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_1" sheetId="11" r:id="rId11"/>
    <sheet name="11_2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</sheets>
  <definedNames>
    <definedName name="_xlnm.Print_Area" localSheetId="0">'1'!$A$2:$N$28</definedName>
    <definedName name="_xlnm.Print_Area" localSheetId="9">'10'!$A$2:$K$83</definedName>
    <definedName name="_xlnm.Print_Area" localSheetId="10">'11_1'!$A$2:$S$85</definedName>
    <definedName name="_xlnm.Print_Area" localSheetId="11">'11_2'!$A$2:$DF$39</definedName>
    <definedName name="_xlnm.Print_Area" localSheetId="13">'13'!$A$2:$M$34</definedName>
    <definedName name="_xlnm.Print_Area" localSheetId="14">'14'!$A$2:$P$52</definedName>
    <definedName name="_xlnm.Print_Area" localSheetId="15">'15'!$A$2:$S$18</definedName>
    <definedName name="_xlnm.Print_Area" localSheetId="16">'16'!$A$2:$J$101</definedName>
    <definedName name="_xlnm.Print_Area" localSheetId="17">'17'!$A$2:$U$64</definedName>
    <definedName name="_xlnm.Print_Area" localSheetId="18">'18'!$A$2:$J$25</definedName>
    <definedName name="_xlnm.Print_Area" localSheetId="19">'19'!$A$2:$Q$27</definedName>
    <definedName name="_xlnm.Print_Area" localSheetId="20">'20'!$A$2:$V$26</definedName>
    <definedName name="_xlnm.Print_Area" localSheetId="21">'21'!$A$2:$K$24</definedName>
    <definedName name="_xlnm.Print_Area" localSheetId="25">'25'!$A$2:$AC$11</definedName>
    <definedName name="_xlnm.Print_Area" localSheetId="2">'3'!$A$2:$M$81</definedName>
    <definedName name="_xlnm.Print_Area" localSheetId="30">'30'!$A$2:$J$18</definedName>
    <definedName name="_xlnm.Print_Area" localSheetId="33">'33'!$A$2:$J$45</definedName>
    <definedName name="_xlnm.Print_Area" localSheetId="35">'35'!$A$2:$K$84</definedName>
    <definedName name="_xlnm.Print_Area" localSheetId="3">'4'!$A$2:$H$81</definedName>
    <definedName name="_xlnm.Print_Area" localSheetId="5">'6'!$A$2:$P$79</definedName>
    <definedName name="_xlnm.Print_Area" localSheetId="6">'7'!$A$2:$O$79</definedName>
    <definedName name="_xlnm.Print_Area" localSheetId="7">'8'!$A$2:$S$81</definedName>
    <definedName name="_xlnm.Print_Area" localSheetId="8">'9'!$A$2:$K$80</definedName>
    <definedName name="_xlnm.Print_Titles" localSheetId="9">'10'!$2:$5</definedName>
    <definedName name="_xlnm.Print_Titles" localSheetId="10">'11_1'!$A:$A,'11_1'!$2:$5</definedName>
    <definedName name="_xlnm.Print_Titles" localSheetId="11">'11_2'!$A:$A</definedName>
    <definedName name="_xlnm.Print_Titles" localSheetId="14">'14'!$A:$A</definedName>
    <definedName name="_xlnm.Print_Titles" localSheetId="19">'19'!$A:$A</definedName>
    <definedName name="_xlnm.Print_Titles" localSheetId="25">'25'!$A:$A</definedName>
    <definedName name="_xlnm.Print_Titles" localSheetId="2">'3'!$2:$4</definedName>
    <definedName name="_xlnm.Print_Titles" localSheetId="31">'31'!$A:$A</definedName>
    <definedName name="_xlnm.Print_Titles" localSheetId="35">'35'!$2:$5</definedName>
    <definedName name="_xlnm.Print_Titles" localSheetId="4">'5'!$A:$A,'5'!$2:$6</definedName>
    <definedName name="_xlnm.Print_Titles" localSheetId="5">'6'!$A:$A,'6'!$2:$3</definedName>
    <definedName name="_xlnm.Print_Titles" localSheetId="6">'7'!$2:$3</definedName>
    <definedName name="_xlnm.Print_Titles" localSheetId="7">'8'!$A:$A,'8'!$2:$4</definedName>
    <definedName name="_xlnm.Print_Titles" localSheetId="8">'9'!$2:$4</definedName>
  </definedNames>
  <calcPr fullCalcOnLoad="1"/>
</workbook>
</file>

<file path=xl/sharedStrings.xml><?xml version="1.0" encoding="utf-8"?>
<sst xmlns="http://schemas.openxmlformats.org/spreadsheetml/2006/main" count="7334" uniqueCount="1329">
  <si>
    <t>年次及び　　　　　　　　　市町村</t>
  </si>
  <si>
    <t>桑園面積</t>
  </si>
  <si>
    <t>春蚕</t>
  </si>
  <si>
    <t>計</t>
  </si>
  <si>
    <t>原蚕種</t>
  </si>
  <si>
    <t>（単位：ha）</t>
  </si>
  <si>
    <r>
      <t>３５　保有山林がある林家数と面積</t>
    </r>
    <r>
      <rPr>
        <sz val="11"/>
        <rFont val="ＭＳ Ｐ明朝"/>
        <family val="1"/>
      </rPr>
      <t>（平成１２年）</t>
    </r>
  </si>
  <si>
    <t>x</t>
  </si>
  <si>
    <t>資料　農林水産省 ２０００年世界農林業センサス</t>
  </si>
  <si>
    <t>-</t>
  </si>
  <si>
    <t>過467</t>
  </si>
  <si>
    <t>過619</t>
  </si>
  <si>
    <t>平成9年度</t>
  </si>
  <si>
    <t>年次及び        市郡</t>
  </si>
  <si>
    <t>桑園面積</t>
  </si>
  <si>
    <t>合計</t>
  </si>
  <si>
    <t>未使用面積</t>
  </si>
  <si>
    <t>生糸年度</t>
  </si>
  <si>
    <t>器械製糸</t>
  </si>
  <si>
    <t>国用製糸</t>
  </si>
  <si>
    <t>業者数</t>
  </si>
  <si>
    <t>生産高</t>
  </si>
  <si>
    <t>　　　生糸年度：６月１日～翌年５月３１日</t>
  </si>
  <si>
    <t>（単位：kg）</t>
  </si>
  <si>
    <t>生糸問屋生糸売買業者</t>
  </si>
  <si>
    <t>その他</t>
  </si>
  <si>
    <t>合計</t>
  </si>
  <si>
    <t>小計</t>
  </si>
  <si>
    <t>新潟</t>
  </si>
  <si>
    <t>その他の府県</t>
  </si>
  <si>
    <t>小計</t>
  </si>
  <si>
    <t>県内処理量</t>
  </si>
  <si>
    <t>年次</t>
  </si>
  <si>
    <t>県内入荷量</t>
  </si>
  <si>
    <t>県外移出</t>
  </si>
  <si>
    <t>資料  農政部畜産課</t>
  </si>
  <si>
    <t>資料　　福祉保健部衛生薬務課</t>
  </si>
  <si>
    <t>１２　養蚕</t>
  </si>
  <si>
    <t>養蚕        戸数</t>
  </si>
  <si>
    <t>掃立量</t>
  </si>
  <si>
    <t>産繭高</t>
  </si>
  <si>
    <t>夏秋蚕</t>
  </si>
  <si>
    <t>普通蚕種</t>
  </si>
  <si>
    <t>ha</t>
  </si>
  <si>
    <t>戸</t>
  </si>
  <si>
    <t>箱</t>
  </si>
  <si>
    <t>kg</t>
  </si>
  <si>
    <t>使用面積</t>
  </si>
  <si>
    <t>生糸生産高総計</t>
  </si>
  <si>
    <t>繰糸機台数</t>
  </si>
  <si>
    <t>業者数</t>
  </si>
  <si>
    <t>kg</t>
  </si>
  <si>
    <t>台</t>
  </si>
  <si>
    <t>（注）業者数、繰糸機台数は各年度とも１２月末日に稼働している業者数及び繰糸機台数である。</t>
  </si>
  <si>
    <t>生糸加工業者（委託加工、自家消費などを含む）</t>
  </si>
  <si>
    <t>横浜　　　　　神戸</t>
  </si>
  <si>
    <t>横神　　　　以外</t>
  </si>
  <si>
    <t>山形　　　　　　福島</t>
  </si>
  <si>
    <t>群馬　　　　　　　埼玉</t>
  </si>
  <si>
    <t>石川　　　　　　　福井</t>
  </si>
  <si>
    <t>京都　　　　　　　　兵庫</t>
  </si>
  <si>
    <t>１3  畜産</t>
  </si>
  <si>
    <t>（単位：t）</t>
  </si>
  <si>
    <t>県内生産量</t>
  </si>
  <si>
    <t>県内移入量</t>
  </si>
  <si>
    <t>県外移出量</t>
  </si>
  <si>
    <t>計</t>
  </si>
  <si>
    <t>特定乳製品向け</t>
  </si>
  <si>
    <t>飲用牛乳                             （飲用＋その他）</t>
  </si>
  <si>
    <t>平成9</t>
  </si>
  <si>
    <t>資料  農政部畜産課</t>
  </si>
  <si>
    <t>（単位：kg）</t>
  </si>
  <si>
    <t>生産数量</t>
  </si>
  <si>
    <t>生産者自家消費                                    （農家）</t>
  </si>
  <si>
    <t>年度</t>
  </si>
  <si>
    <t>成牛</t>
  </si>
  <si>
    <t>子牛</t>
  </si>
  <si>
    <t>緬羊</t>
  </si>
  <si>
    <t>山羊</t>
  </si>
  <si>
    <t>豚</t>
  </si>
  <si>
    <t>馬</t>
  </si>
  <si>
    <t>頭数</t>
  </si>
  <si>
    <t>枝肉量</t>
  </si>
  <si>
    <t>頭数</t>
  </si>
  <si>
    <t>１４  農業協同組合</t>
  </si>
  <si>
    <t>地域別</t>
  </si>
  <si>
    <t>合計</t>
  </si>
  <si>
    <t>一般</t>
  </si>
  <si>
    <t>養蚕</t>
  </si>
  <si>
    <t>畜産</t>
  </si>
  <si>
    <t>園芸特産</t>
  </si>
  <si>
    <t>その他</t>
  </si>
  <si>
    <t>計</t>
  </si>
  <si>
    <t>園芸特産</t>
  </si>
  <si>
    <t>（注）</t>
  </si>
  <si>
    <t>年度</t>
  </si>
  <si>
    <t>組合員</t>
  </si>
  <si>
    <t>役員</t>
  </si>
  <si>
    <t>常勤　　　　　　　　　　理事</t>
  </si>
  <si>
    <t>監事</t>
  </si>
  <si>
    <t>参事</t>
  </si>
  <si>
    <t>その他の職員</t>
  </si>
  <si>
    <t>年度</t>
  </si>
  <si>
    <t>信用事業資産</t>
  </si>
  <si>
    <t>経済事業資産</t>
  </si>
  <si>
    <t>当期末処理損失金</t>
  </si>
  <si>
    <t>合計</t>
  </si>
  <si>
    <t>信用事業負債</t>
  </si>
  <si>
    <t>経済事業負債</t>
  </si>
  <si>
    <t>資本</t>
  </si>
  <si>
    <t>年度</t>
  </si>
  <si>
    <t>預金</t>
  </si>
  <si>
    <t>貯金</t>
  </si>
  <si>
    <t>販売額</t>
  </si>
  <si>
    <t>収益</t>
  </si>
  <si>
    <t>生命</t>
  </si>
  <si>
    <t>（単位：事業体）</t>
  </si>
  <si>
    <t>経営形態</t>
  </si>
  <si>
    <t>計</t>
  </si>
  <si>
    <t>稲</t>
  </si>
  <si>
    <t>工芸作物</t>
  </si>
  <si>
    <t>野菜</t>
  </si>
  <si>
    <t>果樹</t>
  </si>
  <si>
    <t>１１  生産高</t>
  </si>
  <si>
    <t>年次及び　　　　　　　　　市町村名</t>
  </si>
  <si>
    <t>水稲</t>
  </si>
  <si>
    <t>陸稲</t>
  </si>
  <si>
    <t>小        麦</t>
  </si>
  <si>
    <t>六条大麦</t>
  </si>
  <si>
    <t>二条小麦</t>
  </si>
  <si>
    <t>裸麦</t>
  </si>
  <si>
    <t>作付面積</t>
  </si>
  <si>
    <t>収穫量</t>
  </si>
  <si>
    <t>10a当たり収量</t>
  </si>
  <si>
    <t>t</t>
  </si>
  <si>
    <t>kg</t>
  </si>
  <si>
    <t>塩　山　市</t>
  </si>
  <si>
    <t>東山梨郡</t>
  </si>
  <si>
    <t xml:space="preserve"> </t>
  </si>
  <si>
    <t>春 日 居 町</t>
  </si>
  <si>
    <t>東八代郡</t>
  </si>
  <si>
    <t>西八代郡</t>
  </si>
  <si>
    <t>南巨摩郡</t>
  </si>
  <si>
    <t>中巨摩郡</t>
  </si>
  <si>
    <t>北巨摩郡</t>
  </si>
  <si>
    <t>小 淵 沢 町</t>
  </si>
  <si>
    <t>南都留郡</t>
  </si>
  <si>
    <t>山 中 湖 村</t>
  </si>
  <si>
    <t>河 口 湖 町</t>
  </si>
  <si>
    <t>足 和 田 村</t>
  </si>
  <si>
    <t>北都留郡</t>
  </si>
  <si>
    <t>上 野 原 町</t>
  </si>
  <si>
    <t>丹 波 山 村</t>
  </si>
  <si>
    <t>（注）作付面積、収穫量の合計はラウンド方式により合わない。</t>
  </si>
  <si>
    <t>資料　関東農政局山梨統計情報事務所、山梨県農林水産統計年報</t>
  </si>
  <si>
    <t>①いも類</t>
  </si>
  <si>
    <t>②豆類</t>
  </si>
  <si>
    <t>③そ菜類</t>
  </si>
  <si>
    <t>⑤工芸農作物</t>
  </si>
  <si>
    <t>年次及び　　　　　市郡</t>
  </si>
  <si>
    <t>かんしょ</t>
  </si>
  <si>
    <t>ばれいしょ（春植え）</t>
  </si>
  <si>
    <t>大豆</t>
  </si>
  <si>
    <t>さやいんげん</t>
  </si>
  <si>
    <t>小豆</t>
  </si>
  <si>
    <t>さやえんどう</t>
  </si>
  <si>
    <t>カリフラワー</t>
  </si>
  <si>
    <t>かぶ</t>
  </si>
  <si>
    <t>トマト</t>
  </si>
  <si>
    <t>きゅうり</t>
  </si>
  <si>
    <t>未成熟とうもろこし</t>
  </si>
  <si>
    <t>なす</t>
  </si>
  <si>
    <t>かぼちゃ</t>
  </si>
  <si>
    <t>だいこん</t>
  </si>
  <si>
    <t>にんじん</t>
  </si>
  <si>
    <t>ごぼう</t>
  </si>
  <si>
    <t>さといも</t>
  </si>
  <si>
    <t>ねぎ</t>
  </si>
  <si>
    <t>たまねぎ</t>
  </si>
  <si>
    <t>いちご</t>
  </si>
  <si>
    <t>キャベツ</t>
  </si>
  <si>
    <t>はくさい</t>
  </si>
  <si>
    <t>レタス</t>
  </si>
  <si>
    <t>ほうれんそう</t>
  </si>
  <si>
    <t>すいか</t>
  </si>
  <si>
    <t>えだまめ</t>
  </si>
  <si>
    <t>露地メロン</t>
  </si>
  <si>
    <t>やまのいも</t>
  </si>
  <si>
    <t>うめ</t>
  </si>
  <si>
    <t>くり</t>
  </si>
  <si>
    <t>キウイフルーツ</t>
  </si>
  <si>
    <t>個人</t>
  </si>
  <si>
    <t>団体</t>
  </si>
  <si>
    <t>農業組合法人</t>
  </si>
  <si>
    <t>-</t>
  </si>
  <si>
    <t>会社</t>
  </si>
  <si>
    <t>その他</t>
  </si>
  <si>
    <t>資料　農林水産省　2000年世界農林業センサス</t>
  </si>
  <si>
    <t>－</t>
  </si>
  <si>
    <t>平成10年</t>
  </si>
  <si>
    <t>平成１2年</t>
  </si>
  <si>
    <t>10年</t>
  </si>
  <si>
    <t>１2年</t>
  </si>
  <si>
    <t>資料　農政部農政総務課指導検査室</t>
  </si>
  <si>
    <t>雇用労賃</t>
  </si>
  <si>
    <t>平成２年</t>
  </si>
  <si>
    <t>平成１２年</t>
  </si>
  <si>
    <t>100ha　　　　　　　　　　以上</t>
  </si>
  <si>
    <t>平成２年</t>
  </si>
  <si>
    <t>平成１２年</t>
  </si>
  <si>
    <t>－</t>
  </si>
  <si>
    <t>（注）　平成１２年から１ha以上の林家を対象とする。</t>
  </si>
  <si>
    <t>資料　農林水産省２０００年世界農林業センサス</t>
  </si>
  <si>
    <t>日本なし</t>
  </si>
  <si>
    <t>おうとう</t>
  </si>
  <si>
    <t>かき</t>
  </si>
  <si>
    <t>もも</t>
  </si>
  <si>
    <t>ぶどう</t>
  </si>
  <si>
    <t>すもも</t>
  </si>
  <si>
    <t>りんご</t>
  </si>
  <si>
    <t>こくにゃくいも</t>
  </si>
  <si>
    <t>茶</t>
  </si>
  <si>
    <t>栽培面積</t>
  </si>
  <si>
    <t>10a当たり              収量</t>
  </si>
  <si>
    <t>荒茶生産量</t>
  </si>
  <si>
    <t>⑥飼肥料作物</t>
  </si>
  <si>
    <t>れんげ</t>
  </si>
  <si>
    <t>青刈りとうもろこし</t>
  </si>
  <si>
    <t>まめ科牧草</t>
  </si>
  <si>
    <t>いね科牧草</t>
  </si>
  <si>
    <t>まめ科といね科のまぜまき</t>
  </si>
  <si>
    <t>青刈りえん麦</t>
  </si>
  <si>
    <t>青刈りライ麦</t>
  </si>
  <si>
    <t>青刈りその他麦</t>
  </si>
  <si>
    <t>（注）</t>
  </si>
  <si>
    <t>作付面積、収穫量の合計はラウンド方式により合わない。</t>
  </si>
  <si>
    <t>資料　関東農政局山梨統計情報事務所　山梨県農林水産統計年報</t>
  </si>
  <si>
    <t>-</t>
  </si>
  <si>
    <t>組合現在数</t>
  </si>
  <si>
    <t>調査組合数</t>
  </si>
  <si>
    <t>正組合員</t>
  </si>
  <si>
    <t>平成１５年刊行　統計年鑑&lt;&lt;</t>
  </si>
  <si>
    <t>農業技術員</t>
  </si>
  <si>
    <t>戸</t>
  </si>
  <si>
    <t>人</t>
  </si>
  <si>
    <r>
      <t>１６　農業災害補償</t>
    </r>
    <r>
      <rPr>
        <sz val="11"/>
        <rFont val="ＭＳ Ｐ明朝"/>
        <family val="1"/>
      </rPr>
      <t>（共済保険加入状況）</t>
    </r>
  </si>
  <si>
    <t>（単位：a、戸）</t>
  </si>
  <si>
    <t>-</t>
  </si>
  <si>
    <t>-</t>
  </si>
  <si>
    <t>-</t>
  </si>
  <si>
    <t>資料  農林水産省　2000年世界農林業センサス</t>
  </si>
  <si>
    <r>
      <t>７  農産物販売金額規模別農家数</t>
    </r>
    <r>
      <rPr>
        <sz val="11"/>
        <rFont val="ＭＳ Ｐ明朝"/>
        <family val="1"/>
      </rPr>
      <t>（平成１２年）</t>
    </r>
  </si>
  <si>
    <t>2000～3000</t>
  </si>
  <si>
    <t>3000万円以上</t>
  </si>
  <si>
    <r>
      <t>８　経営耕地種類別面積</t>
    </r>
    <r>
      <rPr>
        <sz val="11"/>
        <rFont val="ＭＳ Ｐ明朝"/>
        <family val="1"/>
      </rPr>
      <t>（平成12年）</t>
    </r>
  </si>
  <si>
    <t>経営耕地      総面積</t>
  </si>
  <si>
    <t>田</t>
  </si>
  <si>
    <t>樹園地</t>
  </si>
  <si>
    <t>畑</t>
  </si>
  <si>
    <t>※採草地放牧地として利用した土地</t>
  </si>
  <si>
    <t>田計</t>
  </si>
  <si>
    <t>二毛作田</t>
  </si>
  <si>
    <t>調査日前１年間稲以外の作物だけを作った田</t>
  </si>
  <si>
    <t>調査日前１年間作付けしなかった田</t>
  </si>
  <si>
    <t>樹園地計</t>
  </si>
  <si>
    <t>果樹園</t>
  </si>
  <si>
    <t>茶畑</t>
  </si>
  <si>
    <t>その他の樹園地</t>
  </si>
  <si>
    <t>畑計</t>
  </si>
  <si>
    <t>普通畑</t>
  </si>
  <si>
    <t>うち過去一年間飼料作物だけを作った畑</t>
  </si>
  <si>
    <t>牧草　　　　　　　　　　専用地</t>
  </si>
  <si>
    <t>この１年間作付けしなかった畑</t>
  </si>
  <si>
    <t>計</t>
  </si>
  <si>
    <t>採草地　　　　　　　　　　　　　　　　　　放牧地</t>
  </si>
  <si>
    <t>山林のうち採草地放牧地</t>
  </si>
  <si>
    <t>-</t>
  </si>
  <si>
    <t>東山梨郡</t>
  </si>
  <si>
    <t>春 日 居 町</t>
  </si>
  <si>
    <t>東八代郡</t>
  </si>
  <si>
    <t>-</t>
  </si>
  <si>
    <t>中巨摩郡</t>
  </si>
  <si>
    <t>-</t>
  </si>
  <si>
    <t>北巨摩郡</t>
  </si>
  <si>
    <t>小 淵 沢 町</t>
  </si>
  <si>
    <t>南都留郡</t>
  </si>
  <si>
    <t>北都留郡</t>
  </si>
  <si>
    <t>-</t>
  </si>
  <si>
    <t>（注）※欄は、耕地以外に自家で保有している土地を調査日前１年間に飼肥料用に採草したり、</t>
  </si>
  <si>
    <t>　　　放牧またはけい牧地として利用したもので、山林、原野、耕作放棄地を計上してある。</t>
  </si>
  <si>
    <t>資料　　農林水産省　2000年世界農林業センサス</t>
  </si>
  <si>
    <r>
      <t>９  家畜・家きん・養蚕頭羽数</t>
    </r>
    <r>
      <rPr>
        <sz val="11"/>
        <rFont val="ＭＳ Ｐ明朝"/>
        <family val="1"/>
      </rPr>
      <t>（平成12年）</t>
    </r>
  </si>
  <si>
    <t>乳用牛</t>
  </si>
  <si>
    <t>肉用牛</t>
  </si>
  <si>
    <t>豚</t>
  </si>
  <si>
    <t>採卵鶏</t>
  </si>
  <si>
    <t>農家数</t>
  </si>
  <si>
    <t>頭数</t>
  </si>
  <si>
    <t>羽数</t>
  </si>
  <si>
    <t>－</t>
  </si>
  <si>
    <t>x</t>
  </si>
  <si>
    <t>x</t>
  </si>
  <si>
    <t>－</t>
  </si>
  <si>
    <t>東山梨郡</t>
  </si>
  <si>
    <t>春 日 居 町</t>
  </si>
  <si>
    <t>－</t>
  </si>
  <si>
    <t>x</t>
  </si>
  <si>
    <t>東八代郡</t>
  </si>
  <si>
    <t>-</t>
  </si>
  <si>
    <t>西八代郡</t>
  </si>
  <si>
    <t>x</t>
  </si>
  <si>
    <t>－</t>
  </si>
  <si>
    <t>南巨摩郡</t>
  </si>
  <si>
    <t>－</t>
  </si>
  <si>
    <t>北巨摩郡</t>
  </si>
  <si>
    <t>山 中 湖 村</t>
  </si>
  <si>
    <t>河 口 湖 町</t>
  </si>
  <si>
    <t>足 和 田 村</t>
  </si>
  <si>
    <t>北都留郡</t>
  </si>
  <si>
    <t>上 野 原 町</t>
  </si>
  <si>
    <t>丹 波 山 村</t>
  </si>
  <si>
    <t>（注）採卵鶏とブロイラーの単位は１００羽</t>
  </si>
  <si>
    <r>
      <t>１０  農用機械所有台数</t>
    </r>
    <r>
      <rPr>
        <sz val="11"/>
        <rFont val="ＭＳ Ｐ明朝"/>
        <family val="1"/>
      </rPr>
      <t>（組織所有を除く）（平成12年）</t>
    </r>
  </si>
  <si>
    <t>動力耕うん機・農用トラクター</t>
  </si>
  <si>
    <t>動力       防除機</t>
  </si>
  <si>
    <t>乗用型     スピード      スプレヤー</t>
  </si>
  <si>
    <t>動力      田植機</t>
  </si>
  <si>
    <t>自脱型        コンバイン</t>
  </si>
  <si>
    <t>米麦用乾燥機</t>
  </si>
  <si>
    <t>歩行型</t>
  </si>
  <si>
    <t>乗用型</t>
  </si>
  <si>
    <t>15馬力未満</t>
  </si>
  <si>
    <t>15馬力以上</t>
  </si>
  <si>
    <t>例外規定販売農家</t>
  </si>
  <si>
    <t>0.3～0.5</t>
  </si>
  <si>
    <t>0.5～1.0</t>
  </si>
  <si>
    <t>1.0～1.5</t>
  </si>
  <si>
    <t>1.5～2.0</t>
  </si>
  <si>
    <t>2.0～2.5</t>
  </si>
  <si>
    <t>2.5～3.0</t>
  </si>
  <si>
    <t>3.0～5.0</t>
  </si>
  <si>
    <t>5.0ha以上</t>
  </si>
  <si>
    <t>自給的農家</t>
  </si>
  <si>
    <t>-</t>
  </si>
  <si>
    <t>-</t>
  </si>
  <si>
    <t>(2)</t>
  </si>
  <si>
    <t>(11,244)    134,072</t>
  </si>
  <si>
    <t xml:space="preserve">(11,244)    </t>
  </si>
  <si>
    <t>…</t>
  </si>
  <si>
    <t>(-)</t>
  </si>
  <si>
    <t>-</t>
  </si>
  <si>
    <t>西八代郡</t>
  </si>
  <si>
    <t>南巨摩郡</t>
  </si>
  <si>
    <t>中巨摩郡</t>
  </si>
  <si>
    <t>小 淵 沢 町</t>
  </si>
  <si>
    <t>南都留郡</t>
  </si>
  <si>
    <t>山 中 湖 村</t>
  </si>
  <si>
    <t>河 口 湖 町</t>
  </si>
  <si>
    <t>足 和 田 村</t>
  </si>
  <si>
    <t>上 野 原 町</t>
  </si>
  <si>
    <t>丹 波 山 村</t>
  </si>
  <si>
    <t>（注）</t>
  </si>
  <si>
    <t>１　バインダーは結束型のみ。</t>
  </si>
  <si>
    <t>２　組織が所有しているものは除いてあるが、複数の農家が共同で所有しているものは含む。</t>
  </si>
  <si>
    <t>資料　農林水産省 ２０００年世界農林業センサス</t>
  </si>
  <si>
    <t xml:space="preserve"> </t>
  </si>
  <si>
    <t>（２）各種農作物作付面積および収穫量（平成8～12年）</t>
  </si>
  <si>
    <t>-</t>
  </si>
  <si>
    <t>地方振興事務所</t>
  </si>
  <si>
    <t>（ぶどう）</t>
  </si>
  <si>
    <t>東山梨</t>
  </si>
  <si>
    <t>東八代</t>
  </si>
  <si>
    <t>南都留</t>
  </si>
  <si>
    <t>（麦）</t>
  </si>
  <si>
    <t>（もも）</t>
  </si>
  <si>
    <r>
      <t xml:space="preserve">地方振興事務所             </t>
    </r>
    <r>
      <rPr>
        <sz val="11"/>
        <rFont val="ＭＳ Ｐ明朝"/>
        <family val="1"/>
      </rPr>
      <t>管轄別</t>
    </r>
  </si>
  <si>
    <t>（すもも）</t>
  </si>
  <si>
    <t>（春蚕繭）</t>
  </si>
  <si>
    <t>（単位：棟、戸）</t>
  </si>
  <si>
    <t>（初秋蚕繭）</t>
  </si>
  <si>
    <t>棟数</t>
  </si>
  <si>
    <r>
      <t>１　農家数の推移</t>
    </r>
    <r>
      <rPr>
        <sz val="11"/>
        <rFont val="ＭＳ Ｐ明朝"/>
        <family val="1"/>
      </rPr>
      <t>（平成12年）</t>
    </r>
  </si>
  <si>
    <t>※平成１２年から調査対象農家の基準が経営耕地３０アール以上又は販売金額５０万円以上となった。</t>
  </si>
  <si>
    <t>（注）　その他は経営耕地面積１０a未満、販売金額５０万円未満の農家。</t>
  </si>
  <si>
    <t>昭和４５年</t>
  </si>
  <si>
    <t>(…)</t>
  </si>
  <si>
    <t>昭和43年</t>
  </si>
  <si>
    <t>〔資料〕 昭和４３年　山梨県農業基本調査　</t>
  </si>
  <si>
    <t>　　　　　１９９０年　世界農林業センサス　１９９５年　農業センサス ２０００年世界農林業センサス</t>
  </si>
  <si>
    <t>平成２年</t>
  </si>
  <si>
    <t>平成１２年</t>
  </si>
  <si>
    <t>平成7年</t>
  </si>
  <si>
    <r>
      <t>３　経営耕地規模別農家数</t>
    </r>
    <r>
      <rPr>
        <sz val="11"/>
        <rFont val="ＭＳ Ｐ明朝"/>
        <family val="1"/>
      </rPr>
      <t>（平成12年）</t>
    </r>
  </si>
  <si>
    <t>資料  農林水産省2000年農業センサス</t>
  </si>
  <si>
    <r>
      <t>４  専業・兼業別農家数</t>
    </r>
    <r>
      <rPr>
        <sz val="11"/>
        <rFont val="ＭＳ Ｐ明朝"/>
        <family val="1"/>
      </rPr>
      <t>（平成12年）</t>
    </r>
  </si>
  <si>
    <t>市町村名</t>
  </si>
  <si>
    <t>総農家数</t>
  </si>
  <si>
    <t>専業・兼業農家数</t>
  </si>
  <si>
    <t>第２種兼業（世帯主が兼業）の種類別農家数（兼業の主な内訳）</t>
  </si>
  <si>
    <t>専業</t>
  </si>
  <si>
    <t>兼業</t>
  </si>
  <si>
    <t>恒常的勤務</t>
  </si>
  <si>
    <t>日雇・臨時雇・出稼ぎ</t>
  </si>
  <si>
    <t>自営兼業</t>
  </si>
  <si>
    <t>農業が主</t>
  </si>
  <si>
    <t>農業が従</t>
  </si>
  <si>
    <t>山梨県</t>
  </si>
  <si>
    <t>市部</t>
  </si>
  <si>
    <t>郡部</t>
  </si>
  <si>
    <t>塩　山　市</t>
  </si>
  <si>
    <t>東山梨郡</t>
  </si>
  <si>
    <t>東八代郡</t>
  </si>
  <si>
    <t>西八代郡</t>
  </si>
  <si>
    <t>-</t>
  </si>
  <si>
    <t>南巨摩郡</t>
  </si>
  <si>
    <t>中巨摩郡</t>
  </si>
  <si>
    <t>-</t>
  </si>
  <si>
    <t>－</t>
  </si>
  <si>
    <t>北巨摩郡</t>
  </si>
  <si>
    <t>小 淵 沢 町</t>
  </si>
  <si>
    <t>南都留郡</t>
  </si>
  <si>
    <t>北都留郡</t>
  </si>
  <si>
    <t>（注）調査対象は、販売農家とした。</t>
  </si>
  <si>
    <t>平成9年度</t>
  </si>
  <si>
    <t>平成9年度</t>
  </si>
  <si>
    <r>
      <t>２１　樹種別造林面積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</si>
  <si>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r>
      <t>２２　伐採数量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</si>
  <si>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r>
      <t>２３　県有林主産物立木処分量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</si>
  <si>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r>
      <t>２４　県有林用途別処分量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</si>
  <si>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r>
      <t>２５　造林用苗木</t>
    </r>
    <r>
      <rPr>
        <sz val="11"/>
        <rFont val="ＭＳ Ｐ明朝"/>
        <family val="1"/>
      </rPr>
      <t>（平成9～13年度）</t>
    </r>
  </si>
  <si>
    <t>平成9年度</t>
  </si>
  <si>
    <r>
      <t>２６　苗畑面積・造林用苗木</t>
    </r>
    <r>
      <rPr>
        <sz val="11"/>
        <rFont val="ＭＳ Ｐ明朝"/>
        <family val="1"/>
      </rPr>
      <t>（平成9～13年度）</t>
    </r>
  </si>
  <si>
    <t>過518</t>
  </si>
  <si>
    <r>
      <t>２７　森林病虫獣害駆除</t>
    </r>
    <r>
      <rPr>
        <sz val="11"/>
        <rFont val="ＭＳ Ｐ明朝"/>
        <family val="1"/>
      </rPr>
      <t>（平成10～13年度）</t>
    </r>
  </si>
  <si>
    <t>平成10年度</t>
  </si>
  <si>
    <r>
      <t>２８　林務事務所別しいたけ生産量</t>
    </r>
    <r>
      <rPr>
        <sz val="11"/>
        <rFont val="ＭＳ Ｐ明朝"/>
        <family val="1"/>
      </rPr>
      <t>（平成9～13年）</t>
    </r>
  </si>
  <si>
    <t>平成9年</t>
  </si>
  <si>
    <r>
      <t>２９　薪・木炭生産量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年）</t>
    </r>
  </si>
  <si>
    <r>
      <t>３０　特用林産物生産量</t>
    </r>
    <r>
      <rPr>
        <sz val="11"/>
        <rFont val="ＭＳ Ｐ明朝"/>
        <family val="1"/>
      </rPr>
      <t>（平成9～13年）</t>
    </r>
  </si>
  <si>
    <t>峡　中</t>
  </si>
  <si>
    <t>峡　東</t>
  </si>
  <si>
    <t>峡　南</t>
  </si>
  <si>
    <t>峡　北</t>
  </si>
  <si>
    <t>大　月</t>
  </si>
  <si>
    <t>-</t>
  </si>
  <si>
    <t>吉　田</t>
  </si>
  <si>
    <r>
      <t>３１　狩猟登録者および主要鳥獣捕獲数</t>
    </r>
    <r>
      <rPr>
        <sz val="11"/>
        <rFont val="ＭＳ Ｐ明朝"/>
        <family val="1"/>
      </rPr>
      <t>（平成9～13年度）</t>
    </r>
  </si>
  <si>
    <r>
      <t>３２　林道の現況</t>
    </r>
    <r>
      <rPr>
        <sz val="11"/>
        <rFont val="ＭＳ Ｐ明朝"/>
        <family val="1"/>
      </rPr>
      <t>（平成１４年３月３１日現在）</t>
    </r>
  </si>
  <si>
    <t>県</t>
  </si>
  <si>
    <t>市町村</t>
  </si>
  <si>
    <t>峡北</t>
  </si>
  <si>
    <t>山梨中央</t>
  </si>
  <si>
    <t>-</t>
  </si>
  <si>
    <t>峡東</t>
  </si>
  <si>
    <t>富士川</t>
  </si>
  <si>
    <t>-</t>
  </si>
  <si>
    <t>早川</t>
  </si>
  <si>
    <t>丹波川</t>
  </si>
  <si>
    <t>小菅村</t>
  </si>
  <si>
    <t>桂川</t>
  </si>
  <si>
    <t>道志村</t>
  </si>
  <si>
    <t>秋山</t>
  </si>
  <si>
    <t>都留</t>
  </si>
  <si>
    <t>忍草</t>
  </si>
  <si>
    <t>山中湖</t>
  </si>
  <si>
    <t>河口湖</t>
  </si>
  <si>
    <t>西湖</t>
  </si>
  <si>
    <t>精進湖</t>
  </si>
  <si>
    <t>本栖湖</t>
  </si>
  <si>
    <t>四尾連湖</t>
  </si>
  <si>
    <r>
      <t>３３　淡水魚放流実績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</si>
  <si>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t>１２年(A)</t>
  </si>
  <si>
    <t>１３年(B)</t>
  </si>
  <si>
    <t>ニジマス</t>
  </si>
  <si>
    <t>ﾔﾏﾒ･ｱﾏｺﾞ･ｲﾜﾅ</t>
  </si>
  <si>
    <t>ｱﾕ</t>
  </si>
  <si>
    <t>ｺｲ</t>
  </si>
  <si>
    <t>ニシキゴイ</t>
  </si>
  <si>
    <t>合計</t>
  </si>
  <si>
    <t>資料　農林水産省２０００年世界農林業センサス</t>
  </si>
  <si>
    <r>
      <t>５　販売農家における就業状態別世帯員数</t>
    </r>
    <r>
      <rPr>
        <sz val="11"/>
        <rFont val="ＭＳ Ｐ明朝"/>
        <family val="1"/>
      </rPr>
      <t>（平成１２年）</t>
    </r>
  </si>
  <si>
    <t xml:space="preserve">   </t>
  </si>
  <si>
    <t>（単位：人）</t>
  </si>
  <si>
    <t>世帯員数</t>
  </si>
  <si>
    <t>１５歳以　　　　　上の世帯員の就業状況</t>
  </si>
  <si>
    <t>総数</t>
  </si>
  <si>
    <t>自営農業だけ</t>
  </si>
  <si>
    <t>自営農業とその他の仕事に従事した人</t>
  </si>
  <si>
    <t>その他の仕事だけ</t>
  </si>
  <si>
    <t>非就業者</t>
  </si>
  <si>
    <t>男</t>
  </si>
  <si>
    <t>女</t>
  </si>
  <si>
    <t>自営農業が主</t>
  </si>
  <si>
    <t>その他の仕事が主</t>
  </si>
  <si>
    <t>東山梨郡</t>
  </si>
  <si>
    <t>東八代郡</t>
  </si>
  <si>
    <t>西八代郡</t>
  </si>
  <si>
    <t>南巨摩郡</t>
  </si>
  <si>
    <t>増  穂  町</t>
  </si>
  <si>
    <t>-</t>
  </si>
  <si>
    <t>中巨摩郡</t>
  </si>
  <si>
    <t>－</t>
  </si>
  <si>
    <t>-</t>
  </si>
  <si>
    <t>北巨摩郡</t>
  </si>
  <si>
    <t>小 淵 沢 町</t>
  </si>
  <si>
    <t>南都留郡</t>
  </si>
  <si>
    <t>北都留郡</t>
  </si>
  <si>
    <t xml:space="preserve">    資料  農林水産省２０００年世界農林業センサス</t>
  </si>
  <si>
    <r>
      <t>６  農産物販売金額一位の部門別農家数</t>
    </r>
    <r>
      <rPr>
        <sz val="11"/>
        <rFont val="ＭＳ Ｐ明朝"/>
        <family val="1"/>
      </rPr>
      <t>（販売なし農家を除く）（平成12年）</t>
    </r>
  </si>
  <si>
    <t>総数</t>
  </si>
  <si>
    <t>西八代</t>
  </si>
  <si>
    <t>（園芸施設）</t>
  </si>
  <si>
    <t>南巨摩</t>
  </si>
  <si>
    <t>北巨摩</t>
  </si>
  <si>
    <t>東八代</t>
  </si>
  <si>
    <t>南都留</t>
  </si>
  <si>
    <t>北都留</t>
  </si>
  <si>
    <t>南巨摩</t>
  </si>
  <si>
    <t>総数</t>
  </si>
  <si>
    <t>北巨摩</t>
  </si>
  <si>
    <t>（晩秋蚕繭）</t>
  </si>
  <si>
    <t>北都留</t>
  </si>
  <si>
    <t>資料　農政部農政総務課指導検査室</t>
  </si>
  <si>
    <t>西八代</t>
  </si>
  <si>
    <t>家             畜             （頭）</t>
  </si>
  <si>
    <t>建              物              （棟）</t>
  </si>
  <si>
    <t>諸材料             等</t>
  </si>
  <si>
    <t>農業               薬剤</t>
  </si>
  <si>
    <t>種苗苗木蚕種</t>
  </si>
  <si>
    <t>企画           管理費</t>
  </si>
  <si>
    <t>計</t>
  </si>
  <si>
    <t>年次</t>
  </si>
  <si>
    <t>農業                  雑支出</t>
  </si>
  <si>
    <t>負債                利子</t>
  </si>
  <si>
    <t>農業用                  被服費</t>
  </si>
  <si>
    <t>土地改良             水利費</t>
  </si>
  <si>
    <t>賃借料        料金</t>
  </si>
  <si>
    <t>農用            建物</t>
  </si>
  <si>
    <t>農機具・農用自動車</t>
  </si>
  <si>
    <t>光熱                  動力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</si>
  <si>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</si>
  <si>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</si>
  <si>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</si>
  <si>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</si>
  <si>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</si>
  <si>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</si>
  <si>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</si>
  <si>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</si>
  <si>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</si>
  <si>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</si>
  <si>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</si>
  <si>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</si>
  <si>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</si>
  <si>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</si>
  <si>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</si>
  <si>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資料　森林環境部森林整備課</t>
  </si>
  <si>
    <t>資料　森林環境部県有林課</t>
  </si>
  <si>
    <t>構成比</t>
  </si>
  <si>
    <t>森林総合　　　　　　　　　　研究所</t>
  </si>
  <si>
    <t>過225</t>
  </si>
  <si>
    <t>過667</t>
  </si>
  <si>
    <t>資料　森林環境部森林整備課</t>
  </si>
  <si>
    <t>ｽｷﾞ､ﾋﾉｷ､ｱｶﾏﾂ､ｶﾗﾏﾂ､広葉樹</t>
  </si>
  <si>
    <t>（注）１　被害の材積には幼齢木は含まない。</t>
  </si>
  <si>
    <t>資料　森林環境部森林整備課</t>
  </si>
  <si>
    <t>　　　２　国有林を除く。</t>
  </si>
  <si>
    <t>資料　山梨県林業統計書</t>
  </si>
  <si>
    <t>資料　森林環境部みどり自然課</t>
  </si>
  <si>
    <t>千尾</t>
  </si>
  <si>
    <t>万粒</t>
  </si>
  <si>
    <t>比率        (B)／(A)</t>
  </si>
  <si>
    <t>比率        (D)／(C)</t>
  </si>
  <si>
    <t>３４　生産額実績</t>
  </si>
  <si>
    <t>資料　農政部花き農産課</t>
  </si>
  <si>
    <t>施設園芸</t>
  </si>
  <si>
    <t>その他の作物</t>
  </si>
  <si>
    <t>養豚</t>
  </si>
  <si>
    <t>肉用牛</t>
  </si>
  <si>
    <t>その他の畜産</t>
  </si>
  <si>
    <t>総数</t>
  </si>
  <si>
    <t>総数</t>
  </si>
  <si>
    <t>100～　　300万円</t>
  </si>
  <si>
    <t>300～　　500万円</t>
  </si>
  <si>
    <t>500～　　1,000　　　　　　　　　　　　　万円</t>
  </si>
  <si>
    <t>1,000～　　3,000　　　　　　　　　万円</t>
  </si>
  <si>
    <t>3,000～　　5,000　　　　　　　　万円</t>
  </si>
  <si>
    <t>5,000～　　　　　　１億円</t>
  </si>
  <si>
    <t>1～　　　　　　　　　3億円</t>
  </si>
  <si>
    <t>3～　　　　　　　5億円</t>
  </si>
  <si>
    <t>（単位：a、箱、戸）</t>
  </si>
  <si>
    <t>管轄別</t>
  </si>
  <si>
    <t>面積</t>
  </si>
  <si>
    <t>戸数</t>
  </si>
  <si>
    <t>（水稲）</t>
  </si>
  <si>
    <t>西八代</t>
  </si>
  <si>
    <t>南巨摩</t>
  </si>
  <si>
    <t>北巨摩</t>
  </si>
  <si>
    <t>北都留</t>
  </si>
  <si>
    <t>総数</t>
  </si>
  <si>
    <t>箱数</t>
  </si>
  <si>
    <t>戸数</t>
  </si>
  <si>
    <t>峡中</t>
  </si>
  <si>
    <t>峡中</t>
  </si>
  <si>
    <t>（単位：千円）</t>
  </si>
  <si>
    <t>年次</t>
  </si>
  <si>
    <t>農家所得</t>
  </si>
  <si>
    <t>可処分所得</t>
  </si>
  <si>
    <t>家計費</t>
  </si>
  <si>
    <t>純余剰</t>
  </si>
  <si>
    <t>計</t>
  </si>
  <si>
    <t>（単位：千円）</t>
  </si>
  <si>
    <t>合計</t>
  </si>
  <si>
    <t>いも類</t>
  </si>
  <si>
    <t>野菜</t>
  </si>
  <si>
    <t>果樹</t>
  </si>
  <si>
    <t>動物</t>
  </si>
  <si>
    <t>肥料</t>
  </si>
  <si>
    <t>飼料</t>
  </si>
  <si>
    <t>支払                小作料</t>
  </si>
  <si>
    <t>租税                 公課</t>
  </si>
  <si>
    <t>（単位：千円）</t>
  </si>
  <si>
    <t>農外支出</t>
  </si>
  <si>
    <t>計</t>
  </si>
  <si>
    <t>貸付地　　　　　　　　　　　　小作料</t>
  </si>
  <si>
    <t>配当利子　　　　　　　　　　など</t>
  </si>
  <si>
    <t>計</t>
  </si>
  <si>
    <t>※農外　　　　　　　　　　　　　雑支出</t>
  </si>
  <si>
    <t>負債　　　　　　　　　　　　　　　　利子</t>
  </si>
  <si>
    <t>生糸年度</t>
  </si>
  <si>
    <t>総額</t>
  </si>
  <si>
    <t>光熱水費</t>
  </si>
  <si>
    <t>住居費</t>
  </si>
  <si>
    <t>教育費</t>
  </si>
  <si>
    <t>臨時費</t>
  </si>
  <si>
    <t>その他</t>
  </si>
  <si>
    <t>租税</t>
  </si>
  <si>
    <t>市町村税</t>
  </si>
  <si>
    <t>１８　林家・林家以外の林業事業体数</t>
  </si>
  <si>
    <t>（１）　総林家数</t>
  </si>
  <si>
    <t>（単位：戸、％）</t>
  </si>
  <si>
    <t>区分</t>
  </si>
  <si>
    <t>増減数</t>
  </si>
  <si>
    <t>増減率</t>
  </si>
  <si>
    <t>総林家数</t>
  </si>
  <si>
    <t>農家林家</t>
  </si>
  <si>
    <t>非農家林家</t>
  </si>
  <si>
    <t>（２）　林家以外の林業事業体</t>
  </si>
  <si>
    <t>（単位：事業体、％）</t>
  </si>
  <si>
    <t>会社</t>
  </si>
  <si>
    <t>社寺</t>
  </si>
  <si>
    <t>共同</t>
  </si>
  <si>
    <t>各種団体組合</t>
  </si>
  <si>
    <t>慣行共有</t>
  </si>
  <si>
    <t>財産区</t>
  </si>
  <si>
    <t>市町村</t>
  </si>
  <si>
    <t>地方公共団体の組合</t>
  </si>
  <si>
    <t>増減率（％）</t>
  </si>
  <si>
    <t>（注）　総数には県を１事業体として含めてある。</t>
  </si>
  <si>
    <t>（３）　保有山林面積規模別林家数</t>
  </si>
  <si>
    <t>0.1ha～1</t>
  </si>
  <si>
    <t>1～5</t>
  </si>
  <si>
    <t>5～10</t>
  </si>
  <si>
    <t>10～20</t>
  </si>
  <si>
    <t>20～30</t>
  </si>
  <si>
    <t>30～50</t>
  </si>
  <si>
    <t>構成比（％）</t>
  </si>
  <si>
    <t>出資組合</t>
  </si>
  <si>
    <t>非出資組合</t>
  </si>
  <si>
    <t>農村工業</t>
  </si>
  <si>
    <t>一般</t>
  </si>
  <si>
    <t>養蚕</t>
  </si>
  <si>
    <t>畜産</t>
  </si>
  <si>
    <t>職員</t>
  </si>
  <si>
    <t>正組合員戸数</t>
  </si>
  <si>
    <t>准組合員</t>
  </si>
  <si>
    <t>非常勤　　　　　　　　　　　　理事</t>
  </si>
  <si>
    <t>（注）</t>
  </si>
  <si>
    <t>年度は事業年度（２月～１月）</t>
  </si>
  <si>
    <t>（３）財務</t>
  </si>
  <si>
    <t>資　　　　　　　　産　　　　　　　　の　　　　　　　　部（千円）</t>
  </si>
  <si>
    <t>負　　　　　　　債　　　　　　　資　　　　　　　本　　　　　　　の　　　　　　　部（千円）</t>
  </si>
  <si>
    <t>固定資産外部出資</t>
  </si>
  <si>
    <t>当期末処分利益余剰金</t>
  </si>
  <si>
    <t>（４）事業</t>
  </si>
  <si>
    <t>信　　　　　　　　　　用　　　　　　　　　　事　　　　　　　　　　　業（千円）</t>
  </si>
  <si>
    <t>購　買　事　業（千円）</t>
  </si>
  <si>
    <t>販　売　事　業（千円）</t>
  </si>
  <si>
    <t>加工利用事業（千円）</t>
  </si>
  <si>
    <t>共済事業　（契約保有高 万円）</t>
  </si>
  <si>
    <t>貸付金</t>
  </si>
  <si>
    <t>借入金</t>
  </si>
  <si>
    <t>供給額</t>
  </si>
  <si>
    <t>利益及び手数料</t>
  </si>
  <si>
    <t>利益及び手数料</t>
  </si>
  <si>
    <t>建物更生</t>
  </si>
  <si>
    <t>（１）主位部門・主位作物別農業事業体数（販売を目的とする事業体）　</t>
  </si>
  <si>
    <t>養鶏</t>
  </si>
  <si>
    <t>ぶどう</t>
  </si>
  <si>
    <t>その他</t>
  </si>
  <si>
    <t>採卵</t>
  </si>
  <si>
    <t>ふ卵</t>
  </si>
  <si>
    <t>ブロイラー</t>
  </si>
  <si>
    <t>-</t>
  </si>
  <si>
    <t xml:space="preserve"> </t>
  </si>
  <si>
    <t>県区域</t>
  </si>
  <si>
    <t>県区域未満</t>
  </si>
  <si>
    <t>-</t>
  </si>
  <si>
    <t>市町村区域</t>
  </si>
  <si>
    <t>-</t>
  </si>
  <si>
    <t>市町村区域未満</t>
  </si>
  <si>
    <t>9年度から、開拓はその他に含む。</t>
  </si>
  <si>
    <t>（2）組織（平成9年～平成13年度）</t>
  </si>
  <si>
    <t>平成9年度</t>
  </si>
  <si>
    <t>-</t>
  </si>
  <si>
    <t>9年度から当期末処理損失金は、当期末処分利益剰余金の中に含む。</t>
  </si>
  <si>
    <t>年度は事業年度（２月～１月）</t>
  </si>
  <si>
    <r>
      <t>１５　農家以外の農業事業体</t>
    </r>
    <r>
      <rPr>
        <sz val="11"/>
        <rFont val="ＭＳ Ｐ明朝"/>
        <family val="1"/>
      </rPr>
      <t>（平成13年）</t>
    </r>
  </si>
  <si>
    <t>-</t>
  </si>
  <si>
    <t>－</t>
  </si>
  <si>
    <t>-</t>
  </si>
  <si>
    <t>（ぶどう）</t>
  </si>
  <si>
    <t>峡中</t>
  </si>
  <si>
    <t>東山梨</t>
  </si>
  <si>
    <t>東八代</t>
  </si>
  <si>
    <t>西八代</t>
  </si>
  <si>
    <t>南巨摩</t>
  </si>
  <si>
    <t>北巨摩</t>
  </si>
  <si>
    <t>南都留</t>
  </si>
  <si>
    <t>北都留</t>
  </si>
  <si>
    <t>（もも）</t>
  </si>
  <si>
    <t>平成11年</t>
  </si>
  <si>
    <t>平成１3年</t>
  </si>
  <si>
    <t>11年</t>
  </si>
  <si>
    <t>１3年</t>
  </si>
  <si>
    <t>平成9</t>
  </si>
  <si>
    <t>（２）　農業粗収益（平成9～13年度）</t>
  </si>
  <si>
    <t>（３）　農業経営費（平成9～13年度）</t>
  </si>
  <si>
    <t>（４）　農外収入ならびに農外支出（平成9～13年度）</t>
  </si>
  <si>
    <t>（５）　家計費（平成9～13年度）</t>
  </si>
  <si>
    <t>（６）　租税公課諸負担（平成9～13年度）</t>
  </si>
  <si>
    <t>平成10年度</t>
  </si>
  <si>
    <t>甲府市</t>
  </si>
  <si>
    <t>富士吉田市</t>
  </si>
  <si>
    <t>-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</si>
  <si>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</si>
  <si>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</si>
  <si>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</si>
  <si>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</si>
  <si>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</si>
  <si>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</si>
  <si>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</si>
  <si>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</si>
  <si>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</si>
  <si>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-</t>
  </si>
  <si>
    <t>北巨摩郡</t>
  </si>
  <si>
    <t>南都留郡</t>
  </si>
  <si>
    <t>北都留郡</t>
  </si>
  <si>
    <r>
      <t>１９　林野面積および蓄積量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10</t>
    </r>
    <r>
      <rPr>
        <sz val="11"/>
        <rFont val="ＭＳ Ｐ明朝"/>
        <family val="1"/>
      </rPr>
      <t>年～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</si>
  <si>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r>
      <t>２０　保安林面積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10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</si>
  <si>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t>平成10</t>
  </si>
  <si>
    <t>(45) 4,351</t>
  </si>
  <si>
    <t>(11,944) 198,198</t>
  </si>
  <si>
    <t>(45) 4,459</t>
  </si>
  <si>
    <t>(12,014) 198,749</t>
  </si>
  <si>
    <t>（２）農作物総販売金額規模別事業体数（販売を目的とする事業体）</t>
  </si>
  <si>
    <t>経営形態</t>
  </si>
  <si>
    <t>販売なし</t>
  </si>
  <si>
    <t>100万円            未満</t>
  </si>
  <si>
    <t>5億円　　　　　　　　以上</t>
  </si>
  <si>
    <t>総数</t>
  </si>
  <si>
    <t>峡中</t>
  </si>
  <si>
    <t>峡中</t>
  </si>
  <si>
    <t>峡中</t>
  </si>
  <si>
    <t>箱数</t>
  </si>
  <si>
    <t>棟数</t>
  </si>
  <si>
    <t>総数</t>
  </si>
  <si>
    <t>１７　農家経済</t>
  </si>
  <si>
    <t>（１）　農家経済の総括</t>
  </si>
  <si>
    <t>租税公課諸負担</t>
  </si>
  <si>
    <t>年金被贈等の収入</t>
  </si>
  <si>
    <t>農家経済余剰</t>
  </si>
  <si>
    <t>農家経済余剰に加算・控除                    すべき額</t>
  </si>
  <si>
    <t>農業所得</t>
  </si>
  <si>
    <t>農外所得</t>
  </si>
  <si>
    <t>作物収入</t>
  </si>
  <si>
    <t>養蚕収入</t>
  </si>
  <si>
    <t>畜産収入</t>
  </si>
  <si>
    <t>農作物　　　　　　　　　　　　　受託収入</t>
  </si>
  <si>
    <t>農業　　　　　　　　　　　　　　　雑収入</t>
  </si>
  <si>
    <t>計</t>
  </si>
  <si>
    <t>稲作</t>
  </si>
  <si>
    <t>麦作</t>
  </si>
  <si>
    <t>雑穀豆類</t>
  </si>
  <si>
    <t>工芸　　　　　　　　　　　農作物</t>
  </si>
  <si>
    <t>花き</t>
  </si>
  <si>
    <t>その他　　　　　　作物</t>
  </si>
  <si>
    <t>養鶏</t>
  </si>
  <si>
    <t>養豚</t>
  </si>
  <si>
    <t>酪農</t>
  </si>
  <si>
    <t>農外収入</t>
  </si>
  <si>
    <t>出稼ぎ　　年金扶助　　　　　　　　　など</t>
  </si>
  <si>
    <t>農外事業　　　　　　　　　　収入</t>
  </si>
  <si>
    <t>労賃俸給　　　　　　　手当収入</t>
  </si>
  <si>
    <t>農外事業　　　　　　　　　　　　支出</t>
  </si>
  <si>
    <t>（注）※農外雑支出は通勤定期代を含む。</t>
  </si>
  <si>
    <t>飲食費</t>
  </si>
  <si>
    <t>被服及び　　　　　　　履物費</t>
  </si>
  <si>
    <t>交通　　　　　　　　通信費</t>
  </si>
  <si>
    <t>公課諸負担</t>
  </si>
  <si>
    <t>国税</t>
  </si>
  <si>
    <t>県税</t>
  </si>
  <si>
    <t>甲府市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</si>
  <si>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</si>
  <si>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</si>
  <si>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</si>
  <si>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</si>
  <si>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</si>
  <si>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</si>
  <si>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</si>
  <si>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</si>
  <si>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</si>
  <si>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</si>
  <si>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</si>
  <si>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</si>
  <si>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</si>
  <si>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-</t>
  </si>
  <si>
    <t xml:space="preserve"> </t>
  </si>
  <si>
    <t>-</t>
  </si>
  <si>
    <t>-</t>
  </si>
  <si>
    <t>…</t>
  </si>
  <si>
    <t>…</t>
  </si>
  <si>
    <t>（１）産繭高（平成9～13年）</t>
  </si>
  <si>
    <t>Ｘ</t>
  </si>
  <si>
    <t>X</t>
  </si>
  <si>
    <t>-</t>
  </si>
  <si>
    <t>-</t>
  </si>
  <si>
    <t>X</t>
  </si>
  <si>
    <t>Ｘ</t>
  </si>
  <si>
    <t>Ｘ</t>
  </si>
  <si>
    <t>X</t>
  </si>
  <si>
    <t>（２）桑園の使用状況（平成11～13年）</t>
  </si>
  <si>
    <t>平成11</t>
  </si>
  <si>
    <t>100.1</t>
  </si>
  <si>
    <t>-</t>
  </si>
  <si>
    <t>東山梨郡</t>
  </si>
  <si>
    <t>北巨摩郡</t>
  </si>
  <si>
    <t>（3）生糸生産高および業者数（平成8～13生糸年度）</t>
  </si>
  <si>
    <t>平成8</t>
  </si>
  <si>
    <t>Ｘ</t>
  </si>
  <si>
    <t>X</t>
  </si>
  <si>
    <t>（４）生糸引渡数量内訳（平成8～13生糸年度）</t>
  </si>
  <si>
    <t>（１）生乳（平成8年～平成13年）</t>
  </si>
  <si>
    <t>（2）鶏卵（平成8年～平成13年）</t>
  </si>
  <si>
    <t>（3）と畜（平成8年～平成13年）</t>
  </si>
  <si>
    <t>（１）設立状況（平成9年～平成13年度）</t>
  </si>
  <si>
    <t>資料　関東農政局山梨統計情報事務所　山梨県農林水産統計年報</t>
  </si>
  <si>
    <t>（単位：ha､m3）</t>
  </si>
  <si>
    <t>年度及び市郡</t>
  </si>
  <si>
    <t>面積（ha)</t>
  </si>
  <si>
    <t>総数</t>
  </si>
  <si>
    <t>総数</t>
  </si>
  <si>
    <t>資料　山梨県林業統計書</t>
  </si>
  <si>
    <t>　　  ２　国有林は官行造林地を含む。</t>
  </si>
  <si>
    <t>（単位：ha）</t>
  </si>
  <si>
    <t>土砂崩壊防備保安林</t>
  </si>
  <si>
    <t>防火保安林</t>
  </si>
  <si>
    <t>箇所</t>
  </si>
  <si>
    <t>面積</t>
  </si>
  <si>
    <t>箇所</t>
  </si>
  <si>
    <t>資料　林政部治山林道課</t>
  </si>
  <si>
    <t>（１）　国有林</t>
  </si>
  <si>
    <t>（単位：ha）</t>
  </si>
  <si>
    <t>年度</t>
  </si>
  <si>
    <t>人口植林</t>
  </si>
  <si>
    <t>天然下種　　　　　　　補整</t>
  </si>
  <si>
    <t>針葉樹</t>
  </si>
  <si>
    <t>広葉樹</t>
  </si>
  <si>
    <t>播種</t>
  </si>
  <si>
    <t>すぎ</t>
  </si>
  <si>
    <t>ひのき</t>
  </si>
  <si>
    <t>あかまつ</t>
  </si>
  <si>
    <t>からまつ</t>
  </si>
  <si>
    <t>くぬぎ</t>
  </si>
  <si>
    <t>（２）　国有林以外</t>
  </si>
  <si>
    <t>天然下種               補整</t>
  </si>
  <si>
    <t>国有林</t>
  </si>
  <si>
    <t>県有林</t>
  </si>
  <si>
    <t>一般民有林</t>
  </si>
  <si>
    <t>面積</t>
  </si>
  <si>
    <t>材積</t>
  </si>
  <si>
    <t>資料　山梨県林業統計書</t>
  </si>
  <si>
    <t>主伐</t>
  </si>
  <si>
    <t>間伐</t>
  </si>
  <si>
    <t>材積合計（m3）</t>
  </si>
  <si>
    <t>面積（ha）</t>
  </si>
  <si>
    <t>林積（m3）</t>
  </si>
  <si>
    <t>用材</t>
  </si>
  <si>
    <t>薪材</t>
  </si>
  <si>
    <t>（単位：m3）</t>
  </si>
  <si>
    <t>年度　　　　　林務事務所</t>
  </si>
  <si>
    <t>直営製品　　　　　　　　　　　　　　　　　　　資材</t>
  </si>
  <si>
    <t>業務　　　　　　　　　　　　　　　　　使用</t>
  </si>
  <si>
    <t>一般　　　　　　　　　　　　　用材</t>
  </si>
  <si>
    <t>パルプ　　　　　　　　用材</t>
  </si>
  <si>
    <t>チップ　　　　　　　　　　　　用材</t>
  </si>
  <si>
    <t>公共　　　　　　　　　　　用材</t>
  </si>
  <si>
    <t>災害　　　　　　　　用材</t>
  </si>
  <si>
    <t>附帯　　　　　　　　　　　用材</t>
  </si>
  <si>
    <t>甲府</t>
  </si>
  <si>
    <t>塩山</t>
  </si>
  <si>
    <t>鰍沢</t>
  </si>
  <si>
    <t>韮崎</t>
  </si>
  <si>
    <t>大月</t>
  </si>
  <si>
    <t>吉田</t>
  </si>
  <si>
    <t>平成9</t>
  </si>
  <si>
    <t>-</t>
  </si>
  <si>
    <t>東山梨郡</t>
  </si>
  <si>
    <t>春 日 居 町</t>
  </si>
  <si>
    <t>東八代郡</t>
  </si>
  <si>
    <t xml:space="preserve"> </t>
  </si>
  <si>
    <t>西八代郡</t>
  </si>
  <si>
    <t>南巨摩郡</t>
  </si>
  <si>
    <t>　（１）米麦作付面積および収穫量（平成9～13年）</t>
  </si>
  <si>
    <t>（単位：千本）</t>
  </si>
  <si>
    <t>年度</t>
  </si>
  <si>
    <t>総数</t>
  </si>
  <si>
    <t>１年生</t>
  </si>
  <si>
    <t>２年生</t>
  </si>
  <si>
    <t>苗畑面積</t>
  </si>
  <si>
    <t>山出苗木生産量</t>
  </si>
  <si>
    <t>山出苗木需要量</t>
  </si>
  <si>
    <t>不足苗木購入量</t>
  </si>
  <si>
    <t>ha</t>
  </si>
  <si>
    <t>千本</t>
  </si>
  <si>
    <t>樹種</t>
  </si>
  <si>
    <t>被害</t>
  </si>
  <si>
    <t>駆除</t>
  </si>
  <si>
    <t>m3</t>
  </si>
  <si>
    <t>（１）　生しいたけ</t>
  </si>
  <si>
    <t>（単位：kg）</t>
  </si>
  <si>
    <t>年次別</t>
  </si>
  <si>
    <t>（2）　乾しいたけ</t>
  </si>
  <si>
    <t>薪生産量</t>
  </si>
  <si>
    <t>（単位：束）</t>
  </si>
  <si>
    <t>甲府</t>
  </si>
  <si>
    <t>塩山</t>
  </si>
  <si>
    <t>韮崎</t>
  </si>
  <si>
    <t>大月</t>
  </si>
  <si>
    <t>吉田</t>
  </si>
  <si>
    <t>（単位：kg）</t>
  </si>
  <si>
    <t>乾しいたけ</t>
  </si>
  <si>
    <t>甲種猟銃登録者数</t>
  </si>
  <si>
    <t>乙種猟銃登録者数</t>
  </si>
  <si>
    <t>丙種猟銃登録者数</t>
  </si>
  <si>
    <t>鳥類</t>
  </si>
  <si>
    <t>獣類</t>
  </si>
  <si>
    <t>きじ</t>
  </si>
  <si>
    <t>やまどり</t>
  </si>
  <si>
    <t>こじゅけい</t>
  </si>
  <si>
    <t>うずら</t>
  </si>
  <si>
    <t>かも類</t>
  </si>
  <si>
    <t>きじばと</t>
  </si>
  <si>
    <t>すずめ</t>
  </si>
  <si>
    <t>いのしし</t>
  </si>
  <si>
    <t>おすじか</t>
  </si>
  <si>
    <t>のうさぎ</t>
  </si>
  <si>
    <t>りす類</t>
  </si>
  <si>
    <t>くま</t>
  </si>
  <si>
    <t>きつね</t>
  </si>
  <si>
    <t>たぬき</t>
  </si>
  <si>
    <t>管理主体</t>
  </si>
  <si>
    <t>路線数</t>
  </si>
  <si>
    <t>延長　　　　</t>
  </si>
  <si>
    <t>（m）</t>
  </si>
  <si>
    <t>県有林内</t>
  </si>
  <si>
    <t>県有林外</t>
  </si>
  <si>
    <t>合計</t>
  </si>
  <si>
    <t>自動車道</t>
  </si>
  <si>
    <t>軽車道</t>
  </si>
  <si>
    <t>計</t>
  </si>
  <si>
    <t>（注）　自動車道は幅員３．０m以上、軽車道は幅員２．５～３．０mである。</t>
  </si>
  <si>
    <t>資料　林政部治山林道課</t>
  </si>
  <si>
    <t>区分</t>
  </si>
  <si>
    <t>（単位：戸、ha）</t>
  </si>
  <si>
    <t>所有山林</t>
  </si>
  <si>
    <t>保有山林</t>
  </si>
  <si>
    <t>林家数</t>
  </si>
  <si>
    <t>面積</t>
  </si>
  <si>
    <t>塩　山　市</t>
  </si>
  <si>
    <t>国有林</t>
  </si>
  <si>
    <t>県有林</t>
  </si>
  <si>
    <t>民有林</t>
  </si>
  <si>
    <t>面積（ha)</t>
  </si>
  <si>
    <t>蓄積量（m3）</t>
  </si>
  <si>
    <t>針葉樹</t>
  </si>
  <si>
    <t>広葉樹</t>
  </si>
  <si>
    <t>（注）１　県有林面積は植樹用貸地、不要存置県有林野を除く。</t>
  </si>
  <si>
    <t>年度及び　　　　　　　市郡</t>
  </si>
  <si>
    <t>種　　　　　　　　　　　　　　　　　　　　類　　　　　　　　　　　　　　　　　　　　別　　　　　　　　　　　　　　　　　　　　面　　　　　　　　　　　　　　　　　　　　積</t>
  </si>
  <si>
    <t>うち県有林の面積</t>
  </si>
  <si>
    <t>水源かん養保安林</t>
  </si>
  <si>
    <t>土砂流出防備保安林</t>
  </si>
  <si>
    <t>(注）兼種保安林は（　）に外数で示した。</t>
  </si>
  <si>
    <r>
      <t>（単位：ha、m</t>
    </r>
    <r>
      <rPr>
        <sz val="8"/>
        <rFont val="ＭＳ Ｐ明朝"/>
        <family val="1"/>
      </rPr>
      <t>3</t>
    </r>
    <r>
      <rPr>
        <sz val="11"/>
        <rFont val="ＭＳ Ｐ明朝"/>
        <family val="1"/>
      </rPr>
      <t>）</t>
    </r>
  </si>
  <si>
    <t>すぎ</t>
  </si>
  <si>
    <t>ひのき</t>
  </si>
  <si>
    <t>からまつ</t>
  </si>
  <si>
    <t>あかまつ</t>
  </si>
  <si>
    <t>くぬぎ</t>
  </si>
  <si>
    <t>３年生以上</t>
  </si>
  <si>
    <t>　　　所別年次</t>
  </si>
  <si>
    <t>鰍沢</t>
  </si>
  <si>
    <t>木炭生産量</t>
  </si>
  <si>
    <t>　　　所別年次</t>
  </si>
  <si>
    <t>年次・　　　　　　　　　　林務事務所</t>
  </si>
  <si>
    <t>くり</t>
  </si>
  <si>
    <t>生しいたけ</t>
  </si>
  <si>
    <t>ひらたけ（人口しめじ）</t>
  </si>
  <si>
    <t>わさび</t>
  </si>
  <si>
    <t>くるみ</t>
  </si>
  <si>
    <t>なめこ</t>
  </si>
  <si>
    <t>竹材</t>
  </si>
  <si>
    <t>たけのこ</t>
  </si>
  <si>
    <t>kg</t>
  </si>
  <si>
    <t>束</t>
  </si>
  <si>
    <t>資料　山梨県林業統計書</t>
  </si>
  <si>
    <t>年度及び漁協名</t>
  </si>
  <si>
    <t>アユ</t>
  </si>
  <si>
    <t>コイ</t>
  </si>
  <si>
    <t>ウナギ</t>
  </si>
  <si>
    <t>ニジマス</t>
  </si>
  <si>
    <t>ワカサギ</t>
  </si>
  <si>
    <t>フナ</t>
  </si>
  <si>
    <t>ﾔﾏﾒ･ｱﾏｺﾞ･ｲﾜﾅ</t>
  </si>
  <si>
    <t>ヒメマス</t>
  </si>
  <si>
    <t>オオクチバス</t>
  </si>
  <si>
    <t>資料　農政部花き農政課</t>
  </si>
  <si>
    <t>生産量（t、％）</t>
  </si>
  <si>
    <t>生産額（百万円、％）</t>
  </si>
  <si>
    <t>市町村名</t>
  </si>
  <si>
    <t>総林家数</t>
  </si>
  <si>
    <t>貸付林、分収している山林</t>
  </si>
  <si>
    <t>借入林、分収している山林</t>
  </si>
  <si>
    <t>県計</t>
  </si>
  <si>
    <t>市計</t>
  </si>
  <si>
    <t>郡計</t>
  </si>
  <si>
    <t>東山梨郡</t>
  </si>
  <si>
    <t>春 日 居 町</t>
  </si>
  <si>
    <t>東八代郡</t>
  </si>
  <si>
    <t>西八代郡</t>
  </si>
  <si>
    <t>南巨摩郡</t>
  </si>
  <si>
    <t>中巨摩郡</t>
  </si>
  <si>
    <t>北巨摩郡</t>
  </si>
  <si>
    <t>小 淵 沢 町</t>
  </si>
  <si>
    <t>南都留郡</t>
  </si>
  <si>
    <t>山 中 湖 村</t>
  </si>
  <si>
    <t>河 口 湖 町</t>
  </si>
  <si>
    <t>足 和 田 村</t>
  </si>
  <si>
    <t>北都留郡</t>
  </si>
  <si>
    <t>上 野 原 町</t>
  </si>
  <si>
    <t>丹 波 山 村</t>
  </si>
  <si>
    <t>※平成２年から表項目を変更した。</t>
  </si>
  <si>
    <t>甲  府  市</t>
  </si>
  <si>
    <t>富士吉田市</t>
  </si>
  <si>
    <t>都  留  市</t>
  </si>
  <si>
    <t>山  梨  市</t>
  </si>
  <si>
    <t>大  月  市</t>
  </si>
  <si>
    <t>韮  崎  市</t>
  </si>
  <si>
    <t>春日居町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</si>
  <si>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</si>
  <si>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</si>
  <si>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</si>
  <si>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</si>
  <si>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</si>
  <si>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</si>
  <si>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</si>
  <si>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</si>
  <si>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</si>
  <si>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</si>
  <si>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</si>
  <si>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</si>
  <si>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上九一色村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</si>
  <si>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</si>
  <si>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</si>
  <si>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</si>
  <si>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</si>
  <si>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</si>
  <si>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</si>
  <si>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</si>
  <si>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</si>
  <si>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</si>
  <si>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</si>
  <si>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</si>
  <si>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</si>
  <si>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</si>
  <si>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</si>
  <si>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</si>
  <si>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</si>
  <si>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</si>
  <si>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</si>
  <si>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</si>
  <si>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</si>
  <si>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</si>
  <si>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</si>
  <si>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双  葉  町</t>
  </si>
  <si>
    <t>明  野  村</t>
  </si>
  <si>
    <t>須  玉  町</t>
  </si>
  <si>
    <t>高  根  町</t>
  </si>
  <si>
    <t>長  坂  町</t>
  </si>
  <si>
    <t>大  泉  村</t>
  </si>
  <si>
    <t>小淵沢町</t>
  </si>
  <si>
    <t>白  州  町</t>
  </si>
  <si>
    <t>武  川  村</t>
  </si>
  <si>
    <t>秋  山  村</t>
  </si>
  <si>
    <t>道  志  村</t>
  </si>
  <si>
    <t>西  桂  町</t>
  </si>
  <si>
    <t>忍  野  村</t>
  </si>
  <si>
    <t>山中湖村</t>
  </si>
  <si>
    <t>河口湖町</t>
  </si>
  <si>
    <t>勝  山  村</t>
  </si>
  <si>
    <t>足和田村</t>
  </si>
  <si>
    <t>鳴  沢  村</t>
  </si>
  <si>
    <t>上野原町</t>
  </si>
  <si>
    <t>小  菅  村</t>
  </si>
  <si>
    <t>丹波山村</t>
  </si>
  <si>
    <t>-</t>
  </si>
  <si>
    <t>年次</t>
  </si>
  <si>
    <t>市部</t>
  </si>
  <si>
    <t>塩　山　市</t>
  </si>
  <si>
    <t>東山梨郡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</si>
  <si>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</si>
  <si>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</si>
  <si>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</si>
  <si>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</si>
  <si>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</si>
  <si>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</si>
  <si>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</si>
  <si>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</si>
  <si>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</si>
  <si>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</si>
  <si>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</si>
  <si>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</si>
  <si>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</si>
  <si>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</si>
  <si>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</si>
  <si>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</si>
  <si>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</si>
  <si>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</si>
  <si>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</si>
  <si>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</si>
  <si>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</si>
  <si>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</si>
  <si>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</si>
  <si>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富沢町</t>
  </si>
  <si>
    <t>販売農家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</si>
  <si>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</si>
  <si>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</si>
  <si>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</si>
  <si>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</si>
  <si>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</si>
  <si>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</si>
  <si>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</si>
  <si>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</si>
  <si>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</si>
  <si>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</si>
  <si>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</si>
  <si>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</si>
  <si>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</si>
  <si>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</si>
  <si>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</si>
  <si>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</si>
  <si>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</si>
  <si>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白州町</t>
  </si>
  <si>
    <t>武川村</t>
  </si>
  <si>
    <t>秋山村</t>
  </si>
  <si>
    <t>道志村</t>
  </si>
  <si>
    <t>西桂町</t>
  </si>
  <si>
    <t>忍野村</t>
  </si>
  <si>
    <t>勝山村</t>
  </si>
  <si>
    <t>鳴沢村</t>
  </si>
  <si>
    <t>小菅村</t>
  </si>
  <si>
    <t>（単位：戸）</t>
  </si>
  <si>
    <t>郡部</t>
  </si>
  <si>
    <t>男</t>
  </si>
  <si>
    <t>女</t>
  </si>
  <si>
    <t>（単位：戸）</t>
  </si>
  <si>
    <t>経          営          耕          地          面          積</t>
  </si>
  <si>
    <t>30a未満</t>
  </si>
  <si>
    <t>30a～50a</t>
  </si>
  <si>
    <t>50a～1ha</t>
  </si>
  <si>
    <t>1ha～1.5ha</t>
  </si>
  <si>
    <t>1.5ha～2ha</t>
  </si>
  <si>
    <t>その他</t>
  </si>
  <si>
    <t>１６～１９</t>
  </si>
  <si>
    <t>２０～２９</t>
  </si>
  <si>
    <t>３０～３９</t>
  </si>
  <si>
    <t>４０～４９</t>
  </si>
  <si>
    <t>５０～５９</t>
  </si>
  <si>
    <t>６０～６４</t>
  </si>
  <si>
    <t>〔構成比〕</t>
  </si>
  <si>
    <t>総数</t>
  </si>
  <si>
    <t>（単位：人）</t>
  </si>
  <si>
    <t>区分</t>
  </si>
  <si>
    <t>総数</t>
  </si>
  <si>
    <t>１５歳以下</t>
  </si>
  <si>
    <t>（注）　雇人は含まない。</t>
  </si>
  <si>
    <t>（２）年齢別世帯員数</t>
  </si>
  <si>
    <t>６５歳以上</t>
  </si>
  <si>
    <t>１５歳以下</t>
  </si>
  <si>
    <t>経          営          農          用          地          面          積</t>
  </si>
  <si>
    <t>2ha以上</t>
  </si>
  <si>
    <t>30a未満</t>
  </si>
  <si>
    <t>平成２年</t>
  </si>
  <si>
    <t>市町村名</t>
  </si>
  <si>
    <t>（注）例外規定欄には経営耕地面積0.1ha未満で、調査日前１年間に農産物販売金額が１５万円以上あった農家数を計上してある。</t>
  </si>
  <si>
    <t>（２）耕地広狭別・農用地広狭別</t>
  </si>
  <si>
    <t>…</t>
  </si>
  <si>
    <t>山梨県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</si>
  <si>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</si>
  <si>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</si>
  <si>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</si>
  <si>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</si>
  <si>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</si>
  <si>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</si>
  <si>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</si>
  <si>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農林水産業</t>
  </si>
  <si>
    <t>（１）専業兼業別・自小作別</t>
  </si>
  <si>
    <t>（単位：戸）</t>
  </si>
  <si>
    <t>年次</t>
  </si>
  <si>
    <t>総数</t>
  </si>
  <si>
    <t>専業</t>
  </si>
  <si>
    <t>兼業</t>
  </si>
  <si>
    <t>自小作</t>
  </si>
  <si>
    <t>農業を主とするもの</t>
  </si>
  <si>
    <t>兼業を主とするもの</t>
  </si>
  <si>
    <t>自作</t>
  </si>
  <si>
    <t>自作兼小作</t>
  </si>
  <si>
    <t>小作兼自作</t>
  </si>
  <si>
    <t>小作</t>
  </si>
  <si>
    <t>貸付耕地一町歩以上の土地所有者で農業を営む者</t>
  </si>
  <si>
    <t>その他</t>
  </si>
  <si>
    <t>…</t>
  </si>
  <si>
    <t>60※</t>
  </si>
  <si>
    <t>平成２年</t>
  </si>
  <si>
    <t>※平成２年から調査対象農家の基準が経営耕地１０アール以上又は販売金額１５万円以上となった。</t>
  </si>
  <si>
    <t>（１）男女別世帯員数</t>
  </si>
  <si>
    <t>総世帯員数</t>
  </si>
  <si>
    <t>１世帯当たり人員</t>
  </si>
  <si>
    <t>男</t>
  </si>
  <si>
    <t>女</t>
  </si>
  <si>
    <t>　　　　　１９７０年　世界農林業センサス　１９７５年　農業センサス</t>
  </si>
  <si>
    <t>　　　　　１９８０年　世界農林業センサス　１９８５年　農業センサス</t>
  </si>
  <si>
    <r>
      <t>２　農家人口の推移</t>
    </r>
    <r>
      <rPr>
        <sz val="11"/>
        <rFont val="ＭＳ Ｐ明朝"/>
        <family val="1"/>
      </rPr>
      <t>（平成７年）</t>
    </r>
  </si>
  <si>
    <t>雑穀・いも類・豆類</t>
  </si>
  <si>
    <t>工芸農作物</t>
  </si>
  <si>
    <t>花き・花木</t>
  </si>
  <si>
    <t>野菜類</t>
  </si>
  <si>
    <t>果樹類</t>
  </si>
  <si>
    <t>酪農</t>
  </si>
  <si>
    <t>養豚</t>
  </si>
  <si>
    <t>養鶏</t>
  </si>
  <si>
    <t>養蚕</t>
  </si>
  <si>
    <t>.-</t>
  </si>
  <si>
    <t>市町村名</t>
  </si>
  <si>
    <t>総農家数</t>
  </si>
  <si>
    <t>販売なし</t>
  </si>
  <si>
    <t>15万円未満</t>
  </si>
  <si>
    <t>15～50</t>
  </si>
  <si>
    <t>50～100</t>
  </si>
  <si>
    <t>100～200</t>
  </si>
  <si>
    <t>200～300</t>
  </si>
  <si>
    <t>300～500</t>
  </si>
  <si>
    <t>500～700</t>
  </si>
  <si>
    <t>700～1000</t>
  </si>
  <si>
    <t>1000～1500</t>
  </si>
  <si>
    <t>1500～2000</t>
  </si>
  <si>
    <t>－</t>
  </si>
  <si>
    <t>計</t>
  </si>
  <si>
    <t>（単位：台）</t>
  </si>
  <si>
    <t>総数</t>
  </si>
  <si>
    <t xml:space="preserve">   </t>
  </si>
  <si>
    <t>市町村名</t>
  </si>
  <si>
    <t>農産物を販売した農家数</t>
  </si>
  <si>
    <t>いね</t>
  </si>
  <si>
    <t>麦類</t>
  </si>
  <si>
    <t>その他の     作物</t>
  </si>
  <si>
    <t>肉用牛</t>
  </si>
  <si>
    <t>その他の       畜産</t>
  </si>
  <si>
    <t>郡部</t>
  </si>
  <si>
    <t>東山梨郡</t>
  </si>
  <si>
    <t>春 日 居 町</t>
  </si>
  <si>
    <t>東八代郡</t>
  </si>
  <si>
    <t>西八代郡</t>
  </si>
  <si>
    <t>南巨摩郡</t>
  </si>
  <si>
    <t>中巨摩郡</t>
  </si>
  <si>
    <t>-</t>
  </si>
  <si>
    <t>資料　森林環境部森林整備課</t>
  </si>
  <si>
    <t>北巨摩郡</t>
  </si>
  <si>
    <t>小 淵 沢 町</t>
  </si>
  <si>
    <t>南都留郡</t>
  </si>
  <si>
    <t>北都留郡</t>
  </si>
  <si>
    <t>山梨県</t>
  </si>
  <si>
    <t>（単位：a）</t>
  </si>
  <si>
    <t>ブロイラー</t>
  </si>
  <si>
    <t>(42) 4,282</t>
  </si>
  <si>
    <t>(11,864)   197,656</t>
  </si>
  <si>
    <t>(43) 4,282</t>
  </si>
  <si>
    <t>(11,915)   197,708</t>
  </si>
  <si>
    <t>防風保安林</t>
  </si>
  <si>
    <t>水害防備保安林</t>
  </si>
  <si>
    <t>保健保安林</t>
  </si>
  <si>
    <t>風致保安林</t>
  </si>
  <si>
    <t>干害防備保安林</t>
  </si>
  <si>
    <t>(654)   9,392</t>
  </si>
  <si>
    <t>(264)   2,362</t>
  </si>
  <si>
    <t>(255)   13,694</t>
  </si>
  <si>
    <t>(140)   6,187</t>
  </si>
  <si>
    <t>(7)   67</t>
  </si>
  <si>
    <t>(286)   13,177</t>
  </si>
  <si>
    <t>(35)   9,141</t>
  </si>
  <si>
    <t>(1,029)   19,340</t>
  </si>
  <si>
    <t>(32)   6,135</t>
  </si>
  <si>
    <t>(90)   6,995</t>
  </si>
  <si>
    <t>(1,745)   40,828</t>
  </si>
  <si>
    <t>(4,268)   15,727</t>
  </si>
  <si>
    <t>(2,321)   31,929</t>
  </si>
  <si>
    <t>(818)   10,396</t>
  </si>
  <si>
    <t>(-)   12,828</t>
  </si>
  <si>
    <t>バインダー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</si>
</sst>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&quot;(&quot;###,###,###&quot;)&quot;"/>
    <numFmt numFmtId="179" formatCode="#,##0_);[Red]\(#,##0\)"/>
    <numFmt numFmtId="180" formatCode="#,##0.00_);[Red]\(#,##0.00\)"/>
    <numFmt numFmtId="181" formatCode="#,##0_ "/>
    <numFmt numFmtId="182" formatCode="#,##0.0_);[Red]\(#,##0.0\)"/>
    <numFmt numFmtId="183" formatCode="#,##0.0_ ;[Red]\-#,##0.0\ "/>
    <numFmt numFmtId="184" formatCode="&quot;\&quot;#,##0_);[Red]\(&quot;\&quot;#,##0\)"/>
    <numFmt numFmtId="185" formatCode="0.00_);[Red]\(0.00\)"/>
    <numFmt numFmtId="186" formatCode="#,##0_ ;[Red]\-#,##0\ "/>
    <numFmt numFmtId="187" formatCode="0;&quot;△ &quot;0"/>
    <numFmt numFmtId="188" formatCode="0.0;&quot;△ &quot;0.0"/>
    <numFmt numFmtId="189" formatCode="0.0"/>
    <numFmt numFmtId="190" formatCode="#,##0;&quot;△ &quot;#,##0"/>
    <numFmt numFmtId="191" formatCode="#,##0.0;&quot;△ &quot;#,##0.0"/>
    <numFmt numFmtId="192" formatCode="0.0_);[Red]\(0.0\)"/>
    <numFmt numFmtId="193" formatCode="#,##0.00_ "/>
    <numFmt numFmtId="194" formatCode="#,##0.0_ "/>
    <numFmt numFmtId="195" formatCode="\(###,###,###\)"/>
    <numFmt numFmtId="196" formatCode="0_);[Red]\(0\)"/>
    <numFmt numFmtId="197" formatCode="&quot;(&quot;0&quot;)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32">
    <xf numFmtId="0" fontId="0" fillId="0" borderId="0" xfId="0" applyAlignment="1">
      <alignment/>
    </xf>
    <xf numFmtId="0" fontId="4" fillId="0" borderId="0" xfId="0" applyFont="1" applyAlignment="1">
      <alignment/>
    </xf>
    <xf numFmtId="38" fontId="5" fillId="0" borderId="0" xfId="17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5" fillId="0" borderId="1" xfId="17" applyFont="1" applyBorder="1" applyAlignment="1">
      <alignment horizontal="distributed" vertical="center" wrapText="1"/>
    </xf>
    <xf numFmtId="38" fontId="5" fillId="0" borderId="2" xfId="17" applyFont="1" applyBorder="1" applyAlignment="1">
      <alignment horizontal="distributed" vertical="center" wrapText="1"/>
    </xf>
    <xf numFmtId="38" fontId="5" fillId="0" borderId="3" xfId="17" applyFont="1" applyBorder="1" applyAlignment="1">
      <alignment horizontal="distributed" vertical="center" wrapText="1"/>
    </xf>
    <xf numFmtId="38" fontId="2" fillId="0" borderId="1" xfId="17" applyFont="1" applyBorder="1" applyAlignment="1">
      <alignment horizontal="distributed" vertical="center" wrapText="1"/>
    </xf>
    <xf numFmtId="38" fontId="7" fillId="0" borderId="0" xfId="17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38" fontId="7" fillId="0" borderId="4" xfId="17" applyFont="1" applyBorder="1" applyAlignment="1">
      <alignment horizontal="right"/>
    </xf>
    <xf numFmtId="178" fontId="7" fillId="0" borderId="4" xfId="17" applyNumberFormat="1" applyFont="1" applyBorder="1" applyAlignment="1">
      <alignment horizontal="right"/>
    </xf>
    <xf numFmtId="0" fontId="7" fillId="0" borderId="0" xfId="0" applyFont="1" applyAlignment="1">
      <alignment/>
    </xf>
    <xf numFmtId="38" fontId="5" fillId="0" borderId="5" xfId="17" applyFont="1" applyBorder="1" applyAlignment="1">
      <alignment horizontal="center" vertical="center" shrinkToFit="1"/>
    </xf>
    <xf numFmtId="38" fontId="5" fillId="0" borderId="1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 shrinkToFit="1"/>
    </xf>
    <xf numFmtId="38" fontId="5" fillId="0" borderId="2" xfId="17" applyFont="1" applyBorder="1" applyAlignment="1">
      <alignment horizontal="center" vertical="center" wrapText="1"/>
    </xf>
    <xf numFmtId="38" fontId="7" fillId="0" borderId="4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77" fontId="7" fillId="0" borderId="6" xfId="0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38" fontId="7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horizontal="distributed" vertical="center" wrapText="1"/>
    </xf>
    <xf numFmtId="38" fontId="5" fillId="0" borderId="5" xfId="17" applyFont="1" applyBorder="1" applyAlignment="1">
      <alignment horizontal="distributed" vertical="center" wrapText="1"/>
    </xf>
    <xf numFmtId="177" fontId="7" fillId="0" borderId="6" xfId="0" applyNumberFormat="1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38" fontId="5" fillId="0" borderId="0" xfId="17" applyFont="1" applyBorder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8" fontId="5" fillId="0" borderId="10" xfId="17" applyFont="1" applyBorder="1" applyAlignment="1">
      <alignment horizontal="centerContinuous" vertical="center"/>
    </xf>
    <xf numFmtId="38" fontId="5" fillId="0" borderId="11" xfId="17" applyFont="1" applyBorder="1" applyAlignment="1">
      <alignment horizontal="centerContinuous" vertical="center"/>
    </xf>
    <xf numFmtId="38" fontId="5" fillId="0" borderId="12" xfId="17" applyFont="1" applyBorder="1" applyAlignment="1">
      <alignment horizontal="centerContinuous" vertical="center"/>
    </xf>
    <xf numFmtId="38" fontId="5" fillId="0" borderId="13" xfId="17" applyFont="1" applyBorder="1" applyAlignment="1">
      <alignment horizontal="centerContinuous"/>
    </xf>
    <xf numFmtId="38" fontId="5" fillId="0" borderId="2" xfId="17" applyFont="1" applyBorder="1" applyAlignment="1">
      <alignment horizontal="distributed" wrapText="1"/>
    </xf>
    <xf numFmtId="38" fontId="5" fillId="0" borderId="1" xfId="17" applyFont="1" applyBorder="1" applyAlignment="1">
      <alignment horizontal="distributed" wrapText="1"/>
    </xf>
    <xf numFmtId="38" fontId="5" fillId="0" borderId="5" xfId="17" applyFont="1" applyBorder="1" applyAlignment="1">
      <alignment horizontal="distributed" wrapText="1"/>
    </xf>
    <xf numFmtId="38" fontId="5" fillId="0" borderId="2" xfId="17" applyFont="1" applyBorder="1" applyAlignment="1">
      <alignment horizontal="center"/>
    </xf>
    <xf numFmtId="38" fontId="5" fillId="0" borderId="1" xfId="17" applyFont="1" applyBorder="1" applyAlignment="1">
      <alignment horizontal="center"/>
    </xf>
    <xf numFmtId="38" fontId="5" fillId="0" borderId="5" xfId="17" applyFont="1" applyBorder="1" applyAlignment="1">
      <alignment horizontal="center"/>
    </xf>
    <xf numFmtId="0" fontId="7" fillId="0" borderId="6" xfId="0" applyFont="1" applyBorder="1" applyAlignment="1">
      <alignment/>
    </xf>
    <xf numFmtId="38" fontId="7" fillId="0" borderId="14" xfId="17" applyFont="1" applyBorder="1" applyAlignment="1">
      <alignment horizontal="right"/>
    </xf>
    <xf numFmtId="38" fontId="7" fillId="0" borderId="15" xfId="17" applyFont="1" applyBorder="1" applyAlignment="1">
      <alignment horizontal="right"/>
    </xf>
    <xf numFmtId="176" fontId="7" fillId="0" borderId="4" xfId="17" applyNumberFormat="1" applyFont="1" applyBorder="1" applyAlignment="1">
      <alignment horizontal="right"/>
    </xf>
    <xf numFmtId="176" fontId="7" fillId="0" borderId="0" xfId="17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176" fontId="7" fillId="0" borderId="8" xfId="17" applyNumberFormat="1" applyFont="1" applyBorder="1" applyAlignment="1">
      <alignment horizontal="right"/>
    </xf>
    <xf numFmtId="176" fontId="7" fillId="0" borderId="9" xfId="17" applyNumberFormat="1" applyFont="1" applyBorder="1" applyAlignment="1">
      <alignment horizontal="right"/>
    </xf>
    <xf numFmtId="38" fontId="5" fillId="0" borderId="13" xfId="17" applyFont="1" applyBorder="1" applyAlignment="1">
      <alignment horizontal="distributed" vertical="center" wrapText="1"/>
    </xf>
    <xf numFmtId="38" fontId="5" fillId="0" borderId="11" xfId="17" applyFont="1" applyBorder="1" applyAlignment="1">
      <alignment horizontal="distributed" vertical="center" wrapText="1"/>
    </xf>
    <xf numFmtId="38" fontId="5" fillId="0" borderId="12" xfId="17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8" fontId="5" fillId="0" borderId="0" xfId="17" applyFont="1" applyBorder="1" applyAlignment="1">
      <alignment horizontal="right"/>
    </xf>
    <xf numFmtId="178" fontId="7" fillId="0" borderId="0" xfId="17" applyNumberFormat="1" applyFont="1" applyBorder="1" applyAlignment="1">
      <alignment horizontal="right"/>
    </xf>
    <xf numFmtId="0" fontId="5" fillId="0" borderId="13" xfId="0" applyFont="1" applyBorder="1" applyAlignment="1">
      <alignment horizontal="centerContinuous" vertical="center"/>
    </xf>
    <xf numFmtId="38" fontId="7" fillId="0" borderId="0" xfId="17" applyFont="1" applyAlignment="1">
      <alignment/>
    </xf>
    <xf numFmtId="0" fontId="12" fillId="0" borderId="9" xfId="0" applyFont="1" applyBorder="1" applyAlignment="1">
      <alignment horizontal="center"/>
    </xf>
    <xf numFmtId="38" fontId="12" fillId="0" borderId="8" xfId="17" applyFont="1" applyBorder="1" applyAlignment="1">
      <alignment horizontal="right"/>
    </xf>
    <xf numFmtId="38" fontId="12" fillId="0" borderId="9" xfId="17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7" xfId="0" applyFont="1" applyBorder="1" applyAlignment="1">
      <alignment horizontal="center"/>
    </xf>
    <xf numFmtId="176" fontId="12" fillId="0" borderId="9" xfId="17" applyNumberFormat="1" applyFont="1" applyBorder="1" applyAlignment="1">
      <alignment horizontal="right"/>
    </xf>
    <xf numFmtId="38" fontId="12" fillId="0" borderId="15" xfId="17" applyFont="1" applyBorder="1" applyAlignment="1">
      <alignment horizontal="right"/>
    </xf>
    <xf numFmtId="38" fontId="12" fillId="0" borderId="0" xfId="17" applyFont="1" applyBorder="1" applyAlignment="1">
      <alignment horizontal="right"/>
    </xf>
    <xf numFmtId="176" fontId="12" fillId="0" borderId="0" xfId="17" applyNumberFormat="1" applyFont="1" applyBorder="1" applyAlignment="1">
      <alignment horizontal="right"/>
    </xf>
    <xf numFmtId="0" fontId="12" fillId="0" borderId="6" xfId="0" applyFont="1" applyBorder="1" applyAlignment="1">
      <alignment horizontal="distributed" vertical="center" shrinkToFit="1"/>
    </xf>
    <xf numFmtId="38" fontId="12" fillId="0" borderId="4" xfId="17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0" fontId="12" fillId="0" borderId="6" xfId="0" applyFont="1" applyBorder="1" applyAlignment="1">
      <alignment vertical="center" shrinkToFit="1"/>
    </xf>
    <xf numFmtId="0" fontId="12" fillId="0" borderId="6" xfId="0" applyFont="1" applyBorder="1" applyAlignment="1">
      <alignment horizontal="distributed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38" fontId="13" fillId="0" borderId="5" xfId="17" applyFont="1" applyBorder="1" applyAlignment="1">
      <alignment horizontal="center"/>
    </xf>
    <xf numFmtId="38" fontId="13" fillId="0" borderId="1" xfId="17" applyFont="1" applyBorder="1" applyAlignment="1">
      <alignment horizontal="center"/>
    </xf>
    <xf numFmtId="38" fontId="13" fillId="0" borderId="2" xfId="17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5" fillId="0" borderId="11" xfId="17" applyFont="1" applyBorder="1" applyAlignment="1">
      <alignment horizontal="distributed" vertical="center"/>
    </xf>
    <xf numFmtId="38" fontId="5" fillId="0" borderId="1" xfId="17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/>
    </xf>
    <xf numFmtId="38" fontId="12" fillId="0" borderId="14" xfId="17" applyFont="1" applyBorder="1" applyAlignment="1">
      <alignment horizontal="right" vertical="center"/>
    </xf>
    <xf numFmtId="38" fontId="12" fillId="0" borderId="15" xfId="17" applyFont="1" applyBorder="1" applyAlignment="1">
      <alignment horizontal="right" vertical="center"/>
    </xf>
    <xf numFmtId="0" fontId="5" fillId="0" borderId="16" xfId="0" applyFont="1" applyBorder="1" applyAlignment="1">
      <alignment vertical="center" shrinkToFit="1"/>
    </xf>
    <xf numFmtId="38" fontId="10" fillId="0" borderId="0" xfId="17" applyFont="1" applyAlignment="1">
      <alignment shrinkToFit="1"/>
    </xf>
    <xf numFmtId="0" fontId="10" fillId="0" borderId="0" xfId="0" applyFont="1" applyAlignment="1">
      <alignment shrinkToFit="1"/>
    </xf>
    <xf numFmtId="0" fontId="10" fillId="0" borderId="0" xfId="0" applyFont="1" applyBorder="1" applyAlignment="1">
      <alignment shrinkToFit="1"/>
    </xf>
    <xf numFmtId="38" fontId="5" fillId="0" borderId="11" xfId="17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distributed" vertical="center" shrinkToFit="1"/>
    </xf>
    <xf numFmtId="38" fontId="14" fillId="0" borderId="14" xfId="17" applyFont="1" applyBorder="1" applyAlignment="1">
      <alignment horizontal="right" vertical="center" shrinkToFit="1"/>
    </xf>
    <xf numFmtId="38" fontId="14" fillId="0" borderId="15" xfId="17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14" fillId="0" borderId="4" xfId="17" applyFont="1" applyBorder="1" applyAlignment="1">
      <alignment horizontal="right" vertical="center" shrinkToFit="1"/>
    </xf>
    <xf numFmtId="38" fontId="14" fillId="0" borderId="0" xfId="17" applyFont="1" applyBorder="1" applyAlignment="1">
      <alignment horizontal="right" vertical="center" shrinkToFit="1"/>
    </xf>
    <xf numFmtId="38" fontId="10" fillId="0" borderId="4" xfId="17" applyFont="1" applyBorder="1" applyAlignment="1">
      <alignment horizontal="right" vertical="center" shrinkToFit="1"/>
    </xf>
    <xf numFmtId="38" fontId="10" fillId="0" borderId="0" xfId="17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10" fillId="0" borderId="8" xfId="17" applyFont="1" applyBorder="1" applyAlignment="1">
      <alignment horizontal="right" vertical="center" shrinkToFit="1"/>
    </xf>
    <xf numFmtId="38" fontId="10" fillId="0" borderId="9" xfId="17" applyFont="1" applyBorder="1" applyAlignment="1">
      <alignment horizontal="right" vertical="center" shrinkToFit="1"/>
    </xf>
    <xf numFmtId="38" fontId="10" fillId="0" borderId="0" xfId="17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38" fontId="5" fillId="0" borderId="0" xfId="17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38" fontId="3" fillId="0" borderId="1" xfId="17" applyFont="1" applyBorder="1" applyAlignment="1">
      <alignment horizontal="distributed" vertical="center" wrapText="1"/>
    </xf>
    <xf numFmtId="38" fontId="9" fillId="0" borderId="2" xfId="17" applyFont="1" applyBorder="1" applyAlignment="1">
      <alignment horizontal="distributed" vertical="center" wrapText="1"/>
    </xf>
    <xf numFmtId="38" fontId="3" fillId="0" borderId="2" xfId="17" applyFont="1" applyBorder="1" applyAlignment="1">
      <alignment horizontal="distributed" vertical="center" wrapText="1"/>
    </xf>
    <xf numFmtId="38" fontId="5" fillId="0" borderId="5" xfId="17" applyFont="1" applyBorder="1" applyAlignment="1">
      <alignment horizontal="distributed" vertical="center"/>
    </xf>
    <xf numFmtId="38" fontId="9" fillId="0" borderId="2" xfId="17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38" fontId="5" fillId="0" borderId="0" xfId="17" applyFont="1" applyAlignment="1">
      <alignment horizontal="center"/>
    </xf>
    <xf numFmtId="0" fontId="5" fillId="0" borderId="3" xfId="0" applyFont="1" applyBorder="1" applyAlignment="1">
      <alignment horizontal="distributed" vertical="center"/>
    </xf>
    <xf numFmtId="38" fontId="10" fillId="0" borderId="1" xfId="17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wrapText="1"/>
    </xf>
    <xf numFmtId="0" fontId="5" fillId="0" borderId="16" xfId="0" applyFont="1" applyBorder="1" applyAlignment="1">
      <alignment horizontal="distributed" vertical="center"/>
    </xf>
    <xf numFmtId="38" fontId="9" fillId="0" borderId="1" xfId="17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38" fontId="7" fillId="0" borderId="0" xfId="17" applyFont="1" applyAlignment="1">
      <alignment vertical="center"/>
    </xf>
    <xf numFmtId="0" fontId="7" fillId="0" borderId="0" xfId="0" applyFont="1" applyAlignment="1">
      <alignment vertical="center"/>
    </xf>
    <xf numFmtId="38" fontId="5" fillId="0" borderId="3" xfId="17" applyFont="1" applyBorder="1" applyAlignment="1">
      <alignment horizontal="distributed" wrapText="1"/>
    </xf>
    <xf numFmtId="38" fontId="5" fillId="0" borderId="4" xfId="17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8" fontId="5" fillId="0" borderId="15" xfId="17" applyFont="1" applyBorder="1" applyAlignment="1">
      <alignment horizontal="right" wrapText="1"/>
    </xf>
    <xf numFmtId="38" fontId="5" fillId="0" borderId="0" xfId="17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186" fontId="7" fillId="0" borderId="4" xfId="17" applyNumberFormat="1" applyFont="1" applyBorder="1" applyAlignment="1">
      <alignment horizontal="right" vertical="center"/>
    </xf>
    <xf numFmtId="186" fontId="7" fillId="0" borderId="0" xfId="17" applyNumberFormat="1" applyFont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9" fontId="12" fillId="0" borderId="0" xfId="0" applyNumberFormat="1" applyFont="1" applyBorder="1" applyAlignment="1">
      <alignment/>
    </xf>
    <xf numFmtId="179" fontId="12" fillId="0" borderId="0" xfId="17" applyNumberFormat="1" applyFont="1" applyBorder="1" applyAlignment="1">
      <alignment vertical="center"/>
    </xf>
    <xf numFmtId="179" fontId="12" fillId="0" borderId="0" xfId="0" applyNumberFormat="1" applyFont="1" applyAlignment="1">
      <alignment/>
    </xf>
    <xf numFmtId="38" fontId="12" fillId="0" borderId="4" xfId="17" applyFont="1" applyBorder="1" applyAlignment="1">
      <alignment horizontal="right" vertical="center" shrinkToFit="1"/>
    </xf>
    <xf numFmtId="38" fontId="12" fillId="0" borderId="0" xfId="17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shrinkToFit="1"/>
    </xf>
    <xf numFmtId="38" fontId="13" fillId="0" borderId="0" xfId="17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 shrinkToFit="1"/>
    </xf>
    <xf numFmtId="38" fontId="5" fillId="0" borderId="0" xfId="17" applyFont="1" applyBorder="1" applyAlignment="1">
      <alignment horizontal="right" vertical="center"/>
    </xf>
    <xf numFmtId="0" fontId="5" fillId="0" borderId="0" xfId="0" applyFont="1" applyAlignment="1">
      <alignment/>
    </xf>
    <xf numFmtId="179" fontId="7" fillId="0" borderId="6" xfId="0" applyNumberFormat="1" applyFont="1" applyBorder="1" applyAlignment="1">
      <alignment horizontal="center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182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2" fontId="5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80" fontId="5" fillId="0" borderId="0" xfId="17" applyNumberFormat="1" applyFont="1" applyAlignment="1">
      <alignment/>
    </xf>
    <xf numFmtId="0" fontId="5" fillId="0" borderId="0" xfId="0" applyFont="1" applyBorder="1" applyAlignment="1">
      <alignment/>
    </xf>
    <xf numFmtId="179" fontId="5" fillId="0" borderId="0" xfId="17" applyNumberFormat="1" applyFont="1" applyBorder="1" applyAlignment="1">
      <alignment horizontal="distributed"/>
    </xf>
    <xf numFmtId="179" fontId="5" fillId="0" borderId="0" xfId="0" applyNumberFormat="1" applyFont="1" applyBorder="1" applyAlignment="1">
      <alignment horizontal="distributed"/>
    </xf>
    <xf numFmtId="179" fontId="5" fillId="0" borderId="0" xfId="17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80" fontId="5" fillId="0" borderId="1" xfId="17" applyNumberFormat="1" applyFont="1" applyBorder="1" applyAlignment="1">
      <alignment horizontal="distributed" wrapText="1"/>
    </xf>
    <xf numFmtId="180" fontId="5" fillId="0" borderId="1" xfId="17" applyNumberFormat="1" applyFont="1" applyBorder="1" applyAlignment="1">
      <alignment horizontal="distributed" vertical="center" wrapText="1"/>
    </xf>
    <xf numFmtId="182" fontId="5" fillId="0" borderId="4" xfId="17" applyNumberFormat="1" applyFont="1" applyBorder="1" applyAlignment="1">
      <alignment horizontal="right" vertical="center" wrapText="1"/>
    </xf>
    <xf numFmtId="179" fontId="5" fillId="0" borderId="0" xfId="0" applyNumberFormat="1" applyFont="1" applyBorder="1" applyAlignment="1">
      <alignment horizontal="right" vertical="center" wrapText="1"/>
    </xf>
    <xf numFmtId="180" fontId="5" fillId="0" borderId="15" xfId="17" applyNumberFormat="1" applyFont="1" applyBorder="1" applyAlignment="1">
      <alignment horizontal="right" wrapText="1"/>
    </xf>
    <xf numFmtId="179" fontId="5" fillId="0" borderId="15" xfId="17" applyNumberFormat="1" applyFont="1" applyBorder="1" applyAlignment="1">
      <alignment horizontal="right" wrapText="1"/>
    </xf>
    <xf numFmtId="179" fontId="5" fillId="0" borderId="0" xfId="17" applyNumberFormat="1" applyFont="1" applyBorder="1" applyAlignment="1">
      <alignment horizontal="right"/>
    </xf>
    <xf numFmtId="182" fontId="7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179" fontId="7" fillId="0" borderId="0" xfId="0" applyNumberFormat="1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182" fontId="12" fillId="0" borderId="0" xfId="0" applyNumberFormat="1" applyFont="1" applyAlignment="1">
      <alignment/>
    </xf>
    <xf numFmtId="180" fontId="12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2" fontId="12" fillId="0" borderId="4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180" fontId="12" fillId="0" borderId="0" xfId="0" applyNumberFormat="1" applyFont="1" applyBorder="1" applyAlignment="1">
      <alignment horizontal="right"/>
    </xf>
    <xf numFmtId="0" fontId="12" fillId="0" borderId="6" xfId="0" applyFont="1" applyBorder="1" applyAlignment="1">
      <alignment/>
    </xf>
    <xf numFmtId="177" fontId="7" fillId="0" borderId="6" xfId="0" applyNumberFormat="1" applyFont="1" applyBorder="1" applyAlignment="1">
      <alignment horizontal="left" indent="1"/>
    </xf>
    <xf numFmtId="180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82" fontId="7" fillId="0" borderId="0" xfId="17" applyNumberFormat="1" applyFont="1" applyBorder="1" applyAlignment="1">
      <alignment horizontal="right" shrinkToFit="1"/>
    </xf>
    <xf numFmtId="182" fontId="12" fillId="0" borderId="4" xfId="17" applyNumberFormat="1" applyFont="1" applyBorder="1" applyAlignment="1">
      <alignment horizontal="right" shrinkToFit="1"/>
    </xf>
    <xf numFmtId="182" fontId="12" fillId="0" borderId="0" xfId="17" applyNumberFormat="1" applyFont="1" applyBorder="1" applyAlignment="1">
      <alignment horizontal="right" shrinkToFit="1"/>
    </xf>
    <xf numFmtId="0" fontId="12" fillId="0" borderId="6" xfId="0" applyFont="1" applyBorder="1" applyAlignment="1">
      <alignment horizontal="center" vertical="center"/>
    </xf>
    <xf numFmtId="176" fontId="12" fillId="0" borderId="4" xfId="17" applyNumberFormat="1" applyFont="1" applyBorder="1" applyAlignment="1">
      <alignment horizontal="right"/>
    </xf>
    <xf numFmtId="0" fontId="7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176" fontId="5" fillId="0" borderId="9" xfId="17" applyNumberFormat="1" applyFont="1" applyBorder="1" applyAlignment="1">
      <alignment horizontal="right"/>
    </xf>
    <xf numFmtId="0" fontId="5" fillId="0" borderId="2" xfId="0" applyFont="1" applyBorder="1" applyAlignment="1">
      <alignment horizontal="distributed" wrapText="1"/>
    </xf>
    <xf numFmtId="0" fontId="5" fillId="0" borderId="1" xfId="0" applyFont="1" applyBorder="1" applyAlignment="1">
      <alignment horizontal="distributed" wrapText="1"/>
    </xf>
    <xf numFmtId="0" fontId="5" fillId="0" borderId="1" xfId="0" applyFont="1" applyBorder="1" applyAlignment="1">
      <alignment horizontal="distributed" wrapText="1"/>
    </xf>
    <xf numFmtId="0" fontId="5" fillId="0" borderId="5" xfId="0" applyFont="1" applyBorder="1" applyAlignment="1">
      <alignment horizontal="distributed" wrapText="1"/>
    </xf>
    <xf numFmtId="0" fontId="5" fillId="0" borderId="6" xfId="0" applyFont="1" applyBorder="1" applyAlignment="1">
      <alignment/>
    </xf>
    <xf numFmtId="38" fontId="5" fillId="0" borderId="14" xfId="17" applyFont="1" applyBorder="1" applyAlignment="1">
      <alignment horizontal="right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179" fontId="7" fillId="0" borderId="4" xfId="17" applyNumberFormat="1" applyFont="1" applyBorder="1" applyAlignment="1">
      <alignment horizontal="right"/>
    </xf>
    <xf numFmtId="179" fontId="7" fillId="0" borderId="0" xfId="17" applyNumberFormat="1" applyFont="1" applyBorder="1" applyAlignment="1">
      <alignment horizontal="right"/>
    </xf>
    <xf numFmtId="179" fontId="12" fillId="0" borderId="9" xfId="0" applyNumberFormat="1" applyFont="1" applyBorder="1" applyAlignment="1">
      <alignment/>
    </xf>
    <xf numFmtId="38" fontId="5" fillId="0" borderId="0" xfId="17" applyFont="1" applyBorder="1" applyAlignment="1">
      <alignment horizontal="right" wrapText="1"/>
    </xf>
    <xf numFmtId="38" fontId="5" fillId="0" borderId="0" xfId="17" applyFont="1" applyBorder="1" applyAlignment="1">
      <alignment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179" fontId="12" fillId="0" borderId="9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179" fontId="7" fillId="0" borderId="18" xfId="0" applyNumberFormat="1" applyFont="1" applyBorder="1" applyAlignment="1">
      <alignment horizontal="center" vertical="center"/>
    </xf>
    <xf numFmtId="179" fontId="7" fillId="0" borderId="4" xfId="17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12" fillId="0" borderId="7" xfId="0" applyNumberFormat="1" applyFont="1" applyBorder="1" applyAlignment="1">
      <alignment horizontal="center" vertical="center"/>
    </xf>
    <xf numFmtId="181" fontId="12" fillId="0" borderId="8" xfId="0" applyNumberFormat="1" applyFont="1" applyBorder="1" applyAlignment="1">
      <alignment vertical="center"/>
    </xf>
    <xf numFmtId="181" fontId="12" fillId="0" borderId="9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 shrinkToFit="1"/>
    </xf>
    <xf numFmtId="38" fontId="7" fillId="0" borderId="0" xfId="17" applyFont="1" applyBorder="1" applyAlignment="1">
      <alignment vertical="center" shrinkToFit="1"/>
    </xf>
    <xf numFmtId="38" fontId="12" fillId="0" borderId="8" xfId="17" applyFont="1" applyBorder="1" applyAlignment="1">
      <alignment vertical="center" shrinkToFit="1"/>
    </xf>
    <xf numFmtId="38" fontId="12" fillId="0" borderId="9" xfId="17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179" fontId="12" fillId="0" borderId="9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7" fillId="0" borderId="6" xfId="0" applyFont="1" applyBorder="1" applyAlignment="1">
      <alignment horizontal="distributed" shrinkToFit="1"/>
    </xf>
    <xf numFmtId="0" fontId="7" fillId="0" borderId="6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distributed" wrapText="1"/>
    </xf>
    <xf numFmtId="38" fontId="7" fillId="0" borderId="0" xfId="17" applyFont="1" applyBorder="1" applyAlignment="1">
      <alignment vertical="center"/>
    </xf>
    <xf numFmtId="179" fontId="12" fillId="0" borderId="0" xfId="0" applyNumberFormat="1" applyFont="1" applyAlignment="1">
      <alignment horizontal="right" vertical="center" shrinkToFit="1"/>
    </xf>
    <xf numFmtId="0" fontId="5" fillId="0" borderId="12" xfId="0" applyFont="1" applyBorder="1" applyAlignment="1">
      <alignment horizontal="centerContinuous" vertical="center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left" vertical="center" shrinkToFit="1"/>
    </xf>
    <xf numFmtId="179" fontId="7" fillId="0" borderId="0" xfId="0" applyNumberFormat="1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right" vertical="center"/>
    </xf>
    <xf numFmtId="179" fontId="12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shrinkToFit="1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10" fillId="0" borderId="2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5" fillId="0" borderId="3" xfId="0" applyFont="1" applyBorder="1" applyAlignment="1">
      <alignment horizontal="distributed"/>
    </xf>
    <xf numFmtId="0" fontId="13" fillId="0" borderId="1" xfId="0" applyFont="1" applyBorder="1" applyAlignment="1">
      <alignment horizontal="distributed"/>
    </xf>
    <xf numFmtId="0" fontId="13" fillId="0" borderId="5" xfId="0" applyFont="1" applyBorder="1" applyAlignment="1">
      <alignment horizontal="distributed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181" fontId="12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8" fontId="7" fillId="0" borderId="9" xfId="17" applyFont="1" applyBorder="1" applyAlignment="1">
      <alignment horizontal="right"/>
    </xf>
    <xf numFmtId="181" fontId="12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13" fillId="0" borderId="3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40" fontId="7" fillId="0" borderId="15" xfId="17" applyNumberFormat="1" applyFont="1" applyBorder="1" applyAlignment="1">
      <alignment horizontal="right"/>
    </xf>
    <xf numFmtId="38" fontId="7" fillId="0" borderId="15" xfId="17" applyNumberFormat="1" applyFont="1" applyBorder="1" applyAlignment="1">
      <alignment horizontal="right"/>
    </xf>
    <xf numFmtId="40" fontId="7" fillId="0" borderId="0" xfId="17" applyNumberFormat="1" applyFont="1" applyBorder="1" applyAlignment="1">
      <alignment horizontal="right"/>
    </xf>
    <xf numFmtId="38" fontId="7" fillId="0" borderId="0" xfId="17" applyNumberFormat="1" applyFont="1" applyBorder="1" applyAlignment="1">
      <alignment horizontal="right"/>
    </xf>
    <xf numFmtId="193" fontId="12" fillId="0" borderId="0" xfId="0" applyNumberFormat="1" applyFont="1" applyBorder="1" applyAlignment="1">
      <alignment horizontal="right"/>
    </xf>
    <xf numFmtId="40" fontId="7" fillId="0" borderId="9" xfId="17" applyNumberFormat="1" applyFont="1" applyBorder="1" applyAlignment="1">
      <alignment horizontal="right"/>
    </xf>
    <xf numFmtId="38" fontId="7" fillId="0" borderId="9" xfId="17" applyNumberFormat="1" applyFont="1" applyBorder="1" applyAlignment="1">
      <alignment horizontal="right"/>
    </xf>
    <xf numFmtId="193" fontId="12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9" xfId="0" applyFont="1" applyBorder="1" applyAlignment="1">
      <alignment horizontal="right"/>
    </xf>
    <xf numFmtId="0" fontId="7" fillId="0" borderId="3" xfId="0" applyFont="1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12" fillId="0" borderId="3" xfId="0" applyFont="1" applyBorder="1" applyAlignment="1">
      <alignment horizontal="distributed"/>
    </xf>
    <xf numFmtId="0" fontId="12" fillId="0" borderId="5" xfId="0" applyFont="1" applyBorder="1" applyAlignment="1">
      <alignment horizontal="distributed"/>
    </xf>
    <xf numFmtId="38" fontId="7" fillId="0" borderId="0" xfId="17" applyFont="1" applyBorder="1" applyAlignment="1">
      <alignment/>
    </xf>
    <xf numFmtId="38" fontId="7" fillId="0" borderId="15" xfId="17" applyFont="1" applyBorder="1" applyAlignment="1">
      <alignment/>
    </xf>
    <xf numFmtId="181" fontId="12" fillId="0" borderId="15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38" fontId="7" fillId="0" borderId="9" xfId="17" applyFont="1" applyBorder="1" applyAlignment="1">
      <alignment/>
    </xf>
    <xf numFmtId="181" fontId="12" fillId="0" borderId="9" xfId="0" applyNumberFormat="1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 vertical="center"/>
    </xf>
    <xf numFmtId="179" fontId="7" fillId="0" borderId="0" xfId="17" applyNumberFormat="1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 horizontal="right"/>
    </xf>
    <xf numFmtId="179" fontId="7" fillId="0" borderId="9" xfId="17" applyNumberFormat="1" applyFont="1" applyBorder="1" applyAlignment="1">
      <alignment/>
    </xf>
    <xf numFmtId="179" fontId="7" fillId="0" borderId="9" xfId="0" applyNumberFormat="1" applyFont="1" applyBorder="1" applyAlignment="1">
      <alignment/>
    </xf>
    <xf numFmtId="0" fontId="10" fillId="0" borderId="1" xfId="0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191" fontId="12" fillId="0" borderId="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189" fontId="7" fillId="0" borderId="0" xfId="0" applyNumberFormat="1" applyFont="1" applyBorder="1" applyAlignment="1">
      <alignment horizontal="right" vertical="center"/>
    </xf>
    <xf numFmtId="189" fontId="12" fillId="0" borderId="9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182" fontId="7" fillId="0" borderId="0" xfId="0" applyNumberFormat="1" applyFont="1" applyBorder="1" applyAlignment="1">
      <alignment vertical="center"/>
    </xf>
    <xf numFmtId="182" fontId="12" fillId="0" borderId="9" xfId="0" applyNumberFormat="1" applyFont="1" applyBorder="1" applyAlignment="1">
      <alignment vertical="center"/>
    </xf>
    <xf numFmtId="0" fontId="7" fillId="0" borderId="6" xfId="0" applyFont="1" applyBorder="1" applyAlignment="1">
      <alignment horizontal="distributed" vertical="center" wrapText="1"/>
    </xf>
    <xf numFmtId="38" fontId="12" fillId="0" borderId="0" xfId="17" applyFont="1" applyBorder="1" applyAlignment="1">
      <alignment vertical="center"/>
    </xf>
    <xf numFmtId="190" fontId="7" fillId="0" borderId="0" xfId="17" applyNumberFormat="1" applyFont="1" applyBorder="1" applyAlignment="1">
      <alignment vertical="center"/>
    </xf>
    <xf numFmtId="191" fontId="7" fillId="0" borderId="0" xfId="17" applyNumberFormat="1" applyFont="1" applyBorder="1" applyAlignment="1">
      <alignment vertical="center"/>
    </xf>
    <xf numFmtId="0" fontId="7" fillId="0" borderId="7" xfId="0" applyFont="1" applyBorder="1" applyAlignment="1">
      <alignment horizontal="distributed" vertical="center" wrapText="1"/>
    </xf>
    <xf numFmtId="38" fontId="7" fillId="0" borderId="9" xfId="17" applyFont="1" applyBorder="1" applyAlignment="1">
      <alignment vertical="center"/>
    </xf>
    <xf numFmtId="38" fontId="12" fillId="0" borderId="9" xfId="17" applyFont="1" applyBorder="1" applyAlignment="1">
      <alignment vertical="center"/>
    </xf>
    <xf numFmtId="0" fontId="10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38" fontId="13" fillId="0" borderId="0" xfId="17" applyFont="1" applyBorder="1" applyAlignment="1">
      <alignment/>
    </xf>
    <xf numFmtId="0" fontId="5" fillId="0" borderId="7" xfId="0" applyFont="1" applyBorder="1" applyAlignment="1">
      <alignment vertical="center" shrinkToFit="1"/>
    </xf>
    <xf numFmtId="0" fontId="5" fillId="0" borderId="10" xfId="0" applyFont="1" applyBorder="1" applyAlignment="1">
      <alignment horizontal="distributed" vertical="center" wrapText="1"/>
    </xf>
    <xf numFmtId="0" fontId="7" fillId="0" borderId="6" xfId="0" applyFont="1" applyBorder="1" applyAlignment="1">
      <alignment vertical="center" shrinkToFit="1"/>
    </xf>
    <xf numFmtId="38" fontId="7" fillId="0" borderId="15" xfId="17" applyFont="1" applyBorder="1" applyAlignment="1">
      <alignment horizontal="right" vertical="center"/>
    </xf>
    <xf numFmtId="192" fontId="7" fillId="0" borderId="6" xfId="0" applyNumberFormat="1" applyFont="1" applyBorder="1" applyAlignment="1">
      <alignment vertical="center" shrinkToFit="1"/>
    </xf>
    <xf numFmtId="192" fontId="7" fillId="0" borderId="0" xfId="17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190" fontId="7" fillId="0" borderId="0" xfId="17" applyNumberFormat="1" applyFont="1" applyBorder="1" applyAlignment="1" quotePrefix="1">
      <alignment horizontal="right" vertical="center"/>
    </xf>
    <xf numFmtId="187" fontId="7" fillId="0" borderId="0" xfId="17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shrinkToFit="1"/>
    </xf>
    <xf numFmtId="188" fontId="7" fillId="0" borderId="9" xfId="0" applyNumberFormat="1" applyFont="1" applyBorder="1" applyAlignment="1">
      <alignment horizontal="right" vertical="center"/>
    </xf>
    <xf numFmtId="189" fontId="7" fillId="0" borderId="9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wrapText="1"/>
    </xf>
    <xf numFmtId="38" fontId="12" fillId="0" borderId="4" xfId="17" applyFont="1" applyBorder="1" applyAlignment="1">
      <alignment horizontal="right"/>
    </xf>
    <xf numFmtId="0" fontId="7" fillId="0" borderId="7" xfId="0" applyFont="1" applyBorder="1" applyAlignment="1">
      <alignment horizontal="distributed" vertical="center" wrapText="1"/>
    </xf>
    <xf numFmtId="38" fontId="7" fillId="0" borderId="8" xfId="17" applyFont="1" applyBorder="1" applyAlignment="1">
      <alignment horizontal="right"/>
    </xf>
    <xf numFmtId="179" fontId="7" fillId="0" borderId="9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 quotePrefix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 quotePrefix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38" fontId="12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38" fontId="7" fillId="0" borderId="4" xfId="17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5" fillId="0" borderId="0" xfId="0" applyFont="1" applyAlignment="1">
      <alignment horizontal="center"/>
    </xf>
    <xf numFmtId="40" fontId="5" fillId="0" borderId="0" xfId="17" applyNumberFormat="1" applyFont="1" applyBorder="1" applyAlignment="1">
      <alignment horizontal="right"/>
    </xf>
    <xf numFmtId="40" fontId="7" fillId="0" borderId="0" xfId="17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12" fillId="0" borderId="9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center"/>
    </xf>
    <xf numFmtId="40" fontId="0" fillId="0" borderId="0" xfId="17" applyNumberFormat="1" applyBorder="1" applyAlignment="1">
      <alignment/>
    </xf>
    <xf numFmtId="0" fontId="12" fillId="0" borderId="7" xfId="0" applyFont="1" applyBorder="1" applyAlignment="1">
      <alignment horizontal="distributed" vertical="center" wrapText="1"/>
    </xf>
    <xf numFmtId="0" fontId="5" fillId="0" borderId="21" xfId="0" applyFont="1" applyBorder="1" applyAlignment="1">
      <alignment wrapText="1"/>
    </xf>
    <xf numFmtId="179" fontId="7" fillId="0" borderId="4" xfId="17" applyNumberFormat="1" applyFont="1" applyBorder="1" applyAlignment="1">
      <alignment vertical="center"/>
    </xf>
    <xf numFmtId="179" fontId="7" fillId="0" borderId="0" xfId="17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179" fontId="12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right" vertical="center" wrapText="1"/>
    </xf>
    <xf numFmtId="179" fontId="7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 shrinkToFit="1"/>
    </xf>
    <xf numFmtId="0" fontId="5" fillId="0" borderId="13" xfId="0" applyFont="1" applyBorder="1" applyAlignment="1">
      <alignment/>
    </xf>
    <xf numFmtId="38" fontId="7" fillId="0" borderId="14" xfId="17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12" fillId="0" borderId="9" xfId="17" applyFont="1" applyBorder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38" fontId="12" fillId="0" borderId="4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89" fontId="7" fillId="0" borderId="15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distributed" vertical="center" wrapText="1"/>
    </xf>
    <xf numFmtId="189" fontId="12" fillId="0" borderId="9" xfId="0" applyNumberFormat="1" applyFont="1" applyBorder="1" applyAlignment="1">
      <alignment/>
    </xf>
    <xf numFmtId="0" fontId="12" fillId="0" borderId="6" xfId="0" applyFont="1" applyBorder="1" applyAlignment="1">
      <alignment horizontal="distributed" vertical="center" wrapText="1"/>
    </xf>
    <xf numFmtId="38" fontId="13" fillId="0" borderId="0" xfId="17" applyFont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16" xfId="0" applyFont="1" applyBorder="1" applyAlignment="1">
      <alignment horizontal="distributed" vertical="center" wrapText="1"/>
    </xf>
    <xf numFmtId="38" fontId="5" fillId="0" borderId="16" xfId="17" applyFont="1" applyBorder="1" applyAlignment="1">
      <alignment horizontal="distributed" vertical="center" wrapText="1"/>
    </xf>
    <xf numFmtId="38" fontId="5" fillId="0" borderId="8" xfId="17" applyFont="1" applyBorder="1" applyAlignment="1">
      <alignment horizontal="distributed" wrapText="1"/>
    </xf>
    <xf numFmtId="179" fontId="5" fillId="0" borderId="18" xfId="0" applyNumberFormat="1" applyFont="1" applyBorder="1" applyAlignment="1">
      <alignment horizontal="distributed"/>
    </xf>
    <xf numFmtId="179" fontId="5" fillId="0" borderId="0" xfId="17" applyNumberFormat="1" applyFont="1" applyBorder="1" applyAlignment="1">
      <alignment horizontal="right" wrapText="1"/>
    </xf>
    <xf numFmtId="179" fontId="5" fillId="0" borderId="0" xfId="0" applyNumberFormat="1" applyFont="1" applyBorder="1" applyAlignment="1">
      <alignment horizontal="right" wrapText="1"/>
    </xf>
    <xf numFmtId="179" fontId="5" fillId="0" borderId="15" xfId="17" applyNumberFormat="1" applyFont="1" applyBorder="1" applyAlignment="1">
      <alignment horizontal="right" wrapText="1"/>
    </xf>
    <xf numFmtId="38" fontId="5" fillId="0" borderId="15" xfId="17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179" fontId="5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horizontal="distributed" vertical="center"/>
    </xf>
    <xf numFmtId="179" fontId="7" fillId="0" borderId="0" xfId="0" applyNumberFormat="1" applyFont="1" applyBorder="1" applyAlignment="1" quotePrefix="1">
      <alignment horizontal="right" vertical="center"/>
    </xf>
    <xf numFmtId="179" fontId="7" fillId="0" borderId="7" xfId="0" applyNumberFormat="1" applyFont="1" applyBorder="1" applyAlignment="1">
      <alignment horizontal="distributed" vertical="center"/>
    </xf>
    <xf numFmtId="179" fontId="7" fillId="0" borderId="9" xfId="17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vertical="center"/>
    </xf>
    <xf numFmtId="38" fontId="12" fillId="0" borderId="9" xfId="17" applyFont="1" applyBorder="1" applyAlignment="1">
      <alignment horizontal="right" vertical="center"/>
    </xf>
    <xf numFmtId="38" fontId="5" fillId="0" borderId="17" xfId="17" applyFont="1" applyBorder="1" applyAlignment="1">
      <alignment horizontal="distributed" vertical="center" wrapText="1"/>
    </xf>
    <xf numFmtId="38" fontId="5" fillId="0" borderId="0" xfId="17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3" xfId="0" applyFont="1" applyBorder="1" applyAlignment="1">
      <alignment horizontal="distributed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38" fontId="5" fillId="0" borderId="12" xfId="17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8" fontId="5" fillId="0" borderId="9" xfId="17" applyFont="1" applyBorder="1" applyAlignment="1">
      <alignment horizontal="right"/>
    </xf>
    <xf numFmtId="38" fontId="5" fillId="0" borderId="4" xfId="17" applyFont="1" applyBorder="1" applyAlignment="1">
      <alignment horizontal="distributed" vertical="center" wrapText="1"/>
    </xf>
    <xf numFmtId="38" fontId="5" fillId="0" borderId="14" xfId="17" applyFont="1" applyBorder="1" applyAlignment="1">
      <alignment horizontal="distributed" vertical="center" wrapText="1"/>
    </xf>
    <xf numFmtId="38" fontId="5" fillId="0" borderId="14" xfId="17" applyFont="1" applyBorder="1" applyAlignment="1">
      <alignment horizontal="distributed" vertical="center"/>
    </xf>
    <xf numFmtId="38" fontId="10" fillId="0" borderId="0" xfId="17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186" fontId="16" fillId="0" borderId="0" xfId="17" applyNumberFormat="1" applyFont="1" applyBorder="1" applyAlignment="1">
      <alignment horizontal="right" vertical="center"/>
    </xf>
    <xf numFmtId="179" fontId="7" fillId="0" borderId="8" xfId="17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/>
    </xf>
    <xf numFmtId="179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 applyProtection="1">
      <alignment horizontal="right"/>
      <protection locked="0"/>
    </xf>
    <xf numFmtId="180" fontId="12" fillId="0" borderId="0" xfId="0" applyNumberFormat="1" applyFont="1" applyAlignment="1" applyProtection="1">
      <alignment horizontal="right"/>
      <protection locked="0"/>
    </xf>
    <xf numFmtId="179" fontId="12" fillId="0" borderId="0" xfId="0" applyNumberFormat="1" applyFont="1" applyAlignment="1" applyProtection="1">
      <alignment/>
      <protection locked="0"/>
    </xf>
    <xf numFmtId="179" fontId="12" fillId="0" borderId="0" xfId="0" applyNumberFormat="1" applyFont="1" applyAlignment="1" applyProtection="1">
      <alignment horizontal="right"/>
      <protection/>
    </xf>
    <xf numFmtId="180" fontId="12" fillId="0" borderId="0" xfId="0" applyNumberFormat="1" applyFont="1" applyAlignment="1" applyProtection="1">
      <alignment horizontal="right"/>
      <protection/>
    </xf>
    <xf numFmtId="179" fontId="7" fillId="0" borderId="0" xfId="0" applyNumberFormat="1" applyFont="1" applyAlignment="1" applyProtection="1">
      <alignment horizontal="right"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79" fontId="7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>
      <alignment horizontal="left" indent="1"/>
    </xf>
    <xf numFmtId="182" fontId="7" fillId="0" borderId="4" xfId="17" applyNumberFormat="1" applyFont="1" applyBorder="1" applyAlignment="1" applyProtection="1">
      <alignment horizontal="right" shrinkToFit="1"/>
      <protection locked="0"/>
    </xf>
    <xf numFmtId="180" fontId="7" fillId="0" borderId="0" xfId="17" applyNumberFormat="1" applyFont="1" applyBorder="1" applyAlignment="1" applyProtection="1">
      <alignment horizontal="right" shrinkToFit="1"/>
      <protection locked="0"/>
    </xf>
    <xf numFmtId="180" fontId="12" fillId="0" borderId="0" xfId="17" applyNumberFormat="1" applyFont="1" applyBorder="1" applyAlignment="1">
      <alignment horizontal="right" shrinkToFit="1"/>
    </xf>
    <xf numFmtId="179" fontId="7" fillId="0" borderId="4" xfId="0" applyNumberFormat="1" applyFont="1" applyBorder="1" applyAlignment="1">
      <alignment horizontal="right"/>
    </xf>
    <xf numFmtId="179" fontId="12" fillId="0" borderId="8" xfId="0" applyNumberFormat="1" applyFont="1" applyBorder="1" applyAlignment="1">
      <alignment horizontal="right"/>
    </xf>
    <xf numFmtId="179" fontId="12" fillId="0" borderId="0" xfId="17" applyNumberFormat="1" applyFont="1" applyBorder="1" applyAlignment="1">
      <alignment horizontal="right" vertical="center" shrinkToFit="1"/>
    </xf>
    <xf numFmtId="179" fontId="12" fillId="0" borderId="9" xfId="17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wrapText="1"/>
    </xf>
    <xf numFmtId="38" fontId="11" fillId="0" borderId="0" xfId="17" applyFont="1" applyBorder="1" applyAlignment="1">
      <alignment horizontal="right"/>
    </xf>
    <xf numFmtId="181" fontId="10" fillId="0" borderId="0" xfId="0" applyNumberFormat="1" applyFont="1" applyBorder="1" applyAlignment="1">
      <alignment/>
    </xf>
    <xf numFmtId="191" fontId="7" fillId="0" borderId="4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191" fontId="12" fillId="0" borderId="8" xfId="0" applyNumberFormat="1" applyFont="1" applyBorder="1" applyAlignment="1">
      <alignment horizontal="right" vertical="center"/>
    </xf>
    <xf numFmtId="191" fontId="11" fillId="0" borderId="8" xfId="0" applyNumberFormat="1" applyFont="1" applyBorder="1" applyAlignment="1">
      <alignment horizontal="right" vertical="center"/>
    </xf>
    <xf numFmtId="191" fontId="11" fillId="0" borderId="9" xfId="0" applyNumberFormat="1" applyFont="1" applyBorder="1" applyAlignment="1">
      <alignment horizontal="right" vertical="center"/>
    </xf>
    <xf numFmtId="182" fontId="7" fillId="0" borderId="4" xfId="0" applyNumberFormat="1" applyFont="1" applyBorder="1" applyAlignment="1">
      <alignment vertical="center"/>
    </xf>
    <xf numFmtId="182" fontId="12" fillId="0" borderId="9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distributed"/>
    </xf>
    <xf numFmtId="190" fontId="7" fillId="0" borderId="9" xfId="17" applyNumberFormat="1" applyFont="1" applyBorder="1" applyAlignment="1">
      <alignment vertical="center"/>
    </xf>
    <xf numFmtId="191" fontId="7" fillId="0" borderId="9" xfId="17" applyNumberFormat="1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38" fontId="5" fillId="0" borderId="14" xfId="17" applyFont="1" applyBorder="1" applyAlignment="1">
      <alignment/>
    </xf>
    <xf numFmtId="38" fontId="13" fillId="0" borderId="4" xfId="17" applyFont="1" applyBorder="1" applyAlignment="1">
      <alignment/>
    </xf>
    <xf numFmtId="38" fontId="13" fillId="0" borderId="0" xfId="17" applyFont="1" applyBorder="1" applyAlignment="1">
      <alignment horizontal="right"/>
    </xf>
    <xf numFmtId="190" fontId="5" fillId="0" borderId="0" xfId="17" applyNumberFormat="1" applyFont="1" applyBorder="1" applyAlignment="1">
      <alignment/>
    </xf>
    <xf numFmtId="191" fontId="5" fillId="0" borderId="8" xfId="17" applyNumberFormat="1" applyFont="1" applyBorder="1" applyAlignment="1">
      <alignment/>
    </xf>
    <xf numFmtId="191" fontId="5" fillId="0" borderId="9" xfId="17" applyNumberFormat="1" applyFont="1" applyBorder="1" applyAlignment="1">
      <alignment/>
    </xf>
    <xf numFmtId="190" fontId="7" fillId="0" borderId="0" xfId="17" applyNumberFormat="1" applyFont="1" applyBorder="1" applyAlignment="1">
      <alignment horizontal="right" vertical="center"/>
    </xf>
    <xf numFmtId="38" fontId="16" fillId="0" borderId="9" xfId="17" applyFont="1" applyBorder="1" applyAlignment="1">
      <alignment horizontal="right" vertical="center"/>
    </xf>
    <xf numFmtId="195" fontId="7" fillId="0" borderId="0" xfId="0" applyNumberFormat="1" applyFont="1" applyBorder="1" applyAlignment="1">
      <alignment horizontal="right" vertical="center"/>
    </xf>
    <xf numFmtId="195" fontId="7" fillId="0" borderId="0" xfId="17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8" fontId="7" fillId="0" borderId="0" xfId="17" applyFont="1" applyAlignment="1">
      <alignment horizontal="right" vertical="center"/>
    </xf>
    <xf numFmtId="195" fontId="12" fillId="0" borderId="0" xfId="0" applyNumberFormat="1" applyFont="1" applyAlignment="1" quotePrefix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38" fontId="16" fillId="0" borderId="0" xfId="17" applyFont="1" applyBorder="1" applyAlignment="1">
      <alignment horizontal="right" vertical="center"/>
    </xf>
    <xf numFmtId="38" fontId="7" fillId="0" borderId="0" xfId="17" applyNumberFormat="1" applyFont="1" applyBorder="1" applyAlignment="1">
      <alignment horizontal="right" vertical="center"/>
    </xf>
    <xf numFmtId="195" fontId="7" fillId="0" borderId="4" xfId="0" applyNumberFormat="1" applyFont="1" applyBorder="1" applyAlignment="1">
      <alignment horizontal="right" vertical="center"/>
    </xf>
    <xf numFmtId="195" fontId="12" fillId="0" borderId="4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 wrapText="1"/>
    </xf>
    <xf numFmtId="179" fontId="7" fillId="0" borderId="0" xfId="0" applyNumberFormat="1" applyFont="1" applyAlignment="1">
      <alignment vertical="center"/>
    </xf>
    <xf numFmtId="38" fontId="12" fillId="0" borderId="8" xfId="17" applyFont="1" applyBorder="1" applyAlignment="1">
      <alignment horizontal="right" vertical="center"/>
    </xf>
    <xf numFmtId="180" fontId="16" fillId="0" borderId="0" xfId="0" applyNumberFormat="1" applyFont="1" applyAlignment="1">
      <alignment horizontal="right"/>
    </xf>
    <xf numFmtId="192" fontId="12" fillId="0" borderId="0" xfId="0" applyNumberFormat="1" applyFont="1" applyAlignment="1" applyProtection="1">
      <alignment horizontal="right"/>
      <protection locked="0"/>
    </xf>
    <xf numFmtId="196" fontId="12" fillId="0" borderId="0" xfId="0" applyNumberFormat="1" applyFont="1" applyAlignment="1" applyProtection="1">
      <alignment horizontal="right"/>
      <protection locked="0"/>
    </xf>
    <xf numFmtId="180" fontId="16" fillId="0" borderId="0" xfId="0" applyNumberFormat="1" applyFont="1" applyAlignment="1" applyProtection="1">
      <alignment horizontal="right"/>
      <protection locked="0"/>
    </xf>
    <xf numFmtId="192" fontId="12" fillId="0" borderId="0" xfId="0" applyNumberFormat="1" applyFont="1" applyAlignment="1">
      <alignment horizontal="right"/>
    </xf>
    <xf numFmtId="19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right"/>
    </xf>
    <xf numFmtId="192" fontId="7" fillId="0" borderId="0" xfId="0" applyNumberFormat="1" applyFont="1" applyAlignment="1" applyProtection="1">
      <alignment horizontal="right"/>
      <protection locked="0"/>
    </xf>
    <xf numFmtId="192" fontId="12" fillId="0" borderId="0" xfId="0" applyNumberFormat="1" applyFont="1" applyAlignment="1" applyProtection="1">
      <alignment horizontal="right"/>
      <protection/>
    </xf>
    <xf numFmtId="196" fontId="12" fillId="0" borderId="0" xfId="0" applyNumberFormat="1" applyFont="1" applyAlignment="1" applyProtection="1">
      <alignment horizontal="right"/>
      <protection/>
    </xf>
    <xf numFmtId="196" fontId="7" fillId="0" borderId="0" xfId="0" applyNumberFormat="1" applyFont="1" applyAlignment="1" applyProtection="1">
      <alignment horizontal="right"/>
      <protection locked="0"/>
    </xf>
    <xf numFmtId="196" fontId="12" fillId="0" borderId="0" xfId="0" applyNumberFormat="1" applyFont="1" applyAlignment="1">
      <alignment horizontal="right"/>
    </xf>
    <xf numFmtId="196" fontId="7" fillId="0" borderId="8" xfId="0" applyNumberFormat="1" applyFont="1" applyBorder="1" applyAlignment="1">
      <alignment horizontal="right"/>
    </xf>
    <xf numFmtId="196" fontId="7" fillId="0" borderId="9" xfId="0" applyNumberFormat="1" applyFont="1" applyBorder="1" applyAlignment="1">
      <alignment horizontal="right"/>
    </xf>
    <xf numFmtId="196" fontId="7" fillId="0" borderId="0" xfId="0" applyNumberFormat="1" applyFont="1" applyBorder="1" applyAlignment="1">
      <alignment horizontal="right"/>
    </xf>
    <xf numFmtId="196" fontId="7" fillId="0" borderId="4" xfId="0" applyNumberFormat="1" applyFont="1" applyBorder="1" applyAlignment="1">
      <alignment horizontal="right"/>
    </xf>
    <xf numFmtId="196" fontId="7" fillId="0" borderId="0" xfId="17" applyNumberFormat="1" applyFont="1" applyBorder="1" applyAlignment="1" applyProtection="1">
      <alignment horizontal="right" shrinkToFit="1"/>
      <protection locked="0"/>
    </xf>
    <xf numFmtId="185" fontId="7" fillId="0" borderId="0" xfId="17" applyNumberFormat="1" applyFont="1" applyBorder="1" applyAlignment="1" applyProtection="1">
      <alignment horizontal="right" shrinkToFit="1"/>
      <protection locked="0"/>
    </xf>
    <xf numFmtId="196" fontId="12" fillId="0" borderId="0" xfId="17" applyNumberFormat="1" applyFont="1" applyBorder="1" applyAlignment="1">
      <alignment horizontal="right" shrinkToFit="1"/>
    </xf>
    <xf numFmtId="196" fontId="12" fillId="0" borderId="0" xfId="0" applyNumberFormat="1" applyFont="1" applyAlignment="1" applyProtection="1">
      <alignment/>
      <protection locked="0"/>
    </xf>
    <xf numFmtId="196" fontId="12" fillId="0" borderId="0" xfId="0" applyNumberFormat="1" applyFont="1" applyBorder="1" applyAlignment="1" applyProtection="1">
      <alignment/>
      <protection locked="0"/>
    </xf>
    <xf numFmtId="185" fontId="7" fillId="0" borderId="0" xfId="0" applyNumberFormat="1" applyFont="1" applyAlignment="1" applyProtection="1">
      <alignment horizontal="right"/>
      <protection locked="0"/>
    </xf>
    <xf numFmtId="196" fontId="7" fillId="0" borderId="0" xfId="0" applyNumberFormat="1" applyFont="1" applyAlignment="1" applyProtection="1">
      <alignment/>
      <protection locked="0"/>
    </xf>
    <xf numFmtId="49" fontId="12" fillId="0" borderId="0" xfId="17" applyNumberFormat="1" applyFont="1" applyBorder="1" applyAlignment="1">
      <alignment horizontal="right"/>
    </xf>
    <xf numFmtId="179" fontId="7" fillId="0" borderId="4" xfId="0" applyNumberFormat="1" applyFont="1" applyBorder="1" applyAlignment="1">
      <alignment/>
    </xf>
    <xf numFmtId="181" fontId="7" fillId="0" borderId="4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9" fontId="7" fillId="0" borderId="0" xfId="0" applyNumberFormat="1" applyFont="1" applyBorder="1" applyAlignment="1">
      <alignment horizontal="right" vertical="center" wrapText="1" shrinkToFit="1"/>
    </xf>
    <xf numFmtId="38" fontId="7" fillId="0" borderId="0" xfId="17" applyFont="1" applyBorder="1" applyAlignment="1">
      <alignment horizontal="right" vertical="center" wrapText="1"/>
    </xf>
    <xf numFmtId="181" fontId="12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2" fillId="0" borderId="18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81" fontId="7" fillId="0" borderId="15" xfId="0" applyNumberFormat="1" applyFont="1" applyBorder="1" applyAlignment="1">
      <alignment/>
    </xf>
    <xf numFmtId="181" fontId="7" fillId="0" borderId="15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1" fontId="7" fillId="0" borderId="9" xfId="0" applyNumberFormat="1" applyFont="1" applyBorder="1" applyAlignment="1">
      <alignment/>
    </xf>
    <xf numFmtId="193" fontId="7" fillId="0" borderId="15" xfId="0" applyNumberFormat="1" applyFont="1" applyBorder="1" applyAlignment="1">
      <alignment horizontal="right"/>
    </xf>
    <xf numFmtId="193" fontId="7" fillId="0" borderId="0" xfId="0" applyNumberFormat="1" applyFont="1" applyBorder="1" applyAlignment="1">
      <alignment horizontal="right"/>
    </xf>
    <xf numFmtId="193" fontId="7" fillId="0" borderId="9" xfId="0" applyNumberFormat="1" applyFont="1" applyBorder="1" applyAlignment="1">
      <alignment horizontal="right"/>
    </xf>
    <xf numFmtId="181" fontId="7" fillId="0" borderId="9" xfId="0" applyNumberFormat="1" applyFont="1" applyBorder="1" applyAlignment="1">
      <alignment horizontal="right"/>
    </xf>
    <xf numFmtId="193" fontId="1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 horizontal="right" vertical="center"/>
    </xf>
    <xf numFmtId="38" fontId="7" fillId="0" borderId="0" xfId="17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 quotePrefix="1">
      <alignment horizontal="right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38" fontId="5" fillId="0" borderId="12" xfId="17" applyFont="1" applyBorder="1" applyAlignment="1">
      <alignment horizontal="distributed"/>
    </xf>
    <xf numFmtId="0" fontId="12" fillId="0" borderId="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38" fontId="7" fillId="0" borderId="4" xfId="0" applyNumberFormat="1" applyFont="1" applyBorder="1" applyAlignment="1">
      <alignment horizontal="right" vertical="center"/>
    </xf>
    <xf numFmtId="38" fontId="7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distributed" vertical="center" wrapText="1"/>
    </xf>
    <xf numFmtId="179" fontId="12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horizontal="right"/>
    </xf>
    <xf numFmtId="0" fontId="9" fillId="0" borderId="22" xfId="0" applyFont="1" applyBorder="1" applyAlignment="1">
      <alignment horizontal="distributed" vertical="center"/>
    </xf>
    <xf numFmtId="38" fontId="5" fillId="0" borderId="0" xfId="17" applyFont="1" applyBorder="1" applyAlignment="1">
      <alignment horizontal="center" vertical="center" shrinkToFit="1"/>
    </xf>
    <xf numFmtId="38" fontId="9" fillId="0" borderId="1" xfId="17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 vertical="center" shrinkToFit="1"/>
    </xf>
    <xf numFmtId="176" fontId="14" fillId="0" borderId="0" xfId="17" applyNumberFormat="1" applyFont="1" applyBorder="1" applyAlignment="1">
      <alignment horizontal="right" vertical="center" shrinkToFit="1"/>
    </xf>
    <xf numFmtId="191" fontId="12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195" fontId="7" fillId="0" borderId="0" xfId="0" applyNumberFormat="1" applyFont="1" applyBorder="1" applyAlignment="1" quotePrefix="1">
      <alignment horizontal="right" vertical="center"/>
    </xf>
    <xf numFmtId="195" fontId="7" fillId="0" borderId="0" xfId="0" applyNumberFormat="1" applyFont="1" applyAlignment="1" quotePrefix="1">
      <alignment horizontal="right" vertical="center"/>
    </xf>
    <xf numFmtId="195" fontId="7" fillId="0" borderId="0" xfId="0" applyNumberFormat="1" applyFont="1" applyAlignment="1" quotePrefix="1">
      <alignment horizontal="right" vertical="center" shrinkToFit="1"/>
    </xf>
    <xf numFmtId="3" fontId="7" fillId="0" borderId="0" xfId="0" applyNumberFormat="1" applyFont="1" applyAlignment="1" quotePrefix="1">
      <alignment horizontal="right" vertical="center" wrapText="1" shrinkToFit="1"/>
    </xf>
    <xf numFmtId="0" fontId="5" fillId="0" borderId="0" xfId="0" applyFont="1" applyAlignment="1">
      <alignment horizontal="right" vertical="center" shrinkToFit="1"/>
    </xf>
    <xf numFmtId="195" fontId="11" fillId="0" borderId="0" xfId="0" applyNumberFormat="1" applyFont="1" applyAlignment="1" quotePrefix="1">
      <alignment horizontal="right" vertical="center"/>
    </xf>
    <xf numFmtId="197" fontId="7" fillId="0" borderId="0" xfId="0" applyNumberFormat="1" applyFont="1" applyBorder="1" applyAlignment="1" quotePrefix="1">
      <alignment horizontal="right" vertical="center"/>
    </xf>
    <xf numFmtId="197" fontId="7" fillId="0" borderId="0" xfId="17" applyNumberFormat="1" applyFont="1" applyBorder="1" applyAlignment="1">
      <alignment horizontal="right" vertical="center"/>
    </xf>
    <xf numFmtId="197" fontId="7" fillId="0" borderId="9" xfId="17" applyNumberFormat="1" applyFont="1" applyBorder="1" applyAlignment="1">
      <alignment horizontal="right" vertical="center"/>
    </xf>
    <xf numFmtId="3" fontId="7" fillId="0" borderId="9" xfId="0" applyNumberFormat="1" applyFont="1" applyBorder="1" applyAlignment="1" quotePrefix="1">
      <alignment horizontal="right" vertical="center"/>
    </xf>
    <xf numFmtId="38" fontId="5" fillId="0" borderId="23" xfId="17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11" xfId="17" applyFont="1" applyBorder="1" applyAlignment="1">
      <alignment horizontal="distributed" wrapText="1"/>
    </xf>
    <xf numFmtId="0" fontId="5" fillId="0" borderId="11" xfId="0" applyFont="1" applyBorder="1" applyAlignment="1">
      <alignment horizontal="distributed" wrapText="1"/>
    </xf>
    <xf numFmtId="38" fontId="10" fillId="0" borderId="15" xfId="17" applyFont="1" applyBorder="1" applyAlignment="1">
      <alignment/>
    </xf>
    <xf numFmtId="0" fontId="0" fillId="0" borderId="15" xfId="0" applyBorder="1" applyAlignment="1">
      <alignment/>
    </xf>
    <xf numFmtId="38" fontId="5" fillId="0" borderId="17" xfId="17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38" fontId="5" fillId="0" borderId="5" xfId="17" applyFont="1" applyBorder="1" applyAlignment="1">
      <alignment horizontal="distributed" wrapText="1"/>
    </xf>
    <xf numFmtId="0" fontId="5" fillId="0" borderId="3" xfId="0" applyFont="1" applyBorder="1" applyAlignment="1">
      <alignment horizontal="distributed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8" fontId="5" fillId="0" borderId="12" xfId="17" applyFont="1" applyBorder="1" applyAlignment="1">
      <alignment horizontal="distributed" wrapText="1"/>
    </xf>
    <xf numFmtId="0" fontId="5" fillId="0" borderId="13" xfId="0" applyFont="1" applyBorder="1" applyAlignment="1">
      <alignment horizontal="distributed" wrapText="1"/>
    </xf>
    <xf numFmtId="0" fontId="5" fillId="0" borderId="10" xfId="0" applyFont="1" applyBorder="1" applyAlignment="1">
      <alignment horizontal="distributed" wrapText="1"/>
    </xf>
    <xf numFmtId="0" fontId="17" fillId="0" borderId="0" xfId="16" applyAlignment="1">
      <alignment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6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38" fontId="5" fillId="0" borderId="9" xfId="17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38" fontId="5" fillId="0" borderId="12" xfId="17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0" fillId="0" borderId="6" xfId="0" applyBorder="1" applyAlignment="1">
      <alignment/>
    </xf>
    <xf numFmtId="0" fontId="10" fillId="0" borderId="15" xfId="0" applyFont="1" applyBorder="1" applyAlignment="1">
      <alignment/>
    </xf>
    <xf numFmtId="0" fontId="15" fillId="0" borderId="15" xfId="0" applyFont="1" applyBorder="1" applyAlignment="1">
      <alignment/>
    </xf>
    <xf numFmtId="38" fontId="5" fillId="0" borderId="12" xfId="17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38" fontId="5" fillId="0" borderId="1" xfId="17" applyFont="1" applyBorder="1" applyAlignment="1">
      <alignment horizontal="distributed" vertical="center" wrapText="1"/>
    </xf>
    <xf numFmtId="38" fontId="5" fillId="0" borderId="2" xfId="17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8" fontId="5" fillId="0" borderId="13" xfId="17" applyFont="1" applyBorder="1" applyAlignment="1">
      <alignment horizontal="distributed"/>
    </xf>
    <xf numFmtId="38" fontId="5" fillId="0" borderId="10" xfId="17" applyFont="1" applyBorder="1" applyAlignment="1">
      <alignment horizontal="distributed"/>
    </xf>
    <xf numFmtId="38" fontId="0" fillId="0" borderId="12" xfId="17" applyFont="1" applyBorder="1" applyAlignment="1">
      <alignment horizontal="distributed"/>
    </xf>
    <xf numFmtId="38" fontId="0" fillId="0" borderId="13" xfId="17" applyFont="1" applyBorder="1" applyAlignment="1">
      <alignment horizontal="distributed"/>
    </xf>
    <xf numFmtId="0" fontId="8" fillId="0" borderId="10" xfId="0" applyFont="1" applyBorder="1" applyAlignment="1">
      <alignment horizontal="distributed" vertical="center" wrapText="1"/>
    </xf>
    <xf numFmtId="38" fontId="5" fillId="0" borderId="25" xfId="17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/>
    </xf>
    <xf numFmtId="0" fontId="5" fillId="0" borderId="1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7" fillId="0" borderId="15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38" fontId="5" fillId="0" borderId="13" xfId="17" applyFont="1" applyBorder="1" applyAlignment="1">
      <alignment horizontal="distributed" vertical="center"/>
    </xf>
    <xf numFmtId="38" fontId="5" fillId="0" borderId="11" xfId="17" applyFont="1" applyBorder="1" applyAlignment="1">
      <alignment horizontal="distributed"/>
    </xf>
    <xf numFmtId="38" fontId="5" fillId="0" borderId="12" xfId="17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5" fillId="0" borderId="11" xfId="17" applyFont="1" applyBorder="1" applyAlignment="1">
      <alignment horizontal="distributed" vertical="center"/>
    </xf>
    <xf numFmtId="38" fontId="5" fillId="0" borderId="1" xfId="17" applyFont="1" applyBorder="1" applyAlignment="1">
      <alignment horizontal="distributed" vertical="center"/>
    </xf>
    <xf numFmtId="38" fontId="5" fillId="0" borderId="10" xfId="17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38" fontId="9" fillId="0" borderId="23" xfId="17" applyFont="1" applyBorder="1" applyAlignment="1">
      <alignment horizontal="distributed" vertical="center"/>
    </xf>
    <xf numFmtId="38" fontId="7" fillId="0" borderId="11" xfId="17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38" fontId="7" fillId="0" borderId="12" xfId="17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38" fontId="7" fillId="0" borderId="12" xfId="17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8" fillId="0" borderId="25" xfId="0" applyFont="1" applyBorder="1" applyAlignment="1">
      <alignment horizontal="distributed" vertical="center" wrapText="1"/>
    </xf>
    <xf numFmtId="38" fontId="7" fillId="0" borderId="13" xfId="17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38" fontId="7" fillId="0" borderId="13" xfId="17" applyFont="1" applyBorder="1" applyAlignment="1">
      <alignment horizontal="distributed" vertical="center" wrapText="1"/>
    </xf>
    <xf numFmtId="38" fontId="7" fillId="0" borderId="10" xfId="17" applyFont="1" applyBorder="1" applyAlignment="1">
      <alignment horizontal="distributed" vertical="center" wrapText="1"/>
    </xf>
    <xf numFmtId="38" fontId="7" fillId="0" borderId="12" xfId="17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0" fontId="7" fillId="0" borderId="5" xfId="0" applyNumberFormat="1" applyFont="1" applyBorder="1" applyAlignment="1">
      <alignment horizontal="distributed" wrapText="1"/>
    </xf>
    <xf numFmtId="180" fontId="7" fillId="0" borderId="3" xfId="0" applyNumberFormat="1" applyFont="1" applyBorder="1" applyAlignment="1">
      <alignment horizontal="distributed" wrapText="1"/>
    </xf>
    <xf numFmtId="182" fontId="5" fillId="0" borderId="23" xfId="17" applyNumberFormat="1" applyFont="1" applyBorder="1" applyAlignment="1">
      <alignment horizontal="distributed" vertical="center" wrapText="1"/>
    </xf>
    <xf numFmtId="182" fontId="5" fillId="0" borderId="22" xfId="0" applyNumberFormat="1" applyFont="1" applyBorder="1" applyAlignment="1">
      <alignment horizontal="distributed" vertical="center" wrapText="1"/>
    </xf>
    <xf numFmtId="182" fontId="5" fillId="0" borderId="16" xfId="0" applyNumberFormat="1" applyFont="1" applyBorder="1" applyAlignment="1">
      <alignment horizontal="distributed" vertical="center" wrapText="1"/>
    </xf>
    <xf numFmtId="179" fontId="5" fillId="0" borderId="23" xfId="0" applyNumberFormat="1" applyFont="1" applyBorder="1" applyAlignment="1">
      <alignment horizontal="distributed" vertical="center" wrapText="1"/>
    </xf>
    <xf numFmtId="179" fontId="5" fillId="0" borderId="22" xfId="0" applyNumberFormat="1" applyFont="1" applyBorder="1" applyAlignment="1">
      <alignment horizontal="distributed" vertical="center" wrapText="1"/>
    </xf>
    <xf numFmtId="179" fontId="5" fillId="0" borderId="16" xfId="0" applyNumberFormat="1" applyFont="1" applyBorder="1" applyAlignment="1">
      <alignment horizontal="distributed" vertical="center" wrapText="1"/>
    </xf>
    <xf numFmtId="180" fontId="7" fillId="0" borderId="12" xfId="0" applyNumberFormat="1" applyFont="1" applyBorder="1" applyAlignment="1">
      <alignment horizontal="distributed" wrapText="1"/>
    </xf>
    <xf numFmtId="180" fontId="7" fillId="0" borderId="13" xfId="0" applyNumberFormat="1" applyFont="1" applyBorder="1" applyAlignment="1">
      <alignment horizontal="distributed" wrapText="1"/>
    </xf>
    <xf numFmtId="180" fontId="7" fillId="0" borderId="10" xfId="0" applyNumberFormat="1" applyFont="1" applyBorder="1" applyAlignment="1">
      <alignment horizontal="distributed" wrapText="1"/>
    </xf>
    <xf numFmtId="179" fontId="5" fillId="0" borderId="17" xfId="17" applyNumberFormat="1" applyFont="1" applyBorder="1" applyAlignment="1">
      <alignment horizontal="distributed" vertical="center" wrapText="1"/>
    </xf>
    <xf numFmtId="179" fontId="5" fillId="0" borderId="17" xfId="0" applyNumberFormat="1" applyFont="1" applyBorder="1" applyAlignment="1">
      <alignment horizontal="distributed" vertical="center" wrapText="1"/>
    </xf>
    <xf numFmtId="179" fontId="5" fillId="0" borderId="14" xfId="17" applyNumberFormat="1" applyFont="1" applyBorder="1" applyAlignment="1">
      <alignment horizontal="distributed" vertical="center" wrapText="1"/>
    </xf>
    <xf numFmtId="179" fontId="5" fillId="0" borderId="8" xfId="0" applyNumberFormat="1" applyFont="1" applyBorder="1" applyAlignment="1">
      <alignment horizontal="distributed" vertical="center" wrapText="1"/>
    </xf>
    <xf numFmtId="179" fontId="7" fillId="0" borderId="12" xfId="17" applyNumberFormat="1" applyFont="1" applyBorder="1" applyAlignment="1">
      <alignment horizontal="distributed" wrapText="1"/>
    </xf>
    <xf numFmtId="0" fontId="11" fillId="0" borderId="13" xfId="0" applyFont="1" applyBorder="1" applyAlignment="1">
      <alignment horizontal="distributed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2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wrapText="1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2" xfId="0" applyFont="1" applyBorder="1" applyAlignment="1">
      <alignment horizontal="distributed" vertical="center" wrapText="1" shrinkToFit="1"/>
    </xf>
    <xf numFmtId="0" fontId="5" fillId="0" borderId="13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wrapText="1" shrinkToFit="1"/>
    </xf>
    <xf numFmtId="0" fontId="7" fillId="0" borderId="6" xfId="0" applyFont="1" applyBorder="1" applyAlignment="1">
      <alignment horizontal="center" vertical="center"/>
    </xf>
    <xf numFmtId="38" fontId="7" fillId="0" borderId="4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0" fontId="5" fillId="0" borderId="24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right" vertical="center" wrapText="1" shrinkToFit="1"/>
    </xf>
    <xf numFmtId="179" fontId="7" fillId="0" borderId="0" xfId="0" applyNumberFormat="1" applyFont="1" applyBorder="1" applyAlignment="1">
      <alignment horizontal="right" vertical="center" wrapText="1" shrinkToFit="1"/>
    </xf>
    <xf numFmtId="179" fontId="12" fillId="0" borderId="0" xfId="0" applyNumberFormat="1" applyFont="1" applyBorder="1" applyAlignment="1">
      <alignment horizontal="right" vertical="center" shrinkToFit="1"/>
    </xf>
    <xf numFmtId="179" fontId="12" fillId="0" borderId="9" xfId="0" applyNumberFormat="1" applyFont="1" applyBorder="1" applyAlignment="1">
      <alignment horizontal="right" vertical="center" shrinkToFit="1"/>
    </xf>
    <xf numFmtId="179" fontId="12" fillId="0" borderId="0" xfId="0" applyNumberFormat="1" applyFont="1" applyAlignment="1">
      <alignment horizontal="righ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right" vertical="center" shrinkToFit="1"/>
    </xf>
    <xf numFmtId="179" fontId="12" fillId="0" borderId="8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2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9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textRotation="255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15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9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0" xfId="0" applyFont="1" applyBorder="1" applyAlignment="1">
      <alignment horizontal="right" vertical="center" textRotation="255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91" fontId="12" fillId="0" borderId="8" xfId="0" applyNumberFormat="1" applyFont="1" applyBorder="1" applyAlignment="1">
      <alignment horizontal="center" vertical="center"/>
    </xf>
    <xf numFmtId="191" fontId="12" fillId="0" borderId="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182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7" fillId="0" borderId="4" xfId="0" applyNumberFormat="1" applyFont="1" applyBorder="1" applyAlignment="1">
      <alignment horizontal="center" vertical="center"/>
    </xf>
    <xf numFmtId="191" fontId="7" fillId="0" borderId="4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distributed" wrapText="1"/>
    </xf>
    <xf numFmtId="38" fontId="5" fillId="0" borderId="1" xfId="17" applyFont="1" applyBorder="1" applyAlignment="1">
      <alignment vertical="center" shrinkToFit="1"/>
    </xf>
    <xf numFmtId="0" fontId="5" fillId="0" borderId="4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10" fillId="0" borderId="24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4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0" fillId="0" borderId="13" xfId="0" applyBorder="1" applyAlignment="1">
      <alignment/>
    </xf>
    <xf numFmtId="0" fontId="10" fillId="0" borderId="1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 shrinkToFit="1"/>
    </xf>
    <xf numFmtId="0" fontId="5" fillId="0" borderId="12" xfId="0" applyFont="1" applyBorder="1" applyAlignment="1">
      <alignment shrinkToFit="1"/>
    </xf>
    <xf numFmtId="0" fontId="5" fillId="0" borderId="1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29</xdr:row>
      <xdr:rowOff>28575</xdr:rowOff>
    </xdr:from>
    <xdr:to>
      <xdr:col>5</xdr:col>
      <xdr:colOff>123825</xdr:colOff>
      <xdr:row>30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619750" y="521017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104775</xdr:colOff>
      <xdr:row>22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638800" y="38385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28575</xdr:rowOff>
    </xdr:from>
    <xdr:to>
      <xdr:col>5</xdr:col>
      <xdr:colOff>114300</xdr:colOff>
      <xdr:row>24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648325" y="41814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19050</xdr:rowOff>
    </xdr:from>
    <xdr:to>
      <xdr:col>5</xdr:col>
      <xdr:colOff>123825</xdr:colOff>
      <xdr:row>26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5619750" y="4514850"/>
          <a:ext cx="95250" cy="323850"/>
        </a:xfrm>
        <a:prstGeom prst="leftBrace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47625</xdr:rowOff>
    </xdr:from>
    <xdr:to>
      <xdr:col>5</xdr:col>
      <xdr:colOff>123825</xdr:colOff>
      <xdr:row>28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5619750" y="4886325"/>
          <a:ext cx="95250" cy="295275"/>
        </a:xfrm>
        <a:prstGeom prst="leftBrace">
          <a:avLst>
            <a:gd name="adj" fmla="val -1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104775</xdr:colOff>
      <xdr:row>22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5638800" y="38385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28575</xdr:rowOff>
    </xdr:from>
    <xdr:to>
      <xdr:col>5</xdr:col>
      <xdr:colOff>114300</xdr:colOff>
      <xdr:row>24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5648325" y="41814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19050</xdr:rowOff>
    </xdr:from>
    <xdr:to>
      <xdr:col>5</xdr:col>
      <xdr:colOff>123825</xdr:colOff>
      <xdr:row>26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5619750" y="4514850"/>
          <a:ext cx="95250" cy="323850"/>
        </a:xfrm>
        <a:prstGeom prst="leftBrace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47625</xdr:rowOff>
    </xdr:from>
    <xdr:to>
      <xdr:col>5</xdr:col>
      <xdr:colOff>123825</xdr:colOff>
      <xdr:row>28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5619750" y="4886325"/>
          <a:ext cx="95250" cy="295275"/>
        </a:xfrm>
        <a:prstGeom prst="leftBrace">
          <a:avLst>
            <a:gd name="adj" fmla="val -1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28575</xdr:rowOff>
    </xdr:from>
    <xdr:to>
      <xdr:col>5</xdr:col>
      <xdr:colOff>123825</xdr:colOff>
      <xdr:row>30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5619750" y="521017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104775</xdr:colOff>
      <xdr:row>22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5638800" y="38385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28575</xdr:rowOff>
    </xdr:from>
    <xdr:to>
      <xdr:col>5</xdr:col>
      <xdr:colOff>114300</xdr:colOff>
      <xdr:row>24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5648325" y="41814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19050</xdr:rowOff>
    </xdr:from>
    <xdr:to>
      <xdr:col>5</xdr:col>
      <xdr:colOff>123825</xdr:colOff>
      <xdr:row>26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5619750" y="4514850"/>
          <a:ext cx="95250" cy="323850"/>
        </a:xfrm>
        <a:prstGeom prst="leftBrace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47625</xdr:rowOff>
    </xdr:from>
    <xdr:to>
      <xdr:col>5</xdr:col>
      <xdr:colOff>123825</xdr:colOff>
      <xdr:row>28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5619750" y="4886325"/>
          <a:ext cx="95250" cy="295275"/>
        </a:xfrm>
        <a:prstGeom prst="leftBrace">
          <a:avLst>
            <a:gd name="adj" fmla="val -1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28575</xdr:rowOff>
    </xdr:from>
    <xdr:to>
      <xdr:col>5</xdr:col>
      <xdr:colOff>123825</xdr:colOff>
      <xdr:row>30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5619750" y="521017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leftBrace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leftBrace">
          <a:avLst>
            <a:gd name="adj" fmla="val -1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00390625" style="3" customWidth="1"/>
    <col min="2" max="5" width="18.875" style="2" customWidth="1"/>
    <col min="6" max="11" width="14.875" style="2" customWidth="1"/>
    <col min="12" max="16384" width="9.00390625" style="3" customWidth="1"/>
  </cols>
  <sheetData>
    <row r="1" spans="1:11" ht="13.5">
      <c r="A1" s="679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8.5">
      <c r="A2" s="1" t="s">
        <v>1225</v>
      </c>
    </row>
    <row r="3" ht="13.5">
      <c r="A3" s="4" t="s">
        <v>381</v>
      </c>
    </row>
    <row r="4" spans="1:10" ht="14.25" thickBot="1">
      <c r="A4" s="3" t="s">
        <v>1226</v>
      </c>
      <c r="J4" s="2" t="s">
        <v>1227</v>
      </c>
    </row>
    <row r="5" spans="1:11" ht="14.25" thickTop="1">
      <c r="A5" s="728" t="s">
        <v>1228</v>
      </c>
      <c r="B5" s="730" t="s">
        <v>1229</v>
      </c>
      <c r="C5" s="732" t="s">
        <v>1230</v>
      </c>
      <c r="D5" s="726" t="s">
        <v>1231</v>
      </c>
      <c r="E5" s="727"/>
      <c r="F5" s="725" t="s">
        <v>1232</v>
      </c>
      <c r="G5" s="725"/>
      <c r="H5" s="725"/>
      <c r="I5" s="725"/>
      <c r="J5" s="725"/>
      <c r="K5" s="725"/>
    </row>
    <row r="6" spans="1:11" ht="18">
      <c r="A6" s="729"/>
      <c r="B6" s="731"/>
      <c r="C6" s="711"/>
      <c r="D6" s="5" t="s">
        <v>1233</v>
      </c>
      <c r="E6" s="6" t="s">
        <v>1234</v>
      </c>
      <c r="F6" s="7" t="s">
        <v>1235</v>
      </c>
      <c r="G6" s="6" t="s">
        <v>1236</v>
      </c>
      <c r="H6" s="5" t="s">
        <v>1237</v>
      </c>
      <c r="I6" s="6" t="s">
        <v>1238</v>
      </c>
      <c r="J6" s="8" t="s">
        <v>1239</v>
      </c>
      <c r="K6" s="6" t="s">
        <v>1240</v>
      </c>
    </row>
    <row r="7" spans="1:13" ht="13.5">
      <c r="A7" s="10">
        <v>45</v>
      </c>
      <c r="B7" s="11">
        <v>73024</v>
      </c>
      <c r="C7" s="9">
        <v>13767</v>
      </c>
      <c r="D7" s="9">
        <v>22151</v>
      </c>
      <c r="E7" s="9">
        <v>37106</v>
      </c>
      <c r="F7" s="9" t="s">
        <v>1241</v>
      </c>
      <c r="G7" s="9" t="s">
        <v>1241</v>
      </c>
      <c r="H7" s="9" t="s">
        <v>1241</v>
      </c>
      <c r="I7" s="9" t="s">
        <v>1241</v>
      </c>
      <c r="J7" s="9" t="s">
        <v>1241</v>
      </c>
      <c r="K7" s="9" t="s">
        <v>1241</v>
      </c>
      <c r="L7" s="20"/>
      <c r="M7" s="20"/>
    </row>
    <row r="8" spans="1:13" ht="13.5">
      <c r="A8" s="10">
        <v>50</v>
      </c>
      <c r="B8" s="11">
        <v>68479</v>
      </c>
      <c r="C8" s="9">
        <v>11939</v>
      </c>
      <c r="D8" s="9">
        <v>16245</v>
      </c>
      <c r="E8" s="9">
        <v>40295</v>
      </c>
      <c r="F8" s="9">
        <v>59018</v>
      </c>
      <c r="G8" s="9">
        <v>7313</v>
      </c>
      <c r="H8" s="9">
        <v>1450</v>
      </c>
      <c r="I8" s="9">
        <v>612</v>
      </c>
      <c r="J8" s="9" t="s">
        <v>1241</v>
      </c>
      <c r="K8" s="9">
        <v>86</v>
      </c>
      <c r="L8" s="20"/>
      <c r="M8" s="20"/>
    </row>
    <row r="9" spans="1:13" ht="13.5">
      <c r="A9" s="10">
        <v>55</v>
      </c>
      <c r="B9" s="11">
        <v>64903</v>
      </c>
      <c r="C9" s="9">
        <v>12155</v>
      </c>
      <c r="D9" s="9">
        <v>14092</v>
      </c>
      <c r="E9" s="9">
        <v>38656</v>
      </c>
      <c r="F9" s="9">
        <v>57381</v>
      </c>
      <c r="G9" s="9">
        <v>5681</v>
      </c>
      <c r="H9" s="9">
        <v>1214</v>
      </c>
      <c r="I9" s="9">
        <v>540</v>
      </c>
      <c r="J9" s="9" t="s">
        <v>1241</v>
      </c>
      <c r="K9" s="9">
        <v>87</v>
      </c>
      <c r="L9" s="20"/>
      <c r="M9" s="20"/>
    </row>
    <row r="10" spans="1:13" ht="13.5">
      <c r="A10" s="10">
        <v>60</v>
      </c>
      <c r="B10" s="11">
        <v>61688</v>
      </c>
      <c r="C10" s="9">
        <v>11116</v>
      </c>
      <c r="D10" s="9">
        <v>11392</v>
      </c>
      <c r="E10" s="9">
        <v>39180</v>
      </c>
      <c r="F10" s="9" t="s">
        <v>1241</v>
      </c>
      <c r="G10" s="9" t="s">
        <v>1241</v>
      </c>
      <c r="H10" s="9" t="s">
        <v>1241</v>
      </c>
      <c r="I10" s="9" t="s">
        <v>1241</v>
      </c>
      <c r="J10" s="9" t="s">
        <v>1241</v>
      </c>
      <c r="K10" s="9" t="s">
        <v>1241</v>
      </c>
      <c r="L10" s="20"/>
      <c r="M10" s="20"/>
    </row>
    <row r="11" spans="1:13" ht="13.5">
      <c r="A11" s="10" t="s">
        <v>1242</v>
      </c>
      <c r="B11" s="12">
        <v>57341</v>
      </c>
      <c r="C11" s="63">
        <v>10552</v>
      </c>
      <c r="D11" s="63">
        <v>11366</v>
      </c>
      <c r="E11" s="63">
        <v>35423</v>
      </c>
      <c r="F11" s="9" t="s">
        <v>385</v>
      </c>
      <c r="G11" s="9" t="s">
        <v>385</v>
      </c>
      <c r="H11" s="9" t="s">
        <v>385</v>
      </c>
      <c r="I11" s="9" t="s">
        <v>385</v>
      </c>
      <c r="J11" s="9" t="s">
        <v>385</v>
      </c>
      <c r="K11" s="9" t="s">
        <v>385</v>
      </c>
      <c r="L11" s="20"/>
      <c r="M11" s="20"/>
    </row>
    <row r="12" spans="1:13" ht="13.5">
      <c r="A12" s="10" t="s">
        <v>1243</v>
      </c>
      <c r="B12" s="11">
        <v>52306</v>
      </c>
      <c r="C12" s="9">
        <v>9797</v>
      </c>
      <c r="D12" s="9">
        <v>8722</v>
      </c>
      <c r="E12" s="9">
        <v>33787</v>
      </c>
      <c r="F12" s="9">
        <v>45522</v>
      </c>
      <c r="G12" s="9">
        <v>5037</v>
      </c>
      <c r="H12" s="9">
        <v>1192</v>
      </c>
      <c r="I12" s="9">
        <v>357</v>
      </c>
      <c r="J12" s="9" t="s">
        <v>1241</v>
      </c>
      <c r="K12" s="9">
        <v>198</v>
      </c>
      <c r="L12" s="20"/>
      <c r="M12" s="20"/>
    </row>
    <row r="13" spans="1:13" ht="13.5">
      <c r="A13" s="498">
        <v>7</v>
      </c>
      <c r="B13" s="11">
        <v>47255</v>
      </c>
      <c r="C13" s="9">
        <v>8980</v>
      </c>
      <c r="D13" s="9">
        <v>8639</v>
      </c>
      <c r="E13" s="9">
        <v>29636</v>
      </c>
      <c r="F13" s="9">
        <v>39025</v>
      </c>
      <c r="G13" s="9">
        <v>6585</v>
      </c>
      <c r="H13" s="9">
        <v>1348</v>
      </c>
      <c r="I13" s="9">
        <v>297</v>
      </c>
      <c r="J13" s="9" t="s">
        <v>1241</v>
      </c>
      <c r="K13" s="9" t="s">
        <v>1241</v>
      </c>
      <c r="L13" s="20"/>
      <c r="M13" s="20"/>
    </row>
    <row r="14" spans="1:13" s="70" customFormat="1" ht="13.5">
      <c r="A14" s="66">
        <v>12</v>
      </c>
      <c r="B14" s="67">
        <v>26480</v>
      </c>
      <c r="C14" s="68">
        <v>6161</v>
      </c>
      <c r="D14" s="68">
        <v>5682</v>
      </c>
      <c r="E14" s="68">
        <v>14637</v>
      </c>
      <c r="F14" s="313" t="s">
        <v>1241</v>
      </c>
      <c r="G14" s="313" t="s">
        <v>1241</v>
      </c>
      <c r="H14" s="313" t="s">
        <v>1241</v>
      </c>
      <c r="I14" s="313" t="s">
        <v>1241</v>
      </c>
      <c r="J14" s="313" t="s">
        <v>1241</v>
      </c>
      <c r="K14" s="313" t="s">
        <v>1241</v>
      </c>
      <c r="L14" s="69"/>
      <c r="M14" s="69"/>
    </row>
    <row r="15" ht="11.25" customHeight="1">
      <c r="A15" s="13" t="s">
        <v>1244</v>
      </c>
    </row>
    <row r="16" ht="11.25" customHeight="1">
      <c r="A16" s="13" t="s">
        <v>382</v>
      </c>
    </row>
    <row r="18" spans="1:13" ht="14.25" thickBot="1">
      <c r="A18" s="720" t="s">
        <v>1215</v>
      </c>
      <c r="B18" s="720"/>
      <c r="C18" s="720"/>
      <c r="D18" s="720"/>
      <c r="G18" s="2" t="s">
        <v>1185</v>
      </c>
      <c r="L18" s="2"/>
      <c r="M18" s="2" t="s">
        <v>1185</v>
      </c>
    </row>
    <row r="19" spans="1:14" ht="14.25" thickTop="1">
      <c r="A19" s="721" t="s">
        <v>1126</v>
      </c>
      <c r="B19" s="39" t="s">
        <v>1186</v>
      </c>
      <c r="C19" s="40"/>
      <c r="D19" s="40"/>
      <c r="E19" s="40"/>
      <c r="F19" s="40"/>
      <c r="G19" s="41"/>
      <c r="H19" s="42"/>
      <c r="I19" s="39" t="s">
        <v>1209</v>
      </c>
      <c r="J19" s="40"/>
      <c r="K19" s="40"/>
      <c r="L19" s="40"/>
      <c r="M19" s="40"/>
      <c r="N19" s="41"/>
    </row>
    <row r="20" spans="1:14" ht="27">
      <c r="A20" s="722"/>
      <c r="B20" s="43" t="s">
        <v>1187</v>
      </c>
      <c r="C20" s="44" t="s">
        <v>1188</v>
      </c>
      <c r="D20" s="43" t="s">
        <v>1189</v>
      </c>
      <c r="E20" s="44" t="s">
        <v>1190</v>
      </c>
      <c r="F20" s="43" t="s">
        <v>1191</v>
      </c>
      <c r="G20" s="44" t="s">
        <v>1210</v>
      </c>
      <c r="H20" s="45" t="s">
        <v>1192</v>
      </c>
      <c r="I20" s="43" t="s">
        <v>1211</v>
      </c>
      <c r="J20" s="44" t="s">
        <v>1188</v>
      </c>
      <c r="K20" s="43" t="s">
        <v>1189</v>
      </c>
      <c r="L20" s="44" t="s">
        <v>1190</v>
      </c>
      <c r="M20" s="43" t="s">
        <v>1191</v>
      </c>
      <c r="N20" s="45" t="s">
        <v>1210</v>
      </c>
    </row>
    <row r="21" spans="1:15" ht="13.5">
      <c r="A21" s="61" t="s">
        <v>384</v>
      </c>
      <c r="B21" s="9">
        <v>21152</v>
      </c>
      <c r="C21" s="9">
        <v>15509</v>
      </c>
      <c r="D21" s="9">
        <v>27298</v>
      </c>
      <c r="E21" s="9">
        <v>7328</v>
      </c>
      <c r="F21" s="9">
        <v>1136</v>
      </c>
      <c r="G21" s="9">
        <v>529</v>
      </c>
      <c r="H21" s="9">
        <v>72</v>
      </c>
      <c r="I21" s="62" t="s">
        <v>1216</v>
      </c>
      <c r="J21" s="62" t="s">
        <v>1216</v>
      </c>
      <c r="K21" s="62" t="s">
        <v>1216</v>
      </c>
      <c r="L21" s="62" t="s">
        <v>1216</v>
      </c>
      <c r="M21" s="62" t="s">
        <v>1216</v>
      </c>
      <c r="N21" s="62" t="s">
        <v>1216</v>
      </c>
      <c r="O21" s="62"/>
    </row>
    <row r="22" spans="1:15" ht="13.5">
      <c r="A22" s="61">
        <v>50</v>
      </c>
      <c r="B22" s="9">
        <v>22197</v>
      </c>
      <c r="C22" s="9">
        <v>14356</v>
      </c>
      <c r="D22" s="9">
        <v>24223</v>
      </c>
      <c r="E22" s="9">
        <v>6158</v>
      </c>
      <c r="F22" s="9">
        <v>1027</v>
      </c>
      <c r="G22" s="9">
        <v>432</v>
      </c>
      <c r="H22" s="9">
        <v>86</v>
      </c>
      <c r="I22" s="62" t="s">
        <v>1216</v>
      </c>
      <c r="J22" s="62" t="s">
        <v>1216</v>
      </c>
      <c r="K22" s="62" t="s">
        <v>1216</v>
      </c>
      <c r="L22" s="62" t="s">
        <v>1216</v>
      </c>
      <c r="M22" s="62" t="s">
        <v>1216</v>
      </c>
      <c r="N22" s="62" t="s">
        <v>1216</v>
      </c>
      <c r="O22" s="62"/>
    </row>
    <row r="23" spans="1:15" ht="13.5">
      <c r="A23" s="61">
        <v>55</v>
      </c>
      <c r="B23" s="9">
        <v>22827</v>
      </c>
      <c r="C23" s="9">
        <v>13234</v>
      </c>
      <c r="D23" s="9">
        <v>21697</v>
      </c>
      <c r="E23" s="9">
        <v>5591</v>
      </c>
      <c r="F23" s="9">
        <v>981</v>
      </c>
      <c r="G23" s="9">
        <v>486</v>
      </c>
      <c r="H23" s="9">
        <v>87</v>
      </c>
      <c r="I23" s="62" t="s">
        <v>1216</v>
      </c>
      <c r="J23" s="62" t="s">
        <v>1216</v>
      </c>
      <c r="K23" s="62" t="s">
        <v>1216</v>
      </c>
      <c r="L23" s="62" t="s">
        <v>1216</v>
      </c>
      <c r="M23" s="62" t="s">
        <v>1216</v>
      </c>
      <c r="N23" s="62" t="s">
        <v>1216</v>
      </c>
      <c r="O23" s="62"/>
    </row>
    <row r="24" spans="1:15" ht="13.5">
      <c r="A24" s="61">
        <v>60</v>
      </c>
      <c r="B24" s="9">
        <v>23777</v>
      </c>
      <c r="C24" s="9">
        <v>12376</v>
      </c>
      <c r="D24" s="9">
        <v>18969</v>
      </c>
      <c r="E24" s="9">
        <v>5056</v>
      </c>
      <c r="F24" s="9">
        <v>914</v>
      </c>
      <c r="G24" s="9">
        <v>492</v>
      </c>
      <c r="H24" s="9">
        <v>104</v>
      </c>
      <c r="I24" s="62" t="s">
        <v>1216</v>
      </c>
      <c r="J24" s="62" t="s">
        <v>1216</v>
      </c>
      <c r="K24" s="62" t="s">
        <v>1216</v>
      </c>
      <c r="L24" s="62" t="s">
        <v>1216</v>
      </c>
      <c r="M24" s="62" t="s">
        <v>1216</v>
      </c>
      <c r="N24" s="62" t="s">
        <v>1216</v>
      </c>
      <c r="O24" s="62"/>
    </row>
    <row r="25" spans="1:15" ht="13.5">
      <c r="A25" s="61" t="s">
        <v>1212</v>
      </c>
      <c r="B25" s="9">
        <v>19486</v>
      </c>
      <c r="C25" s="9">
        <v>10739</v>
      </c>
      <c r="D25" s="9">
        <v>16246</v>
      </c>
      <c r="E25" s="9">
        <v>4396</v>
      </c>
      <c r="F25" s="9">
        <v>828</v>
      </c>
      <c r="G25" s="9">
        <v>475</v>
      </c>
      <c r="H25" s="9">
        <v>136</v>
      </c>
      <c r="I25" s="62" t="s">
        <v>1216</v>
      </c>
      <c r="J25" s="62" t="s">
        <v>1216</v>
      </c>
      <c r="K25" s="62" t="s">
        <v>1216</v>
      </c>
      <c r="L25" s="62" t="s">
        <v>1216</v>
      </c>
      <c r="M25" s="62" t="s">
        <v>1216</v>
      </c>
      <c r="N25" s="62" t="s">
        <v>1216</v>
      </c>
      <c r="O25" s="62"/>
    </row>
    <row r="26" spans="1:15" ht="13.5">
      <c r="A26" s="498">
        <v>7</v>
      </c>
      <c r="B26" s="11">
        <v>18356</v>
      </c>
      <c r="C26" s="9">
        <v>9712</v>
      </c>
      <c r="D26" s="9">
        <v>14190</v>
      </c>
      <c r="E26" s="9">
        <v>3660</v>
      </c>
      <c r="F26" s="9">
        <v>731</v>
      </c>
      <c r="G26" s="9">
        <v>430</v>
      </c>
      <c r="H26" s="9">
        <v>176</v>
      </c>
      <c r="I26" s="62" t="s">
        <v>1216</v>
      </c>
      <c r="J26" s="62" t="s">
        <v>1216</v>
      </c>
      <c r="K26" s="62" t="s">
        <v>1216</v>
      </c>
      <c r="L26" s="62" t="s">
        <v>1216</v>
      </c>
      <c r="M26" s="62" t="s">
        <v>1216</v>
      </c>
      <c r="N26" s="62" t="s">
        <v>1216</v>
      </c>
      <c r="O26" s="62"/>
    </row>
    <row r="27" spans="1:15" ht="13.5">
      <c r="A27" s="71">
        <v>12</v>
      </c>
      <c r="B27" s="68">
        <v>1156</v>
      </c>
      <c r="C27" s="68">
        <v>8633</v>
      </c>
      <c r="D27" s="68">
        <v>12373</v>
      </c>
      <c r="E27" s="68">
        <v>3267</v>
      </c>
      <c r="F27" s="68">
        <v>654</v>
      </c>
      <c r="G27" s="68">
        <v>397</v>
      </c>
      <c r="H27" s="68" t="s">
        <v>237</v>
      </c>
      <c r="I27" s="499" t="s">
        <v>1216</v>
      </c>
      <c r="J27" s="499" t="s">
        <v>1216</v>
      </c>
      <c r="K27" s="499" t="s">
        <v>1216</v>
      </c>
      <c r="L27" s="499" t="s">
        <v>1216</v>
      </c>
      <c r="M27" s="499" t="s">
        <v>1216</v>
      </c>
      <c r="N27" s="499" t="s">
        <v>1216</v>
      </c>
      <c r="O27" s="62"/>
    </row>
    <row r="28" spans="1:14" ht="13.5">
      <c r="A28" s="723" t="s">
        <v>383</v>
      </c>
      <c r="B28" s="724"/>
      <c r="C28" s="724"/>
      <c r="D28" s="724"/>
      <c r="E28" s="724"/>
      <c r="F28" s="34"/>
      <c r="G28" s="34"/>
      <c r="H28" s="34"/>
      <c r="L28" s="2"/>
      <c r="M28" s="2"/>
      <c r="N28" s="2"/>
    </row>
  </sheetData>
  <mergeCells count="8">
    <mergeCell ref="A18:D18"/>
    <mergeCell ref="A19:A20"/>
    <mergeCell ref="A28:E28"/>
    <mergeCell ref="F5:K5"/>
    <mergeCell ref="D5:E5"/>
    <mergeCell ref="A5:A6"/>
    <mergeCell ref="B5:B6"/>
    <mergeCell ref="C5:C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4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3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00390625" style="3" customWidth="1"/>
    <col min="2" max="11" width="7.625" style="3" customWidth="1"/>
    <col min="12" max="16384" width="9.00390625" style="3" customWidth="1"/>
  </cols>
  <sheetData>
    <row r="1" ht="13.5">
      <c r="A1" s="679" t="s">
        <v>241</v>
      </c>
    </row>
    <row r="2" spans="1:10" ht="14.25" thickBot="1">
      <c r="A2" s="4" t="s">
        <v>322</v>
      </c>
      <c r="B2" s="2"/>
      <c r="C2" s="2"/>
      <c r="D2" s="2"/>
      <c r="E2" s="2"/>
      <c r="F2" s="2"/>
      <c r="G2" s="2"/>
      <c r="H2" s="2"/>
      <c r="I2" s="2"/>
      <c r="J2" s="2" t="s">
        <v>1278</v>
      </c>
    </row>
    <row r="3" spans="1:11" ht="14.25" thickTop="1">
      <c r="A3" s="687" t="s">
        <v>395</v>
      </c>
      <c r="B3" s="676" t="s">
        <v>323</v>
      </c>
      <c r="C3" s="677"/>
      <c r="D3" s="677"/>
      <c r="E3" s="678"/>
      <c r="F3" s="658" t="s">
        <v>324</v>
      </c>
      <c r="G3" s="662" t="s">
        <v>325</v>
      </c>
      <c r="H3" s="658" t="s">
        <v>326</v>
      </c>
      <c r="I3" s="734" t="s">
        <v>1328</v>
      </c>
      <c r="J3" s="735" t="s">
        <v>327</v>
      </c>
      <c r="K3" s="660" t="s">
        <v>328</v>
      </c>
    </row>
    <row r="4" spans="1:11" ht="13.5">
      <c r="A4" s="674"/>
      <c r="B4" s="670" t="s">
        <v>485</v>
      </c>
      <c r="C4" s="671" t="s">
        <v>329</v>
      </c>
      <c r="D4" s="672" t="s">
        <v>330</v>
      </c>
      <c r="E4" s="673"/>
      <c r="F4" s="659"/>
      <c r="G4" s="641"/>
      <c r="H4" s="659"/>
      <c r="I4" s="659"/>
      <c r="J4" s="641"/>
      <c r="K4" s="661"/>
    </row>
    <row r="5" spans="1:11" ht="13.5">
      <c r="A5" s="675"/>
      <c r="B5" s="703"/>
      <c r="C5" s="703"/>
      <c r="D5" s="139" t="s">
        <v>331</v>
      </c>
      <c r="E5" s="139" t="s">
        <v>332</v>
      </c>
      <c r="F5" s="703"/>
      <c r="G5" s="733"/>
      <c r="H5" s="703"/>
      <c r="I5" s="703"/>
      <c r="J5" s="733"/>
      <c r="K5" s="684"/>
    </row>
    <row r="6" spans="1:11" ht="13.5">
      <c r="A6" s="80" t="s">
        <v>406</v>
      </c>
      <c r="B6" s="100">
        <v>34251</v>
      </c>
      <c r="C6" s="101">
        <v>17783</v>
      </c>
      <c r="D6" s="101">
        <v>7947</v>
      </c>
      <c r="E6" s="101">
        <v>8521</v>
      </c>
      <c r="F6" s="101">
        <v>13695</v>
      </c>
      <c r="G6" s="101">
        <v>7002</v>
      </c>
      <c r="H6" s="101">
        <v>9290</v>
      </c>
      <c r="I6" s="101">
        <v>8714</v>
      </c>
      <c r="J6" s="101">
        <v>3510</v>
      </c>
      <c r="K6" s="101">
        <v>2199</v>
      </c>
    </row>
    <row r="7" spans="1:11" ht="13.5">
      <c r="A7" s="80" t="s">
        <v>407</v>
      </c>
      <c r="B7" s="77">
        <v>9109</v>
      </c>
      <c r="C7" s="78">
        <v>4908</v>
      </c>
      <c r="D7" s="78">
        <v>2145</v>
      </c>
      <c r="E7" s="78">
        <v>2056</v>
      </c>
      <c r="F7" s="78">
        <v>3883</v>
      </c>
      <c r="G7" s="78">
        <v>2056</v>
      </c>
      <c r="H7" s="78">
        <v>2419</v>
      </c>
      <c r="I7" s="78">
        <v>2124</v>
      </c>
      <c r="J7" s="78">
        <v>1055</v>
      </c>
      <c r="K7" s="78">
        <v>796</v>
      </c>
    </row>
    <row r="8" spans="1:11" ht="13.5">
      <c r="A8" s="80" t="s">
        <v>408</v>
      </c>
      <c r="B8" s="77">
        <v>25142</v>
      </c>
      <c r="C8" s="78">
        <v>12875</v>
      </c>
      <c r="D8" s="78">
        <v>5802</v>
      </c>
      <c r="E8" s="78">
        <v>6465</v>
      </c>
      <c r="F8" s="78">
        <v>9812</v>
      </c>
      <c r="G8" s="78">
        <v>4946</v>
      </c>
      <c r="H8" s="78">
        <v>6871</v>
      </c>
      <c r="I8" s="78">
        <v>6590</v>
      </c>
      <c r="J8" s="78">
        <v>2455</v>
      </c>
      <c r="K8" s="78">
        <v>1403</v>
      </c>
    </row>
    <row r="9" spans="1:11" ht="13.5">
      <c r="A9" s="81" t="s">
        <v>1062</v>
      </c>
      <c r="B9" s="77">
        <v>1743</v>
      </c>
      <c r="C9" s="78">
        <v>992</v>
      </c>
      <c r="D9" s="78">
        <v>323</v>
      </c>
      <c r="E9" s="78">
        <v>428</v>
      </c>
      <c r="F9" s="78">
        <v>730</v>
      </c>
      <c r="G9" s="78">
        <v>344</v>
      </c>
      <c r="H9" s="78">
        <v>601</v>
      </c>
      <c r="I9" s="78">
        <v>408</v>
      </c>
      <c r="J9" s="78">
        <v>298</v>
      </c>
      <c r="K9" s="78">
        <v>199</v>
      </c>
    </row>
    <row r="10" spans="1:11" ht="13.5">
      <c r="A10" s="81" t="s">
        <v>1063</v>
      </c>
      <c r="B10" s="77">
        <v>186</v>
      </c>
      <c r="C10" s="78">
        <v>69</v>
      </c>
      <c r="D10" s="78">
        <v>42</v>
      </c>
      <c r="E10" s="78">
        <v>75</v>
      </c>
      <c r="F10" s="78">
        <v>26</v>
      </c>
      <c r="G10" s="78">
        <v>3</v>
      </c>
      <c r="H10" s="78">
        <v>93</v>
      </c>
      <c r="I10" s="78">
        <v>91</v>
      </c>
      <c r="J10" s="78">
        <v>64</v>
      </c>
      <c r="K10" s="78">
        <v>39</v>
      </c>
    </row>
    <row r="11" spans="1:11" ht="13.5">
      <c r="A11" s="81" t="s">
        <v>409</v>
      </c>
      <c r="B11" s="77">
        <v>1979</v>
      </c>
      <c r="C11" s="78">
        <v>1342</v>
      </c>
      <c r="D11" s="78">
        <v>465</v>
      </c>
      <c r="E11" s="78">
        <v>172</v>
      </c>
      <c r="F11" s="78">
        <v>1108</v>
      </c>
      <c r="G11" s="78">
        <v>670</v>
      </c>
      <c r="H11" s="78">
        <v>41</v>
      </c>
      <c r="I11" s="78">
        <v>40</v>
      </c>
      <c r="J11" s="78">
        <v>12</v>
      </c>
      <c r="K11" s="78">
        <v>2</v>
      </c>
    </row>
    <row r="12" spans="1:11" ht="13.5">
      <c r="A12" s="81" t="s">
        <v>1064</v>
      </c>
      <c r="B12" s="77">
        <v>442</v>
      </c>
      <c r="C12" s="78">
        <v>199</v>
      </c>
      <c r="D12" s="78">
        <v>116</v>
      </c>
      <c r="E12" s="78">
        <v>127</v>
      </c>
      <c r="F12" s="78">
        <v>63</v>
      </c>
      <c r="G12" s="78">
        <v>1</v>
      </c>
      <c r="H12" s="78">
        <v>224</v>
      </c>
      <c r="I12" s="78">
        <v>207</v>
      </c>
      <c r="J12" s="78">
        <v>105</v>
      </c>
      <c r="K12" s="78">
        <v>47</v>
      </c>
    </row>
    <row r="13" spans="1:11" ht="13.5">
      <c r="A13" s="81" t="s">
        <v>1065</v>
      </c>
      <c r="B13" s="77">
        <v>2492</v>
      </c>
      <c r="C13" s="78">
        <v>1718</v>
      </c>
      <c r="D13" s="78">
        <v>581</v>
      </c>
      <c r="E13" s="78">
        <v>193</v>
      </c>
      <c r="F13" s="78">
        <v>1280</v>
      </c>
      <c r="G13" s="78">
        <v>768</v>
      </c>
      <c r="H13" s="78">
        <v>9</v>
      </c>
      <c r="I13" s="78">
        <v>14</v>
      </c>
      <c r="J13" s="78">
        <v>3</v>
      </c>
      <c r="K13" s="78" t="s">
        <v>1125</v>
      </c>
    </row>
    <row r="14" spans="1:11" ht="13.5">
      <c r="A14" s="81" t="s">
        <v>1066</v>
      </c>
      <c r="B14" s="77">
        <v>255</v>
      </c>
      <c r="C14" s="78">
        <v>157</v>
      </c>
      <c r="D14" s="78">
        <v>57</v>
      </c>
      <c r="E14" s="78">
        <v>41</v>
      </c>
      <c r="F14" s="78">
        <v>18</v>
      </c>
      <c r="G14" s="78">
        <v>7</v>
      </c>
      <c r="H14" s="78">
        <v>85</v>
      </c>
      <c r="I14" s="78">
        <v>100</v>
      </c>
      <c r="J14" s="78">
        <v>41</v>
      </c>
      <c r="K14" s="78">
        <v>7</v>
      </c>
    </row>
    <row r="15" spans="1:11" ht="13.5">
      <c r="A15" s="81" t="s">
        <v>1067</v>
      </c>
      <c r="B15" s="77">
        <v>2012</v>
      </c>
      <c r="C15" s="78">
        <v>431</v>
      </c>
      <c r="D15" s="78">
        <v>561</v>
      </c>
      <c r="E15" s="78">
        <v>1020</v>
      </c>
      <c r="F15" s="78">
        <v>658</v>
      </c>
      <c r="G15" s="78">
        <v>263</v>
      </c>
      <c r="H15" s="78">
        <v>1366</v>
      </c>
      <c r="I15" s="78">
        <v>1264</v>
      </c>
      <c r="J15" s="78">
        <v>532</v>
      </c>
      <c r="K15" s="78">
        <v>502</v>
      </c>
    </row>
    <row r="16" spans="1:11" ht="13.5">
      <c r="A16" s="507" t="s">
        <v>277</v>
      </c>
      <c r="B16" s="77">
        <v>3321</v>
      </c>
      <c r="C16" s="78">
        <v>2433</v>
      </c>
      <c r="D16" s="78">
        <v>658</v>
      </c>
      <c r="E16" s="78">
        <v>230</v>
      </c>
      <c r="F16" s="78">
        <v>1562</v>
      </c>
      <c r="G16" s="78">
        <v>1092</v>
      </c>
      <c r="H16" s="78">
        <v>26</v>
      </c>
      <c r="I16" s="78">
        <v>29</v>
      </c>
      <c r="J16" s="78">
        <v>8</v>
      </c>
      <c r="K16" s="78">
        <v>0</v>
      </c>
    </row>
    <row r="17" spans="1:11" ht="13.5">
      <c r="A17" s="31" t="s">
        <v>278</v>
      </c>
      <c r="B17" s="18">
        <v>661</v>
      </c>
      <c r="C17" s="19">
        <v>489</v>
      </c>
      <c r="D17" s="19">
        <v>134</v>
      </c>
      <c r="E17" s="19">
        <v>38</v>
      </c>
      <c r="F17" s="19">
        <v>296</v>
      </c>
      <c r="G17" s="19">
        <v>228</v>
      </c>
      <c r="H17" s="19">
        <v>4</v>
      </c>
      <c r="I17" s="19">
        <v>5</v>
      </c>
      <c r="J17" s="19">
        <v>3</v>
      </c>
      <c r="K17" s="19" t="s">
        <v>1125</v>
      </c>
    </row>
    <row r="18" spans="1:11" ht="13.5">
      <c r="A18" s="31" t="s">
        <v>1069</v>
      </c>
      <c r="B18" s="18">
        <v>991</v>
      </c>
      <c r="C18" s="19">
        <v>664</v>
      </c>
      <c r="D18" s="19">
        <v>225</v>
      </c>
      <c r="E18" s="19">
        <v>102</v>
      </c>
      <c r="F18" s="19">
        <v>399</v>
      </c>
      <c r="G18" s="19">
        <v>299</v>
      </c>
      <c r="H18" s="19">
        <v>21</v>
      </c>
      <c r="I18" s="19">
        <v>22</v>
      </c>
      <c r="J18" s="19">
        <v>5</v>
      </c>
      <c r="K18" s="19" t="s">
        <v>1125</v>
      </c>
    </row>
    <row r="19" spans="1:11" ht="13.5">
      <c r="A19" s="31" t="s">
        <v>1070</v>
      </c>
      <c r="B19" s="18">
        <v>55</v>
      </c>
      <c r="C19" s="19">
        <v>51</v>
      </c>
      <c r="D19" s="19">
        <v>4</v>
      </c>
      <c r="E19" s="19" t="s">
        <v>1125</v>
      </c>
      <c r="F19" s="19">
        <v>32</v>
      </c>
      <c r="G19" s="19">
        <v>6</v>
      </c>
      <c r="H19" s="19" t="s">
        <v>1125</v>
      </c>
      <c r="I19" s="19" t="s">
        <v>1125</v>
      </c>
      <c r="J19" s="19" t="s">
        <v>1125</v>
      </c>
      <c r="K19" s="19" t="s">
        <v>1125</v>
      </c>
    </row>
    <row r="20" spans="1:11" ht="13.5">
      <c r="A20" s="31" t="s">
        <v>1071</v>
      </c>
      <c r="B20" s="18">
        <v>1529</v>
      </c>
      <c r="C20" s="19">
        <v>1149</v>
      </c>
      <c r="D20" s="19">
        <v>291</v>
      </c>
      <c r="E20" s="19">
        <v>89</v>
      </c>
      <c r="F20" s="19">
        <v>770</v>
      </c>
      <c r="G20" s="19">
        <v>556</v>
      </c>
      <c r="H20" s="19">
        <v>1</v>
      </c>
      <c r="I20" s="19">
        <v>2</v>
      </c>
      <c r="J20" s="19" t="s">
        <v>1125</v>
      </c>
      <c r="K20" s="19" t="s">
        <v>1125</v>
      </c>
    </row>
    <row r="21" spans="1:11" ht="13.5">
      <c r="A21" s="31" t="s">
        <v>1072</v>
      </c>
      <c r="B21" s="18">
        <v>85</v>
      </c>
      <c r="C21" s="19">
        <v>80</v>
      </c>
      <c r="D21" s="19">
        <v>4</v>
      </c>
      <c r="E21" s="19">
        <v>1</v>
      </c>
      <c r="F21" s="19">
        <v>65</v>
      </c>
      <c r="G21" s="19">
        <v>3</v>
      </c>
      <c r="H21" s="19" t="s">
        <v>1125</v>
      </c>
      <c r="I21" s="19" t="s">
        <v>1125</v>
      </c>
      <c r="J21" s="19" t="s">
        <v>1125</v>
      </c>
      <c r="K21" s="19" t="s">
        <v>1125</v>
      </c>
    </row>
    <row r="22" spans="1:11" ht="13.5">
      <c r="A22" s="81" t="s">
        <v>279</v>
      </c>
      <c r="B22" s="77">
        <v>7000</v>
      </c>
      <c r="C22" s="78">
        <v>4016</v>
      </c>
      <c r="D22" s="78">
        <v>1996</v>
      </c>
      <c r="E22" s="78">
        <v>988</v>
      </c>
      <c r="F22" s="78">
        <v>3187</v>
      </c>
      <c r="G22" s="78">
        <v>2388</v>
      </c>
      <c r="H22" s="78">
        <v>483</v>
      </c>
      <c r="I22" s="78">
        <v>487</v>
      </c>
      <c r="J22" s="78">
        <v>124</v>
      </c>
      <c r="K22" s="78">
        <v>23</v>
      </c>
    </row>
    <row r="23" spans="1:11" ht="13.5">
      <c r="A23" s="32" t="s">
        <v>1073</v>
      </c>
      <c r="B23" s="18">
        <v>908</v>
      </c>
      <c r="C23" s="19">
        <v>626</v>
      </c>
      <c r="D23" s="19">
        <v>223</v>
      </c>
      <c r="E23" s="19">
        <v>59</v>
      </c>
      <c r="F23" s="19">
        <v>377</v>
      </c>
      <c r="G23" s="19">
        <v>408</v>
      </c>
      <c r="H23" s="19">
        <v>11</v>
      </c>
      <c r="I23" s="19">
        <v>12</v>
      </c>
      <c r="J23" s="19">
        <v>6</v>
      </c>
      <c r="K23" s="19" t="s">
        <v>1125</v>
      </c>
    </row>
    <row r="24" spans="1:11" ht="13.5">
      <c r="A24" s="32" t="s">
        <v>1074</v>
      </c>
      <c r="B24" s="18">
        <v>1334</v>
      </c>
      <c r="C24" s="19">
        <v>727</v>
      </c>
      <c r="D24" s="19">
        <v>446</v>
      </c>
      <c r="E24" s="19">
        <v>161</v>
      </c>
      <c r="F24" s="19">
        <v>622</v>
      </c>
      <c r="G24" s="19">
        <v>608</v>
      </c>
      <c r="H24" s="19">
        <v>5</v>
      </c>
      <c r="I24" s="19">
        <v>5</v>
      </c>
      <c r="J24" s="19" t="s">
        <v>1125</v>
      </c>
      <c r="K24" s="19" t="s">
        <v>1125</v>
      </c>
    </row>
    <row r="25" spans="1:11" ht="13.5">
      <c r="A25" s="32" t="s">
        <v>1075</v>
      </c>
      <c r="B25" s="18">
        <v>1993</v>
      </c>
      <c r="C25" s="19">
        <v>1196</v>
      </c>
      <c r="D25" s="19">
        <v>586</v>
      </c>
      <c r="E25" s="19">
        <v>211</v>
      </c>
      <c r="F25" s="19">
        <v>698</v>
      </c>
      <c r="G25" s="19">
        <v>894</v>
      </c>
      <c r="H25" s="19" t="s">
        <v>1125</v>
      </c>
      <c r="I25" s="19">
        <v>1</v>
      </c>
      <c r="J25" s="19" t="s">
        <v>1125</v>
      </c>
      <c r="K25" s="19" t="s">
        <v>1125</v>
      </c>
    </row>
    <row r="26" spans="1:11" ht="13.5">
      <c r="A26" s="32" t="s">
        <v>1076</v>
      </c>
      <c r="B26" s="18">
        <v>1086</v>
      </c>
      <c r="C26" s="19">
        <v>569</v>
      </c>
      <c r="D26" s="19">
        <v>364</v>
      </c>
      <c r="E26" s="19">
        <v>153</v>
      </c>
      <c r="F26" s="19">
        <v>570</v>
      </c>
      <c r="G26" s="19">
        <v>378</v>
      </c>
      <c r="H26" s="19">
        <v>21</v>
      </c>
      <c r="I26" s="19">
        <v>24</v>
      </c>
      <c r="J26" s="19">
        <v>9</v>
      </c>
      <c r="K26" s="19">
        <v>1</v>
      </c>
    </row>
    <row r="27" spans="1:11" ht="13.5">
      <c r="A27" s="32" t="s">
        <v>1077</v>
      </c>
      <c r="B27" s="18">
        <v>600</v>
      </c>
      <c r="C27" s="19">
        <v>384</v>
      </c>
      <c r="D27" s="19">
        <v>157</v>
      </c>
      <c r="E27" s="19">
        <v>59</v>
      </c>
      <c r="F27" s="19">
        <v>398</v>
      </c>
      <c r="G27" s="19">
        <v>35</v>
      </c>
      <c r="H27" s="19">
        <v>90</v>
      </c>
      <c r="I27" s="19">
        <v>94</v>
      </c>
      <c r="J27" s="19">
        <v>29</v>
      </c>
      <c r="K27" s="19" t="s">
        <v>313</v>
      </c>
    </row>
    <row r="28" spans="1:11" ht="13.5">
      <c r="A28" s="32" t="s">
        <v>1078</v>
      </c>
      <c r="B28" s="18">
        <v>659</v>
      </c>
      <c r="C28" s="19">
        <v>311</v>
      </c>
      <c r="D28" s="19">
        <v>125</v>
      </c>
      <c r="E28" s="19">
        <v>223</v>
      </c>
      <c r="F28" s="19">
        <v>336</v>
      </c>
      <c r="G28" s="19">
        <v>53</v>
      </c>
      <c r="H28" s="19">
        <v>228</v>
      </c>
      <c r="I28" s="19">
        <v>220</v>
      </c>
      <c r="J28" s="19">
        <v>45</v>
      </c>
      <c r="K28" s="19">
        <v>12</v>
      </c>
    </row>
    <row r="29" spans="1:11" ht="13.5">
      <c r="A29" s="32" t="s">
        <v>1079</v>
      </c>
      <c r="B29" s="18">
        <v>51</v>
      </c>
      <c r="C29" s="19">
        <v>39</v>
      </c>
      <c r="D29" s="19">
        <v>12</v>
      </c>
      <c r="E29" s="19" t="s">
        <v>1125</v>
      </c>
      <c r="F29" s="19">
        <v>13</v>
      </c>
      <c r="G29" s="19">
        <v>1</v>
      </c>
      <c r="H29" s="19">
        <v>6</v>
      </c>
      <c r="I29" s="19">
        <v>5</v>
      </c>
      <c r="J29" s="19">
        <v>1</v>
      </c>
      <c r="K29" s="19" t="s">
        <v>1125</v>
      </c>
    </row>
    <row r="30" spans="1:11" ht="13.5">
      <c r="A30" s="32" t="s">
        <v>1080</v>
      </c>
      <c r="B30" s="18">
        <v>369</v>
      </c>
      <c r="C30" s="19">
        <v>164</v>
      </c>
      <c r="D30" s="19">
        <v>83</v>
      </c>
      <c r="E30" s="19">
        <v>122</v>
      </c>
      <c r="F30" s="19">
        <v>173</v>
      </c>
      <c r="G30" s="19">
        <v>11</v>
      </c>
      <c r="H30" s="19">
        <v>122</v>
      </c>
      <c r="I30" s="19">
        <v>126</v>
      </c>
      <c r="J30" s="19">
        <v>34</v>
      </c>
      <c r="K30" s="19">
        <v>10</v>
      </c>
    </row>
    <row r="31" spans="1:11" ht="13.5">
      <c r="A31" s="81" t="s">
        <v>351</v>
      </c>
      <c r="B31" s="77">
        <v>732</v>
      </c>
      <c r="C31" s="78">
        <v>373</v>
      </c>
      <c r="D31" s="78">
        <v>101</v>
      </c>
      <c r="E31" s="78">
        <v>258</v>
      </c>
      <c r="F31" s="78">
        <v>267</v>
      </c>
      <c r="G31" s="78">
        <v>15</v>
      </c>
      <c r="H31" s="78">
        <v>306</v>
      </c>
      <c r="I31" s="78">
        <v>312</v>
      </c>
      <c r="J31" s="78">
        <v>62</v>
      </c>
      <c r="K31" s="78">
        <v>19</v>
      </c>
    </row>
    <row r="32" spans="1:11" ht="13.5">
      <c r="A32" s="32" t="s">
        <v>1081</v>
      </c>
      <c r="B32" s="18">
        <v>127</v>
      </c>
      <c r="C32" s="19">
        <v>12</v>
      </c>
      <c r="D32" s="19">
        <v>8</v>
      </c>
      <c r="E32" s="19">
        <v>107</v>
      </c>
      <c r="F32" s="19">
        <v>5</v>
      </c>
      <c r="G32" s="19" t="s">
        <v>1125</v>
      </c>
      <c r="H32" s="19">
        <v>10</v>
      </c>
      <c r="I32" s="19">
        <v>11</v>
      </c>
      <c r="J32" s="19">
        <v>2</v>
      </c>
      <c r="K32" s="19" t="s">
        <v>1125</v>
      </c>
    </row>
    <row r="33" spans="1:11" ht="13.5">
      <c r="A33" s="32" t="s">
        <v>1082</v>
      </c>
      <c r="B33" s="18">
        <v>318</v>
      </c>
      <c r="C33" s="19">
        <v>152</v>
      </c>
      <c r="D33" s="19">
        <v>49</v>
      </c>
      <c r="E33" s="19">
        <v>117</v>
      </c>
      <c r="F33" s="19">
        <v>196</v>
      </c>
      <c r="G33" s="19">
        <v>9</v>
      </c>
      <c r="H33" s="19">
        <v>165</v>
      </c>
      <c r="I33" s="19">
        <v>171</v>
      </c>
      <c r="J33" s="19">
        <v>24</v>
      </c>
      <c r="K33" s="19">
        <v>12</v>
      </c>
    </row>
    <row r="34" spans="1:11" ht="13.5">
      <c r="A34" s="32" t="s">
        <v>1083</v>
      </c>
      <c r="B34" s="18">
        <v>100</v>
      </c>
      <c r="C34" s="19">
        <v>70</v>
      </c>
      <c r="D34" s="19">
        <v>13</v>
      </c>
      <c r="E34" s="19">
        <v>17</v>
      </c>
      <c r="F34" s="19">
        <v>42</v>
      </c>
      <c r="G34" s="19">
        <v>5</v>
      </c>
      <c r="H34" s="19">
        <v>48</v>
      </c>
      <c r="I34" s="19">
        <v>44</v>
      </c>
      <c r="J34" s="19">
        <v>9</v>
      </c>
      <c r="K34" s="19">
        <v>3</v>
      </c>
    </row>
    <row r="35" spans="1:11" ht="13.5">
      <c r="A35" s="32" t="s">
        <v>1084</v>
      </c>
      <c r="B35" s="18">
        <v>101</v>
      </c>
      <c r="C35" s="19">
        <v>59</v>
      </c>
      <c r="D35" s="19">
        <v>25</v>
      </c>
      <c r="E35" s="19">
        <v>17</v>
      </c>
      <c r="F35" s="19">
        <v>14</v>
      </c>
      <c r="G35" s="19" t="s">
        <v>1125</v>
      </c>
      <c r="H35" s="19">
        <v>57</v>
      </c>
      <c r="I35" s="19">
        <v>51</v>
      </c>
      <c r="J35" s="19">
        <v>18</v>
      </c>
      <c r="K35" s="19">
        <v>4</v>
      </c>
    </row>
    <row r="36" spans="1:11" ht="13.5">
      <c r="A36" s="32" t="s">
        <v>1085</v>
      </c>
      <c r="B36" s="18">
        <v>86</v>
      </c>
      <c r="C36" s="19">
        <v>80</v>
      </c>
      <c r="D36" s="19">
        <v>6</v>
      </c>
      <c r="E36" s="19" t="s">
        <v>1125</v>
      </c>
      <c r="F36" s="19">
        <v>10</v>
      </c>
      <c r="G36" s="19">
        <v>1</v>
      </c>
      <c r="H36" s="19">
        <v>26</v>
      </c>
      <c r="I36" s="19">
        <v>35</v>
      </c>
      <c r="J36" s="19">
        <v>9</v>
      </c>
      <c r="K36" s="19" t="s">
        <v>1125</v>
      </c>
    </row>
    <row r="37" spans="1:11" ht="13.5">
      <c r="A37" s="81" t="s">
        <v>352</v>
      </c>
      <c r="B37" s="77">
        <v>1190</v>
      </c>
      <c r="C37" s="78">
        <v>886</v>
      </c>
      <c r="D37" s="78">
        <v>185</v>
      </c>
      <c r="E37" s="78">
        <v>119</v>
      </c>
      <c r="F37" s="78">
        <v>258</v>
      </c>
      <c r="G37" s="78">
        <v>45</v>
      </c>
      <c r="H37" s="78">
        <v>446</v>
      </c>
      <c r="I37" s="78">
        <v>573</v>
      </c>
      <c r="J37" s="78">
        <v>171</v>
      </c>
      <c r="K37" s="78">
        <v>25</v>
      </c>
    </row>
    <row r="38" spans="1:11" ht="13.5">
      <c r="A38" s="32" t="s">
        <v>1086</v>
      </c>
      <c r="B38" s="18">
        <v>407</v>
      </c>
      <c r="C38" s="19">
        <v>283</v>
      </c>
      <c r="D38" s="19">
        <v>77</v>
      </c>
      <c r="E38" s="19">
        <v>47</v>
      </c>
      <c r="F38" s="19">
        <v>161</v>
      </c>
      <c r="G38" s="19">
        <v>41</v>
      </c>
      <c r="H38" s="19">
        <v>116</v>
      </c>
      <c r="I38" s="19">
        <v>177</v>
      </c>
      <c r="J38" s="19">
        <v>42</v>
      </c>
      <c r="K38" s="19">
        <v>6</v>
      </c>
    </row>
    <row r="39" spans="1:11" ht="13.5">
      <c r="A39" s="32" t="s">
        <v>1087</v>
      </c>
      <c r="B39" s="18">
        <v>30</v>
      </c>
      <c r="C39" s="19">
        <v>23</v>
      </c>
      <c r="D39" s="19">
        <v>6</v>
      </c>
      <c r="E39" s="19">
        <v>1</v>
      </c>
      <c r="F39" s="19">
        <v>10</v>
      </c>
      <c r="G39" s="19" t="s">
        <v>1125</v>
      </c>
      <c r="H39" s="19">
        <v>12</v>
      </c>
      <c r="I39" s="19">
        <v>15</v>
      </c>
      <c r="J39" s="19">
        <v>8</v>
      </c>
      <c r="K39" s="19">
        <v>1</v>
      </c>
    </row>
    <row r="40" spans="1:11" ht="13.5">
      <c r="A40" s="32" t="s">
        <v>1088</v>
      </c>
      <c r="B40" s="18">
        <v>93</v>
      </c>
      <c r="C40" s="19">
        <v>68</v>
      </c>
      <c r="D40" s="19">
        <v>9</v>
      </c>
      <c r="E40" s="19">
        <v>16</v>
      </c>
      <c r="F40" s="19">
        <v>8</v>
      </c>
      <c r="G40" s="19" t="s">
        <v>1125</v>
      </c>
      <c r="H40" s="19">
        <v>21</v>
      </c>
      <c r="I40" s="19">
        <v>48</v>
      </c>
      <c r="J40" s="19">
        <v>1</v>
      </c>
      <c r="K40" s="19" t="s">
        <v>1125</v>
      </c>
    </row>
    <row r="41" spans="1:11" ht="13.5">
      <c r="A41" s="32" t="s">
        <v>1089</v>
      </c>
      <c r="B41" s="18">
        <v>12</v>
      </c>
      <c r="C41" s="19">
        <v>9</v>
      </c>
      <c r="D41" s="19">
        <v>1</v>
      </c>
      <c r="E41" s="19">
        <v>2</v>
      </c>
      <c r="F41" s="19">
        <v>1</v>
      </c>
      <c r="G41" s="19" t="s">
        <v>1125</v>
      </c>
      <c r="H41" s="19">
        <v>1</v>
      </c>
      <c r="I41" s="19">
        <v>2</v>
      </c>
      <c r="J41" s="19">
        <v>1</v>
      </c>
      <c r="K41" s="19" t="s">
        <v>1125</v>
      </c>
    </row>
    <row r="42" spans="1:11" ht="13.5">
      <c r="A42" s="32" t="s">
        <v>1090</v>
      </c>
      <c r="B42" s="18">
        <v>133</v>
      </c>
      <c r="C42" s="19">
        <v>102</v>
      </c>
      <c r="D42" s="19">
        <v>18</v>
      </c>
      <c r="E42" s="19">
        <v>13</v>
      </c>
      <c r="F42" s="19">
        <v>8</v>
      </c>
      <c r="G42" s="19" t="s">
        <v>1125</v>
      </c>
      <c r="H42" s="19">
        <v>63</v>
      </c>
      <c r="I42" s="19">
        <v>67</v>
      </c>
      <c r="J42" s="19">
        <v>26</v>
      </c>
      <c r="K42" s="19">
        <v>6</v>
      </c>
    </row>
    <row r="43" spans="1:11" ht="13.5">
      <c r="A43" s="32" t="s">
        <v>1091</v>
      </c>
      <c r="B43" s="18">
        <v>224</v>
      </c>
      <c r="C43" s="19">
        <v>163</v>
      </c>
      <c r="D43" s="19">
        <v>43</v>
      </c>
      <c r="E43" s="19">
        <v>18</v>
      </c>
      <c r="F43" s="19">
        <v>30</v>
      </c>
      <c r="G43" s="19">
        <v>1</v>
      </c>
      <c r="H43" s="19">
        <v>109</v>
      </c>
      <c r="I43" s="19">
        <v>116</v>
      </c>
      <c r="J43" s="19">
        <v>53</v>
      </c>
      <c r="K43" s="19">
        <v>5</v>
      </c>
    </row>
    <row r="44" spans="1:11" s="20" customFormat="1" ht="13.5">
      <c r="A44" s="32" t="s">
        <v>1092</v>
      </c>
      <c r="B44" s="18">
        <v>291</v>
      </c>
      <c r="C44" s="19">
        <v>238</v>
      </c>
      <c r="D44" s="19">
        <v>31</v>
      </c>
      <c r="E44" s="19">
        <v>22</v>
      </c>
      <c r="F44" s="19">
        <v>40</v>
      </c>
      <c r="G44" s="19">
        <v>3</v>
      </c>
      <c r="H44" s="19">
        <v>124</v>
      </c>
      <c r="I44" s="19">
        <v>148</v>
      </c>
      <c r="J44" s="19">
        <v>40</v>
      </c>
      <c r="K44" s="19">
        <v>7</v>
      </c>
    </row>
    <row r="45" spans="1:11" s="20" customFormat="1" ht="13.5">
      <c r="A45" s="81" t="s">
        <v>353</v>
      </c>
      <c r="B45" s="77">
        <v>6529</v>
      </c>
      <c r="C45" s="78">
        <v>3264</v>
      </c>
      <c r="D45" s="78">
        <v>1519</v>
      </c>
      <c r="E45" s="78">
        <v>1746</v>
      </c>
      <c r="F45" s="78">
        <v>2991</v>
      </c>
      <c r="G45" s="78">
        <v>1249</v>
      </c>
      <c r="H45" s="78">
        <v>2319</v>
      </c>
      <c r="I45" s="78">
        <v>2085</v>
      </c>
      <c r="J45" s="78">
        <v>857</v>
      </c>
      <c r="K45" s="78">
        <v>511</v>
      </c>
    </row>
    <row r="46" spans="1:11" ht="13.5">
      <c r="A46" s="32" t="s">
        <v>1093</v>
      </c>
      <c r="B46" s="18">
        <v>386</v>
      </c>
      <c r="C46" s="19">
        <v>141</v>
      </c>
      <c r="D46" s="19">
        <v>68</v>
      </c>
      <c r="E46" s="19">
        <v>177</v>
      </c>
      <c r="F46" s="19">
        <v>133</v>
      </c>
      <c r="G46" s="19">
        <v>15</v>
      </c>
      <c r="H46" s="19">
        <v>226</v>
      </c>
      <c r="I46" s="19">
        <v>201</v>
      </c>
      <c r="J46" s="19">
        <v>91</v>
      </c>
      <c r="K46" s="19">
        <v>61</v>
      </c>
    </row>
    <row r="47" spans="1:11" ht="13.5">
      <c r="A47" s="32" t="s">
        <v>1094</v>
      </c>
      <c r="B47" s="18">
        <v>193</v>
      </c>
      <c r="C47" s="19">
        <v>103</v>
      </c>
      <c r="D47" s="19">
        <v>50</v>
      </c>
      <c r="E47" s="19">
        <v>40</v>
      </c>
      <c r="F47" s="19">
        <v>71</v>
      </c>
      <c r="G47" s="19">
        <v>20</v>
      </c>
      <c r="H47" s="19">
        <v>136</v>
      </c>
      <c r="I47" s="19">
        <v>142</v>
      </c>
      <c r="J47" s="19">
        <v>32</v>
      </c>
      <c r="K47" s="19">
        <v>8</v>
      </c>
    </row>
    <row r="48" spans="1:11" ht="13.5">
      <c r="A48" s="32" t="s">
        <v>1095</v>
      </c>
      <c r="B48" s="18">
        <v>322</v>
      </c>
      <c r="C48" s="19">
        <v>50</v>
      </c>
      <c r="D48" s="19">
        <v>36</v>
      </c>
      <c r="E48" s="19">
        <v>236</v>
      </c>
      <c r="F48" s="19">
        <v>117</v>
      </c>
      <c r="G48" s="19">
        <v>3</v>
      </c>
      <c r="H48" s="19">
        <v>231</v>
      </c>
      <c r="I48" s="19">
        <v>124</v>
      </c>
      <c r="J48" s="19">
        <v>159</v>
      </c>
      <c r="K48" s="19">
        <v>153</v>
      </c>
    </row>
    <row r="49" spans="1:11" ht="13.5">
      <c r="A49" s="32" t="s">
        <v>1096</v>
      </c>
      <c r="B49" s="18">
        <v>359</v>
      </c>
      <c r="C49" s="19">
        <v>100</v>
      </c>
      <c r="D49" s="19">
        <v>85</v>
      </c>
      <c r="E49" s="19">
        <v>174</v>
      </c>
      <c r="F49" s="19">
        <v>106</v>
      </c>
      <c r="G49" s="19">
        <v>9</v>
      </c>
      <c r="H49" s="19">
        <v>226</v>
      </c>
      <c r="I49" s="19">
        <v>197</v>
      </c>
      <c r="J49" s="19">
        <v>90</v>
      </c>
      <c r="K49" s="19">
        <v>65</v>
      </c>
    </row>
    <row r="50" spans="1:11" ht="13.5">
      <c r="A50" s="32" t="s">
        <v>1097</v>
      </c>
      <c r="B50" s="18">
        <v>452</v>
      </c>
      <c r="C50" s="19">
        <v>141</v>
      </c>
      <c r="D50" s="19">
        <v>105</v>
      </c>
      <c r="E50" s="19">
        <v>206</v>
      </c>
      <c r="F50" s="19">
        <v>164</v>
      </c>
      <c r="G50" s="19">
        <v>13</v>
      </c>
      <c r="H50" s="19">
        <v>282</v>
      </c>
      <c r="I50" s="19">
        <v>205</v>
      </c>
      <c r="J50" s="19">
        <v>131</v>
      </c>
      <c r="K50" s="19">
        <v>84</v>
      </c>
    </row>
    <row r="51" spans="1:11" ht="13.5">
      <c r="A51" s="32" t="s">
        <v>1098</v>
      </c>
      <c r="B51" s="18">
        <v>491</v>
      </c>
      <c r="C51" s="19">
        <v>199</v>
      </c>
      <c r="D51" s="19">
        <v>153</v>
      </c>
      <c r="E51" s="19">
        <v>139</v>
      </c>
      <c r="F51" s="19">
        <v>244</v>
      </c>
      <c r="G51" s="19">
        <v>116</v>
      </c>
      <c r="H51" s="19">
        <v>205</v>
      </c>
      <c r="I51" s="19">
        <v>214</v>
      </c>
      <c r="J51" s="19">
        <v>65</v>
      </c>
      <c r="K51" s="19">
        <v>17</v>
      </c>
    </row>
    <row r="52" spans="1:11" ht="13.5">
      <c r="A52" s="32" t="s">
        <v>1099</v>
      </c>
      <c r="B52" s="18">
        <v>1892</v>
      </c>
      <c r="C52" s="19">
        <v>1131</v>
      </c>
      <c r="D52" s="19">
        <v>432</v>
      </c>
      <c r="E52" s="19">
        <v>329</v>
      </c>
      <c r="F52" s="19">
        <v>853</v>
      </c>
      <c r="G52" s="19">
        <v>558</v>
      </c>
      <c r="H52" s="19">
        <v>183</v>
      </c>
      <c r="I52" s="19">
        <v>211</v>
      </c>
      <c r="J52" s="19">
        <v>44</v>
      </c>
      <c r="K52" s="19">
        <v>4</v>
      </c>
    </row>
    <row r="53" spans="1:11" ht="13.5">
      <c r="A53" s="32" t="s">
        <v>1100</v>
      </c>
      <c r="B53" s="19" t="s">
        <v>1125</v>
      </c>
      <c r="C53" s="19" t="s">
        <v>1125</v>
      </c>
      <c r="D53" s="19" t="s">
        <v>1125</v>
      </c>
      <c r="E53" s="19" t="s">
        <v>1125</v>
      </c>
      <c r="F53" s="19" t="s">
        <v>1125</v>
      </c>
      <c r="G53" s="19" t="s">
        <v>1125</v>
      </c>
      <c r="H53" s="19" t="s">
        <v>1125</v>
      </c>
      <c r="I53" s="19" t="s">
        <v>1125</v>
      </c>
      <c r="J53" s="19" t="s">
        <v>1125</v>
      </c>
      <c r="K53" s="19" t="s">
        <v>1125</v>
      </c>
    </row>
    <row r="54" spans="1:11" ht="13.5">
      <c r="A54" s="32" t="s">
        <v>1101</v>
      </c>
      <c r="B54" s="18">
        <v>497</v>
      </c>
      <c r="C54" s="19">
        <v>228</v>
      </c>
      <c r="D54" s="19">
        <v>134</v>
      </c>
      <c r="E54" s="19">
        <v>135</v>
      </c>
      <c r="F54" s="19">
        <v>263</v>
      </c>
      <c r="G54" s="19">
        <v>104</v>
      </c>
      <c r="H54" s="19">
        <v>309</v>
      </c>
      <c r="I54" s="19">
        <v>289</v>
      </c>
      <c r="J54" s="19">
        <v>84</v>
      </c>
      <c r="K54" s="19">
        <v>38</v>
      </c>
    </row>
    <row r="55" spans="1:11" ht="13.5">
      <c r="A55" s="32" t="s">
        <v>1102</v>
      </c>
      <c r="B55" s="18">
        <v>1191</v>
      </c>
      <c r="C55" s="19">
        <v>771</v>
      </c>
      <c r="D55" s="19">
        <v>260</v>
      </c>
      <c r="E55" s="19">
        <v>160</v>
      </c>
      <c r="F55" s="19">
        <v>593</v>
      </c>
      <c r="G55" s="19">
        <v>269</v>
      </c>
      <c r="H55" s="19">
        <v>202</v>
      </c>
      <c r="I55" s="19">
        <v>245</v>
      </c>
      <c r="J55" s="19">
        <v>43</v>
      </c>
      <c r="K55" s="19">
        <v>5</v>
      </c>
    </row>
    <row r="56" spans="1:11" ht="13.5">
      <c r="A56" s="32" t="s">
        <v>1103</v>
      </c>
      <c r="B56" s="18">
        <v>746</v>
      </c>
      <c r="C56" s="19">
        <v>400</v>
      </c>
      <c r="D56" s="19">
        <v>196</v>
      </c>
      <c r="E56" s="19">
        <v>150</v>
      </c>
      <c r="F56" s="19">
        <v>447</v>
      </c>
      <c r="G56" s="19">
        <v>142</v>
      </c>
      <c r="H56" s="19">
        <v>319</v>
      </c>
      <c r="I56" s="19">
        <v>257</v>
      </c>
      <c r="J56" s="19">
        <v>118</v>
      </c>
      <c r="K56" s="19">
        <v>76</v>
      </c>
    </row>
    <row r="57" spans="1:11" ht="13.5">
      <c r="A57" s="81" t="s">
        <v>314</v>
      </c>
      <c r="B57" s="77">
        <v>5520</v>
      </c>
      <c r="C57" s="78">
        <v>1530</v>
      </c>
      <c r="D57" s="78">
        <v>1188</v>
      </c>
      <c r="E57" s="78">
        <v>2802</v>
      </c>
      <c r="F57" s="78">
        <v>1296</v>
      </c>
      <c r="G57" s="78">
        <v>150</v>
      </c>
      <c r="H57" s="78">
        <v>3105</v>
      </c>
      <c r="I57" s="78">
        <v>2936</v>
      </c>
      <c r="J57" s="78">
        <v>1132</v>
      </c>
      <c r="K57" s="78">
        <v>747</v>
      </c>
    </row>
    <row r="58" spans="1:11" ht="13.5">
      <c r="A58" s="32" t="s">
        <v>1104</v>
      </c>
      <c r="B58" s="18">
        <v>475</v>
      </c>
      <c r="C58" s="19">
        <v>125</v>
      </c>
      <c r="D58" s="19">
        <v>154</v>
      </c>
      <c r="E58" s="19">
        <v>196</v>
      </c>
      <c r="F58" s="19">
        <v>170</v>
      </c>
      <c r="G58" s="19">
        <v>46</v>
      </c>
      <c r="H58" s="19">
        <v>294</v>
      </c>
      <c r="I58" s="19">
        <v>280</v>
      </c>
      <c r="J58" s="19">
        <v>96</v>
      </c>
      <c r="K58" s="19">
        <v>114</v>
      </c>
    </row>
    <row r="59" spans="1:11" ht="13.5">
      <c r="A59" s="32" t="s">
        <v>1105</v>
      </c>
      <c r="B59" s="18">
        <v>688</v>
      </c>
      <c r="C59" s="19">
        <v>170</v>
      </c>
      <c r="D59" s="19">
        <v>132</v>
      </c>
      <c r="E59" s="19">
        <v>386</v>
      </c>
      <c r="F59" s="19">
        <v>180</v>
      </c>
      <c r="G59" s="19">
        <v>10</v>
      </c>
      <c r="H59" s="19">
        <v>373</v>
      </c>
      <c r="I59" s="19">
        <v>378</v>
      </c>
      <c r="J59" s="19">
        <v>134</v>
      </c>
      <c r="K59" s="19">
        <v>127</v>
      </c>
    </row>
    <row r="60" spans="1:11" ht="13.5">
      <c r="A60" s="32" t="s">
        <v>1106</v>
      </c>
      <c r="B60" s="18">
        <v>744</v>
      </c>
      <c r="C60" s="19">
        <v>173</v>
      </c>
      <c r="D60" s="19">
        <v>238</v>
      </c>
      <c r="E60" s="19">
        <v>333</v>
      </c>
      <c r="F60" s="19">
        <v>157</v>
      </c>
      <c r="G60" s="19">
        <v>7</v>
      </c>
      <c r="H60" s="19">
        <v>508</v>
      </c>
      <c r="I60" s="19">
        <v>516</v>
      </c>
      <c r="J60" s="19">
        <v>162</v>
      </c>
      <c r="K60" s="19">
        <v>88</v>
      </c>
    </row>
    <row r="61" spans="1:11" ht="13.5">
      <c r="A61" s="32" t="s">
        <v>1107</v>
      </c>
      <c r="B61" s="18">
        <v>1212</v>
      </c>
      <c r="C61" s="19">
        <v>319</v>
      </c>
      <c r="D61" s="19">
        <v>217</v>
      </c>
      <c r="E61" s="19">
        <v>676</v>
      </c>
      <c r="F61" s="19">
        <v>271</v>
      </c>
      <c r="G61" s="19">
        <v>41</v>
      </c>
      <c r="H61" s="19">
        <v>606</v>
      </c>
      <c r="I61" s="19">
        <v>502</v>
      </c>
      <c r="J61" s="19">
        <v>253</v>
      </c>
      <c r="K61" s="19">
        <v>158</v>
      </c>
    </row>
    <row r="62" spans="1:11" ht="13.5">
      <c r="A62" s="32" t="s">
        <v>1108</v>
      </c>
      <c r="B62" s="18">
        <v>756</v>
      </c>
      <c r="C62" s="19">
        <v>235</v>
      </c>
      <c r="D62" s="19">
        <v>160</v>
      </c>
      <c r="E62" s="19">
        <v>361</v>
      </c>
      <c r="F62" s="19">
        <v>145</v>
      </c>
      <c r="G62" s="19">
        <v>17</v>
      </c>
      <c r="H62" s="19">
        <v>400</v>
      </c>
      <c r="I62" s="19">
        <v>418</v>
      </c>
      <c r="J62" s="19">
        <v>141</v>
      </c>
      <c r="K62" s="19">
        <v>59</v>
      </c>
    </row>
    <row r="63" spans="1:11" ht="13.5">
      <c r="A63" s="32" t="s">
        <v>1109</v>
      </c>
      <c r="B63" s="18">
        <v>345</v>
      </c>
      <c r="C63" s="19">
        <v>109</v>
      </c>
      <c r="D63" s="19">
        <v>43</v>
      </c>
      <c r="E63" s="19">
        <v>193</v>
      </c>
      <c r="F63" s="19">
        <v>52</v>
      </c>
      <c r="G63" s="19">
        <v>2</v>
      </c>
      <c r="H63" s="19">
        <v>189</v>
      </c>
      <c r="I63" s="19">
        <v>203</v>
      </c>
      <c r="J63" s="19">
        <v>63</v>
      </c>
      <c r="K63" s="19">
        <v>23</v>
      </c>
    </row>
    <row r="64" spans="1:11" ht="13.5">
      <c r="A64" s="32" t="s">
        <v>354</v>
      </c>
      <c r="B64" s="18">
        <v>359</v>
      </c>
      <c r="C64" s="19">
        <v>114</v>
      </c>
      <c r="D64" s="19">
        <v>79</v>
      </c>
      <c r="E64" s="19">
        <v>166</v>
      </c>
      <c r="F64" s="19">
        <v>44</v>
      </c>
      <c r="G64" s="19">
        <v>2</v>
      </c>
      <c r="H64" s="19">
        <v>206</v>
      </c>
      <c r="I64" s="19">
        <v>192</v>
      </c>
      <c r="J64" s="19">
        <v>80</v>
      </c>
      <c r="K64" s="19">
        <v>14</v>
      </c>
    </row>
    <row r="65" spans="1:11" ht="13.5">
      <c r="A65" s="32" t="s">
        <v>1111</v>
      </c>
      <c r="B65" s="18">
        <v>492</v>
      </c>
      <c r="C65" s="19">
        <v>131</v>
      </c>
      <c r="D65" s="19">
        <v>99</v>
      </c>
      <c r="E65" s="19">
        <v>262</v>
      </c>
      <c r="F65" s="19">
        <v>146</v>
      </c>
      <c r="G65" s="19">
        <v>15</v>
      </c>
      <c r="H65" s="19">
        <v>294</v>
      </c>
      <c r="I65" s="19">
        <v>248</v>
      </c>
      <c r="J65" s="19">
        <v>115</v>
      </c>
      <c r="K65" s="19">
        <v>82</v>
      </c>
    </row>
    <row r="66" spans="1:11" ht="13.5">
      <c r="A66" s="32" t="s">
        <v>1112</v>
      </c>
      <c r="B66" s="18">
        <v>449</v>
      </c>
      <c r="C66" s="19">
        <v>154</v>
      </c>
      <c r="D66" s="19">
        <v>66</v>
      </c>
      <c r="E66" s="19">
        <v>229</v>
      </c>
      <c r="F66" s="19">
        <v>131</v>
      </c>
      <c r="G66" s="19">
        <v>10</v>
      </c>
      <c r="H66" s="19">
        <v>235</v>
      </c>
      <c r="I66" s="19">
        <v>199</v>
      </c>
      <c r="J66" s="19">
        <v>88</v>
      </c>
      <c r="K66" s="19">
        <v>82</v>
      </c>
    </row>
    <row r="67" spans="1:11" ht="13.5">
      <c r="A67" s="81" t="s">
        <v>355</v>
      </c>
      <c r="B67" s="77">
        <v>648</v>
      </c>
      <c r="C67" s="78">
        <v>219</v>
      </c>
      <c r="D67" s="78">
        <v>123</v>
      </c>
      <c r="E67" s="78">
        <v>306</v>
      </c>
      <c r="F67" s="78">
        <v>238</v>
      </c>
      <c r="G67" s="78">
        <v>7</v>
      </c>
      <c r="H67" s="78">
        <v>159</v>
      </c>
      <c r="I67" s="78">
        <v>125</v>
      </c>
      <c r="J67" s="78">
        <v>88</v>
      </c>
      <c r="K67" s="78">
        <v>72</v>
      </c>
    </row>
    <row r="68" spans="1:11" ht="13.5">
      <c r="A68" s="32" t="s">
        <v>1113</v>
      </c>
      <c r="B68" s="18">
        <v>23</v>
      </c>
      <c r="C68" s="19">
        <v>14</v>
      </c>
      <c r="D68" s="19">
        <v>6</v>
      </c>
      <c r="E68" s="19">
        <v>3</v>
      </c>
      <c r="F68" s="19" t="s">
        <v>1125</v>
      </c>
      <c r="G68" s="19" t="s">
        <v>1125</v>
      </c>
      <c r="H68" s="19">
        <v>4</v>
      </c>
      <c r="I68" s="19">
        <v>7</v>
      </c>
      <c r="J68" s="19">
        <v>1</v>
      </c>
      <c r="K68" s="19">
        <v>2</v>
      </c>
    </row>
    <row r="69" spans="1:11" ht="13.5">
      <c r="A69" s="32" t="s">
        <v>1114</v>
      </c>
      <c r="B69" s="18">
        <v>45</v>
      </c>
      <c r="C69" s="19">
        <v>17</v>
      </c>
      <c r="D69" s="19">
        <v>17</v>
      </c>
      <c r="E69" s="19">
        <v>11</v>
      </c>
      <c r="F69" s="19">
        <v>8</v>
      </c>
      <c r="G69" s="19" t="s">
        <v>1125</v>
      </c>
      <c r="H69" s="19">
        <v>28</v>
      </c>
      <c r="I69" s="19">
        <v>25</v>
      </c>
      <c r="J69" s="19">
        <v>8</v>
      </c>
      <c r="K69" s="19">
        <v>2</v>
      </c>
    </row>
    <row r="70" spans="1:11" ht="13.5">
      <c r="A70" s="32" t="s">
        <v>1115</v>
      </c>
      <c r="B70" s="18">
        <v>31</v>
      </c>
      <c r="C70" s="19">
        <v>17</v>
      </c>
      <c r="D70" s="19">
        <v>8</v>
      </c>
      <c r="E70" s="19">
        <v>6</v>
      </c>
      <c r="F70" s="19">
        <v>1</v>
      </c>
      <c r="G70" s="19" t="s">
        <v>1125</v>
      </c>
      <c r="H70" s="19">
        <v>16</v>
      </c>
      <c r="I70" s="19">
        <v>16</v>
      </c>
      <c r="J70" s="19">
        <v>3</v>
      </c>
      <c r="K70" s="19">
        <v>1</v>
      </c>
    </row>
    <row r="71" spans="1:11" ht="13.5">
      <c r="A71" s="32" t="s">
        <v>1116</v>
      </c>
      <c r="B71" s="18">
        <v>179</v>
      </c>
      <c r="C71" s="19">
        <v>24</v>
      </c>
      <c r="D71" s="19">
        <v>35</v>
      </c>
      <c r="E71" s="19">
        <v>120</v>
      </c>
      <c r="F71" s="19">
        <v>75</v>
      </c>
      <c r="G71" s="19">
        <v>4</v>
      </c>
      <c r="H71" s="19">
        <v>75</v>
      </c>
      <c r="I71" s="19">
        <v>37</v>
      </c>
      <c r="J71" s="19">
        <v>60</v>
      </c>
      <c r="K71" s="19">
        <v>60</v>
      </c>
    </row>
    <row r="72" spans="1:11" ht="13.5">
      <c r="A72" s="32" t="s">
        <v>356</v>
      </c>
      <c r="B72" s="18">
        <v>7</v>
      </c>
      <c r="C72" s="19">
        <v>2</v>
      </c>
      <c r="D72" s="19">
        <v>4</v>
      </c>
      <c r="E72" s="19">
        <v>1</v>
      </c>
      <c r="F72" s="19">
        <v>3</v>
      </c>
      <c r="G72" s="19" t="s">
        <v>1125</v>
      </c>
      <c r="H72" s="19" t="s">
        <v>1125</v>
      </c>
      <c r="I72" s="19" t="s">
        <v>1125</v>
      </c>
      <c r="J72" s="19" t="s">
        <v>1125</v>
      </c>
      <c r="K72" s="19" t="s">
        <v>1125</v>
      </c>
    </row>
    <row r="73" spans="1:11" ht="13.5">
      <c r="A73" s="32" t="s">
        <v>357</v>
      </c>
      <c r="B73" s="18">
        <v>130</v>
      </c>
      <c r="C73" s="19">
        <v>53</v>
      </c>
      <c r="D73" s="19">
        <v>25</v>
      </c>
      <c r="E73" s="19">
        <v>52</v>
      </c>
      <c r="F73" s="19">
        <v>48</v>
      </c>
      <c r="G73" s="19">
        <v>3</v>
      </c>
      <c r="H73" s="19">
        <v>33</v>
      </c>
      <c r="I73" s="19">
        <v>37</v>
      </c>
      <c r="J73" s="19">
        <v>16</v>
      </c>
      <c r="K73" s="19">
        <v>7</v>
      </c>
    </row>
    <row r="74" spans="1:11" ht="13.5">
      <c r="A74" s="32" t="s">
        <v>1119</v>
      </c>
      <c r="B74" s="18">
        <v>10</v>
      </c>
      <c r="C74" s="19">
        <v>8</v>
      </c>
      <c r="D74" s="19">
        <v>1</v>
      </c>
      <c r="E74" s="19">
        <v>1</v>
      </c>
      <c r="F74" s="19">
        <v>9</v>
      </c>
      <c r="G74" s="19" t="s">
        <v>1125</v>
      </c>
      <c r="H74" s="19" t="s">
        <v>1125</v>
      </c>
      <c r="I74" s="19" t="s">
        <v>1125</v>
      </c>
      <c r="J74" s="19" t="s">
        <v>1125</v>
      </c>
      <c r="K74" s="19" t="s">
        <v>1125</v>
      </c>
    </row>
    <row r="75" spans="1:11" ht="13.5">
      <c r="A75" s="32" t="s">
        <v>358</v>
      </c>
      <c r="B75" s="18">
        <v>38</v>
      </c>
      <c r="C75" s="19">
        <v>17</v>
      </c>
      <c r="D75" s="19">
        <v>8</v>
      </c>
      <c r="E75" s="19">
        <v>13</v>
      </c>
      <c r="F75" s="19">
        <v>8</v>
      </c>
      <c r="G75" s="19" t="s">
        <v>1125</v>
      </c>
      <c r="H75" s="19">
        <v>2</v>
      </c>
      <c r="I75" s="19">
        <v>3</v>
      </c>
      <c r="J75" s="19" t="s">
        <v>1125</v>
      </c>
      <c r="K75" s="19" t="s">
        <v>1125</v>
      </c>
    </row>
    <row r="76" spans="1:11" ht="13.5">
      <c r="A76" s="32" t="s">
        <v>1121</v>
      </c>
      <c r="B76" s="18">
        <v>185</v>
      </c>
      <c r="C76" s="19">
        <v>67</v>
      </c>
      <c r="D76" s="19">
        <v>19</v>
      </c>
      <c r="E76" s="19">
        <v>99</v>
      </c>
      <c r="F76" s="19">
        <v>86</v>
      </c>
      <c r="G76" s="19" t="s">
        <v>1125</v>
      </c>
      <c r="H76" s="19">
        <v>1</v>
      </c>
      <c r="I76" s="19" t="s">
        <v>1125</v>
      </c>
      <c r="J76" s="19" t="s">
        <v>1125</v>
      </c>
      <c r="K76" s="19" t="s">
        <v>1125</v>
      </c>
    </row>
    <row r="77" spans="1:11" ht="13.5">
      <c r="A77" s="81" t="s">
        <v>1224</v>
      </c>
      <c r="B77" s="77">
        <v>202</v>
      </c>
      <c r="C77" s="78">
        <v>154</v>
      </c>
      <c r="D77" s="78">
        <v>32</v>
      </c>
      <c r="E77" s="78">
        <v>16</v>
      </c>
      <c r="F77" s="78">
        <v>13</v>
      </c>
      <c r="G77" s="78">
        <v>0</v>
      </c>
      <c r="H77" s="78">
        <v>27</v>
      </c>
      <c r="I77" s="78">
        <v>43</v>
      </c>
      <c r="J77" s="78">
        <v>13</v>
      </c>
      <c r="K77" s="78">
        <v>6</v>
      </c>
    </row>
    <row r="78" spans="1:11" ht="13.5">
      <c r="A78" s="32" t="s">
        <v>359</v>
      </c>
      <c r="B78" s="18">
        <v>188</v>
      </c>
      <c r="C78" s="19">
        <v>140</v>
      </c>
      <c r="D78" s="19">
        <v>32</v>
      </c>
      <c r="E78" s="19">
        <v>16</v>
      </c>
      <c r="F78" s="19">
        <v>13</v>
      </c>
      <c r="G78" s="19" t="s">
        <v>1125</v>
      </c>
      <c r="H78" s="19">
        <v>27</v>
      </c>
      <c r="I78" s="19">
        <v>43</v>
      </c>
      <c r="J78" s="19">
        <v>13</v>
      </c>
      <c r="K78" s="19">
        <v>6</v>
      </c>
    </row>
    <row r="79" spans="1:11" ht="13.5">
      <c r="A79" s="32" t="s">
        <v>1123</v>
      </c>
      <c r="B79" s="18">
        <v>12</v>
      </c>
      <c r="C79" s="19">
        <v>12</v>
      </c>
      <c r="D79" s="19" t="s">
        <v>1125</v>
      </c>
      <c r="E79" s="19" t="s">
        <v>1125</v>
      </c>
      <c r="F79" s="19" t="s">
        <v>1125</v>
      </c>
      <c r="G79" s="19" t="s">
        <v>1125</v>
      </c>
      <c r="H79" s="19" t="s">
        <v>1125</v>
      </c>
      <c r="I79" s="19" t="s">
        <v>1125</v>
      </c>
      <c r="J79" s="19" t="s">
        <v>1125</v>
      </c>
      <c r="K79" s="19" t="s">
        <v>1125</v>
      </c>
    </row>
    <row r="80" spans="1:11" ht="13.5">
      <c r="A80" s="33" t="s">
        <v>360</v>
      </c>
      <c r="B80" s="24">
        <v>2</v>
      </c>
      <c r="C80" s="25">
        <v>2</v>
      </c>
      <c r="D80" s="25" t="s">
        <v>1125</v>
      </c>
      <c r="E80" s="25" t="s">
        <v>1125</v>
      </c>
      <c r="F80" s="25" t="s">
        <v>1125</v>
      </c>
      <c r="G80" s="25" t="s">
        <v>1125</v>
      </c>
      <c r="H80" s="25" t="s">
        <v>1125</v>
      </c>
      <c r="I80" s="25" t="s">
        <v>1125</v>
      </c>
      <c r="J80" s="25" t="s">
        <v>1125</v>
      </c>
      <c r="K80" s="25" t="s">
        <v>1125</v>
      </c>
    </row>
    <row r="81" spans="1:11" ht="13.5">
      <c r="A81" s="141" t="s">
        <v>361</v>
      </c>
      <c r="B81" s="142" t="s">
        <v>362</v>
      </c>
      <c r="C81" s="2"/>
      <c r="D81" s="2"/>
      <c r="E81" s="2"/>
      <c r="F81" s="2"/>
      <c r="G81" s="503"/>
      <c r="K81" s="2"/>
    </row>
    <row r="82" spans="1:11" ht="13.5">
      <c r="A82" s="141"/>
      <c r="B82" s="143" t="s">
        <v>363</v>
      </c>
      <c r="C82" s="2"/>
      <c r="D82" s="2"/>
      <c r="E82" s="2"/>
      <c r="F82" s="2"/>
      <c r="G82" s="503"/>
      <c r="K82" s="2"/>
    </row>
    <row r="83" ht="13.5">
      <c r="F83" s="13" t="s">
        <v>364</v>
      </c>
    </row>
  </sheetData>
  <mergeCells count="11">
    <mergeCell ref="F3:F5"/>
    <mergeCell ref="K3:K5"/>
    <mergeCell ref="G3:G5"/>
    <mergeCell ref="H3:H5"/>
    <mergeCell ref="I3:I5"/>
    <mergeCell ref="J3:J5"/>
    <mergeCell ref="B4:B5"/>
    <mergeCell ref="C4:C5"/>
    <mergeCell ref="D4:E4"/>
    <mergeCell ref="A3:A5"/>
    <mergeCell ref="B3:E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1" manualBreakCount="1">
    <brk id="5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H526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875" style="3" customWidth="1"/>
    <col min="2" max="9" width="9.50390625" style="3" customWidth="1"/>
    <col min="10" max="19" width="8.875" style="3" customWidth="1"/>
    <col min="20" max="16384" width="9.00390625" style="3" customWidth="1"/>
  </cols>
  <sheetData>
    <row r="1" ht="13.5">
      <c r="A1" s="679" t="s">
        <v>241</v>
      </c>
    </row>
    <row r="2" spans="1:83" ht="13.5">
      <c r="A2" s="4" t="s">
        <v>123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</row>
    <row r="3" spans="1:83" ht="14.25" thickBot="1">
      <c r="A3" s="3" t="s">
        <v>922</v>
      </c>
      <c r="B3" s="2"/>
      <c r="C3" s="2"/>
      <c r="D3" s="2"/>
      <c r="E3" s="2"/>
      <c r="F3" s="2"/>
      <c r="G3" s="2"/>
      <c r="H3" s="2"/>
      <c r="I3" s="2"/>
      <c r="J3" s="2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</row>
    <row r="4" spans="1:83" ht="14.25" thickTop="1">
      <c r="A4" s="718" t="s">
        <v>124</v>
      </c>
      <c r="B4" s="736" t="s">
        <v>125</v>
      </c>
      <c r="C4" s="737"/>
      <c r="D4" s="737"/>
      <c r="E4" s="736" t="s">
        <v>126</v>
      </c>
      <c r="F4" s="737"/>
      <c r="G4" s="737"/>
      <c r="H4" s="739" t="s">
        <v>127</v>
      </c>
      <c r="I4" s="740"/>
      <c r="J4" s="741"/>
      <c r="K4" s="736" t="s">
        <v>128</v>
      </c>
      <c r="L4" s="737"/>
      <c r="M4" s="737"/>
      <c r="N4" s="736" t="s">
        <v>129</v>
      </c>
      <c r="O4" s="737"/>
      <c r="P4" s="737"/>
      <c r="Q4" s="736" t="s">
        <v>130</v>
      </c>
      <c r="R4" s="737"/>
      <c r="S4" s="738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</row>
    <row r="5" spans="1:83" ht="27">
      <c r="A5" s="665"/>
      <c r="B5" s="5" t="s">
        <v>131</v>
      </c>
      <c r="C5" s="29" t="s">
        <v>132</v>
      </c>
      <c r="D5" s="44" t="s">
        <v>133</v>
      </c>
      <c r="E5" s="5" t="s">
        <v>131</v>
      </c>
      <c r="F5" s="29" t="s">
        <v>132</v>
      </c>
      <c r="G5" s="44" t="s">
        <v>133</v>
      </c>
      <c r="H5" s="5" t="s">
        <v>131</v>
      </c>
      <c r="I5" s="36" t="s">
        <v>132</v>
      </c>
      <c r="J5" s="144" t="s">
        <v>133</v>
      </c>
      <c r="K5" s="5" t="s">
        <v>131</v>
      </c>
      <c r="L5" s="29" t="s">
        <v>132</v>
      </c>
      <c r="M5" s="44" t="s">
        <v>133</v>
      </c>
      <c r="N5" s="5" t="s">
        <v>131</v>
      </c>
      <c r="O5" s="29" t="s">
        <v>132</v>
      </c>
      <c r="P5" s="44" t="s">
        <v>133</v>
      </c>
      <c r="Q5" s="5" t="s">
        <v>131</v>
      </c>
      <c r="R5" s="29" t="s">
        <v>132</v>
      </c>
      <c r="S5" s="45" t="s">
        <v>133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</row>
    <row r="6" spans="1:83" ht="17.25" customHeight="1">
      <c r="A6" s="135"/>
      <c r="B6" s="145" t="s">
        <v>932</v>
      </c>
      <c r="C6" s="146" t="s">
        <v>134</v>
      </c>
      <c r="D6" s="147" t="s">
        <v>135</v>
      </c>
      <c r="E6" s="148" t="s">
        <v>932</v>
      </c>
      <c r="F6" s="146" t="s">
        <v>134</v>
      </c>
      <c r="G6" s="147" t="s">
        <v>135</v>
      </c>
      <c r="H6" s="148" t="s">
        <v>932</v>
      </c>
      <c r="I6" s="146" t="s">
        <v>134</v>
      </c>
      <c r="J6" s="147" t="s">
        <v>135</v>
      </c>
      <c r="K6" s="148" t="s">
        <v>932</v>
      </c>
      <c r="L6" s="149" t="s">
        <v>134</v>
      </c>
      <c r="M6" s="147" t="s">
        <v>135</v>
      </c>
      <c r="N6" s="148" t="s">
        <v>932</v>
      </c>
      <c r="O6" s="149" t="s">
        <v>134</v>
      </c>
      <c r="P6" s="147" t="s">
        <v>135</v>
      </c>
      <c r="Q6" s="148" t="s">
        <v>932</v>
      </c>
      <c r="R6" s="149" t="s">
        <v>134</v>
      </c>
      <c r="S6" s="147" t="s">
        <v>135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ht="17.25" customHeight="1">
      <c r="A7" s="150" t="s">
        <v>914</v>
      </c>
      <c r="B7" s="151">
        <v>6020</v>
      </c>
      <c r="C7" s="152">
        <v>31600</v>
      </c>
      <c r="D7" s="152">
        <v>525</v>
      </c>
      <c r="E7" s="152">
        <v>4</v>
      </c>
      <c r="F7" s="152">
        <v>6</v>
      </c>
      <c r="G7" s="152">
        <v>146</v>
      </c>
      <c r="H7" s="152">
        <v>42</v>
      </c>
      <c r="I7" s="152">
        <v>138</v>
      </c>
      <c r="J7" s="152">
        <v>329</v>
      </c>
      <c r="K7" s="152">
        <v>29</v>
      </c>
      <c r="L7" s="152">
        <v>124</v>
      </c>
      <c r="M7" s="152">
        <v>426</v>
      </c>
      <c r="N7" s="152" t="s">
        <v>1125</v>
      </c>
      <c r="O7" s="152" t="s">
        <v>1125</v>
      </c>
      <c r="P7" s="152" t="s">
        <v>1125</v>
      </c>
      <c r="Q7" s="152" t="s">
        <v>1125</v>
      </c>
      <c r="R7" s="152" t="s">
        <v>1125</v>
      </c>
      <c r="S7" s="152" t="s">
        <v>1125</v>
      </c>
      <c r="T7" s="20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</row>
    <row r="8" spans="1:83" ht="17.25" customHeight="1">
      <c r="A8" s="154">
        <v>10</v>
      </c>
      <c r="B8" s="151">
        <v>5690</v>
      </c>
      <c r="C8" s="152">
        <v>28500</v>
      </c>
      <c r="D8" s="152">
        <v>500</v>
      </c>
      <c r="E8" s="152">
        <v>2</v>
      </c>
      <c r="F8" s="152">
        <v>3</v>
      </c>
      <c r="G8" s="152">
        <v>144</v>
      </c>
      <c r="H8" s="152">
        <v>38</v>
      </c>
      <c r="I8" s="152">
        <v>111</v>
      </c>
      <c r="J8" s="152">
        <v>292</v>
      </c>
      <c r="K8" s="152">
        <v>27</v>
      </c>
      <c r="L8" s="152">
        <v>89</v>
      </c>
      <c r="M8" s="152">
        <v>330</v>
      </c>
      <c r="N8" s="152" t="s">
        <v>1125</v>
      </c>
      <c r="O8" s="152" t="s">
        <v>1125</v>
      </c>
      <c r="P8" s="152" t="s">
        <v>1125</v>
      </c>
      <c r="Q8" s="152" t="s">
        <v>1125</v>
      </c>
      <c r="R8" s="152" t="s">
        <v>1125</v>
      </c>
      <c r="S8" s="152" t="s">
        <v>1125</v>
      </c>
      <c r="T8" s="20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</row>
    <row r="9" spans="1:83" ht="17.25" customHeight="1">
      <c r="A9" s="150">
        <v>11</v>
      </c>
      <c r="B9" s="151">
        <v>5640</v>
      </c>
      <c r="C9" s="152">
        <v>30200</v>
      </c>
      <c r="D9" s="152">
        <v>536</v>
      </c>
      <c r="E9" s="152">
        <v>2</v>
      </c>
      <c r="F9" s="152">
        <v>3</v>
      </c>
      <c r="G9" s="152">
        <v>157</v>
      </c>
      <c r="H9" s="152">
        <v>45</v>
      </c>
      <c r="I9" s="152">
        <v>139</v>
      </c>
      <c r="J9" s="152">
        <v>309</v>
      </c>
      <c r="K9" s="152">
        <v>26</v>
      </c>
      <c r="L9" s="152">
        <v>105</v>
      </c>
      <c r="M9" s="152">
        <v>404</v>
      </c>
      <c r="N9" s="152" t="s">
        <v>1125</v>
      </c>
      <c r="O9" s="152" t="s">
        <v>1125</v>
      </c>
      <c r="P9" s="152" t="s">
        <v>1125</v>
      </c>
      <c r="Q9" s="152" t="s">
        <v>1125</v>
      </c>
      <c r="R9" s="152" t="s">
        <v>1125</v>
      </c>
      <c r="S9" s="152" t="s">
        <v>1125</v>
      </c>
      <c r="T9" s="20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</row>
    <row r="10" spans="1:83" ht="17.25" customHeight="1">
      <c r="A10" s="150">
        <v>12</v>
      </c>
      <c r="B10" s="427">
        <v>5570</v>
      </c>
      <c r="C10" s="564">
        <v>30300</v>
      </c>
      <c r="D10" s="564">
        <v>544</v>
      </c>
      <c r="E10" s="564">
        <v>1</v>
      </c>
      <c r="F10" s="564">
        <v>2</v>
      </c>
      <c r="G10" s="564">
        <v>151</v>
      </c>
      <c r="H10" s="564">
        <v>40</v>
      </c>
      <c r="I10" s="564">
        <v>124</v>
      </c>
      <c r="J10" s="564">
        <v>310</v>
      </c>
      <c r="K10" s="564">
        <v>25</v>
      </c>
      <c r="L10" s="564">
        <v>102</v>
      </c>
      <c r="M10" s="564">
        <v>408</v>
      </c>
      <c r="N10" s="152" t="s">
        <v>1125</v>
      </c>
      <c r="O10" s="152" t="s">
        <v>1125</v>
      </c>
      <c r="P10" s="152" t="s">
        <v>1125</v>
      </c>
      <c r="Q10" s="152" t="s">
        <v>1125</v>
      </c>
      <c r="R10" s="152" t="s">
        <v>1125</v>
      </c>
      <c r="S10" s="152" t="s">
        <v>1125</v>
      </c>
      <c r="T10" s="20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</row>
    <row r="11" spans="1:83" s="159" customFormat="1" ht="17.25" customHeight="1">
      <c r="A11" s="155">
        <v>13</v>
      </c>
      <c r="B11" s="156">
        <v>5500</v>
      </c>
      <c r="C11" s="156">
        <v>30100</v>
      </c>
      <c r="D11" s="156">
        <v>548</v>
      </c>
      <c r="E11" s="433" t="s">
        <v>237</v>
      </c>
      <c r="F11" s="433" t="s">
        <v>237</v>
      </c>
      <c r="G11" s="156">
        <v>145</v>
      </c>
      <c r="H11" s="156">
        <v>37</v>
      </c>
      <c r="I11" s="156">
        <v>116</v>
      </c>
      <c r="J11" s="156">
        <v>314</v>
      </c>
      <c r="K11" s="156">
        <v>34</v>
      </c>
      <c r="L11" s="156">
        <v>103</v>
      </c>
      <c r="M11" s="156">
        <v>303</v>
      </c>
      <c r="N11" s="508" t="s">
        <v>1125</v>
      </c>
      <c r="O11" s="508" t="s">
        <v>1125</v>
      </c>
      <c r="P11" s="508" t="s">
        <v>1125</v>
      </c>
      <c r="Q11" s="508" t="s">
        <v>1125</v>
      </c>
      <c r="R11" s="508" t="s">
        <v>1125</v>
      </c>
      <c r="S11" s="508" t="s">
        <v>1125</v>
      </c>
      <c r="T11" s="157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</row>
    <row r="12" spans="1:83" ht="17.25" customHeight="1">
      <c r="A12" s="150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</row>
    <row r="13" spans="1:83" s="166" customFormat="1" ht="18.75" customHeight="1">
      <c r="A13" s="79" t="s">
        <v>1062</v>
      </c>
      <c r="B13" s="160">
        <v>282</v>
      </c>
      <c r="C13" s="161">
        <v>1530</v>
      </c>
      <c r="D13" s="161">
        <v>543</v>
      </c>
      <c r="E13" s="161" t="s">
        <v>237</v>
      </c>
      <c r="F13" s="161" t="s">
        <v>237</v>
      </c>
      <c r="G13" s="161" t="s">
        <v>237</v>
      </c>
      <c r="H13" s="161">
        <v>1</v>
      </c>
      <c r="I13" s="161">
        <v>3</v>
      </c>
      <c r="J13" s="161">
        <v>343</v>
      </c>
      <c r="K13" s="161">
        <v>0</v>
      </c>
      <c r="L13" s="161">
        <v>0</v>
      </c>
      <c r="M13" s="162">
        <v>328</v>
      </c>
      <c r="N13" s="152" t="s">
        <v>1125</v>
      </c>
      <c r="O13" s="152" t="s">
        <v>1125</v>
      </c>
      <c r="P13" s="152" t="s">
        <v>1125</v>
      </c>
      <c r="Q13" s="152" t="s">
        <v>1125</v>
      </c>
      <c r="R13" s="152" t="s">
        <v>1125</v>
      </c>
      <c r="S13" s="152" t="s">
        <v>1125</v>
      </c>
      <c r="T13" s="163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5"/>
      <c r="AF13" s="165"/>
      <c r="AG13" s="164"/>
      <c r="AH13" s="165"/>
      <c r="AI13" s="165"/>
      <c r="AJ13" s="164"/>
      <c r="AK13" s="165"/>
      <c r="AL13" s="165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</row>
    <row r="14" spans="1:83" s="166" customFormat="1" ht="18.75" customHeight="1">
      <c r="A14" s="79" t="s">
        <v>1063</v>
      </c>
      <c r="B14" s="160">
        <v>165</v>
      </c>
      <c r="C14" s="161">
        <v>868</v>
      </c>
      <c r="D14" s="161">
        <v>526</v>
      </c>
      <c r="E14" s="161" t="s">
        <v>237</v>
      </c>
      <c r="F14" s="161" t="s">
        <v>237</v>
      </c>
      <c r="G14" s="161" t="s">
        <v>237</v>
      </c>
      <c r="H14" s="161" t="s">
        <v>237</v>
      </c>
      <c r="I14" s="161" t="s">
        <v>237</v>
      </c>
      <c r="J14" s="161" t="s">
        <v>237</v>
      </c>
      <c r="K14" s="161" t="s">
        <v>237</v>
      </c>
      <c r="L14" s="161" t="s">
        <v>237</v>
      </c>
      <c r="M14" s="161" t="s">
        <v>237</v>
      </c>
      <c r="N14" s="152" t="s">
        <v>1125</v>
      </c>
      <c r="O14" s="152" t="s">
        <v>1125</v>
      </c>
      <c r="P14" s="152" t="s">
        <v>1125</v>
      </c>
      <c r="Q14" s="152" t="s">
        <v>1125</v>
      </c>
      <c r="R14" s="152" t="s">
        <v>1125</v>
      </c>
      <c r="S14" s="152" t="s">
        <v>1125</v>
      </c>
      <c r="T14" s="163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5"/>
      <c r="AF14" s="165"/>
      <c r="AG14" s="164"/>
      <c r="AH14" s="165"/>
      <c r="AI14" s="165"/>
      <c r="AJ14" s="164"/>
      <c r="AK14" s="165"/>
      <c r="AL14" s="165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</row>
    <row r="15" spans="1:83" s="166" customFormat="1" ht="18.75" customHeight="1">
      <c r="A15" s="79" t="s">
        <v>409</v>
      </c>
      <c r="B15" s="160">
        <v>22</v>
      </c>
      <c r="C15" s="161">
        <v>115</v>
      </c>
      <c r="D15" s="161">
        <v>521</v>
      </c>
      <c r="E15" s="161" t="s">
        <v>915</v>
      </c>
      <c r="F15" s="161" t="s">
        <v>915</v>
      </c>
      <c r="G15" s="161" t="s">
        <v>915</v>
      </c>
      <c r="H15" s="161" t="s">
        <v>915</v>
      </c>
      <c r="I15" s="161" t="s">
        <v>915</v>
      </c>
      <c r="J15" s="161" t="s">
        <v>915</v>
      </c>
      <c r="K15" s="161" t="s">
        <v>915</v>
      </c>
      <c r="L15" s="161" t="s">
        <v>915</v>
      </c>
      <c r="M15" s="161" t="s">
        <v>915</v>
      </c>
      <c r="N15" s="152" t="s">
        <v>1125</v>
      </c>
      <c r="O15" s="152" t="s">
        <v>1125</v>
      </c>
      <c r="P15" s="152" t="s">
        <v>1125</v>
      </c>
      <c r="Q15" s="152" t="s">
        <v>1125</v>
      </c>
      <c r="R15" s="152" t="s">
        <v>1125</v>
      </c>
      <c r="S15" s="152" t="s">
        <v>1125</v>
      </c>
      <c r="T15" s="163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5"/>
      <c r="AF15" s="165"/>
      <c r="AG15" s="164"/>
      <c r="AH15" s="165"/>
      <c r="AI15" s="165"/>
      <c r="AJ15" s="164"/>
      <c r="AK15" s="165"/>
      <c r="AL15" s="165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</row>
    <row r="16" spans="1:83" s="166" customFormat="1" ht="18.75" customHeight="1">
      <c r="A16" s="79" t="s">
        <v>1064</v>
      </c>
      <c r="B16" s="160">
        <v>220</v>
      </c>
      <c r="C16" s="161">
        <v>1160</v>
      </c>
      <c r="D16" s="161">
        <v>529</v>
      </c>
      <c r="E16" s="161">
        <v>0</v>
      </c>
      <c r="F16" s="161">
        <v>0</v>
      </c>
      <c r="G16" s="161">
        <v>155</v>
      </c>
      <c r="H16" s="161">
        <v>1</v>
      </c>
      <c r="I16" s="161">
        <v>1</v>
      </c>
      <c r="J16" s="161">
        <v>70</v>
      </c>
      <c r="K16" s="161" t="s">
        <v>915</v>
      </c>
      <c r="L16" s="161" t="s">
        <v>915</v>
      </c>
      <c r="M16" s="161" t="s">
        <v>915</v>
      </c>
      <c r="N16" s="152" t="s">
        <v>1125</v>
      </c>
      <c r="O16" s="152" t="s">
        <v>1125</v>
      </c>
      <c r="P16" s="152" t="s">
        <v>1125</v>
      </c>
      <c r="Q16" s="152" t="s">
        <v>1125</v>
      </c>
      <c r="R16" s="152" t="s">
        <v>1125</v>
      </c>
      <c r="S16" s="152" t="s">
        <v>1125</v>
      </c>
      <c r="T16" s="163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5"/>
      <c r="AF16" s="165"/>
      <c r="AG16" s="164"/>
      <c r="AH16" s="165"/>
      <c r="AI16" s="165"/>
      <c r="AJ16" s="164"/>
      <c r="AK16" s="165"/>
      <c r="AL16" s="165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</row>
    <row r="17" spans="1:83" s="166" customFormat="1" ht="18.75" customHeight="1">
      <c r="A17" s="79" t="s">
        <v>1065</v>
      </c>
      <c r="B17" s="160">
        <v>13</v>
      </c>
      <c r="C17" s="161">
        <v>67</v>
      </c>
      <c r="D17" s="161">
        <v>514</v>
      </c>
      <c r="E17" s="161" t="s">
        <v>915</v>
      </c>
      <c r="F17" s="161" t="s">
        <v>915</v>
      </c>
      <c r="G17" s="161" t="s">
        <v>915</v>
      </c>
      <c r="H17" s="161" t="s">
        <v>915</v>
      </c>
      <c r="I17" s="161" t="s">
        <v>915</v>
      </c>
      <c r="J17" s="161" t="s">
        <v>915</v>
      </c>
      <c r="K17" s="161" t="s">
        <v>915</v>
      </c>
      <c r="L17" s="161" t="s">
        <v>915</v>
      </c>
      <c r="M17" s="161" t="s">
        <v>915</v>
      </c>
      <c r="N17" s="152" t="s">
        <v>1125</v>
      </c>
      <c r="O17" s="152" t="s">
        <v>1125</v>
      </c>
      <c r="P17" s="152" t="s">
        <v>1125</v>
      </c>
      <c r="Q17" s="152" t="s">
        <v>1125</v>
      </c>
      <c r="R17" s="152" t="s">
        <v>1125</v>
      </c>
      <c r="S17" s="152" t="s">
        <v>1125</v>
      </c>
      <c r="T17" s="163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5"/>
      <c r="AF17" s="165"/>
      <c r="AG17" s="164"/>
      <c r="AH17" s="165"/>
      <c r="AI17" s="165"/>
      <c r="AJ17" s="164"/>
      <c r="AK17" s="165"/>
      <c r="AL17" s="165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</row>
    <row r="18" spans="1:83" s="166" customFormat="1" ht="18.75" customHeight="1">
      <c r="A18" s="79" t="s">
        <v>1066</v>
      </c>
      <c r="B18" s="160">
        <v>98</v>
      </c>
      <c r="C18" s="161">
        <v>487</v>
      </c>
      <c r="D18" s="161">
        <v>497</v>
      </c>
      <c r="E18" s="161" t="s">
        <v>915</v>
      </c>
      <c r="F18" s="161" t="s">
        <v>915</v>
      </c>
      <c r="G18" s="161" t="s">
        <v>915</v>
      </c>
      <c r="H18" s="161">
        <v>1</v>
      </c>
      <c r="I18" s="161">
        <v>3</v>
      </c>
      <c r="J18" s="161">
        <v>270</v>
      </c>
      <c r="K18" s="161" t="s">
        <v>915</v>
      </c>
      <c r="L18" s="161" t="s">
        <v>915</v>
      </c>
      <c r="M18" s="161" t="s">
        <v>915</v>
      </c>
      <c r="N18" s="152" t="s">
        <v>1125</v>
      </c>
      <c r="O18" s="152" t="s">
        <v>1125</v>
      </c>
      <c r="P18" s="152" t="s">
        <v>1125</v>
      </c>
      <c r="Q18" s="152" t="s">
        <v>1125</v>
      </c>
      <c r="R18" s="152" t="s">
        <v>1125</v>
      </c>
      <c r="S18" s="152" t="s">
        <v>1125</v>
      </c>
      <c r="T18" s="163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5"/>
      <c r="AF18" s="165"/>
      <c r="AG18" s="164"/>
      <c r="AH18" s="165"/>
      <c r="AI18" s="165"/>
      <c r="AJ18" s="164"/>
      <c r="AK18" s="165"/>
      <c r="AL18" s="165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</row>
    <row r="19" spans="1:83" s="166" customFormat="1" ht="18.75" customHeight="1">
      <c r="A19" s="79" t="s">
        <v>1067</v>
      </c>
      <c r="B19" s="160">
        <v>763</v>
      </c>
      <c r="C19" s="161">
        <v>4230</v>
      </c>
      <c r="D19" s="161">
        <v>554</v>
      </c>
      <c r="E19" s="161" t="s">
        <v>915</v>
      </c>
      <c r="F19" s="161" t="s">
        <v>915</v>
      </c>
      <c r="G19" s="161" t="s">
        <v>915</v>
      </c>
      <c r="H19" s="161">
        <v>3</v>
      </c>
      <c r="I19" s="161">
        <v>11</v>
      </c>
      <c r="J19" s="161">
        <v>366</v>
      </c>
      <c r="K19" s="161" t="s">
        <v>915</v>
      </c>
      <c r="L19" s="162">
        <v>8</v>
      </c>
      <c r="M19" s="162">
        <v>402</v>
      </c>
      <c r="N19" s="152" t="s">
        <v>1125</v>
      </c>
      <c r="O19" s="152" t="s">
        <v>1125</v>
      </c>
      <c r="P19" s="152" t="s">
        <v>1125</v>
      </c>
      <c r="Q19" s="152" t="s">
        <v>1125</v>
      </c>
      <c r="R19" s="152" t="s">
        <v>1125</v>
      </c>
      <c r="S19" s="152" t="s">
        <v>1125</v>
      </c>
      <c r="T19" s="163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5"/>
      <c r="AF19" s="165"/>
      <c r="AG19" s="164"/>
      <c r="AH19" s="165"/>
      <c r="AI19" s="165"/>
      <c r="AJ19" s="164"/>
      <c r="AK19" s="165"/>
      <c r="AL19" s="165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</row>
    <row r="20" spans="1:83" ht="18.75" customHeight="1">
      <c r="A20" s="81" t="s">
        <v>916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17"/>
      <c r="AF20" s="117"/>
      <c r="AG20" s="167"/>
      <c r="AH20" s="117"/>
      <c r="AI20" s="117"/>
      <c r="AJ20" s="167"/>
      <c r="AK20" s="117"/>
      <c r="AL20" s="117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</row>
    <row r="21" spans="1:83" ht="18.75" customHeight="1">
      <c r="A21" s="31" t="s">
        <v>917</v>
      </c>
      <c r="B21" s="18">
        <v>1</v>
      </c>
      <c r="C21" s="19">
        <v>5</v>
      </c>
      <c r="D21" s="19">
        <v>504</v>
      </c>
      <c r="E21" s="19" t="s">
        <v>915</v>
      </c>
      <c r="F21" s="19" t="s">
        <v>915</v>
      </c>
      <c r="G21" s="19" t="s">
        <v>915</v>
      </c>
      <c r="H21" s="19" t="s">
        <v>915</v>
      </c>
      <c r="I21" s="19" t="s">
        <v>915</v>
      </c>
      <c r="J21" s="19" t="s">
        <v>915</v>
      </c>
      <c r="K21" s="19" t="s">
        <v>915</v>
      </c>
      <c r="L21" s="19" t="s">
        <v>915</v>
      </c>
      <c r="M21" s="19" t="s">
        <v>915</v>
      </c>
      <c r="N21" s="152" t="s">
        <v>1125</v>
      </c>
      <c r="O21" s="152" t="s">
        <v>1125</v>
      </c>
      <c r="P21" s="152" t="s">
        <v>1125</v>
      </c>
      <c r="Q21" s="152" t="s">
        <v>1125</v>
      </c>
      <c r="R21" s="152" t="s">
        <v>1125</v>
      </c>
      <c r="S21" s="152" t="s">
        <v>1125</v>
      </c>
      <c r="T21" s="20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17"/>
      <c r="AF21" s="117"/>
      <c r="AG21" s="167"/>
      <c r="AH21" s="117"/>
      <c r="AI21" s="117"/>
      <c r="AJ21" s="167"/>
      <c r="AK21" s="117"/>
      <c r="AL21" s="117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</row>
    <row r="22" spans="1:83" ht="18.75" customHeight="1">
      <c r="A22" s="31" t="s">
        <v>1069</v>
      </c>
      <c r="B22" s="18">
        <v>13</v>
      </c>
      <c r="C22" s="19">
        <v>63</v>
      </c>
      <c r="D22" s="19">
        <v>484</v>
      </c>
      <c r="E22" s="19" t="s">
        <v>915</v>
      </c>
      <c r="F22" s="19" t="s">
        <v>915</v>
      </c>
      <c r="G22" s="19" t="s">
        <v>915</v>
      </c>
      <c r="H22" s="19" t="s">
        <v>915</v>
      </c>
      <c r="I22" s="19" t="s">
        <v>915</v>
      </c>
      <c r="J22" s="19" t="s">
        <v>915</v>
      </c>
      <c r="K22" s="19" t="s">
        <v>915</v>
      </c>
      <c r="L22" s="19" t="s">
        <v>915</v>
      </c>
      <c r="M22" s="19" t="s">
        <v>915</v>
      </c>
      <c r="N22" s="152" t="s">
        <v>1125</v>
      </c>
      <c r="O22" s="152" t="s">
        <v>1125</v>
      </c>
      <c r="P22" s="152" t="s">
        <v>1125</v>
      </c>
      <c r="Q22" s="152" t="s">
        <v>1125</v>
      </c>
      <c r="R22" s="152" t="s">
        <v>1125</v>
      </c>
      <c r="S22" s="152" t="s">
        <v>1125</v>
      </c>
      <c r="T22" s="20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17"/>
      <c r="AF22" s="117"/>
      <c r="AG22" s="167"/>
      <c r="AH22" s="117"/>
      <c r="AI22" s="117"/>
      <c r="AJ22" s="167"/>
      <c r="AK22" s="117"/>
      <c r="AL22" s="117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</row>
    <row r="23" spans="1:83" ht="18.75" customHeight="1">
      <c r="A23" s="31" t="s">
        <v>1070</v>
      </c>
      <c r="B23" s="19" t="s">
        <v>915</v>
      </c>
      <c r="C23" s="19" t="s">
        <v>915</v>
      </c>
      <c r="D23" s="19" t="s">
        <v>915</v>
      </c>
      <c r="E23" s="19" t="s">
        <v>915</v>
      </c>
      <c r="F23" s="19" t="s">
        <v>915</v>
      </c>
      <c r="G23" s="19" t="s">
        <v>915</v>
      </c>
      <c r="H23" s="19" t="s">
        <v>915</v>
      </c>
      <c r="I23" s="19" t="s">
        <v>915</v>
      </c>
      <c r="J23" s="19" t="s">
        <v>915</v>
      </c>
      <c r="K23" s="19" t="s">
        <v>915</v>
      </c>
      <c r="L23" s="19" t="s">
        <v>915</v>
      </c>
      <c r="M23" s="19" t="s">
        <v>915</v>
      </c>
      <c r="N23" s="152" t="s">
        <v>1125</v>
      </c>
      <c r="O23" s="152" t="s">
        <v>1125</v>
      </c>
      <c r="P23" s="152" t="s">
        <v>1125</v>
      </c>
      <c r="Q23" s="152" t="s">
        <v>1125</v>
      </c>
      <c r="R23" s="152" t="s">
        <v>1125</v>
      </c>
      <c r="S23" s="152" t="s">
        <v>1125</v>
      </c>
      <c r="T23" s="20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17"/>
      <c r="AF23" s="117"/>
      <c r="AG23" s="167"/>
      <c r="AH23" s="117"/>
      <c r="AI23" s="117"/>
      <c r="AJ23" s="167"/>
      <c r="AK23" s="117"/>
      <c r="AL23" s="117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</row>
    <row r="24" spans="1:83" ht="18.75" customHeight="1">
      <c r="A24" s="31" t="s">
        <v>1071</v>
      </c>
      <c r="B24" s="19">
        <v>0</v>
      </c>
      <c r="C24" s="19">
        <v>0</v>
      </c>
      <c r="D24" s="19">
        <v>468</v>
      </c>
      <c r="E24" s="19" t="s">
        <v>915</v>
      </c>
      <c r="F24" s="19" t="s">
        <v>915</v>
      </c>
      <c r="G24" s="19" t="s">
        <v>915</v>
      </c>
      <c r="H24" s="19" t="s">
        <v>915</v>
      </c>
      <c r="I24" s="19" t="s">
        <v>915</v>
      </c>
      <c r="J24" s="19" t="s">
        <v>915</v>
      </c>
      <c r="K24" s="19" t="s">
        <v>915</v>
      </c>
      <c r="L24" s="19" t="s">
        <v>915</v>
      </c>
      <c r="M24" s="19" t="s">
        <v>915</v>
      </c>
      <c r="N24" s="152" t="s">
        <v>1125</v>
      </c>
      <c r="O24" s="152" t="s">
        <v>1125</v>
      </c>
      <c r="P24" s="152" t="s">
        <v>1125</v>
      </c>
      <c r="Q24" s="152" t="s">
        <v>1125</v>
      </c>
      <c r="R24" s="152" t="s">
        <v>1125</v>
      </c>
      <c r="S24" s="152" t="s">
        <v>1125</v>
      </c>
      <c r="T24" s="20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17"/>
      <c r="AF24" s="117"/>
      <c r="AG24" s="167"/>
      <c r="AH24" s="117"/>
      <c r="AI24" s="117"/>
      <c r="AJ24" s="167"/>
      <c r="AK24" s="117"/>
      <c r="AL24" s="117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83" ht="18.75" customHeight="1">
      <c r="A25" s="31" t="s">
        <v>1072</v>
      </c>
      <c r="B25" s="19">
        <v>0</v>
      </c>
      <c r="C25" s="19">
        <v>0</v>
      </c>
      <c r="D25" s="19">
        <v>483</v>
      </c>
      <c r="E25" s="19" t="s">
        <v>915</v>
      </c>
      <c r="F25" s="19" t="s">
        <v>915</v>
      </c>
      <c r="G25" s="19" t="s">
        <v>915</v>
      </c>
      <c r="H25" s="19" t="s">
        <v>915</v>
      </c>
      <c r="I25" s="19" t="s">
        <v>915</v>
      </c>
      <c r="J25" s="19" t="s">
        <v>915</v>
      </c>
      <c r="K25" s="19" t="s">
        <v>915</v>
      </c>
      <c r="L25" s="19" t="s">
        <v>915</v>
      </c>
      <c r="M25" s="19" t="s">
        <v>915</v>
      </c>
      <c r="N25" s="152" t="s">
        <v>1125</v>
      </c>
      <c r="O25" s="152" t="s">
        <v>1125</v>
      </c>
      <c r="P25" s="152" t="s">
        <v>1125</v>
      </c>
      <c r="Q25" s="152" t="s">
        <v>1125</v>
      </c>
      <c r="R25" s="152" t="s">
        <v>1125</v>
      </c>
      <c r="S25" s="152" t="s">
        <v>1125</v>
      </c>
      <c r="T25" s="20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17"/>
      <c r="AF25" s="117"/>
      <c r="AG25" s="167"/>
      <c r="AH25" s="117"/>
      <c r="AI25" s="117"/>
      <c r="AJ25" s="167"/>
      <c r="AK25" s="117"/>
      <c r="AL25" s="117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</row>
    <row r="26" spans="1:83" ht="18.75" customHeight="1">
      <c r="A26" s="81" t="s">
        <v>918</v>
      </c>
      <c r="B26" s="18"/>
      <c r="C26" s="19"/>
      <c r="D26" s="19"/>
      <c r="E26" s="19"/>
      <c r="F26" s="19"/>
      <c r="G26" s="19"/>
      <c r="H26" s="19"/>
      <c r="I26" s="19" t="s">
        <v>919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17"/>
      <c r="AF26" s="117"/>
      <c r="AG26" s="167"/>
      <c r="AH26" s="117"/>
      <c r="AI26" s="117"/>
      <c r="AJ26" s="167"/>
      <c r="AK26" s="117"/>
      <c r="AL26" s="117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</row>
    <row r="27" spans="1:83" ht="18.75" customHeight="1">
      <c r="A27" s="32" t="s">
        <v>1073</v>
      </c>
      <c r="B27" s="18">
        <v>4</v>
      </c>
      <c r="C27" s="19">
        <v>19</v>
      </c>
      <c r="D27" s="19">
        <v>484</v>
      </c>
      <c r="E27" s="19" t="s">
        <v>915</v>
      </c>
      <c r="F27" s="19" t="s">
        <v>915</v>
      </c>
      <c r="G27" s="19" t="s">
        <v>915</v>
      </c>
      <c r="H27" s="19" t="s">
        <v>915</v>
      </c>
      <c r="I27" s="19" t="s">
        <v>915</v>
      </c>
      <c r="J27" s="19" t="s">
        <v>915</v>
      </c>
      <c r="K27" s="19" t="s">
        <v>915</v>
      </c>
      <c r="L27" s="19" t="s">
        <v>915</v>
      </c>
      <c r="M27" s="19" t="s">
        <v>915</v>
      </c>
      <c r="N27" s="152" t="s">
        <v>1125</v>
      </c>
      <c r="O27" s="152" t="s">
        <v>1125</v>
      </c>
      <c r="P27" s="152" t="s">
        <v>1125</v>
      </c>
      <c r="Q27" s="152" t="s">
        <v>1125</v>
      </c>
      <c r="R27" s="152" t="s">
        <v>1125</v>
      </c>
      <c r="S27" s="152" t="s">
        <v>1125</v>
      </c>
      <c r="T27" s="20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17"/>
      <c r="AF27" s="117"/>
      <c r="AG27" s="167"/>
      <c r="AH27" s="117"/>
      <c r="AI27" s="117"/>
      <c r="AJ27" s="167"/>
      <c r="AK27" s="117"/>
      <c r="AL27" s="117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</row>
    <row r="28" spans="1:83" ht="18.75" customHeight="1">
      <c r="A28" s="32" t="s">
        <v>1074</v>
      </c>
      <c r="B28" s="18">
        <v>2</v>
      </c>
      <c r="C28" s="19">
        <v>10</v>
      </c>
      <c r="D28" s="19">
        <v>489</v>
      </c>
      <c r="E28" s="19" t="s">
        <v>915</v>
      </c>
      <c r="F28" s="19" t="s">
        <v>915</v>
      </c>
      <c r="G28" s="19" t="s">
        <v>915</v>
      </c>
      <c r="H28" s="19" t="s">
        <v>915</v>
      </c>
      <c r="I28" s="19" t="s">
        <v>915</v>
      </c>
      <c r="J28" s="19" t="s">
        <v>915</v>
      </c>
      <c r="K28" s="19" t="s">
        <v>915</v>
      </c>
      <c r="L28" s="19" t="s">
        <v>915</v>
      </c>
      <c r="M28" s="19" t="s">
        <v>915</v>
      </c>
      <c r="N28" s="152" t="s">
        <v>1125</v>
      </c>
      <c r="O28" s="152" t="s">
        <v>1125</v>
      </c>
      <c r="P28" s="152" t="s">
        <v>1125</v>
      </c>
      <c r="Q28" s="152" t="s">
        <v>1125</v>
      </c>
      <c r="R28" s="152" t="s">
        <v>1125</v>
      </c>
      <c r="S28" s="152" t="s">
        <v>1125</v>
      </c>
      <c r="T28" s="20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17"/>
      <c r="AF28" s="117"/>
      <c r="AG28" s="167"/>
      <c r="AH28" s="117"/>
      <c r="AI28" s="117"/>
      <c r="AJ28" s="167"/>
      <c r="AK28" s="117"/>
      <c r="AL28" s="117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</row>
    <row r="29" spans="1:83" ht="18.75" customHeight="1">
      <c r="A29" s="32" t="s">
        <v>1075</v>
      </c>
      <c r="B29" s="18">
        <v>0</v>
      </c>
      <c r="C29" s="19">
        <v>0</v>
      </c>
      <c r="D29" s="19">
        <v>482</v>
      </c>
      <c r="E29" s="19" t="s">
        <v>915</v>
      </c>
      <c r="F29" s="19" t="s">
        <v>915</v>
      </c>
      <c r="G29" s="19" t="s">
        <v>915</v>
      </c>
      <c r="H29" s="19" t="s">
        <v>915</v>
      </c>
      <c r="I29" s="19" t="s">
        <v>915</v>
      </c>
      <c r="J29" s="19" t="s">
        <v>915</v>
      </c>
      <c r="K29" s="19" t="s">
        <v>915</v>
      </c>
      <c r="L29" s="19" t="s">
        <v>915</v>
      </c>
      <c r="M29" s="19" t="s">
        <v>915</v>
      </c>
      <c r="N29" s="152" t="s">
        <v>1125</v>
      </c>
      <c r="O29" s="152" t="s">
        <v>1125</v>
      </c>
      <c r="P29" s="152" t="s">
        <v>1125</v>
      </c>
      <c r="Q29" s="152" t="s">
        <v>1125</v>
      </c>
      <c r="R29" s="152" t="s">
        <v>1125</v>
      </c>
      <c r="S29" s="152" t="s">
        <v>1125</v>
      </c>
      <c r="T29" s="20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17"/>
      <c r="AF29" s="117"/>
      <c r="AG29" s="167"/>
      <c r="AH29" s="117"/>
      <c r="AI29" s="117"/>
      <c r="AJ29" s="167"/>
      <c r="AK29" s="117"/>
      <c r="AL29" s="117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1:83" ht="18.75" customHeight="1">
      <c r="A30" s="32" t="s">
        <v>1076</v>
      </c>
      <c r="B30" s="18">
        <v>7</v>
      </c>
      <c r="C30" s="19">
        <v>35</v>
      </c>
      <c r="D30" s="19">
        <v>505</v>
      </c>
      <c r="E30" s="19" t="s">
        <v>915</v>
      </c>
      <c r="F30" s="19" t="s">
        <v>915</v>
      </c>
      <c r="G30" s="19" t="s">
        <v>915</v>
      </c>
      <c r="H30" s="19" t="s">
        <v>915</v>
      </c>
      <c r="I30" s="19" t="s">
        <v>915</v>
      </c>
      <c r="J30" s="19" t="s">
        <v>915</v>
      </c>
      <c r="K30" s="19" t="s">
        <v>915</v>
      </c>
      <c r="L30" s="19" t="s">
        <v>915</v>
      </c>
      <c r="M30" s="19" t="s">
        <v>915</v>
      </c>
      <c r="N30" s="152" t="s">
        <v>1125</v>
      </c>
      <c r="O30" s="152" t="s">
        <v>1125</v>
      </c>
      <c r="P30" s="152" t="s">
        <v>1125</v>
      </c>
      <c r="Q30" s="152" t="s">
        <v>1125</v>
      </c>
      <c r="R30" s="152" t="s">
        <v>1125</v>
      </c>
      <c r="S30" s="152" t="s">
        <v>1125</v>
      </c>
      <c r="T30" s="20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17"/>
      <c r="AF30" s="117"/>
      <c r="AG30" s="167"/>
      <c r="AH30" s="117"/>
      <c r="AI30" s="117"/>
      <c r="AJ30" s="167"/>
      <c r="AK30" s="117"/>
      <c r="AL30" s="117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</row>
    <row r="31" spans="1:83" ht="18.75" customHeight="1">
      <c r="A31" s="32" t="s">
        <v>1077</v>
      </c>
      <c r="B31" s="18">
        <v>34</v>
      </c>
      <c r="C31" s="19">
        <v>169</v>
      </c>
      <c r="D31" s="19">
        <v>497</v>
      </c>
      <c r="E31" s="19" t="s">
        <v>915</v>
      </c>
      <c r="F31" s="19" t="s">
        <v>915</v>
      </c>
      <c r="G31" s="19" t="s">
        <v>915</v>
      </c>
      <c r="H31" s="19" t="s">
        <v>915</v>
      </c>
      <c r="I31" s="19" t="s">
        <v>915</v>
      </c>
      <c r="J31" s="19" t="s">
        <v>915</v>
      </c>
      <c r="K31" s="19" t="s">
        <v>915</v>
      </c>
      <c r="L31" s="19" t="s">
        <v>915</v>
      </c>
      <c r="M31" s="19" t="s">
        <v>915</v>
      </c>
      <c r="N31" s="152" t="s">
        <v>1125</v>
      </c>
      <c r="O31" s="152" t="s">
        <v>1125</v>
      </c>
      <c r="P31" s="152" t="s">
        <v>1125</v>
      </c>
      <c r="Q31" s="152" t="s">
        <v>1125</v>
      </c>
      <c r="R31" s="152" t="s">
        <v>1125</v>
      </c>
      <c r="S31" s="152" t="s">
        <v>1125</v>
      </c>
      <c r="T31" s="20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17"/>
      <c r="AF31" s="117"/>
      <c r="AG31" s="167"/>
      <c r="AH31" s="117"/>
      <c r="AI31" s="117"/>
      <c r="AJ31" s="167"/>
      <c r="AK31" s="117"/>
      <c r="AL31" s="117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</row>
    <row r="32" spans="1:83" ht="18.75" customHeight="1">
      <c r="A32" s="32" t="s">
        <v>1078</v>
      </c>
      <c r="B32" s="18">
        <v>67</v>
      </c>
      <c r="C32" s="19">
        <v>348</v>
      </c>
      <c r="D32" s="19">
        <v>519</v>
      </c>
      <c r="E32" s="19" t="s">
        <v>915</v>
      </c>
      <c r="F32" s="19" t="s">
        <v>915</v>
      </c>
      <c r="G32" s="19" t="s">
        <v>915</v>
      </c>
      <c r="H32" s="19" t="s">
        <v>915</v>
      </c>
      <c r="I32" s="19" t="s">
        <v>915</v>
      </c>
      <c r="J32" s="19" t="s">
        <v>915</v>
      </c>
      <c r="K32" s="19" t="s">
        <v>915</v>
      </c>
      <c r="L32" s="19" t="s">
        <v>915</v>
      </c>
      <c r="M32" s="19" t="s">
        <v>915</v>
      </c>
      <c r="N32" s="152" t="s">
        <v>1125</v>
      </c>
      <c r="O32" s="152" t="s">
        <v>1125</v>
      </c>
      <c r="P32" s="152" t="s">
        <v>1125</v>
      </c>
      <c r="Q32" s="152" t="s">
        <v>1125</v>
      </c>
      <c r="R32" s="152" t="s">
        <v>1125</v>
      </c>
      <c r="S32" s="152" t="s">
        <v>1125</v>
      </c>
      <c r="T32" s="20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17"/>
      <c r="AF32" s="117"/>
      <c r="AG32" s="167"/>
      <c r="AH32" s="117"/>
      <c r="AI32" s="117"/>
      <c r="AJ32" s="167"/>
      <c r="AK32" s="117"/>
      <c r="AL32" s="117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</row>
    <row r="33" spans="1:83" ht="18.75" customHeight="1">
      <c r="A33" s="32" t="s">
        <v>1079</v>
      </c>
      <c r="B33" s="18">
        <v>3</v>
      </c>
      <c r="C33" s="19">
        <v>14</v>
      </c>
      <c r="D33" s="19">
        <v>456</v>
      </c>
      <c r="E33" s="19" t="s">
        <v>915</v>
      </c>
      <c r="F33" s="19" t="s">
        <v>915</v>
      </c>
      <c r="G33" s="19" t="s">
        <v>915</v>
      </c>
      <c r="H33" s="19" t="s">
        <v>915</v>
      </c>
      <c r="I33" s="19" t="s">
        <v>915</v>
      </c>
      <c r="J33" s="19" t="s">
        <v>915</v>
      </c>
      <c r="K33" s="19" t="s">
        <v>915</v>
      </c>
      <c r="L33" s="19" t="s">
        <v>915</v>
      </c>
      <c r="M33" s="19" t="s">
        <v>915</v>
      </c>
      <c r="N33" s="152" t="s">
        <v>1125</v>
      </c>
      <c r="O33" s="152" t="s">
        <v>1125</v>
      </c>
      <c r="P33" s="152" t="s">
        <v>1125</v>
      </c>
      <c r="Q33" s="152" t="s">
        <v>1125</v>
      </c>
      <c r="R33" s="152" t="s">
        <v>1125</v>
      </c>
      <c r="S33" s="152" t="s">
        <v>1125</v>
      </c>
      <c r="T33" s="20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17"/>
      <c r="AF33" s="117"/>
      <c r="AG33" s="167"/>
      <c r="AH33" s="117"/>
      <c r="AI33" s="117"/>
      <c r="AJ33" s="167"/>
      <c r="AK33" s="117"/>
      <c r="AL33" s="117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</row>
    <row r="34" spans="1:83" ht="18.75" customHeight="1">
      <c r="A34" s="32" t="s">
        <v>1080</v>
      </c>
      <c r="B34" s="18">
        <v>49</v>
      </c>
      <c r="C34" s="19">
        <v>253</v>
      </c>
      <c r="D34" s="19">
        <v>516</v>
      </c>
      <c r="E34" s="19" t="s">
        <v>915</v>
      </c>
      <c r="F34" s="19" t="s">
        <v>915</v>
      </c>
      <c r="G34" s="19" t="s">
        <v>915</v>
      </c>
      <c r="H34" s="19">
        <v>1</v>
      </c>
      <c r="I34" s="19">
        <v>3</v>
      </c>
      <c r="J34" s="19">
        <v>330</v>
      </c>
      <c r="K34" s="19" t="s">
        <v>915</v>
      </c>
      <c r="L34" s="19" t="s">
        <v>915</v>
      </c>
      <c r="M34" s="19" t="s">
        <v>915</v>
      </c>
      <c r="N34" s="152" t="s">
        <v>1125</v>
      </c>
      <c r="O34" s="152" t="s">
        <v>1125</v>
      </c>
      <c r="P34" s="152" t="s">
        <v>1125</v>
      </c>
      <c r="Q34" s="152" t="s">
        <v>1125</v>
      </c>
      <c r="R34" s="152" t="s">
        <v>1125</v>
      </c>
      <c r="S34" s="152" t="s">
        <v>1125</v>
      </c>
      <c r="T34" s="20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17"/>
      <c r="AF34" s="117"/>
      <c r="AG34" s="167"/>
      <c r="AH34" s="117"/>
      <c r="AI34" s="117"/>
      <c r="AJ34" s="167"/>
      <c r="AK34" s="117"/>
      <c r="AL34" s="117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</row>
    <row r="35" spans="1:83" ht="18.75" customHeight="1">
      <c r="A35" s="81" t="s">
        <v>920</v>
      </c>
      <c r="B35" s="18"/>
      <c r="C35" s="19"/>
      <c r="D35" s="19"/>
      <c r="E35" s="19"/>
      <c r="F35" s="19"/>
      <c r="G35" s="19"/>
      <c r="H35" s="19" t="s">
        <v>919</v>
      </c>
      <c r="I35" s="19" t="s">
        <v>919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17"/>
      <c r="AF35" s="117"/>
      <c r="AG35" s="167"/>
      <c r="AH35" s="117"/>
      <c r="AI35" s="117"/>
      <c r="AJ35" s="167"/>
      <c r="AK35" s="117"/>
      <c r="AL35" s="117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</row>
    <row r="36" spans="1:83" ht="18.75" customHeight="1">
      <c r="A36" s="32" t="s">
        <v>1081</v>
      </c>
      <c r="B36" s="18">
        <v>5</v>
      </c>
      <c r="C36" s="19">
        <v>21</v>
      </c>
      <c r="D36" s="19">
        <v>428</v>
      </c>
      <c r="E36" s="19" t="s">
        <v>915</v>
      </c>
      <c r="F36" s="19" t="s">
        <v>915</v>
      </c>
      <c r="G36" s="19" t="s">
        <v>915</v>
      </c>
      <c r="H36" s="19">
        <v>0</v>
      </c>
      <c r="I36" s="19">
        <v>0</v>
      </c>
      <c r="J36" s="19">
        <v>235</v>
      </c>
      <c r="K36" s="19" t="s">
        <v>915</v>
      </c>
      <c r="L36" s="19" t="s">
        <v>915</v>
      </c>
      <c r="M36" s="19" t="s">
        <v>915</v>
      </c>
      <c r="N36" s="19" t="s">
        <v>1125</v>
      </c>
      <c r="O36" s="19" t="s">
        <v>1125</v>
      </c>
      <c r="P36" s="19" t="s">
        <v>1125</v>
      </c>
      <c r="Q36" s="19" t="s">
        <v>1125</v>
      </c>
      <c r="R36" s="19" t="s">
        <v>1125</v>
      </c>
      <c r="S36" s="19" t="s">
        <v>1125</v>
      </c>
      <c r="T36" s="20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17"/>
      <c r="AF36" s="117"/>
      <c r="AG36" s="167"/>
      <c r="AH36" s="117"/>
      <c r="AI36" s="117"/>
      <c r="AJ36" s="167"/>
      <c r="AK36" s="117"/>
      <c r="AL36" s="117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</row>
    <row r="37" spans="1:83" ht="18.75" customHeight="1">
      <c r="A37" s="32" t="s">
        <v>1082</v>
      </c>
      <c r="B37" s="18">
        <v>75</v>
      </c>
      <c r="C37" s="19">
        <v>387</v>
      </c>
      <c r="D37" s="19">
        <v>516</v>
      </c>
      <c r="E37" s="19" t="s">
        <v>915</v>
      </c>
      <c r="F37" s="19" t="s">
        <v>915</v>
      </c>
      <c r="G37" s="19" t="s">
        <v>915</v>
      </c>
      <c r="H37" s="19">
        <v>0</v>
      </c>
      <c r="I37" s="19">
        <v>0</v>
      </c>
      <c r="J37" s="19">
        <v>344</v>
      </c>
      <c r="K37" s="19">
        <v>0</v>
      </c>
      <c r="L37" s="19">
        <v>0</v>
      </c>
      <c r="M37" s="37">
        <v>323</v>
      </c>
      <c r="N37" s="19" t="s">
        <v>1125</v>
      </c>
      <c r="O37" s="19" t="s">
        <v>1125</v>
      </c>
      <c r="P37" s="19" t="s">
        <v>1125</v>
      </c>
      <c r="Q37" s="19" t="s">
        <v>1125</v>
      </c>
      <c r="R37" s="19" t="s">
        <v>1125</v>
      </c>
      <c r="S37" s="19" t="s">
        <v>1125</v>
      </c>
      <c r="T37" s="20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17"/>
      <c r="AF37" s="117"/>
      <c r="AG37" s="167"/>
      <c r="AH37" s="117"/>
      <c r="AI37" s="117"/>
      <c r="AJ37" s="167"/>
      <c r="AK37" s="117"/>
      <c r="AL37" s="117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</row>
    <row r="38" spans="1:83" ht="18.75" customHeight="1">
      <c r="A38" s="32" t="s">
        <v>1083</v>
      </c>
      <c r="B38" s="18">
        <v>55</v>
      </c>
      <c r="C38" s="19">
        <v>289</v>
      </c>
      <c r="D38" s="19">
        <v>525</v>
      </c>
      <c r="E38" s="19" t="s">
        <v>915</v>
      </c>
      <c r="F38" s="19" t="s">
        <v>915</v>
      </c>
      <c r="G38" s="19" t="s">
        <v>915</v>
      </c>
      <c r="H38" s="19">
        <v>0</v>
      </c>
      <c r="I38" s="19">
        <v>1</v>
      </c>
      <c r="J38" s="19">
        <v>340</v>
      </c>
      <c r="K38" s="19">
        <v>0</v>
      </c>
      <c r="L38" s="19">
        <v>0</v>
      </c>
      <c r="M38" s="19">
        <v>332</v>
      </c>
      <c r="N38" s="19" t="s">
        <v>1125</v>
      </c>
      <c r="O38" s="19" t="s">
        <v>1125</v>
      </c>
      <c r="P38" s="19" t="s">
        <v>1125</v>
      </c>
      <c r="Q38" s="19" t="s">
        <v>1125</v>
      </c>
      <c r="R38" s="19" t="s">
        <v>1125</v>
      </c>
      <c r="S38" s="19" t="s">
        <v>1125</v>
      </c>
      <c r="T38" s="20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17"/>
      <c r="AF38" s="117"/>
      <c r="AG38" s="167"/>
      <c r="AH38" s="117"/>
      <c r="AI38" s="117"/>
      <c r="AJ38" s="167"/>
      <c r="AK38" s="117"/>
      <c r="AL38" s="117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</row>
    <row r="39" spans="1:83" ht="18.75" customHeight="1">
      <c r="A39" s="32" t="s">
        <v>1084</v>
      </c>
      <c r="B39" s="18">
        <v>35</v>
      </c>
      <c r="C39" s="19">
        <v>183</v>
      </c>
      <c r="D39" s="19">
        <v>524</v>
      </c>
      <c r="E39" s="19" t="s">
        <v>915</v>
      </c>
      <c r="F39" s="19" t="s">
        <v>915</v>
      </c>
      <c r="G39" s="19" t="s">
        <v>915</v>
      </c>
      <c r="H39" s="19">
        <v>0</v>
      </c>
      <c r="I39" s="19">
        <v>0</v>
      </c>
      <c r="J39" s="19">
        <v>321</v>
      </c>
      <c r="K39" s="19" t="s">
        <v>915</v>
      </c>
      <c r="L39" s="19" t="s">
        <v>915</v>
      </c>
      <c r="M39" s="19" t="s">
        <v>915</v>
      </c>
      <c r="N39" s="19" t="s">
        <v>1125</v>
      </c>
      <c r="O39" s="19" t="s">
        <v>1125</v>
      </c>
      <c r="P39" s="19" t="s">
        <v>1125</v>
      </c>
      <c r="Q39" s="19" t="s">
        <v>1125</v>
      </c>
      <c r="R39" s="19" t="s">
        <v>1125</v>
      </c>
      <c r="S39" s="19" t="s">
        <v>1125</v>
      </c>
      <c r="T39" s="20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17"/>
      <c r="AF39" s="117"/>
      <c r="AG39" s="167"/>
      <c r="AH39" s="117"/>
      <c r="AI39" s="117"/>
      <c r="AJ39" s="167"/>
      <c r="AK39" s="117"/>
      <c r="AL39" s="117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</row>
    <row r="40" spans="1:83" ht="18.75" customHeight="1">
      <c r="A40" s="32" t="s">
        <v>1085</v>
      </c>
      <c r="B40" s="18">
        <v>59</v>
      </c>
      <c r="C40" s="19">
        <v>300</v>
      </c>
      <c r="D40" s="19">
        <v>508</v>
      </c>
      <c r="E40" s="19" t="s">
        <v>915</v>
      </c>
      <c r="F40" s="19" t="s">
        <v>915</v>
      </c>
      <c r="G40" s="19" t="s">
        <v>915</v>
      </c>
      <c r="H40" s="19">
        <v>2</v>
      </c>
      <c r="I40" s="19">
        <v>6</v>
      </c>
      <c r="J40" s="19">
        <v>317</v>
      </c>
      <c r="K40" s="19">
        <v>0</v>
      </c>
      <c r="L40" s="19">
        <v>0</v>
      </c>
      <c r="M40" s="37">
        <v>310</v>
      </c>
      <c r="N40" s="19" t="s">
        <v>1125</v>
      </c>
      <c r="O40" s="19" t="s">
        <v>1125</v>
      </c>
      <c r="P40" s="19" t="s">
        <v>1125</v>
      </c>
      <c r="Q40" s="19" t="s">
        <v>1125</v>
      </c>
      <c r="R40" s="19" t="s">
        <v>1125</v>
      </c>
      <c r="S40" s="19" t="s">
        <v>1125</v>
      </c>
      <c r="T40" s="20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17"/>
      <c r="AF40" s="117"/>
      <c r="AG40" s="167"/>
      <c r="AH40" s="117"/>
      <c r="AI40" s="117"/>
      <c r="AJ40" s="167"/>
      <c r="AK40" s="117"/>
      <c r="AL40" s="117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</row>
    <row r="41" spans="1:83" ht="18.75" customHeight="1">
      <c r="A41" s="81" t="s">
        <v>921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17"/>
      <c r="AF41" s="117"/>
      <c r="AG41" s="167"/>
      <c r="AH41" s="117"/>
      <c r="AI41" s="117"/>
      <c r="AJ41" s="167"/>
      <c r="AK41" s="117"/>
      <c r="AL41" s="117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</row>
    <row r="42" spans="1:83" ht="18.75" customHeight="1">
      <c r="A42" s="32" t="s">
        <v>1086</v>
      </c>
      <c r="B42" s="18">
        <v>113</v>
      </c>
      <c r="C42" s="19">
        <v>594</v>
      </c>
      <c r="D42" s="19">
        <v>526</v>
      </c>
      <c r="E42" s="19" t="s">
        <v>915</v>
      </c>
      <c r="F42" s="19" t="s">
        <v>915</v>
      </c>
      <c r="G42" s="19" t="s">
        <v>915</v>
      </c>
      <c r="H42" s="19">
        <v>0</v>
      </c>
      <c r="I42" s="19">
        <v>0</v>
      </c>
      <c r="J42" s="19">
        <v>324</v>
      </c>
      <c r="K42" s="19" t="s">
        <v>915</v>
      </c>
      <c r="L42" s="19" t="s">
        <v>915</v>
      </c>
      <c r="M42" s="19" t="s">
        <v>915</v>
      </c>
      <c r="N42" s="19" t="s">
        <v>1125</v>
      </c>
      <c r="O42" s="19" t="s">
        <v>1125</v>
      </c>
      <c r="P42" s="19" t="s">
        <v>1125</v>
      </c>
      <c r="Q42" s="19" t="s">
        <v>1125</v>
      </c>
      <c r="R42" s="19" t="s">
        <v>1125</v>
      </c>
      <c r="S42" s="19" t="s">
        <v>1125</v>
      </c>
      <c r="T42" s="20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17"/>
      <c r="AF42" s="117"/>
      <c r="AG42" s="167"/>
      <c r="AH42" s="117"/>
      <c r="AI42" s="117"/>
      <c r="AJ42" s="167"/>
      <c r="AK42" s="117"/>
      <c r="AL42" s="117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</row>
    <row r="43" spans="1:83" ht="18.75" customHeight="1">
      <c r="A43" s="32" t="s">
        <v>1087</v>
      </c>
      <c r="B43" s="18">
        <v>24</v>
      </c>
      <c r="C43" s="19">
        <v>115</v>
      </c>
      <c r="D43" s="19">
        <v>480</v>
      </c>
      <c r="E43" s="19" t="s">
        <v>915</v>
      </c>
      <c r="F43" s="19" t="s">
        <v>915</v>
      </c>
      <c r="G43" s="19" t="s">
        <v>915</v>
      </c>
      <c r="H43" s="19">
        <v>0</v>
      </c>
      <c r="I43" s="19">
        <v>0</v>
      </c>
      <c r="J43" s="19">
        <v>318</v>
      </c>
      <c r="K43" s="19" t="s">
        <v>915</v>
      </c>
      <c r="L43" s="19" t="s">
        <v>915</v>
      </c>
      <c r="M43" s="19" t="s">
        <v>915</v>
      </c>
      <c r="N43" s="19" t="s">
        <v>1125</v>
      </c>
      <c r="O43" s="19" t="s">
        <v>1125</v>
      </c>
      <c r="P43" s="19" t="s">
        <v>1125</v>
      </c>
      <c r="Q43" s="19" t="s">
        <v>1125</v>
      </c>
      <c r="R43" s="19" t="s">
        <v>1125</v>
      </c>
      <c r="S43" s="19" t="s">
        <v>1125</v>
      </c>
      <c r="T43" s="20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17"/>
      <c r="AF43" s="117"/>
      <c r="AG43" s="167"/>
      <c r="AH43" s="117"/>
      <c r="AI43" s="117"/>
      <c r="AJ43" s="167"/>
      <c r="AK43" s="117"/>
      <c r="AL43" s="117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</row>
    <row r="44" spans="1:83" ht="18.75" customHeight="1">
      <c r="A44" s="32" t="s">
        <v>1088</v>
      </c>
      <c r="B44" s="18">
        <v>60</v>
      </c>
      <c r="C44" s="19">
        <v>291</v>
      </c>
      <c r="D44" s="19">
        <v>485</v>
      </c>
      <c r="E44" s="19" t="s">
        <v>915</v>
      </c>
      <c r="F44" s="19" t="s">
        <v>915</v>
      </c>
      <c r="G44" s="19" t="s">
        <v>915</v>
      </c>
      <c r="H44" s="19">
        <v>3</v>
      </c>
      <c r="I44" s="19">
        <v>10</v>
      </c>
      <c r="J44" s="19">
        <v>326</v>
      </c>
      <c r="K44" s="19" t="s">
        <v>915</v>
      </c>
      <c r="L44" s="37" t="s">
        <v>915</v>
      </c>
      <c r="M44" s="19" t="s">
        <v>915</v>
      </c>
      <c r="N44" s="19" t="s">
        <v>1125</v>
      </c>
      <c r="O44" s="19" t="s">
        <v>1125</v>
      </c>
      <c r="P44" s="19" t="s">
        <v>1125</v>
      </c>
      <c r="Q44" s="19" t="s">
        <v>1125</v>
      </c>
      <c r="R44" s="19" t="s">
        <v>1125</v>
      </c>
      <c r="S44" s="19" t="s">
        <v>1125</v>
      </c>
      <c r="T44" s="20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17"/>
      <c r="AF44" s="117"/>
      <c r="AG44" s="167"/>
      <c r="AH44" s="117"/>
      <c r="AI44" s="117"/>
      <c r="AJ44" s="167"/>
      <c r="AK44" s="117"/>
      <c r="AL44" s="117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</row>
    <row r="45" spans="1:83" ht="18.75" customHeight="1">
      <c r="A45" s="32" t="s">
        <v>1089</v>
      </c>
      <c r="B45" s="18">
        <v>9</v>
      </c>
      <c r="C45" s="19">
        <v>29</v>
      </c>
      <c r="D45" s="19">
        <v>322</v>
      </c>
      <c r="E45" s="19" t="s">
        <v>915</v>
      </c>
      <c r="F45" s="19" t="s">
        <v>915</v>
      </c>
      <c r="G45" s="19" t="s">
        <v>915</v>
      </c>
      <c r="H45" s="19">
        <v>0</v>
      </c>
      <c r="I45" s="19">
        <v>0</v>
      </c>
      <c r="J45" s="19">
        <v>282</v>
      </c>
      <c r="K45" s="19" t="s">
        <v>915</v>
      </c>
      <c r="L45" s="19" t="s">
        <v>915</v>
      </c>
      <c r="M45" s="19" t="s">
        <v>915</v>
      </c>
      <c r="N45" s="19" t="s">
        <v>1125</v>
      </c>
      <c r="O45" s="19" t="s">
        <v>1125</v>
      </c>
      <c r="P45" s="19" t="s">
        <v>1125</v>
      </c>
      <c r="Q45" s="19" t="s">
        <v>1125</v>
      </c>
      <c r="R45" s="19" t="s">
        <v>1125</v>
      </c>
      <c r="S45" s="19" t="s">
        <v>1125</v>
      </c>
      <c r="T45" s="20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17"/>
      <c r="AF45" s="117"/>
      <c r="AG45" s="167"/>
      <c r="AH45" s="117"/>
      <c r="AI45" s="117"/>
      <c r="AJ45" s="167"/>
      <c r="AK45" s="117"/>
      <c r="AL45" s="117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</row>
    <row r="46" spans="1:38" s="20" customFormat="1" ht="18.75" customHeight="1">
      <c r="A46" s="505" t="s">
        <v>1090</v>
      </c>
      <c r="B46" s="18">
        <v>93</v>
      </c>
      <c r="C46" s="19">
        <v>435</v>
      </c>
      <c r="D46" s="19">
        <v>468</v>
      </c>
      <c r="E46" s="19" t="s">
        <v>915</v>
      </c>
      <c r="F46" s="19" t="s">
        <v>915</v>
      </c>
      <c r="G46" s="19" t="s">
        <v>915</v>
      </c>
      <c r="H46" s="19">
        <v>1</v>
      </c>
      <c r="I46" s="19">
        <v>3</v>
      </c>
      <c r="J46" s="19">
        <v>315</v>
      </c>
      <c r="K46" s="19">
        <v>0</v>
      </c>
      <c r="L46" s="37">
        <v>0</v>
      </c>
      <c r="M46" s="37">
        <v>308</v>
      </c>
      <c r="N46" s="19" t="s">
        <v>1125</v>
      </c>
      <c r="O46" s="19" t="s">
        <v>1125</v>
      </c>
      <c r="P46" s="19" t="s">
        <v>1125</v>
      </c>
      <c r="Q46" s="19" t="s">
        <v>1125</v>
      </c>
      <c r="R46" s="19" t="s">
        <v>1125</v>
      </c>
      <c r="S46" s="19" t="s">
        <v>1125</v>
      </c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17"/>
      <c r="AF46" s="117"/>
      <c r="AG46" s="167"/>
      <c r="AH46" s="117"/>
      <c r="AI46" s="117"/>
      <c r="AJ46" s="167"/>
      <c r="AK46" s="117"/>
      <c r="AL46" s="117"/>
    </row>
    <row r="47" spans="1:83" ht="20.25" customHeight="1">
      <c r="A47" s="32" t="s">
        <v>1091</v>
      </c>
      <c r="B47" s="18">
        <v>84</v>
      </c>
      <c r="C47" s="19">
        <v>395</v>
      </c>
      <c r="D47" s="19">
        <v>470</v>
      </c>
      <c r="E47" s="19" t="s">
        <v>343</v>
      </c>
      <c r="F47" s="19" t="s">
        <v>343</v>
      </c>
      <c r="G47" s="19" t="s">
        <v>343</v>
      </c>
      <c r="H47" s="19">
        <v>2</v>
      </c>
      <c r="I47" s="19">
        <v>6</v>
      </c>
      <c r="J47" s="19">
        <v>317</v>
      </c>
      <c r="K47" s="19" t="s">
        <v>237</v>
      </c>
      <c r="L47" s="19" t="s">
        <v>237</v>
      </c>
      <c r="M47" s="19" t="s">
        <v>237</v>
      </c>
      <c r="N47" s="19" t="s">
        <v>1125</v>
      </c>
      <c r="O47" s="19" t="s">
        <v>1125</v>
      </c>
      <c r="P47" s="19" t="s">
        <v>1125</v>
      </c>
      <c r="Q47" s="19" t="s">
        <v>1125</v>
      </c>
      <c r="R47" s="19" t="s">
        <v>1125</v>
      </c>
      <c r="S47" s="19" t="s">
        <v>1125</v>
      </c>
      <c r="T47" s="20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17"/>
      <c r="AF47" s="117"/>
      <c r="AG47" s="167"/>
      <c r="AH47" s="117"/>
      <c r="AI47" s="117"/>
      <c r="AJ47" s="167"/>
      <c r="AK47" s="117"/>
      <c r="AL47" s="117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</row>
    <row r="48" spans="1:83" ht="20.25" customHeight="1">
      <c r="A48" s="32" t="s">
        <v>1092</v>
      </c>
      <c r="B48" s="18">
        <v>69</v>
      </c>
      <c r="C48" s="19">
        <v>315</v>
      </c>
      <c r="D48" s="19">
        <v>456</v>
      </c>
      <c r="E48" s="19" t="s">
        <v>343</v>
      </c>
      <c r="F48" s="19" t="s">
        <v>343</v>
      </c>
      <c r="G48" s="19" t="s">
        <v>343</v>
      </c>
      <c r="H48" s="19">
        <v>2</v>
      </c>
      <c r="I48" s="19">
        <v>6</v>
      </c>
      <c r="J48" s="19">
        <v>318</v>
      </c>
      <c r="K48" s="19" t="s">
        <v>237</v>
      </c>
      <c r="L48" s="19" t="s">
        <v>237</v>
      </c>
      <c r="M48" s="19" t="s">
        <v>237</v>
      </c>
      <c r="N48" s="19" t="s">
        <v>1125</v>
      </c>
      <c r="O48" s="19" t="s">
        <v>1125</v>
      </c>
      <c r="P48" s="19" t="s">
        <v>1125</v>
      </c>
      <c r="Q48" s="19" t="s">
        <v>1125</v>
      </c>
      <c r="R48" s="19" t="s">
        <v>1125</v>
      </c>
      <c r="S48" s="19" t="s">
        <v>1125</v>
      </c>
      <c r="T48" s="20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17"/>
      <c r="AF48" s="117"/>
      <c r="AG48" s="167"/>
      <c r="AH48" s="117"/>
      <c r="AI48" s="117"/>
      <c r="AJ48" s="167"/>
      <c r="AK48" s="117"/>
      <c r="AL48" s="117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</row>
    <row r="49" spans="1:83" ht="20.25" customHeight="1">
      <c r="A49" s="81" t="s">
        <v>143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 t="s">
        <v>365</v>
      </c>
      <c r="N49" s="19"/>
      <c r="O49" s="19"/>
      <c r="P49" s="19"/>
      <c r="Q49" s="19"/>
      <c r="R49" s="19"/>
      <c r="S49" s="19"/>
      <c r="T49" s="20" t="s">
        <v>138</v>
      </c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17"/>
      <c r="AF49" s="117"/>
      <c r="AG49" s="167"/>
      <c r="AH49" s="117"/>
      <c r="AI49" s="117"/>
      <c r="AJ49" s="167"/>
      <c r="AK49" s="117"/>
      <c r="AL49" s="117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ht="20.25" customHeight="1">
      <c r="A50" s="32" t="s">
        <v>1093</v>
      </c>
      <c r="B50" s="18">
        <v>116</v>
      </c>
      <c r="C50" s="19">
        <v>631</v>
      </c>
      <c r="D50" s="19">
        <v>544</v>
      </c>
      <c r="E50" s="19" t="s">
        <v>343</v>
      </c>
      <c r="F50" s="19" t="s">
        <v>343</v>
      </c>
      <c r="G50" s="19" t="s">
        <v>343</v>
      </c>
      <c r="H50" s="19">
        <v>0</v>
      </c>
      <c r="I50" s="19">
        <v>0</v>
      </c>
      <c r="J50" s="19">
        <v>380</v>
      </c>
      <c r="K50" s="19" t="s">
        <v>237</v>
      </c>
      <c r="L50" s="19" t="s">
        <v>237</v>
      </c>
      <c r="M50" s="19" t="s">
        <v>237</v>
      </c>
      <c r="N50" s="19" t="s">
        <v>1125</v>
      </c>
      <c r="O50" s="19" t="s">
        <v>1125</v>
      </c>
      <c r="P50" s="19" t="s">
        <v>1125</v>
      </c>
      <c r="Q50" s="19" t="s">
        <v>1125</v>
      </c>
      <c r="R50" s="19" t="s">
        <v>1125</v>
      </c>
      <c r="S50" s="19" t="s">
        <v>1125</v>
      </c>
      <c r="T50" s="20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17"/>
      <c r="AF50" s="117"/>
      <c r="AG50" s="167"/>
      <c r="AH50" s="117"/>
      <c r="AI50" s="117"/>
      <c r="AJ50" s="167"/>
      <c r="AK50" s="117"/>
      <c r="AL50" s="117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ht="20.25" customHeight="1">
      <c r="A51" s="32" t="s">
        <v>1094</v>
      </c>
      <c r="B51" s="18">
        <v>75</v>
      </c>
      <c r="C51" s="19">
        <v>376</v>
      </c>
      <c r="D51" s="19">
        <v>522</v>
      </c>
      <c r="E51" s="19" t="s">
        <v>343</v>
      </c>
      <c r="F51" s="19" t="s">
        <v>343</v>
      </c>
      <c r="G51" s="19" t="s">
        <v>343</v>
      </c>
      <c r="H51" s="19">
        <v>0</v>
      </c>
      <c r="I51" s="19">
        <v>1</v>
      </c>
      <c r="J51" s="19">
        <v>394</v>
      </c>
      <c r="K51" s="19">
        <v>0</v>
      </c>
      <c r="L51" s="37">
        <v>1</v>
      </c>
      <c r="M51" s="37">
        <v>374</v>
      </c>
      <c r="N51" s="19" t="s">
        <v>1125</v>
      </c>
      <c r="O51" s="19" t="s">
        <v>1125</v>
      </c>
      <c r="P51" s="19" t="s">
        <v>1125</v>
      </c>
      <c r="Q51" s="19" t="s">
        <v>1125</v>
      </c>
      <c r="R51" s="19" t="s">
        <v>1125</v>
      </c>
      <c r="S51" s="19" t="s">
        <v>1125</v>
      </c>
      <c r="T51" s="20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17"/>
      <c r="AF51" s="117"/>
      <c r="AG51" s="167"/>
      <c r="AH51" s="117"/>
      <c r="AI51" s="117"/>
      <c r="AJ51" s="167"/>
      <c r="AK51" s="117"/>
      <c r="AL51" s="117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ht="20.25" customHeight="1">
      <c r="A52" s="32" t="s">
        <v>1095</v>
      </c>
      <c r="B52" s="18">
        <v>149</v>
      </c>
      <c r="C52" s="19">
        <v>818</v>
      </c>
      <c r="D52" s="19">
        <v>549</v>
      </c>
      <c r="E52" s="19" t="s">
        <v>343</v>
      </c>
      <c r="F52" s="19" t="s">
        <v>343</v>
      </c>
      <c r="G52" s="19" t="s">
        <v>343</v>
      </c>
      <c r="H52" s="19">
        <v>0</v>
      </c>
      <c r="I52" s="19">
        <v>0</v>
      </c>
      <c r="J52" s="19">
        <v>361</v>
      </c>
      <c r="K52" s="19" t="s">
        <v>237</v>
      </c>
      <c r="L52" s="19" t="s">
        <v>237</v>
      </c>
      <c r="M52" s="19" t="s">
        <v>237</v>
      </c>
      <c r="N52" s="19" t="s">
        <v>1125</v>
      </c>
      <c r="O52" s="19" t="s">
        <v>1125</v>
      </c>
      <c r="P52" s="19" t="s">
        <v>1125</v>
      </c>
      <c r="Q52" s="19" t="s">
        <v>1125</v>
      </c>
      <c r="R52" s="19" t="s">
        <v>1125</v>
      </c>
      <c r="S52" s="19" t="s">
        <v>1125</v>
      </c>
      <c r="T52" s="20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17"/>
      <c r="AF52" s="117"/>
      <c r="AG52" s="167"/>
      <c r="AH52" s="117"/>
      <c r="AI52" s="117"/>
      <c r="AJ52" s="167"/>
      <c r="AK52" s="117"/>
      <c r="AL52" s="117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</row>
    <row r="53" spans="1:83" ht="20.25" customHeight="1">
      <c r="A53" s="32" t="s">
        <v>1096</v>
      </c>
      <c r="B53" s="18">
        <v>100</v>
      </c>
      <c r="C53" s="19">
        <v>529</v>
      </c>
      <c r="D53" s="19">
        <v>529</v>
      </c>
      <c r="E53" s="19" t="s">
        <v>343</v>
      </c>
      <c r="F53" s="19" t="s">
        <v>343</v>
      </c>
      <c r="G53" s="19" t="s">
        <v>343</v>
      </c>
      <c r="H53" s="19" t="s">
        <v>343</v>
      </c>
      <c r="I53" s="19" t="s">
        <v>343</v>
      </c>
      <c r="J53" s="19" t="s">
        <v>237</v>
      </c>
      <c r="K53" s="19" t="s">
        <v>237</v>
      </c>
      <c r="L53" s="19" t="s">
        <v>237</v>
      </c>
      <c r="M53" s="19" t="s">
        <v>237</v>
      </c>
      <c r="N53" s="19" t="s">
        <v>1125</v>
      </c>
      <c r="O53" s="19" t="s">
        <v>1125</v>
      </c>
      <c r="P53" s="19" t="s">
        <v>1125</v>
      </c>
      <c r="Q53" s="19" t="s">
        <v>1125</v>
      </c>
      <c r="R53" s="19" t="s">
        <v>1125</v>
      </c>
      <c r="S53" s="19" t="s">
        <v>1125</v>
      </c>
      <c r="T53" s="20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17"/>
      <c r="AF53" s="117"/>
      <c r="AG53" s="167"/>
      <c r="AH53" s="117"/>
      <c r="AI53" s="117"/>
      <c r="AJ53" s="167"/>
      <c r="AK53" s="117"/>
      <c r="AL53" s="117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ht="20.25" customHeight="1">
      <c r="A54" s="32" t="s">
        <v>1097</v>
      </c>
      <c r="B54" s="18">
        <v>120</v>
      </c>
      <c r="C54" s="19">
        <v>660</v>
      </c>
      <c r="D54" s="19">
        <v>550</v>
      </c>
      <c r="E54" s="19" t="s">
        <v>343</v>
      </c>
      <c r="F54" s="19" t="s">
        <v>343</v>
      </c>
      <c r="G54" s="19" t="s">
        <v>343</v>
      </c>
      <c r="H54" s="19">
        <v>0</v>
      </c>
      <c r="I54" s="19">
        <v>0</v>
      </c>
      <c r="J54" s="19">
        <v>338</v>
      </c>
      <c r="K54" s="19" t="s">
        <v>237</v>
      </c>
      <c r="L54" s="19" t="s">
        <v>237</v>
      </c>
      <c r="M54" s="19" t="s">
        <v>237</v>
      </c>
      <c r="N54" s="19" t="s">
        <v>1125</v>
      </c>
      <c r="O54" s="19" t="s">
        <v>1125</v>
      </c>
      <c r="P54" s="19" t="s">
        <v>1125</v>
      </c>
      <c r="Q54" s="19" t="s">
        <v>1125</v>
      </c>
      <c r="R54" s="19" t="s">
        <v>1125</v>
      </c>
      <c r="S54" s="19" t="s">
        <v>1125</v>
      </c>
      <c r="T54" s="20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17"/>
      <c r="AF54" s="117"/>
      <c r="AG54" s="167"/>
      <c r="AH54" s="117"/>
      <c r="AI54" s="117"/>
      <c r="AJ54" s="167"/>
      <c r="AK54" s="117"/>
      <c r="AL54" s="117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ht="20.25" customHeight="1">
      <c r="A55" s="32" t="s">
        <v>1098</v>
      </c>
      <c r="B55" s="18">
        <v>60</v>
      </c>
      <c r="C55" s="19">
        <v>320</v>
      </c>
      <c r="D55" s="19">
        <v>533</v>
      </c>
      <c r="E55" s="19" t="s">
        <v>343</v>
      </c>
      <c r="F55" s="19" t="s">
        <v>343</v>
      </c>
      <c r="G55" s="19" t="s">
        <v>343</v>
      </c>
      <c r="H55" s="19">
        <v>0</v>
      </c>
      <c r="I55" s="19">
        <v>0</v>
      </c>
      <c r="J55" s="19">
        <v>389</v>
      </c>
      <c r="K55" s="19" t="s">
        <v>237</v>
      </c>
      <c r="L55" s="19" t="s">
        <v>237</v>
      </c>
      <c r="M55" s="19" t="s">
        <v>237</v>
      </c>
      <c r="N55" s="19" t="s">
        <v>1125</v>
      </c>
      <c r="O55" s="19" t="s">
        <v>1125</v>
      </c>
      <c r="P55" s="19" t="s">
        <v>1125</v>
      </c>
      <c r="Q55" s="19" t="s">
        <v>1125</v>
      </c>
      <c r="R55" s="19" t="s">
        <v>1125</v>
      </c>
      <c r="S55" s="19" t="s">
        <v>1125</v>
      </c>
      <c r="T55" s="20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17"/>
      <c r="AF55" s="117"/>
      <c r="AG55" s="167"/>
      <c r="AH55" s="117"/>
      <c r="AI55" s="117"/>
      <c r="AJ55" s="167"/>
      <c r="AK55" s="117"/>
      <c r="AL55" s="117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ht="20.25" customHeight="1">
      <c r="A56" s="32" t="s">
        <v>1099</v>
      </c>
      <c r="B56" s="18">
        <v>61</v>
      </c>
      <c r="C56" s="19">
        <v>317</v>
      </c>
      <c r="D56" s="19">
        <v>520</v>
      </c>
      <c r="E56" s="19" t="s">
        <v>343</v>
      </c>
      <c r="F56" s="19" t="s">
        <v>343</v>
      </c>
      <c r="G56" s="19" t="s">
        <v>343</v>
      </c>
      <c r="H56" s="19" t="s">
        <v>343</v>
      </c>
      <c r="I56" s="19" t="s">
        <v>343</v>
      </c>
      <c r="J56" s="19" t="s">
        <v>237</v>
      </c>
      <c r="K56" s="19" t="s">
        <v>237</v>
      </c>
      <c r="L56" s="19" t="s">
        <v>237</v>
      </c>
      <c r="M56" s="19" t="s">
        <v>237</v>
      </c>
      <c r="N56" s="19" t="s">
        <v>1125</v>
      </c>
      <c r="O56" s="19" t="s">
        <v>1125</v>
      </c>
      <c r="P56" s="19" t="s">
        <v>1125</v>
      </c>
      <c r="Q56" s="19" t="s">
        <v>1125</v>
      </c>
      <c r="R56" s="19" t="s">
        <v>1125</v>
      </c>
      <c r="S56" s="19" t="s">
        <v>1125</v>
      </c>
      <c r="T56" s="20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17"/>
      <c r="AF56" s="117"/>
      <c r="AG56" s="167"/>
      <c r="AH56" s="117"/>
      <c r="AI56" s="117"/>
      <c r="AJ56" s="167"/>
      <c r="AK56" s="117"/>
      <c r="AL56" s="117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</row>
    <row r="57" spans="1:83" ht="20.25" customHeight="1">
      <c r="A57" s="32" t="s">
        <v>1100</v>
      </c>
      <c r="B57" s="18">
        <v>1</v>
      </c>
      <c r="C57" s="19">
        <v>5</v>
      </c>
      <c r="D57" s="19">
        <v>453</v>
      </c>
      <c r="E57" s="19" t="s">
        <v>343</v>
      </c>
      <c r="F57" s="19" t="s">
        <v>343</v>
      </c>
      <c r="G57" s="19" t="s">
        <v>343</v>
      </c>
      <c r="H57" s="19" t="s">
        <v>343</v>
      </c>
      <c r="I57" s="19" t="s">
        <v>343</v>
      </c>
      <c r="J57" s="19" t="s">
        <v>237</v>
      </c>
      <c r="K57" s="19" t="s">
        <v>237</v>
      </c>
      <c r="L57" s="19" t="s">
        <v>237</v>
      </c>
      <c r="M57" s="19" t="s">
        <v>237</v>
      </c>
      <c r="N57" s="19" t="s">
        <v>1125</v>
      </c>
      <c r="O57" s="19" t="s">
        <v>1125</v>
      </c>
      <c r="P57" s="19" t="s">
        <v>1125</v>
      </c>
      <c r="Q57" s="19" t="s">
        <v>1125</v>
      </c>
      <c r="R57" s="19" t="s">
        <v>1125</v>
      </c>
      <c r="S57" s="19" t="s">
        <v>1125</v>
      </c>
      <c r="T57" s="20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17"/>
      <c r="AF57" s="117"/>
      <c r="AG57" s="167"/>
      <c r="AH57" s="117"/>
      <c r="AI57" s="117"/>
      <c r="AJ57" s="167"/>
      <c r="AK57" s="117"/>
      <c r="AL57" s="117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</row>
    <row r="58" spans="1:83" ht="20.25" customHeight="1">
      <c r="A58" s="32" t="s">
        <v>1101</v>
      </c>
      <c r="B58" s="18">
        <v>108</v>
      </c>
      <c r="C58" s="19">
        <v>571</v>
      </c>
      <c r="D58" s="19">
        <v>529</v>
      </c>
      <c r="E58" s="19" t="s">
        <v>343</v>
      </c>
      <c r="F58" s="19" t="s">
        <v>343</v>
      </c>
      <c r="G58" s="19" t="s">
        <v>343</v>
      </c>
      <c r="H58" s="19" t="s">
        <v>343</v>
      </c>
      <c r="I58" s="19" t="s">
        <v>343</v>
      </c>
      <c r="J58" s="19" t="s">
        <v>237</v>
      </c>
      <c r="K58" s="19" t="s">
        <v>237</v>
      </c>
      <c r="L58" s="19" t="s">
        <v>237</v>
      </c>
      <c r="M58" s="19" t="s">
        <v>237</v>
      </c>
      <c r="N58" s="19" t="s">
        <v>1125</v>
      </c>
      <c r="O58" s="19" t="s">
        <v>1125</v>
      </c>
      <c r="P58" s="19" t="s">
        <v>1125</v>
      </c>
      <c r="Q58" s="19" t="s">
        <v>1125</v>
      </c>
      <c r="R58" s="19" t="s">
        <v>1125</v>
      </c>
      <c r="S58" s="19" t="s">
        <v>1125</v>
      </c>
      <c r="T58" s="20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17"/>
      <c r="AF58" s="117"/>
      <c r="AG58" s="167"/>
      <c r="AH58" s="117"/>
      <c r="AI58" s="117"/>
      <c r="AJ58" s="167"/>
      <c r="AK58" s="117"/>
      <c r="AL58" s="117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</row>
    <row r="59" spans="1:83" ht="20.25" customHeight="1">
      <c r="A59" s="32" t="s">
        <v>1102</v>
      </c>
      <c r="B59" s="18">
        <v>62</v>
      </c>
      <c r="C59" s="19">
        <v>326</v>
      </c>
      <c r="D59" s="19">
        <v>526</v>
      </c>
      <c r="E59" s="19" t="s">
        <v>343</v>
      </c>
      <c r="F59" s="19" t="s">
        <v>343</v>
      </c>
      <c r="G59" s="19" t="s">
        <v>343</v>
      </c>
      <c r="H59" s="19">
        <v>0</v>
      </c>
      <c r="I59" s="19">
        <v>0</v>
      </c>
      <c r="J59" s="19">
        <v>328</v>
      </c>
      <c r="K59" s="19" t="s">
        <v>237</v>
      </c>
      <c r="L59" s="19" t="s">
        <v>237</v>
      </c>
      <c r="M59" s="19" t="s">
        <v>237</v>
      </c>
      <c r="N59" s="19" t="s">
        <v>1125</v>
      </c>
      <c r="O59" s="19" t="s">
        <v>1125</v>
      </c>
      <c r="P59" s="19" t="s">
        <v>1125</v>
      </c>
      <c r="Q59" s="19" t="s">
        <v>1125</v>
      </c>
      <c r="R59" s="19" t="s">
        <v>1125</v>
      </c>
      <c r="S59" s="19" t="s">
        <v>1125</v>
      </c>
      <c r="T59" s="20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17"/>
      <c r="AF59" s="117"/>
      <c r="AG59" s="167"/>
      <c r="AH59" s="117"/>
      <c r="AI59" s="117"/>
      <c r="AJ59" s="167"/>
      <c r="AK59" s="117"/>
      <c r="AL59" s="117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</row>
    <row r="60" spans="1:83" ht="20.25" customHeight="1">
      <c r="A60" s="32" t="s">
        <v>1103</v>
      </c>
      <c r="B60" s="18">
        <v>137</v>
      </c>
      <c r="C60" s="19">
        <v>736</v>
      </c>
      <c r="D60" s="19">
        <v>537</v>
      </c>
      <c r="E60" s="19" t="s">
        <v>343</v>
      </c>
      <c r="F60" s="19" t="s">
        <v>343</v>
      </c>
      <c r="G60" s="19" t="s">
        <v>343</v>
      </c>
      <c r="H60" s="19">
        <v>1</v>
      </c>
      <c r="I60" s="19">
        <v>4</v>
      </c>
      <c r="J60" s="19">
        <v>390</v>
      </c>
      <c r="K60" s="19" t="s">
        <v>237</v>
      </c>
      <c r="L60" s="19" t="s">
        <v>237</v>
      </c>
      <c r="M60" s="19" t="s">
        <v>237</v>
      </c>
      <c r="N60" s="19" t="s">
        <v>1125</v>
      </c>
      <c r="O60" s="19" t="s">
        <v>1125</v>
      </c>
      <c r="P60" s="19" t="s">
        <v>1125</v>
      </c>
      <c r="Q60" s="19" t="s">
        <v>1125</v>
      </c>
      <c r="R60" s="19" t="s">
        <v>1125</v>
      </c>
      <c r="S60" s="19" t="s">
        <v>1125</v>
      </c>
      <c r="T60" s="20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17"/>
      <c r="AF60" s="117"/>
      <c r="AG60" s="167"/>
      <c r="AH60" s="117"/>
      <c r="AI60" s="117"/>
      <c r="AJ60" s="167"/>
      <c r="AK60" s="117"/>
      <c r="AL60" s="117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</row>
    <row r="61" spans="1:83" ht="20.25" customHeight="1">
      <c r="A61" s="81" t="s">
        <v>144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37"/>
      <c r="M61" s="37"/>
      <c r="N61" s="19"/>
      <c r="O61" s="19"/>
      <c r="P61" s="19"/>
      <c r="Q61" s="19"/>
      <c r="R61" s="19"/>
      <c r="S61" s="19"/>
      <c r="T61" s="20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17"/>
      <c r="AF61" s="117"/>
      <c r="AG61" s="167"/>
      <c r="AH61" s="117"/>
      <c r="AI61" s="117"/>
      <c r="AJ61" s="167"/>
      <c r="AK61" s="117"/>
      <c r="AL61" s="117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</row>
    <row r="62" spans="1:83" ht="20.25" customHeight="1">
      <c r="A62" s="32" t="s">
        <v>1104</v>
      </c>
      <c r="B62" s="18">
        <v>147</v>
      </c>
      <c r="C62" s="19">
        <v>826</v>
      </c>
      <c r="D62" s="19">
        <v>562</v>
      </c>
      <c r="E62" s="19" t="s">
        <v>343</v>
      </c>
      <c r="F62" s="19" t="s">
        <v>343</v>
      </c>
      <c r="G62" s="19" t="s">
        <v>343</v>
      </c>
      <c r="H62" s="19">
        <v>5</v>
      </c>
      <c r="I62" s="19">
        <v>18</v>
      </c>
      <c r="J62" s="19">
        <v>355</v>
      </c>
      <c r="K62" s="19">
        <v>0</v>
      </c>
      <c r="L62" s="19">
        <v>0</v>
      </c>
      <c r="M62" s="37">
        <v>382</v>
      </c>
      <c r="N62" s="19" t="s">
        <v>1125</v>
      </c>
      <c r="O62" s="19" t="s">
        <v>1125</v>
      </c>
      <c r="P62" s="19" t="s">
        <v>1125</v>
      </c>
      <c r="Q62" s="19" t="s">
        <v>1125</v>
      </c>
      <c r="R62" s="19" t="s">
        <v>1125</v>
      </c>
      <c r="S62" s="19" t="s">
        <v>1125</v>
      </c>
      <c r="T62" s="20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17"/>
      <c r="AF62" s="117"/>
      <c r="AG62" s="167"/>
      <c r="AH62" s="117"/>
      <c r="AI62" s="117"/>
      <c r="AJ62" s="167"/>
      <c r="AK62" s="117"/>
      <c r="AL62" s="117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</row>
    <row r="63" spans="1:83" ht="20.25" customHeight="1">
      <c r="A63" s="32" t="s">
        <v>1105</v>
      </c>
      <c r="B63" s="18">
        <v>205</v>
      </c>
      <c r="C63" s="19">
        <v>1180</v>
      </c>
      <c r="D63" s="19">
        <v>573</v>
      </c>
      <c r="E63" s="19" t="s">
        <v>343</v>
      </c>
      <c r="F63" s="19" t="s">
        <v>343</v>
      </c>
      <c r="G63" s="19" t="s">
        <v>343</v>
      </c>
      <c r="H63" s="19">
        <v>2</v>
      </c>
      <c r="I63" s="19">
        <v>7</v>
      </c>
      <c r="J63" s="19">
        <v>356</v>
      </c>
      <c r="K63" s="19">
        <v>1</v>
      </c>
      <c r="L63" s="37">
        <v>4</v>
      </c>
      <c r="M63" s="37">
        <v>375</v>
      </c>
      <c r="N63" s="19" t="s">
        <v>1125</v>
      </c>
      <c r="O63" s="19" t="s">
        <v>1125</v>
      </c>
      <c r="P63" s="19" t="s">
        <v>1125</v>
      </c>
      <c r="Q63" s="19" t="s">
        <v>1125</v>
      </c>
      <c r="R63" s="19" t="s">
        <v>1125</v>
      </c>
      <c r="S63" s="19" t="s">
        <v>1125</v>
      </c>
      <c r="T63" s="20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17"/>
      <c r="AF63" s="117"/>
      <c r="AG63" s="167"/>
      <c r="AH63" s="117"/>
      <c r="AI63" s="117"/>
      <c r="AJ63" s="167"/>
      <c r="AK63" s="117"/>
      <c r="AL63" s="117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</row>
    <row r="64" spans="1:83" ht="20.25" customHeight="1">
      <c r="A64" s="32" t="s">
        <v>1106</v>
      </c>
      <c r="B64" s="18">
        <v>300</v>
      </c>
      <c r="C64" s="19">
        <v>1730</v>
      </c>
      <c r="D64" s="19">
        <v>577</v>
      </c>
      <c r="E64" s="19" t="s">
        <v>343</v>
      </c>
      <c r="F64" s="19" t="s">
        <v>343</v>
      </c>
      <c r="G64" s="19" t="s">
        <v>343</v>
      </c>
      <c r="H64" s="19">
        <v>2</v>
      </c>
      <c r="I64" s="19">
        <v>6</v>
      </c>
      <c r="J64" s="19">
        <v>315</v>
      </c>
      <c r="K64" s="19" t="s">
        <v>237</v>
      </c>
      <c r="L64" s="19" t="s">
        <v>237</v>
      </c>
      <c r="M64" s="37" t="s">
        <v>237</v>
      </c>
      <c r="N64" s="19" t="s">
        <v>1125</v>
      </c>
      <c r="O64" s="19" t="s">
        <v>1125</v>
      </c>
      <c r="P64" s="19" t="s">
        <v>1125</v>
      </c>
      <c r="Q64" s="19" t="s">
        <v>1125</v>
      </c>
      <c r="R64" s="19" t="s">
        <v>1125</v>
      </c>
      <c r="S64" s="19" t="s">
        <v>1125</v>
      </c>
      <c r="T64" s="20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17"/>
      <c r="AF64" s="117"/>
      <c r="AG64" s="167"/>
      <c r="AH64" s="117"/>
      <c r="AI64" s="117"/>
      <c r="AJ64" s="167"/>
      <c r="AK64" s="117"/>
      <c r="AL64" s="117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</row>
    <row r="65" spans="1:83" ht="20.25" customHeight="1">
      <c r="A65" s="32" t="s">
        <v>1107</v>
      </c>
      <c r="B65" s="18">
        <v>343</v>
      </c>
      <c r="C65" s="19">
        <v>2050</v>
      </c>
      <c r="D65" s="19">
        <v>598</v>
      </c>
      <c r="E65" s="19" t="s">
        <v>343</v>
      </c>
      <c r="F65" s="19" t="s">
        <v>343</v>
      </c>
      <c r="G65" s="19" t="s">
        <v>343</v>
      </c>
      <c r="H65" s="19">
        <v>2</v>
      </c>
      <c r="I65" s="19">
        <v>6</v>
      </c>
      <c r="J65" s="19">
        <v>307</v>
      </c>
      <c r="K65" s="19">
        <v>20</v>
      </c>
      <c r="L65" s="37">
        <v>61</v>
      </c>
      <c r="M65" s="37">
        <v>307</v>
      </c>
      <c r="N65" s="19" t="s">
        <v>1125</v>
      </c>
      <c r="O65" s="19" t="s">
        <v>1125</v>
      </c>
      <c r="P65" s="19" t="s">
        <v>1125</v>
      </c>
      <c r="Q65" s="19" t="s">
        <v>1125</v>
      </c>
      <c r="R65" s="19" t="s">
        <v>1125</v>
      </c>
      <c r="S65" s="19" t="s">
        <v>1125</v>
      </c>
      <c r="T65" s="20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17"/>
      <c r="AF65" s="117"/>
      <c r="AG65" s="167"/>
      <c r="AH65" s="117"/>
      <c r="AI65" s="117"/>
      <c r="AJ65" s="167"/>
      <c r="AK65" s="117"/>
      <c r="AL65" s="117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</row>
    <row r="66" spans="1:83" ht="20.25" customHeight="1">
      <c r="A66" s="32" t="s">
        <v>1108</v>
      </c>
      <c r="B66" s="18">
        <v>249</v>
      </c>
      <c r="C66" s="19">
        <v>1480</v>
      </c>
      <c r="D66" s="19">
        <v>594</v>
      </c>
      <c r="E66" s="19" t="s">
        <v>343</v>
      </c>
      <c r="F66" s="19" t="s">
        <v>343</v>
      </c>
      <c r="G66" s="19" t="s">
        <v>343</v>
      </c>
      <c r="H66" s="19">
        <v>2</v>
      </c>
      <c r="I66" s="19">
        <v>6</v>
      </c>
      <c r="J66" s="19">
        <v>295</v>
      </c>
      <c r="K66" s="19">
        <v>7</v>
      </c>
      <c r="L66" s="37">
        <v>20</v>
      </c>
      <c r="M66" s="37">
        <v>285</v>
      </c>
      <c r="N66" s="19" t="s">
        <v>1125</v>
      </c>
      <c r="O66" s="19" t="s">
        <v>1125</v>
      </c>
      <c r="P66" s="19" t="s">
        <v>1125</v>
      </c>
      <c r="Q66" s="19" t="s">
        <v>1125</v>
      </c>
      <c r="R66" s="19" t="s">
        <v>1125</v>
      </c>
      <c r="S66" s="19" t="s">
        <v>1125</v>
      </c>
      <c r="T66" s="20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17"/>
      <c r="AF66" s="117"/>
      <c r="AG66" s="167"/>
      <c r="AH66" s="117"/>
      <c r="AI66" s="117"/>
      <c r="AJ66" s="167"/>
      <c r="AK66" s="117"/>
      <c r="AL66" s="117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</row>
    <row r="67" spans="1:83" ht="20.25" customHeight="1">
      <c r="A67" s="32" t="s">
        <v>1109</v>
      </c>
      <c r="B67" s="18">
        <v>132</v>
      </c>
      <c r="C67" s="19">
        <v>780</v>
      </c>
      <c r="D67" s="19">
        <v>591</v>
      </c>
      <c r="E67" s="19" t="s">
        <v>343</v>
      </c>
      <c r="F67" s="19" t="s">
        <v>343</v>
      </c>
      <c r="G67" s="19" t="s">
        <v>343</v>
      </c>
      <c r="H67" s="19">
        <v>1</v>
      </c>
      <c r="I67" s="19">
        <v>3</v>
      </c>
      <c r="J67" s="19">
        <v>261</v>
      </c>
      <c r="K67" s="19">
        <v>0</v>
      </c>
      <c r="L67" s="37">
        <v>0</v>
      </c>
      <c r="M67" s="37">
        <v>288</v>
      </c>
      <c r="N67" s="19" t="s">
        <v>1125</v>
      </c>
      <c r="O67" s="19" t="s">
        <v>1125</v>
      </c>
      <c r="P67" s="19" t="s">
        <v>1125</v>
      </c>
      <c r="Q67" s="19" t="s">
        <v>1125</v>
      </c>
      <c r="R67" s="19" t="s">
        <v>1125</v>
      </c>
      <c r="S67" s="19" t="s">
        <v>1125</v>
      </c>
      <c r="T67" s="20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17"/>
      <c r="AF67" s="117"/>
      <c r="AG67" s="167"/>
      <c r="AH67" s="117"/>
      <c r="AI67" s="117"/>
      <c r="AJ67" s="167"/>
      <c r="AK67" s="117"/>
      <c r="AL67" s="117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</row>
    <row r="68" spans="1:83" ht="20.25" customHeight="1">
      <c r="A68" s="32" t="s">
        <v>145</v>
      </c>
      <c r="B68" s="18">
        <v>123</v>
      </c>
      <c r="C68" s="19">
        <v>729</v>
      </c>
      <c r="D68" s="19">
        <v>593</v>
      </c>
      <c r="E68" s="19" t="s">
        <v>343</v>
      </c>
      <c r="F68" s="19" t="s">
        <v>343</v>
      </c>
      <c r="G68" s="19" t="s">
        <v>343</v>
      </c>
      <c r="H68" s="19">
        <v>2</v>
      </c>
      <c r="I68" s="19">
        <v>5</v>
      </c>
      <c r="J68" s="19">
        <v>260</v>
      </c>
      <c r="K68" s="19" t="s">
        <v>237</v>
      </c>
      <c r="L68" s="19" t="s">
        <v>237</v>
      </c>
      <c r="M68" s="19" t="s">
        <v>237</v>
      </c>
      <c r="N68" s="19" t="s">
        <v>1125</v>
      </c>
      <c r="O68" s="19" t="s">
        <v>1125</v>
      </c>
      <c r="P68" s="19" t="s">
        <v>1125</v>
      </c>
      <c r="Q68" s="19" t="s">
        <v>1125</v>
      </c>
      <c r="R68" s="19" t="s">
        <v>1125</v>
      </c>
      <c r="S68" s="19" t="s">
        <v>1125</v>
      </c>
      <c r="T68" s="20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17"/>
      <c r="AF68" s="117"/>
      <c r="AG68" s="167"/>
      <c r="AH68" s="117"/>
      <c r="AI68" s="117"/>
      <c r="AJ68" s="167"/>
      <c r="AK68" s="117"/>
      <c r="AL68" s="117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</row>
    <row r="69" spans="1:83" ht="20.25" customHeight="1">
      <c r="A69" s="32" t="s">
        <v>1111</v>
      </c>
      <c r="B69" s="18">
        <v>223</v>
      </c>
      <c r="C69" s="19">
        <v>1310</v>
      </c>
      <c r="D69" s="19">
        <v>587</v>
      </c>
      <c r="E69" s="19" t="s">
        <v>343</v>
      </c>
      <c r="F69" s="19" t="s">
        <v>343</v>
      </c>
      <c r="G69" s="19" t="s">
        <v>343</v>
      </c>
      <c r="H69" s="19">
        <v>1</v>
      </c>
      <c r="I69" s="19">
        <v>3</v>
      </c>
      <c r="J69" s="19">
        <v>252</v>
      </c>
      <c r="K69" s="19">
        <v>1</v>
      </c>
      <c r="L69" s="37">
        <v>3</v>
      </c>
      <c r="M69" s="37">
        <v>268</v>
      </c>
      <c r="N69" s="19" t="s">
        <v>1125</v>
      </c>
      <c r="O69" s="19" t="s">
        <v>1125</v>
      </c>
      <c r="P69" s="19" t="s">
        <v>1125</v>
      </c>
      <c r="Q69" s="19" t="s">
        <v>1125</v>
      </c>
      <c r="R69" s="19" t="s">
        <v>1125</v>
      </c>
      <c r="S69" s="19" t="s">
        <v>1125</v>
      </c>
      <c r="T69" s="20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17"/>
      <c r="AF69" s="117"/>
      <c r="AG69" s="167"/>
      <c r="AH69" s="117"/>
      <c r="AI69" s="117"/>
      <c r="AJ69" s="167"/>
      <c r="AK69" s="117"/>
      <c r="AL69" s="117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</row>
    <row r="70" spans="1:83" ht="20.25" customHeight="1">
      <c r="A70" s="32" t="s">
        <v>1112</v>
      </c>
      <c r="B70" s="18">
        <v>182</v>
      </c>
      <c r="C70" s="19">
        <v>1090</v>
      </c>
      <c r="D70" s="19">
        <v>597</v>
      </c>
      <c r="E70" s="19" t="s">
        <v>343</v>
      </c>
      <c r="F70" s="19" t="s">
        <v>343</v>
      </c>
      <c r="G70" s="19" t="s">
        <v>343</v>
      </c>
      <c r="H70" s="19" t="s">
        <v>343</v>
      </c>
      <c r="I70" s="19" t="s">
        <v>343</v>
      </c>
      <c r="J70" s="19" t="s">
        <v>237</v>
      </c>
      <c r="K70" s="19">
        <v>3</v>
      </c>
      <c r="L70" s="37">
        <v>6</v>
      </c>
      <c r="M70" s="37">
        <v>214</v>
      </c>
      <c r="N70" s="19" t="s">
        <v>1125</v>
      </c>
      <c r="O70" s="19" t="s">
        <v>1125</v>
      </c>
      <c r="P70" s="19" t="s">
        <v>1125</v>
      </c>
      <c r="Q70" s="19" t="s">
        <v>1125</v>
      </c>
      <c r="R70" s="19" t="s">
        <v>1125</v>
      </c>
      <c r="S70" s="19" t="s">
        <v>1125</v>
      </c>
      <c r="T70" s="20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17"/>
      <c r="AF70" s="117"/>
      <c r="AG70" s="167"/>
      <c r="AH70" s="117"/>
      <c r="AI70" s="117"/>
      <c r="AJ70" s="167"/>
      <c r="AK70" s="117"/>
      <c r="AL70" s="117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</row>
    <row r="71" spans="1:83" ht="20.25" customHeight="1">
      <c r="A71" s="81" t="s">
        <v>146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 t="s">
        <v>138</v>
      </c>
      <c r="U71" s="167" t="s">
        <v>138</v>
      </c>
      <c r="V71" s="167" t="s">
        <v>138</v>
      </c>
      <c r="W71" s="167" t="s">
        <v>138</v>
      </c>
      <c r="X71" s="167" t="s">
        <v>138</v>
      </c>
      <c r="Y71" s="167"/>
      <c r="Z71" s="167"/>
      <c r="AA71" s="167"/>
      <c r="AB71" s="167"/>
      <c r="AC71" s="167"/>
      <c r="AD71" s="167"/>
      <c r="AE71" s="117"/>
      <c r="AF71" s="117"/>
      <c r="AG71" s="167"/>
      <c r="AH71" s="117"/>
      <c r="AI71" s="117"/>
      <c r="AJ71" s="167"/>
      <c r="AK71" s="117"/>
      <c r="AL71" s="117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</row>
    <row r="72" spans="1:83" ht="20.25" customHeight="1">
      <c r="A72" s="32" t="s">
        <v>1113</v>
      </c>
      <c r="B72" s="18">
        <v>9</v>
      </c>
      <c r="C72" s="19">
        <v>43</v>
      </c>
      <c r="D72" s="19">
        <v>480</v>
      </c>
      <c r="E72" s="19" t="s">
        <v>343</v>
      </c>
      <c r="F72" s="19" t="s">
        <v>343</v>
      </c>
      <c r="G72" s="19" t="s">
        <v>343</v>
      </c>
      <c r="H72" s="19">
        <v>0</v>
      </c>
      <c r="I72" s="19">
        <v>0</v>
      </c>
      <c r="J72" s="19">
        <v>280</v>
      </c>
      <c r="K72" s="19">
        <v>0</v>
      </c>
      <c r="L72" s="19">
        <v>0</v>
      </c>
      <c r="M72" s="19">
        <v>280</v>
      </c>
      <c r="N72" s="19" t="s">
        <v>1125</v>
      </c>
      <c r="O72" s="19" t="s">
        <v>1125</v>
      </c>
      <c r="P72" s="19" t="s">
        <v>1125</v>
      </c>
      <c r="Q72" s="19" t="s">
        <v>1125</v>
      </c>
      <c r="R72" s="19" t="s">
        <v>1125</v>
      </c>
      <c r="S72" s="19" t="s">
        <v>1125</v>
      </c>
      <c r="T72" s="20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17"/>
      <c r="AF72" s="117"/>
      <c r="AG72" s="167"/>
      <c r="AH72" s="117"/>
      <c r="AI72" s="117"/>
      <c r="AJ72" s="167"/>
      <c r="AK72" s="117"/>
      <c r="AL72" s="117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</row>
    <row r="73" spans="1:83" ht="20.25" customHeight="1">
      <c r="A73" s="32" t="s">
        <v>1114</v>
      </c>
      <c r="B73" s="18">
        <v>19</v>
      </c>
      <c r="C73" s="19">
        <v>81</v>
      </c>
      <c r="D73" s="19">
        <v>424</v>
      </c>
      <c r="E73" s="19" t="s">
        <v>343</v>
      </c>
      <c r="F73" s="19" t="s">
        <v>343</v>
      </c>
      <c r="G73" s="19" t="s">
        <v>343</v>
      </c>
      <c r="H73" s="19" t="s">
        <v>343</v>
      </c>
      <c r="I73" s="19" t="s">
        <v>343</v>
      </c>
      <c r="J73" s="19" t="s">
        <v>237</v>
      </c>
      <c r="K73" s="19" t="s">
        <v>237</v>
      </c>
      <c r="L73" s="19" t="s">
        <v>237</v>
      </c>
      <c r="M73" s="19" t="s">
        <v>237</v>
      </c>
      <c r="N73" s="19" t="s">
        <v>1125</v>
      </c>
      <c r="O73" s="19" t="s">
        <v>1125</v>
      </c>
      <c r="P73" s="19" t="s">
        <v>1125</v>
      </c>
      <c r="Q73" s="19" t="s">
        <v>1125</v>
      </c>
      <c r="R73" s="19" t="s">
        <v>1125</v>
      </c>
      <c r="S73" s="19" t="s">
        <v>1125</v>
      </c>
      <c r="T73" s="20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17"/>
      <c r="AF73" s="117"/>
      <c r="AG73" s="167"/>
      <c r="AH73" s="117"/>
      <c r="AI73" s="117"/>
      <c r="AJ73" s="167"/>
      <c r="AK73" s="117"/>
      <c r="AL73" s="117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</row>
    <row r="74" spans="1:83" ht="20.25" customHeight="1">
      <c r="A74" s="32" t="s">
        <v>1115</v>
      </c>
      <c r="B74" s="18">
        <v>30</v>
      </c>
      <c r="C74" s="19">
        <v>157</v>
      </c>
      <c r="D74" s="19">
        <v>523</v>
      </c>
      <c r="E74" s="19" t="s">
        <v>343</v>
      </c>
      <c r="F74" s="19" t="s">
        <v>343</v>
      </c>
      <c r="G74" s="19" t="s">
        <v>343</v>
      </c>
      <c r="H74" s="19">
        <v>1</v>
      </c>
      <c r="I74" s="19">
        <v>2</v>
      </c>
      <c r="J74" s="19">
        <v>220</v>
      </c>
      <c r="K74" s="19" t="s">
        <v>237</v>
      </c>
      <c r="L74" s="19" t="s">
        <v>237</v>
      </c>
      <c r="M74" s="19" t="s">
        <v>237</v>
      </c>
      <c r="N74" s="19" t="s">
        <v>1125</v>
      </c>
      <c r="O74" s="19" t="s">
        <v>1125</v>
      </c>
      <c r="P74" s="19" t="s">
        <v>1125</v>
      </c>
      <c r="Q74" s="19" t="s">
        <v>1125</v>
      </c>
      <c r="R74" s="19" t="s">
        <v>1125</v>
      </c>
      <c r="S74" s="19" t="s">
        <v>1125</v>
      </c>
      <c r="T74" s="20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17"/>
      <c r="AF74" s="117"/>
      <c r="AG74" s="167"/>
      <c r="AH74" s="117"/>
      <c r="AI74" s="117"/>
      <c r="AJ74" s="167"/>
      <c r="AK74" s="117"/>
      <c r="AL74" s="117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</row>
    <row r="75" spans="1:83" ht="20.25" customHeight="1">
      <c r="A75" s="32" t="s">
        <v>1116</v>
      </c>
      <c r="B75" s="18">
        <v>47</v>
      </c>
      <c r="C75" s="19">
        <v>230</v>
      </c>
      <c r="D75" s="19">
        <v>489</v>
      </c>
      <c r="E75" s="19" t="s">
        <v>343</v>
      </c>
      <c r="F75" s="19" t="s">
        <v>343</v>
      </c>
      <c r="G75" s="19" t="s">
        <v>343</v>
      </c>
      <c r="H75" s="19" t="s">
        <v>343</v>
      </c>
      <c r="I75" s="19" t="s">
        <v>343</v>
      </c>
      <c r="J75" s="19" t="s">
        <v>237</v>
      </c>
      <c r="K75" s="19" t="s">
        <v>237</v>
      </c>
      <c r="L75" s="19" t="s">
        <v>237</v>
      </c>
      <c r="M75" s="19" t="s">
        <v>237</v>
      </c>
      <c r="N75" s="19" t="s">
        <v>1125</v>
      </c>
      <c r="O75" s="19" t="s">
        <v>1125</v>
      </c>
      <c r="P75" s="19" t="s">
        <v>1125</v>
      </c>
      <c r="Q75" s="19" t="s">
        <v>1125</v>
      </c>
      <c r="R75" s="19" t="s">
        <v>1125</v>
      </c>
      <c r="S75" s="19" t="s">
        <v>1125</v>
      </c>
      <c r="T75" s="20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17"/>
      <c r="AF75" s="117"/>
      <c r="AG75" s="167"/>
      <c r="AH75" s="117"/>
      <c r="AI75" s="117"/>
      <c r="AJ75" s="167"/>
      <c r="AK75" s="117"/>
      <c r="AL75" s="117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</row>
    <row r="76" spans="1:83" ht="20.25" customHeight="1">
      <c r="A76" s="32" t="s">
        <v>147</v>
      </c>
      <c r="B76" s="18">
        <v>1</v>
      </c>
      <c r="C76" s="19">
        <v>4</v>
      </c>
      <c r="D76" s="19">
        <v>420</v>
      </c>
      <c r="E76" s="19" t="s">
        <v>343</v>
      </c>
      <c r="F76" s="19" t="s">
        <v>343</v>
      </c>
      <c r="G76" s="19" t="s">
        <v>343</v>
      </c>
      <c r="H76" s="19" t="s">
        <v>343</v>
      </c>
      <c r="I76" s="19" t="s">
        <v>343</v>
      </c>
      <c r="J76" s="19" t="s">
        <v>237</v>
      </c>
      <c r="K76" s="19" t="s">
        <v>237</v>
      </c>
      <c r="L76" s="19" t="s">
        <v>237</v>
      </c>
      <c r="M76" s="19" t="s">
        <v>237</v>
      </c>
      <c r="N76" s="19" t="s">
        <v>1125</v>
      </c>
      <c r="O76" s="19" t="s">
        <v>1125</v>
      </c>
      <c r="P76" s="19" t="s">
        <v>1125</v>
      </c>
      <c r="Q76" s="19" t="s">
        <v>1125</v>
      </c>
      <c r="R76" s="19" t="s">
        <v>1125</v>
      </c>
      <c r="S76" s="19" t="s">
        <v>1125</v>
      </c>
      <c r="T76" s="20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17"/>
      <c r="AF76" s="117"/>
      <c r="AG76" s="167"/>
      <c r="AH76" s="117"/>
      <c r="AI76" s="117"/>
      <c r="AJ76" s="167"/>
      <c r="AK76" s="117"/>
      <c r="AL76" s="117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</row>
    <row r="77" spans="1:83" ht="20.25" customHeight="1">
      <c r="A77" s="32" t="s">
        <v>148</v>
      </c>
      <c r="B77" s="18">
        <v>43</v>
      </c>
      <c r="C77" s="19">
        <v>218</v>
      </c>
      <c r="D77" s="19">
        <v>508</v>
      </c>
      <c r="E77" s="19" t="s">
        <v>343</v>
      </c>
      <c r="F77" s="19" t="s">
        <v>343</v>
      </c>
      <c r="G77" s="19" t="s">
        <v>343</v>
      </c>
      <c r="H77" s="19" t="s">
        <v>343</v>
      </c>
      <c r="I77" s="19" t="s">
        <v>343</v>
      </c>
      <c r="J77" s="19" t="s">
        <v>237</v>
      </c>
      <c r="K77" s="19" t="s">
        <v>237</v>
      </c>
      <c r="L77" s="19" t="s">
        <v>237</v>
      </c>
      <c r="M77" s="19" t="s">
        <v>237</v>
      </c>
      <c r="N77" s="19" t="s">
        <v>1125</v>
      </c>
      <c r="O77" s="19" t="s">
        <v>1125</v>
      </c>
      <c r="P77" s="19" t="s">
        <v>1125</v>
      </c>
      <c r="Q77" s="19" t="s">
        <v>1125</v>
      </c>
      <c r="R77" s="19" t="s">
        <v>1125</v>
      </c>
      <c r="S77" s="19" t="s">
        <v>1125</v>
      </c>
      <c r="T77" s="20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17"/>
      <c r="AF77" s="117"/>
      <c r="AG77" s="167"/>
      <c r="AH77" s="117"/>
      <c r="AI77" s="117"/>
      <c r="AJ77" s="167"/>
      <c r="AK77" s="117"/>
      <c r="AL77" s="117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</row>
    <row r="78" spans="1:83" ht="20.25" customHeight="1">
      <c r="A78" s="32" t="s">
        <v>1119</v>
      </c>
      <c r="B78" s="19" t="s">
        <v>343</v>
      </c>
      <c r="C78" s="19" t="s">
        <v>343</v>
      </c>
      <c r="D78" s="19" t="s">
        <v>343</v>
      </c>
      <c r="E78" s="19" t="s">
        <v>343</v>
      </c>
      <c r="F78" s="19" t="s">
        <v>343</v>
      </c>
      <c r="G78" s="19" t="s">
        <v>343</v>
      </c>
      <c r="H78" s="19" t="s">
        <v>343</v>
      </c>
      <c r="I78" s="19" t="s">
        <v>343</v>
      </c>
      <c r="J78" s="19" t="s">
        <v>237</v>
      </c>
      <c r="K78" s="19" t="s">
        <v>237</v>
      </c>
      <c r="L78" s="19" t="s">
        <v>237</v>
      </c>
      <c r="M78" s="19" t="s">
        <v>237</v>
      </c>
      <c r="N78" s="19" t="s">
        <v>1125</v>
      </c>
      <c r="O78" s="19" t="s">
        <v>1125</v>
      </c>
      <c r="P78" s="19" t="s">
        <v>1125</v>
      </c>
      <c r="Q78" s="19" t="s">
        <v>1125</v>
      </c>
      <c r="R78" s="19" t="s">
        <v>1125</v>
      </c>
      <c r="S78" s="19" t="s">
        <v>1125</v>
      </c>
      <c r="T78" s="20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17"/>
      <c r="AF78" s="117"/>
      <c r="AG78" s="167"/>
      <c r="AH78" s="117"/>
      <c r="AI78" s="117"/>
      <c r="AJ78" s="167"/>
      <c r="AK78" s="117"/>
      <c r="AL78" s="117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</row>
    <row r="79" spans="1:83" ht="20.25" customHeight="1">
      <c r="A79" s="32" t="s">
        <v>149</v>
      </c>
      <c r="B79" s="19">
        <v>1</v>
      </c>
      <c r="C79" s="19">
        <v>5</v>
      </c>
      <c r="D79" s="19">
        <v>465</v>
      </c>
      <c r="E79" s="19" t="s">
        <v>343</v>
      </c>
      <c r="F79" s="19" t="s">
        <v>343</v>
      </c>
      <c r="G79" s="19" t="s">
        <v>343</v>
      </c>
      <c r="H79" s="19" t="s">
        <v>343</v>
      </c>
      <c r="I79" s="19" t="s">
        <v>343</v>
      </c>
      <c r="J79" s="19" t="s">
        <v>237</v>
      </c>
      <c r="K79" s="19" t="s">
        <v>237</v>
      </c>
      <c r="L79" s="19" t="s">
        <v>237</v>
      </c>
      <c r="M79" s="19" t="s">
        <v>237</v>
      </c>
      <c r="N79" s="19" t="s">
        <v>1125</v>
      </c>
      <c r="O79" s="19" t="s">
        <v>1125</v>
      </c>
      <c r="P79" s="19" t="s">
        <v>1125</v>
      </c>
      <c r="Q79" s="19" t="s">
        <v>1125</v>
      </c>
      <c r="R79" s="19" t="s">
        <v>1125</v>
      </c>
      <c r="S79" s="19" t="s">
        <v>1125</v>
      </c>
      <c r="T79" s="20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17"/>
      <c r="AF79" s="117"/>
      <c r="AG79" s="167"/>
      <c r="AH79" s="117"/>
      <c r="AI79" s="117"/>
      <c r="AJ79" s="167"/>
      <c r="AK79" s="117"/>
      <c r="AL79" s="117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</row>
    <row r="80" spans="1:83" ht="20.25" customHeight="1">
      <c r="A80" s="32" t="s">
        <v>1121</v>
      </c>
      <c r="B80" s="19" t="s">
        <v>343</v>
      </c>
      <c r="C80" s="19" t="s">
        <v>343</v>
      </c>
      <c r="D80" s="19" t="s">
        <v>343</v>
      </c>
      <c r="E80" s="19" t="s">
        <v>343</v>
      </c>
      <c r="F80" s="19" t="s">
        <v>343</v>
      </c>
      <c r="G80" s="19" t="s">
        <v>343</v>
      </c>
      <c r="H80" s="19" t="s">
        <v>343</v>
      </c>
      <c r="I80" s="19" t="s">
        <v>343</v>
      </c>
      <c r="J80" s="19" t="s">
        <v>237</v>
      </c>
      <c r="K80" s="19" t="s">
        <v>237</v>
      </c>
      <c r="L80" s="19" t="s">
        <v>237</v>
      </c>
      <c r="M80" s="19" t="s">
        <v>237</v>
      </c>
      <c r="N80" s="19" t="s">
        <v>1125</v>
      </c>
      <c r="O80" s="19" t="s">
        <v>1125</v>
      </c>
      <c r="P80" s="19" t="s">
        <v>1125</v>
      </c>
      <c r="Q80" s="19" t="s">
        <v>1125</v>
      </c>
      <c r="R80" s="19" t="s">
        <v>1125</v>
      </c>
      <c r="S80" s="19" t="s">
        <v>1125</v>
      </c>
      <c r="T80" s="20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17"/>
      <c r="AF80" s="117"/>
      <c r="AG80" s="167"/>
      <c r="AH80" s="117"/>
      <c r="AI80" s="117"/>
      <c r="AJ80" s="167"/>
      <c r="AK80" s="117"/>
      <c r="AL80" s="117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</row>
    <row r="81" spans="1:83" ht="20.25" customHeight="1">
      <c r="A81" s="81" t="s">
        <v>150</v>
      </c>
      <c r="B81" s="18"/>
      <c r="C81" s="19"/>
      <c r="D81" s="19"/>
      <c r="E81" s="19"/>
      <c r="F81" s="19"/>
      <c r="G81" s="19"/>
      <c r="H81" s="19"/>
      <c r="I81" s="19"/>
      <c r="J81" s="19" t="s">
        <v>365</v>
      </c>
      <c r="K81" s="19"/>
      <c r="L81" s="19"/>
      <c r="M81" s="19"/>
      <c r="N81" s="19"/>
      <c r="O81" s="19"/>
      <c r="P81" s="19"/>
      <c r="Q81" s="19"/>
      <c r="R81" s="19"/>
      <c r="S81" s="19"/>
      <c r="T81" s="20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17"/>
      <c r="AF81" s="117"/>
      <c r="AG81" s="167"/>
      <c r="AH81" s="117"/>
      <c r="AI81" s="117"/>
      <c r="AJ81" s="167"/>
      <c r="AK81" s="117"/>
      <c r="AL81" s="117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</row>
    <row r="82" spans="1:83" ht="20.25" customHeight="1">
      <c r="A82" s="32" t="s">
        <v>151</v>
      </c>
      <c r="B82" s="18">
        <v>32</v>
      </c>
      <c r="C82" s="19">
        <v>154</v>
      </c>
      <c r="D82" s="19">
        <v>482</v>
      </c>
      <c r="E82" s="19">
        <v>0</v>
      </c>
      <c r="F82" s="19">
        <v>0</v>
      </c>
      <c r="G82" s="19">
        <v>144</v>
      </c>
      <c r="H82" s="19">
        <v>2</v>
      </c>
      <c r="I82" s="19">
        <v>6</v>
      </c>
      <c r="J82" s="19">
        <v>280</v>
      </c>
      <c r="K82" s="19">
        <v>0</v>
      </c>
      <c r="L82" s="19">
        <v>0</v>
      </c>
      <c r="M82" s="37">
        <v>290</v>
      </c>
      <c r="N82" s="19" t="s">
        <v>1125</v>
      </c>
      <c r="O82" s="19" t="s">
        <v>1125</v>
      </c>
      <c r="P82" s="19" t="s">
        <v>1125</v>
      </c>
      <c r="Q82" s="19" t="s">
        <v>1125</v>
      </c>
      <c r="R82" s="19" t="s">
        <v>1125</v>
      </c>
      <c r="S82" s="19" t="s">
        <v>1125</v>
      </c>
      <c r="T82" s="20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17"/>
      <c r="AF82" s="117"/>
      <c r="AG82" s="167"/>
      <c r="AH82" s="117"/>
      <c r="AI82" s="117"/>
      <c r="AJ82" s="167"/>
      <c r="AK82" s="117"/>
      <c r="AL82" s="117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</row>
    <row r="83" spans="1:83" ht="20.25" customHeight="1">
      <c r="A83" s="32" t="s">
        <v>1123</v>
      </c>
      <c r="B83" s="19">
        <v>0</v>
      </c>
      <c r="C83" s="19">
        <v>0</v>
      </c>
      <c r="D83" s="19">
        <v>392</v>
      </c>
      <c r="E83" s="19" t="s">
        <v>343</v>
      </c>
      <c r="F83" s="19" t="s">
        <v>343</v>
      </c>
      <c r="G83" s="19" t="s">
        <v>343</v>
      </c>
      <c r="H83" s="19" t="s">
        <v>343</v>
      </c>
      <c r="I83" s="19" t="s">
        <v>343</v>
      </c>
      <c r="J83" s="19" t="s">
        <v>237</v>
      </c>
      <c r="K83" s="19" t="s">
        <v>237</v>
      </c>
      <c r="L83" s="19" t="s">
        <v>237</v>
      </c>
      <c r="M83" s="19" t="s">
        <v>237</v>
      </c>
      <c r="N83" s="19" t="s">
        <v>1125</v>
      </c>
      <c r="O83" s="19" t="s">
        <v>1125</v>
      </c>
      <c r="P83" s="19" t="s">
        <v>1125</v>
      </c>
      <c r="Q83" s="19" t="s">
        <v>1125</v>
      </c>
      <c r="R83" s="19" t="s">
        <v>1125</v>
      </c>
      <c r="S83" s="19" t="s">
        <v>1125</v>
      </c>
      <c r="T83" s="20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17"/>
      <c r="AF83" s="117"/>
      <c r="AG83" s="167"/>
      <c r="AH83" s="117"/>
      <c r="AI83" s="117"/>
      <c r="AJ83" s="167"/>
      <c r="AK83" s="117"/>
      <c r="AL83" s="117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</row>
    <row r="84" spans="1:83" ht="20.25" customHeight="1">
      <c r="A84" s="33" t="s">
        <v>152</v>
      </c>
      <c r="B84" s="25" t="s">
        <v>343</v>
      </c>
      <c r="C84" s="25" t="s">
        <v>343</v>
      </c>
      <c r="D84" s="25" t="s">
        <v>343</v>
      </c>
      <c r="E84" s="25" t="s">
        <v>343</v>
      </c>
      <c r="F84" s="25" t="s">
        <v>343</v>
      </c>
      <c r="G84" s="25" t="s">
        <v>343</v>
      </c>
      <c r="H84" s="25" t="s">
        <v>343</v>
      </c>
      <c r="I84" s="25" t="s">
        <v>343</v>
      </c>
      <c r="J84" s="25" t="s">
        <v>237</v>
      </c>
      <c r="K84" s="25" t="s">
        <v>237</v>
      </c>
      <c r="L84" s="25" t="s">
        <v>237</v>
      </c>
      <c r="M84" s="25" t="s">
        <v>237</v>
      </c>
      <c r="N84" s="25" t="s">
        <v>1125</v>
      </c>
      <c r="O84" s="25" t="s">
        <v>1125</v>
      </c>
      <c r="P84" s="25" t="s">
        <v>1125</v>
      </c>
      <c r="Q84" s="25" t="s">
        <v>1125</v>
      </c>
      <c r="R84" s="25" t="s">
        <v>1125</v>
      </c>
      <c r="S84" s="25" t="s">
        <v>1125</v>
      </c>
      <c r="T84" s="20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17"/>
      <c r="AF84" s="117"/>
      <c r="AG84" s="167"/>
      <c r="AH84" s="117"/>
      <c r="AI84" s="117"/>
      <c r="AJ84" s="167"/>
      <c r="AK84" s="117"/>
      <c r="AL84" s="117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</row>
    <row r="85" spans="1:83" ht="13.5">
      <c r="A85" s="131" t="s">
        <v>153</v>
      </c>
      <c r="B85" s="2"/>
      <c r="C85" s="2"/>
      <c r="D85" s="2"/>
      <c r="E85" s="2"/>
      <c r="F85" s="2"/>
      <c r="G85" s="2"/>
      <c r="K85" s="2"/>
      <c r="L85" s="2" t="s">
        <v>154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</row>
    <row r="86" spans="10:112" ht="13.5">
      <c r="J86" s="20"/>
      <c r="K86" s="20"/>
      <c r="L86" s="20"/>
      <c r="M86" s="20"/>
      <c r="N86" s="20"/>
      <c r="O86" s="20"/>
      <c r="P86" s="20"/>
      <c r="AN86" s="20"/>
      <c r="AO86" s="20"/>
      <c r="AP86" s="20"/>
      <c r="AQ86" s="20"/>
      <c r="AR86" s="20"/>
      <c r="AS86" s="20"/>
      <c r="AT86" s="20"/>
      <c r="BC86" s="20"/>
      <c r="BD86" s="20"/>
      <c r="BE86" s="20"/>
      <c r="BF86" s="20"/>
      <c r="BG86" s="20"/>
      <c r="BH86" s="20"/>
      <c r="BI86" s="20"/>
      <c r="BR86" s="20"/>
      <c r="BS86" s="20"/>
      <c r="BT86" s="20"/>
      <c r="BU86" s="20"/>
      <c r="BV86" s="20"/>
      <c r="BW86" s="20"/>
      <c r="BX86" s="20"/>
      <c r="CG86" s="20"/>
      <c r="CH86" s="20"/>
      <c r="CI86" s="20"/>
      <c r="CJ86" s="20"/>
      <c r="CK86" s="20"/>
      <c r="CL86" s="20"/>
      <c r="CM86" s="20"/>
      <c r="CS86" s="20"/>
      <c r="CT86" s="20"/>
      <c r="CU86" s="20"/>
      <c r="CV86" s="20"/>
      <c r="CW86" s="20"/>
      <c r="CX86" s="20"/>
      <c r="CY86" s="20"/>
      <c r="DH86" s="20"/>
    </row>
    <row r="87" spans="10:112" ht="13.5">
      <c r="J87" s="20"/>
      <c r="K87" s="20"/>
      <c r="L87" s="20"/>
      <c r="M87" s="20"/>
      <c r="N87" s="20"/>
      <c r="O87" s="20"/>
      <c r="P87" s="20"/>
      <c r="AN87" s="20"/>
      <c r="AO87" s="20"/>
      <c r="AP87" s="20"/>
      <c r="AQ87" s="20"/>
      <c r="AR87" s="20"/>
      <c r="AS87" s="20"/>
      <c r="AT87" s="20"/>
      <c r="BC87" s="20"/>
      <c r="BD87" s="20"/>
      <c r="BE87" s="20"/>
      <c r="BF87" s="20"/>
      <c r="BG87" s="20"/>
      <c r="BH87" s="20"/>
      <c r="BI87" s="20"/>
      <c r="BR87" s="20"/>
      <c r="BS87" s="20"/>
      <c r="BT87" s="20"/>
      <c r="BU87" s="20"/>
      <c r="BV87" s="20"/>
      <c r="BW87" s="20"/>
      <c r="BX87" s="20"/>
      <c r="CG87" s="20"/>
      <c r="CH87" s="20"/>
      <c r="CI87" s="20"/>
      <c r="CJ87" s="20"/>
      <c r="CK87" s="20"/>
      <c r="CL87" s="20"/>
      <c r="CM87" s="20"/>
      <c r="CS87" s="20"/>
      <c r="CT87" s="20"/>
      <c r="CU87" s="20"/>
      <c r="CV87" s="20"/>
      <c r="CW87" s="20"/>
      <c r="CX87" s="20"/>
      <c r="CY87" s="20"/>
      <c r="DH87" s="20"/>
    </row>
    <row r="88" spans="10:112" ht="13.5">
      <c r="J88" s="20"/>
      <c r="K88" s="20"/>
      <c r="L88" s="20"/>
      <c r="M88" s="20"/>
      <c r="N88" s="20"/>
      <c r="O88" s="20"/>
      <c r="P88" s="20"/>
      <c r="AN88" s="20"/>
      <c r="AO88" s="20"/>
      <c r="AP88" s="20"/>
      <c r="AQ88" s="20"/>
      <c r="AR88" s="20"/>
      <c r="AS88" s="20"/>
      <c r="AT88" s="20"/>
      <c r="BC88" s="20"/>
      <c r="BD88" s="20"/>
      <c r="BE88" s="20"/>
      <c r="BF88" s="20"/>
      <c r="BG88" s="20"/>
      <c r="BH88" s="20"/>
      <c r="BI88" s="20"/>
      <c r="BR88" s="20"/>
      <c r="BS88" s="20"/>
      <c r="BT88" s="20"/>
      <c r="BU88" s="20"/>
      <c r="BV88" s="20"/>
      <c r="BW88" s="20"/>
      <c r="BX88" s="20"/>
      <c r="CG88" s="20"/>
      <c r="CH88" s="20"/>
      <c r="CI88" s="20"/>
      <c r="CJ88" s="20"/>
      <c r="CK88" s="20"/>
      <c r="CL88" s="20"/>
      <c r="CM88" s="20"/>
      <c r="CS88" s="20"/>
      <c r="CT88" s="20"/>
      <c r="CU88" s="20"/>
      <c r="CV88" s="20"/>
      <c r="CW88" s="20"/>
      <c r="CX88" s="20"/>
      <c r="CY88" s="20"/>
      <c r="DH88" s="20"/>
    </row>
    <row r="89" spans="10:112" ht="13.5">
      <c r="J89" s="20"/>
      <c r="K89" s="20"/>
      <c r="L89" s="20"/>
      <c r="M89" s="20"/>
      <c r="N89" s="20"/>
      <c r="O89" s="20"/>
      <c r="P89" s="20"/>
      <c r="AN89" s="20"/>
      <c r="AO89" s="20"/>
      <c r="AP89" s="20"/>
      <c r="AQ89" s="20"/>
      <c r="AR89" s="20"/>
      <c r="AS89" s="20"/>
      <c r="AT89" s="20"/>
      <c r="BC89" s="20"/>
      <c r="BD89" s="20"/>
      <c r="BE89" s="20"/>
      <c r="BF89" s="20"/>
      <c r="BG89" s="20"/>
      <c r="BH89" s="20"/>
      <c r="BI89" s="20"/>
      <c r="BR89" s="20"/>
      <c r="BS89" s="20"/>
      <c r="BT89" s="20"/>
      <c r="BU89" s="20"/>
      <c r="BV89" s="20"/>
      <c r="BW89" s="20"/>
      <c r="BX89" s="20"/>
      <c r="CG89" s="20"/>
      <c r="CH89" s="20"/>
      <c r="CI89" s="20"/>
      <c r="CJ89" s="20"/>
      <c r="CK89" s="20"/>
      <c r="CL89" s="20"/>
      <c r="CM89" s="20"/>
      <c r="CS89" s="20"/>
      <c r="CT89" s="20"/>
      <c r="CU89" s="20"/>
      <c r="CV89" s="20"/>
      <c r="CW89" s="20"/>
      <c r="CX89" s="20"/>
      <c r="CY89" s="20"/>
      <c r="DH89" s="20"/>
    </row>
    <row r="90" spans="10:112" ht="13.5">
      <c r="J90" s="20"/>
      <c r="K90" s="20"/>
      <c r="L90" s="20"/>
      <c r="M90" s="20"/>
      <c r="N90" s="20"/>
      <c r="O90" s="20"/>
      <c r="P90" s="20"/>
      <c r="AN90" s="20"/>
      <c r="AO90" s="20"/>
      <c r="AP90" s="20"/>
      <c r="AQ90" s="20"/>
      <c r="AR90" s="20"/>
      <c r="AS90" s="20"/>
      <c r="AT90" s="20"/>
      <c r="BC90" s="20"/>
      <c r="BD90" s="20"/>
      <c r="BE90" s="20"/>
      <c r="BF90" s="20"/>
      <c r="BG90" s="20"/>
      <c r="BH90" s="20"/>
      <c r="BI90" s="20"/>
      <c r="BR90" s="20"/>
      <c r="BS90" s="20"/>
      <c r="BT90" s="20"/>
      <c r="BU90" s="20"/>
      <c r="BV90" s="20"/>
      <c r="BW90" s="20"/>
      <c r="BX90" s="20"/>
      <c r="CG90" s="20"/>
      <c r="CH90" s="20"/>
      <c r="CI90" s="20"/>
      <c r="CJ90" s="20"/>
      <c r="CK90" s="20"/>
      <c r="CL90" s="20"/>
      <c r="CM90" s="20"/>
      <c r="CS90" s="20"/>
      <c r="CT90" s="20"/>
      <c r="CU90" s="20"/>
      <c r="CV90" s="20"/>
      <c r="CW90" s="20"/>
      <c r="CX90" s="20"/>
      <c r="CY90" s="20"/>
      <c r="DH90" s="20"/>
    </row>
    <row r="91" spans="10:112" ht="13.5">
      <c r="J91" s="20"/>
      <c r="K91" s="20"/>
      <c r="L91" s="20"/>
      <c r="M91" s="20"/>
      <c r="N91" s="20"/>
      <c r="O91" s="20"/>
      <c r="P91" s="20"/>
      <c r="AN91" s="20"/>
      <c r="AO91" s="20"/>
      <c r="AP91" s="20"/>
      <c r="AQ91" s="20"/>
      <c r="AR91" s="20"/>
      <c r="AS91" s="20"/>
      <c r="AT91" s="20"/>
      <c r="BC91" s="20"/>
      <c r="BD91" s="20"/>
      <c r="BE91" s="20"/>
      <c r="BF91" s="20"/>
      <c r="BG91" s="20"/>
      <c r="BH91" s="20"/>
      <c r="BI91" s="20"/>
      <c r="BR91" s="20"/>
      <c r="BS91" s="20"/>
      <c r="BT91" s="20"/>
      <c r="BU91" s="20"/>
      <c r="BV91" s="20"/>
      <c r="BW91" s="20"/>
      <c r="BX91" s="20"/>
      <c r="CG91" s="20"/>
      <c r="CH91" s="20"/>
      <c r="CI91" s="20"/>
      <c r="CJ91" s="20"/>
      <c r="CK91" s="20"/>
      <c r="CL91" s="20"/>
      <c r="CM91" s="20"/>
      <c r="CS91" s="20"/>
      <c r="CT91" s="20"/>
      <c r="CU91" s="20"/>
      <c r="CV91" s="20"/>
      <c r="CW91" s="20"/>
      <c r="CX91" s="20"/>
      <c r="CY91" s="20"/>
      <c r="DH91" s="20"/>
    </row>
    <row r="92" spans="10:112" ht="13.5">
      <c r="J92" s="20"/>
      <c r="K92" s="20"/>
      <c r="L92" s="20"/>
      <c r="M92" s="20"/>
      <c r="N92" s="20"/>
      <c r="O92" s="20"/>
      <c r="P92" s="20"/>
      <c r="AN92" s="20"/>
      <c r="AO92" s="20"/>
      <c r="AP92" s="20"/>
      <c r="AQ92" s="20"/>
      <c r="AR92" s="20"/>
      <c r="AS92" s="20"/>
      <c r="AT92" s="20"/>
      <c r="BC92" s="20"/>
      <c r="BD92" s="20"/>
      <c r="BE92" s="20"/>
      <c r="BF92" s="20"/>
      <c r="BG92" s="20"/>
      <c r="BH92" s="20"/>
      <c r="BI92" s="20"/>
      <c r="BR92" s="20"/>
      <c r="BS92" s="20"/>
      <c r="BT92" s="20"/>
      <c r="BU92" s="20"/>
      <c r="BV92" s="20"/>
      <c r="BW92" s="20"/>
      <c r="BX92" s="20"/>
      <c r="CG92" s="20"/>
      <c r="CH92" s="20"/>
      <c r="CI92" s="20"/>
      <c r="CJ92" s="20"/>
      <c r="CK92" s="20"/>
      <c r="CL92" s="20"/>
      <c r="CM92" s="20"/>
      <c r="CS92" s="20"/>
      <c r="CT92" s="20"/>
      <c r="CU92" s="20"/>
      <c r="CV92" s="20"/>
      <c r="CW92" s="20"/>
      <c r="CX92" s="20"/>
      <c r="CY92" s="20"/>
      <c r="DH92" s="20"/>
    </row>
    <row r="93" spans="10:112" ht="13.5">
      <c r="J93" s="20"/>
      <c r="K93" s="20"/>
      <c r="L93" s="20"/>
      <c r="M93" s="20"/>
      <c r="N93" s="20"/>
      <c r="O93" s="20"/>
      <c r="P93" s="20"/>
      <c r="AN93" s="20"/>
      <c r="AO93" s="20"/>
      <c r="AP93" s="20"/>
      <c r="AQ93" s="20"/>
      <c r="AR93" s="20"/>
      <c r="AS93" s="20"/>
      <c r="AT93" s="20"/>
      <c r="BC93" s="20"/>
      <c r="BD93" s="20"/>
      <c r="BE93" s="20"/>
      <c r="BF93" s="20"/>
      <c r="BG93" s="20"/>
      <c r="BH93" s="20"/>
      <c r="BI93" s="20"/>
      <c r="BR93" s="20"/>
      <c r="BS93" s="20"/>
      <c r="BT93" s="20"/>
      <c r="BU93" s="20"/>
      <c r="BV93" s="20"/>
      <c r="BW93" s="20"/>
      <c r="BX93" s="20"/>
      <c r="CG93" s="20"/>
      <c r="CH93" s="20"/>
      <c r="CI93" s="20"/>
      <c r="CJ93" s="20"/>
      <c r="CK93" s="20"/>
      <c r="CL93" s="20"/>
      <c r="CM93" s="20"/>
      <c r="CS93" s="20"/>
      <c r="CT93" s="20"/>
      <c r="CU93" s="20"/>
      <c r="CV93" s="20"/>
      <c r="CW93" s="20"/>
      <c r="CX93" s="20"/>
      <c r="CY93" s="20"/>
      <c r="DH93" s="20"/>
    </row>
    <row r="94" spans="10:112" ht="13.5">
      <c r="J94" s="20"/>
      <c r="K94" s="20"/>
      <c r="L94" s="20"/>
      <c r="M94" s="20"/>
      <c r="N94" s="20"/>
      <c r="O94" s="20"/>
      <c r="P94" s="20"/>
      <c r="AN94" s="20"/>
      <c r="AO94" s="20"/>
      <c r="AP94" s="20"/>
      <c r="AQ94" s="20"/>
      <c r="AR94" s="20"/>
      <c r="AS94" s="20"/>
      <c r="AT94" s="20"/>
      <c r="BC94" s="20"/>
      <c r="BD94" s="20"/>
      <c r="BE94" s="20"/>
      <c r="BF94" s="20"/>
      <c r="BG94" s="20"/>
      <c r="BH94" s="20"/>
      <c r="BI94" s="20"/>
      <c r="BR94" s="20"/>
      <c r="BS94" s="20"/>
      <c r="BT94" s="20"/>
      <c r="BU94" s="20"/>
      <c r="BV94" s="20"/>
      <c r="BW94" s="20"/>
      <c r="BX94" s="20"/>
      <c r="CG94" s="20"/>
      <c r="CH94" s="20"/>
      <c r="CI94" s="20"/>
      <c r="CJ94" s="20"/>
      <c r="CK94" s="20"/>
      <c r="CL94" s="20"/>
      <c r="CM94" s="20"/>
      <c r="CS94" s="20"/>
      <c r="CT94" s="20"/>
      <c r="CU94" s="20"/>
      <c r="CV94" s="20"/>
      <c r="CW94" s="20"/>
      <c r="CX94" s="20"/>
      <c r="CY94" s="20"/>
      <c r="DH94" s="20"/>
    </row>
    <row r="95" spans="10:112" ht="13.5">
      <c r="J95" s="20"/>
      <c r="K95" s="20"/>
      <c r="L95" s="20"/>
      <c r="M95" s="20"/>
      <c r="N95" s="20"/>
      <c r="O95" s="20"/>
      <c r="P95" s="20"/>
      <c r="AN95" s="20"/>
      <c r="AO95" s="20"/>
      <c r="AP95" s="20"/>
      <c r="AQ95" s="20"/>
      <c r="AR95" s="20"/>
      <c r="AS95" s="20"/>
      <c r="AT95" s="20"/>
      <c r="BC95" s="20"/>
      <c r="BD95" s="20"/>
      <c r="BE95" s="20"/>
      <c r="BF95" s="20"/>
      <c r="BG95" s="20"/>
      <c r="BH95" s="20"/>
      <c r="BI95" s="20"/>
      <c r="BR95" s="20"/>
      <c r="BS95" s="20"/>
      <c r="BT95" s="20"/>
      <c r="BU95" s="20"/>
      <c r="BV95" s="20"/>
      <c r="BW95" s="20"/>
      <c r="BX95" s="20"/>
      <c r="CG95" s="20"/>
      <c r="CH95" s="20"/>
      <c r="CI95" s="20"/>
      <c r="CJ95" s="20"/>
      <c r="CK95" s="20"/>
      <c r="CL95" s="20"/>
      <c r="CM95" s="20"/>
      <c r="CS95" s="20"/>
      <c r="CT95" s="20"/>
      <c r="CU95" s="20"/>
      <c r="CV95" s="20"/>
      <c r="CW95" s="20"/>
      <c r="CX95" s="20"/>
      <c r="CY95" s="20"/>
      <c r="DH95" s="20"/>
    </row>
    <row r="96" spans="10:112" ht="13.5">
      <c r="J96" s="20"/>
      <c r="K96" s="20"/>
      <c r="L96" s="20"/>
      <c r="M96" s="20"/>
      <c r="N96" s="20"/>
      <c r="O96" s="20"/>
      <c r="P96" s="20"/>
      <c r="AN96" s="20"/>
      <c r="AO96" s="20"/>
      <c r="AP96" s="20"/>
      <c r="AQ96" s="20"/>
      <c r="AR96" s="20"/>
      <c r="AS96" s="20"/>
      <c r="AT96" s="20"/>
      <c r="BC96" s="20"/>
      <c r="BD96" s="20"/>
      <c r="BE96" s="20"/>
      <c r="BF96" s="20"/>
      <c r="BG96" s="20"/>
      <c r="BH96" s="20"/>
      <c r="BI96" s="20"/>
      <c r="BR96" s="20"/>
      <c r="BS96" s="20"/>
      <c r="BT96" s="20"/>
      <c r="BU96" s="20"/>
      <c r="BV96" s="20"/>
      <c r="BW96" s="20"/>
      <c r="BX96" s="20"/>
      <c r="CG96" s="20"/>
      <c r="CH96" s="20"/>
      <c r="CI96" s="20"/>
      <c r="CJ96" s="20"/>
      <c r="CK96" s="20"/>
      <c r="CL96" s="20"/>
      <c r="CM96" s="20"/>
      <c r="CS96" s="20"/>
      <c r="CT96" s="20"/>
      <c r="CU96" s="20"/>
      <c r="CV96" s="20"/>
      <c r="CW96" s="20"/>
      <c r="CX96" s="20"/>
      <c r="CY96" s="20"/>
      <c r="DH96" s="20"/>
    </row>
    <row r="97" spans="10:112" ht="13.5">
      <c r="J97" s="20"/>
      <c r="K97" s="20"/>
      <c r="L97" s="20"/>
      <c r="M97" s="20"/>
      <c r="N97" s="20"/>
      <c r="O97" s="20"/>
      <c r="P97" s="20"/>
      <c r="AN97" s="20"/>
      <c r="AO97" s="20"/>
      <c r="AP97" s="20"/>
      <c r="AQ97" s="20"/>
      <c r="AR97" s="20"/>
      <c r="AS97" s="20"/>
      <c r="AT97" s="20"/>
      <c r="BC97" s="20"/>
      <c r="BD97" s="20"/>
      <c r="BE97" s="20"/>
      <c r="BF97" s="20"/>
      <c r="BG97" s="20"/>
      <c r="BH97" s="20"/>
      <c r="BI97" s="20"/>
      <c r="BR97" s="20"/>
      <c r="BS97" s="20"/>
      <c r="BT97" s="20"/>
      <c r="BU97" s="20"/>
      <c r="BV97" s="20"/>
      <c r="BW97" s="20"/>
      <c r="BX97" s="20"/>
      <c r="CG97" s="20"/>
      <c r="CH97" s="20"/>
      <c r="CI97" s="20"/>
      <c r="CJ97" s="20"/>
      <c r="CK97" s="20"/>
      <c r="CL97" s="20"/>
      <c r="CM97" s="20"/>
      <c r="CS97" s="20"/>
      <c r="CT97" s="20"/>
      <c r="CU97" s="20"/>
      <c r="CV97" s="20"/>
      <c r="CW97" s="20"/>
      <c r="CX97" s="20"/>
      <c r="CY97" s="20"/>
      <c r="DH97" s="20"/>
    </row>
    <row r="98" spans="10:112" ht="13.5">
      <c r="J98" s="20"/>
      <c r="K98" s="20"/>
      <c r="L98" s="20"/>
      <c r="M98" s="20"/>
      <c r="N98" s="20"/>
      <c r="O98" s="20"/>
      <c r="P98" s="20"/>
      <c r="AN98" s="20"/>
      <c r="AO98" s="20"/>
      <c r="AP98" s="20"/>
      <c r="AQ98" s="20"/>
      <c r="AR98" s="20"/>
      <c r="AS98" s="20"/>
      <c r="AT98" s="20"/>
      <c r="BC98" s="20"/>
      <c r="BD98" s="20"/>
      <c r="BE98" s="20"/>
      <c r="BF98" s="20"/>
      <c r="BG98" s="20"/>
      <c r="BH98" s="20"/>
      <c r="BI98" s="20"/>
      <c r="BR98" s="20"/>
      <c r="BS98" s="20"/>
      <c r="BT98" s="20"/>
      <c r="BU98" s="20"/>
      <c r="BV98" s="20"/>
      <c r="BW98" s="20"/>
      <c r="BX98" s="20"/>
      <c r="CG98" s="20"/>
      <c r="CH98" s="20"/>
      <c r="CI98" s="20"/>
      <c r="CJ98" s="20"/>
      <c r="CK98" s="20"/>
      <c r="CL98" s="20"/>
      <c r="CM98" s="20"/>
      <c r="CS98" s="20"/>
      <c r="CT98" s="20"/>
      <c r="CU98" s="20"/>
      <c r="CV98" s="20"/>
      <c r="CW98" s="20"/>
      <c r="CX98" s="20"/>
      <c r="CY98" s="20"/>
      <c r="DH98" s="20"/>
    </row>
    <row r="99" spans="10:112" ht="13.5">
      <c r="J99" s="20"/>
      <c r="K99" s="20"/>
      <c r="L99" s="20"/>
      <c r="M99" s="20"/>
      <c r="N99" s="20"/>
      <c r="O99" s="20"/>
      <c r="P99" s="20"/>
      <c r="AN99" s="20"/>
      <c r="AO99" s="20"/>
      <c r="AP99" s="20"/>
      <c r="AQ99" s="20"/>
      <c r="AR99" s="20"/>
      <c r="AS99" s="20"/>
      <c r="AT99" s="20"/>
      <c r="BC99" s="20"/>
      <c r="BD99" s="20"/>
      <c r="BE99" s="20"/>
      <c r="BF99" s="20"/>
      <c r="BG99" s="20"/>
      <c r="BH99" s="20"/>
      <c r="BI99" s="20"/>
      <c r="BR99" s="20"/>
      <c r="BS99" s="20"/>
      <c r="BT99" s="20"/>
      <c r="BU99" s="20"/>
      <c r="BV99" s="20"/>
      <c r="BW99" s="20"/>
      <c r="BX99" s="20"/>
      <c r="CG99" s="20"/>
      <c r="CH99" s="20"/>
      <c r="CI99" s="20"/>
      <c r="CJ99" s="20"/>
      <c r="CK99" s="20"/>
      <c r="CL99" s="20"/>
      <c r="CM99" s="20"/>
      <c r="CS99" s="20"/>
      <c r="CT99" s="20"/>
      <c r="CU99" s="20"/>
      <c r="CV99" s="20"/>
      <c r="CW99" s="20"/>
      <c r="CX99" s="20"/>
      <c r="CY99" s="20"/>
      <c r="DH99" s="20"/>
    </row>
    <row r="100" spans="10:112" ht="13.5">
      <c r="J100" s="20"/>
      <c r="K100" s="20"/>
      <c r="L100" s="20"/>
      <c r="M100" s="20"/>
      <c r="N100" s="20"/>
      <c r="O100" s="20"/>
      <c r="P100" s="20"/>
      <c r="AN100" s="20"/>
      <c r="AO100" s="20"/>
      <c r="AP100" s="20"/>
      <c r="AQ100" s="20"/>
      <c r="AR100" s="20"/>
      <c r="AS100" s="20"/>
      <c r="AT100" s="20"/>
      <c r="BC100" s="20"/>
      <c r="BD100" s="20"/>
      <c r="BE100" s="20"/>
      <c r="BF100" s="20"/>
      <c r="BG100" s="20"/>
      <c r="BH100" s="20"/>
      <c r="BI100" s="20"/>
      <c r="BR100" s="20"/>
      <c r="BS100" s="20"/>
      <c r="BT100" s="20"/>
      <c r="BU100" s="20"/>
      <c r="BV100" s="20"/>
      <c r="BW100" s="20"/>
      <c r="BX100" s="20"/>
      <c r="CG100" s="20"/>
      <c r="CH100" s="20"/>
      <c r="CI100" s="20"/>
      <c r="CJ100" s="20"/>
      <c r="CK100" s="20"/>
      <c r="CL100" s="20"/>
      <c r="CM100" s="20"/>
      <c r="CS100" s="20"/>
      <c r="CT100" s="20"/>
      <c r="CU100" s="20"/>
      <c r="CV100" s="20"/>
      <c r="CW100" s="20"/>
      <c r="CX100" s="20"/>
      <c r="CY100" s="20"/>
      <c r="DH100" s="20"/>
    </row>
    <row r="101" spans="10:112" ht="13.5">
      <c r="J101" s="20"/>
      <c r="K101" s="20"/>
      <c r="L101" s="20"/>
      <c r="M101" s="20"/>
      <c r="N101" s="20"/>
      <c r="O101" s="20"/>
      <c r="P101" s="20"/>
      <c r="AN101" s="20"/>
      <c r="AO101" s="20"/>
      <c r="AP101" s="20"/>
      <c r="AQ101" s="20"/>
      <c r="AR101" s="20"/>
      <c r="AS101" s="20"/>
      <c r="AT101" s="20"/>
      <c r="BC101" s="20"/>
      <c r="BD101" s="20"/>
      <c r="BE101" s="20"/>
      <c r="BF101" s="20"/>
      <c r="BG101" s="20"/>
      <c r="BH101" s="20"/>
      <c r="BI101" s="20"/>
      <c r="BR101" s="20"/>
      <c r="BS101" s="20"/>
      <c r="BT101" s="20"/>
      <c r="BU101" s="20"/>
      <c r="BV101" s="20"/>
      <c r="BW101" s="20"/>
      <c r="BX101" s="20"/>
      <c r="CG101" s="20"/>
      <c r="CH101" s="20"/>
      <c r="CI101" s="20"/>
      <c r="CJ101" s="20"/>
      <c r="CK101" s="20"/>
      <c r="CL101" s="20"/>
      <c r="CM101" s="20"/>
      <c r="CS101" s="20"/>
      <c r="CT101" s="20"/>
      <c r="CU101" s="20"/>
      <c r="CV101" s="20"/>
      <c r="CW101" s="20"/>
      <c r="CX101" s="20"/>
      <c r="CY101" s="20"/>
      <c r="DH101" s="20"/>
    </row>
    <row r="102" spans="10:112" ht="13.5">
      <c r="J102" s="20"/>
      <c r="K102" s="20"/>
      <c r="L102" s="20"/>
      <c r="M102" s="20"/>
      <c r="N102" s="20"/>
      <c r="O102" s="20"/>
      <c r="P102" s="20"/>
      <c r="AN102" s="20"/>
      <c r="AO102" s="20"/>
      <c r="AP102" s="20"/>
      <c r="AQ102" s="20"/>
      <c r="AR102" s="20"/>
      <c r="AS102" s="20"/>
      <c r="AT102" s="20"/>
      <c r="BC102" s="20"/>
      <c r="BD102" s="20"/>
      <c r="BE102" s="20"/>
      <c r="BF102" s="20"/>
      <c r="BG102" s="20"/>
      <c r="BH102" s="20"/>
      <c r="BI102" s="20"/>
      <c r="BR102" s="20"/>
      <c r="BS102" s="20"/>
      <c r="BT102" s="20"/>
      <c r="BU102" s="20"/>
      <c r="BV102" s="20"/>
      <c r="BW102" s="20"/>
      <c r="BX102" s="20"/>
      <c r="CG102" s="20"/>
      <c r="CH102" s="20"/>
      <c r="CI102" s="20"/>
      <c r="CJ102" s="20"/>
      <c r="CK102" s="20"/>
      <c r="CL102" s="20"/>
      <c r="CM102" s="20"/>
      <c r="CS102" s="20"/>
      <c r="CT102" s="20"/>
      <c r="CU102" s="20"/>
      <c r="CV102" s="20"/>
      <c r="CW102" s="20"/>
      <c r="CX102" s="20"/>
      <c r="CY102" s="20"/>
      <c r="DH102" s="20"/>
    </row>
    <row r="103" spans="10:112" ht="13.5">
      <c r="J103" s="20"/>
      <c r="K103" s="20"/>
      <c r="L103" s="20"/>
      <c r="M103" s="20"/>
      <c r="N103" s="20"/>
      <c r="O103" s="20"/>
      <c r="P103" s="20"/>
      <c r="AN103" s="20"/>
      <c r="AO103" s="20"/>
      <c r="AP103" s="20"/>
      <c r="AQ103" s="20"/>
      <c r="AR103" s="20"/>
      <c r="AS103" s="20"/>
      <c r="AT103" s="20"/>
      <c r="BC103" s="20"/>
      <c r="BD103" s="20"/>
      <c r="BE103" s="20"/>
      <c r="BF103" s="20"/>
      <c r="BG103" s="20"/>
      <c r="BH103" s="20"/>
      <c r="BI103" s="20"/>
      <c r="BR103" s="20"/>
      <c r="BS103" s="20"/>
      <c r="BT103" s="20"/>
      <c r="BU103" s="20"/>
      <c r="BV103" s="20"/>
      <c r="BW103" s="20"/>
      <c r="BX103" s="20"/>
      <c r="CG103" s="20"/>
      <c r="CH103" s="20"/>
      <c r="CI103" s="20"/>
      <c r="CJ103" s="20"/>
      <c r="CK103" s="20"/>
      <c r="CL103" s="20"/>
      <c r="CM103" s="20"/>
      <c r="CS103" s="20"/>
      <c r="CT103" s="20"/>
      <c r="CU103" s="20"/>
      <c r="CV103" s="20"/>
      <c r="CW103" s="20"/>
      <c r="CX103" s="20"/>
      <c r="CY103" s="20"/>
      <c r="DH103" s="20"/>
    </row>
    <row r="104" spans="10:112" ht="13.5">
      <c r="J104" s="20"/>
      <c r="K104" s="20"/>
      <c r="L104" s="20"/>
      <c r="M104" s="20"/>
      <c r="N104" s="20"/>
      <c r="O104" s="20"/>
      <c r="P104" s="20"/>
      <c r="AN104" s="20"/>
      <c r="AO104" s="20"/>
      <c r="AP104" s="20"/>
      <c r="AQ104" s="20"/>
      <c r="AR104" s="20"/>
      <c r="AS104" s="20"/>
      <c r="AT104" s="20"/>
      <c r="BC104" s="20"/>
      <c r="BD104" s="20"/>
      <c r="BE104" s="20"/>
      <c r="BF104" s="20"/>
      <c r="BG104" s="20"/>
      <c r="BH104" s="20"/>
      <c r="BI104" s="20"/>
      <c r="BR104" s="20"/>
      <c r="BS104" s="20"/>
      <c r="BT104" s="20"/>
      <c r="BU104" s="20"/>
      <c r="BV104" s="20"/>
      <c r="BW104" s="20"/>
      <c r="BX104" s="20"/>
      <c r="CG104" s="20"/>
      <c r="CH104" s="20"/>
      <c r="CI104" s="20"/>
      <c r="CJ104" s="20"/>
      <c r="CK104" s="20"/>
      <c r="CL104" s="20"/>
      <c r="CM104" s="20"/>
      <c r="CS104" s="20"/>
      <c r="CT104" s="20"/>
      <c r="CU104" s="20"/>
      <c r="CV104" s="20"/>
      <c r="CW104" s="20"/>
      <c r="CX104" s="20"/>
      <c r="CY104" s="20"/>
      <c r="DH104" s="20"/>
    </row>
    <row r="105" spans="10:112" ht="13.5">
      <c r="J105" s="20"/>
      <c r="K105" s="20"/>
      <c r="L105" s="20"/>
      <c r="M105" s="20"/>
      <c r="N105" s="20"/>
      <c r="O105" s="20"/>
      <c r="P105" s="20"/>
      <c r="AN105" s="20"/>
      <c r="AO105" s="20"/>
      <c r="AP105" s="20"/>
      <c r="AQ105" s="20"/>
      <c r="AR105" s="20"/>
      <c r="AS105" s="20"/>
      <c r="AT105" s="20"/>
      <c r="BC105" s="20"/>
      <c r="BD105" s="20"/>
      <c r="BE105" s="20"/>
      <c r="BF105" s="20"/>
      <c r="BG105" s="20"/>
      <c r="BH105" s="20"/>
      <c r="BI105" s="20"/>
      <c r="BR105" s="20"/>
      <c r="BS105" s="20"/>
      <c r="BT105" s="20"/>
      <c r="BU105" s="20"/>
      <c r="BV105" s="20"/>
      <c r="BW105" s="20"/>
      <c r="BX105" s="20"/>
      <c r="CG105" s="20"/>
      <c r="CH105" s="20"/>
      <c r="CI105" s="20"/>
      <c r="CJ105" s="20"/>
      <c r="CK105" s="20"/>
      <c r="CL105" s="20"/>
      <c r="CM105" s="20"/>
      <c r="CS105" s="20"/>
      <c r="CT105" s="20"/>
      <c r="CU105" s="20"/>
      <c r="CV105" s="20"/>
      <c r="CW105" s="20"/>
      <c r="CX105" s="20"/>
      <c r="CY105" s="20"/>
      <c r="DH105" s="20"/>
    </row>
    <row r="106" spans="10:112" ht="13.5">
      <c r="J106" s="20"/>
      <c r="K106" s="20"/>
      <c r="L106" s="20"/>
      <c r="M106" s="20"/>
      <c r="N106" s="20"/>
      <c r="O106" s="20"/>
      <c r="P106" s="20"/>
      <c r="AN106" s="20"/>
      <c r="AO106" s="20"/>
      <c r="AP106" s="20"/>
      <c r="AQ106" s="20"/>
      <c r="AR106" s="20"/>
      <c r="AS106" s="20"/>
      <c r="AT106" s="20"/>
      <c r="BC106" s="20"/>
      <c r="BD106" s="20"/>
      <c r="BE106" s="20"/>
      <c r="BF106" s="20"/>
      <c r="BG106" s="20"/>
      <c r="BH106" s="20"/>
      <c r="BI106" s="20"/>
      <c r="BR106" s="20"/>
      <c r="BS106" s="20"/>
      <c r="BT106" s="20"/>
      <c r="BU106" s="20"/>
      <c r="BV106" s="20"/>
      <c r="BW106" s="20"/>
      <c r="BX106" s="20"/>
      <c r="CG106" s="20"/>
      <c r="CH106" s="20"/>
      <c r="CI106" s="20"/>
      <c r="CJ106" s="20"/>
      <c r="CK106" s="20"/>
      <c r="CL106" s="20"/>
      <c r="CM106" s="20"/>
      <c r="CS106" s="20"/>
      <c r="CT106" s="20"/>
      <c r="CU106" s="20"/>
      <c r="CV106" s="20"/>
      <c r="CW106" s="20"/>
      <c r="CX106" s="20"/>
      <c r="CY106" s="20"/>
      <c r="DH106" s="20"/>
    </row>
    <row r="107" spans="10:112" ht="13.5">
      <c r="J107" s="20"/>
      <c r="K107" s="20"/>
      <c r="L107" s="20"/>
      <c r="M107" s="20"/>
      <c r="N107" s="20"/>
      <c r="O107" s="20"/>
      <c r="P107" s="20"/>
      <c r="AN107" s="20"/>
      <c r="AO107" s="20"/>
      <c r="AP107" s="20"/>
      <c r="AQ107" s="20"/>
      <c r="AR107" s="20"/>
      <c r="AS107" s="20"/>
      <c r="AT107" s="20"/>
      <c r="BC107" s="20"/>
      <c r="BD107" s="20"/>
      <c r="BE107" s="20"/>
      <c r="BF107" s="20"/>
      <c r="BG107" s="20"/>
      <c r="BH107" s="20"/>
      <c r="BI107" s="20"/>
      <c r="BR107" s="20"/>
      <c r="BS107" s="20"/>
      <c r="BT107" s="20"/>
      <c r="BU107" s="20"/>
      <c r="BV107" s="20"/>
      <c r="BW107" s="20"/>
      <c r="BX107" s="20"/>
      <c r="CG107" s="20"/>
      <c r="CH107" s="20"/>
      <c r="CI107" s="20"/>
      <c r="CJ107" s="20"/>
      <c r="CK107" s="20"/>
      <c r="CL107" s="20"/>
      <c r="CM107" s="20"/>
      <c r="CS107" s="20"/>
      <c r="CT107" s="20"/>
      <c r="CU107" s="20"/>
      <c r="CV107" s="20"/>
      <c r="CW107" s="20"/>
      <c r="CX107" s="20"/>
      <c r="CY107" s="20"/>
      <c r="DH107" s="20"/>
    </row>
    <row r="108" spans="10:112" ht="13.5">
      <c r="J108" s="20"/>
      <c r="K108" s="20"/>
      <c r="L108" s="20"/>
      <c r="M108" s="20"/>
      <c r="N108" s="20"/>
      <c r="O108" s="20"/>
      <c r="P108" s="20"/>
      <c r="AN108" s="20"/>
      <c r="AO108" s="20"/>
      <c r="AP108" s="20"/>
      <c r="AQ108" s="20"/>
      <c r="AR108" s="20"/>
      <c r="AS108" s="20"/>
      <c r="AT108" s="20"/>
      <c r="BC108" s="20"/>
      <c r="BD108" s="20"/>
      <c r="BE108" s="20"/>
      <c r="BF108" s="20"/>
      <c r="BG108" s="20"/>
      <c r="BH108" s="20"/>
      <c r="BI108" s="20"/>
      <c r="BR108" s="20"/>
      <c r="BS108" s="20"/>
      <c r="BT108" s="20"/>
      <c r="BU108" s="20"/>
      <c r="BV108" s="20"/>
      <c r="BW108" s="20"/>
      <c r="BX108" s="20"/>
      <c r="CG108" s="20"/>
      <c r="CH108" s="20"/>
      <c r="CI108" s="20"/>
      <c r="CJ108" s="20"/>
      <c r="CK108" s="20"/>
      <c r="CL108" s="20"/>
      <c r="CM108" s="20"/>
      <c r="CS108" s="20"/>
      <c r="CT108" s="20"/>
      <c r="CU108" s="20"/>
      <c r="CV108" s="20"/>
      <c r="CW108" s="20"/>
      <c r="CX108" s="20"/>
      <c r="CY108" s="20"/>
      <c r="DH108" s="20"/>
    </row>
    <row r="109" spans="10:112" ht="13.5">
      <c r="J109" s="20"/>
      <c r="K109" s="20"/>
      <c r="L109" s="20"/>
      <c r="M109" s="20"/>
      <c r="N109" s="20"/>
      <c r="O109" s="20"/>
      <c r="P109" s="20"/>
      <c r="AN109" s="20"/>
      <c r="AO109" s="20"/>
      <c r="AP109" s="20"/>
      <c r="AQ109" s="20"/>
      <c r="AR109" s="20"/>
      <c r="AS109" s="20"/>
      <c r="AT109" s="20"/>
      <c r="BC109" s="20"/>
      <c r="BD109" s="20"/>
      <c r="BE109" s="20"/>
      <c r="BF109" s="20"/>
      <c r="BG109" s="20"/>
      <c r="BH109" s="20"/>
      <c r="BI109" s="20"/>
      <c r="BR109" s="20"/>
      <c r="BS109" s="20"/>
      <c r="BT109" s="20"/>
      <c r="BU109" s="20"/>
      <c r="BV109" s="20"/>
      <c r="BW109" s="20"/>
      <c r="BX109" s="20"/>
      <c r="CG109" s="20"/>
      <c r="CH109" s="20"/>
      <c r="CI109" s="20"/>
      <c r="CJ109" s="20"/>
      <c r="CK109" s="20"/>
      <c r="CL109" s="20"/>
      <c r="CM109" s="20"/>
      <c r="CS109" s="20"/>
      <c r="CT109" s="20"/>
      <c r="CU109" s="20"/>
      <c r="CV109" s="20"/>
      <c r="CW109" s="20"/>
      <c r="CX109" s="20"/>
      <c r="CY109" s="20"/>
      <c r="DH109" s="20"/>
    </row>
    <row r="110" spans="10:112" ht="13.5">
      <c r="J110" s="20"/>
      <c r="K110" s="20"/>
      <c r="L110" s="20"/>
      <c r="M110" s="20"/>
      <c r="N110" s="20"/>
      <c r="O110" s="20"/>
      <c r="P110" s="20"/>
      <c r="AN110" s="20"/>
      <c r="AO110" s="20"/>
      <c r="AP110" s="20"/>
      <c r="AQ110" s="20"/>
      <c r="AR110" s="20"/>
      <c r="AS110" s="20"/>
      <c r="AT110" s="20"/>
      <c r="BC110" s="20"/>
      <c r="BD110" s="20"/>
      <c r="BE110" s="20"/>
      <c r="BF110" s="20"/>
      <c r="BG110" s="20"/>
      <c r="BH110" s="20"/>
      <c r="BI110" s="20"/>
      <c r="BR110" s="20"/>
      <c r="BS110" s="20"/>
      <c r="BT110" s="20"/>
      <c r="BU110" s="20"/>
      <c r="BV110" s="20"/>
      <c r="BW110" s="20"/>
      <c r="BX110" s="20"/>
      <c r="CG110" s="20"/>
      <c r="CH110" s="20"/>
      <c r="CI110" s="20"/>
      <c r="CJ110" s="20"/>
      <c r="CK110" s="20"/>
      <c r="CL110" s="20"/>
      <c r="CM110" s="20"/>
      <c r="CS110" s="20"/>
      <c r="CT110" s="20"/>
      <c r="CU110" s="20"/>
      <c r="CV110" s="20"/>
      <c r="CW110" s="20"/>
      <c r="CX110" s="20"/>
      <c r="CY110" s="20"/>
      <c r="DH110" s="20"/>
    </row>
    <row r="111" spans="10:112" ht="13.5">
      <c r="J111" s="20"/>
      <c r="K111" s="20"/>
      <c r="L111" s="20"/>
      <c r="M111" s="20"/>
      <c r="N111" s="20"/>
      <c r="O111" s="20"/>
      <c r="P111" s="20"/>
      <c r="AN111" s="20"/>
      <c r="AO111" s="20"/>
      <c r="AP111" s="20"/>
      <c r="AQ111" s="20"/>
      <c r="AR111" s="20"/>
      <c r="AS111" s="20"/>
      <c r="AT111" s="20"/>
      <c r="BC111" s="20"/>
      <c r="BD111" s="20"/>
      <c r="BE111" s="20"/>
      <c r="BF111" s="20"/>
      <c r="BG111" s="20"/>
      <c r="BH111" s="20"/>
      <c r="BI111" s="20"/>
      <c r="BR111" s="20"/>
      <c r="BS111" s="20"/>
      <c r="BT111" s="20"/>
      <c r="BU111" s="20"/>
      <c r="BV111" s="20"/>
      <c r="BW111" s="20"/>
      <c r="BX111" s="20"/>
      <c r="CG111" s="20"/>
      <c r="CH111" s="20"/>
      <c r="CI111" s="20"/>
      <c r="CJ111" s="20"/>
      <c r="CK111" s="20"/>
      <c r="CL111" s="20"/>
      <c r="CM111" s="20"/>
      <c r="CS111" s="20"/>
      <c r="CT111" s="20"/>
      <c r="CU111" s="20"/>
      <c r="CV111" s="20"/>
      <c r="CW111" s="20"/>
      <c r="CX111" s="20"/>
      <c r="CY111" s="20"/>
      <c r="DH111" s="20"/>
    </row>
    <row r="112" spans="10:112" ht="13.5">
      <c r="J112" s="20"/>
      <c r="K112" s="20"/>
      <c r="L112" s="20"/>
      <c r="M112" s="20"/>
      <c r="N112" s="20"/>
      <c r="O112" s="20"/>
      <c r="P112" s="20"/>
      <c r="AN112" s="20"/>
      <c r="AO112" s="20"/>
      <c r="AP112" s="20"/>
      <c r="AQ112" s="20"/>
      <c r="AR112" s="20"/>
      <c r="AS112" s="20"/>
      <c r="AT112" s="20"/>
      <c r="BC112" s="20"/>
      <c r="BD112" s="20"/>
      <c r="BE112" s="20"/>
      <c r="BF112" s="20"/>
      <c r="BG112" s="20"/>
      <c r="BH112" s="20"/>
      <c r="BI112" s="20"/>
      <c r="BR112" s="20"/>
      <c r="BS112" s="20"/>
      <c r="BT112" s="20"/>
      <c r="BU112" s="20"/>
      <c r="BV112" s="20"/>
      <c r="BW112" s="20"/>
      <c r="BX112" s="20"/>
      <c r="CG112" s="20"/>
      <c r="CH112" s="20"/>
      <c r="CI112" s="20"/>
      <c r="CJ112" s="20"/>
      <c r="CK112" s="20"/>
      <c r="CL112" s="20"/>
      <c r="CM112" s="20"/>
      <c r="CS112" s="20"/>
      <c r="CT112" s="20"/>
      <c r="CU112" s="20"/>
      <c r="CV112" s="20"/>
      <c r="CW112" s="20"/>
      <c r="CX112" s="20"/>
      <c r="CY112" s="20"/>
      <c r="DH112" s="20"/>
    </row>
    <row r="113" spans="10:112" ht="13.5">
      <c r="J113" s="20"/>
      <c r="K113" s="20"/>
      <c r="L113" s="20"/>
      <c r="M113" s="20"/>
      <c r="N113" s="20"/>
      <c r="O113" s="20"/>
      <c r="P113" s="20"/>
      <c r="AN113" s="20"/>
      <c r="AO113" s="20"/>
      <c r="AP113" s="20"/>
      <c r="AQ113" s="20"/>
      <c r="AR113" s="20"/>
      <c r="AS113" s="20"/>
      <c r="AT113" s="20"/>
      <c r="BC113" s="20"/>
      <c r="BD113" s="20"/>
      <c r="BE113" s="20"/>
      <c r="BF113" s="20"/>
      <c r="BG113" s="20"/>
      <c r="BH113" s="20"/>
      <c r="BI113" s="20"/>
      <c r="BR113" s="20"/>
      <c r="BS113" s="20"/>
      <c r="BT113" s="20"/>
      <c r="BU113" s="20"/>
      <c r="BV113" s="20"/>
      <c r="BW113" s="20"/>
      <c r="BX113" s="20"/>
      <c r="CG113" s="20"/>
      <c r="CH113" s="20"/>
      <c r="CI113" s="20"/>
      <c r="CJ113" s="20"/>
      <c r="CK113" s="20"/>
      <c r="CL113" s="20"/>
      <c r="CM113" s="20"/>
      <c r="CS113" s="20"/>
      <c r="CT113" s="20"/>
      <c r="CU113" s="20"/>
      <c r="CV113" s="20"/>
      <c r="CW113" s="20"/>
      <c r="CX113" s="20"/>
      <c r="CY113" s="20"/>
      <c r="DH113" s="20"/>
    </row>
    <row r="114" spans="10:112" ht="13.5">
      <c r="J114" s="20"/>
      <c r="K114" s="20"/>
      <c r="L114" s="20"/>
      <c r="M114" s="20"/>
      <c r="N114" s="20"/>
      <c r="O114" s="20"/>
      <c r="P114" s="20"/>
      <c r="AN114" s="20"/>
      <c r="AO114" s="20"/>
      <c r="AP114" s="20"/>
      <c r="AQ114" s="20"/>
      <c r="AR114" s="20"/>
      <c r="AS114" s="20"/>
      <c r="AT114" s="20"/>
      <c r="BC114" s="20"/>
      <c r="BD114" s="20"/>
      <c r="BE114" s="20"/>
      <c r="BF114" s="20"/>
      <c r="BG114" s="20"/>
      <c r="BH114" s="20"/>
      <c r="BI114" s="20"/>
      <c r="BR114" s="20"/>
      <c r="BS114" s="20"/>
      <c r="BT114" s="20"/>
      <c r="BU114" s="20"/>
      <c r="BV114" s="20"/>
      <c r="BW114" s="20"/>
      <c r="BX114" s="20"/>
      <c r="CG114" s="20"/>
      <c r="CH114" s="20"/>
      <c r="CI114" s="20"/>
      <c r="CJ114" s="20"/>
      <c r="CK114" s="20"/>
      <c r="CL114" s="20"/>
      <c r="CM114" s="20"/>
      <c r="CS114" s="20"/>
      <c r="CT114" s="20"/>
      <c r="CU114" s="20"/>
      <c r="CV114" s="20"/>
      <c r="CW114" s="20"/>
      <c r="CX114" s="20"/>
      <c r="CY114" s="20"/>
      <c r="DH114" s="20"/>
    </row>
    <row r="115" spans="10:112" ht="13.5">
      <c r="J115" s="20"/>
      <c r="K115" s="20"/>
      <c r="L115" s="20"/>
      <c r="M115" s="20"/>
      <c r="N115" s="20"/>
      <c r="O115" s="20"/>
      <c r="P115" s="20"/>
      <c r="AN115" s="20"/>
      <c r="AO115" s="20"/>
      <c r="AP115" s="20"/>
      <c r="AQ115" s="20"/>
      <c r="AR115" s="20"/>
      <c r="AS115" s="20"/>
      <c r="AT115" s="20"/>
      <c r="BC115" s="20"/>
      <c r="BD115" s="20"/>
      <c r="BE115" s="20"/>
      <c r="BF115" s="20"/>
      <c r="BG115" s="20"/>
      <c r="BH115" s="20"/>
      <c r="BI115" s="20"/>
      <c r="BR115" s="20"/>
      <c r="BS115" s="20"/>
      <c r="BT115" s="20"/>
      <c r="BU115" s="20"/>
      <c r="BV115" s="20"/>
      <c r="BW115" s="20"/>
      <c r="BX115" s="20"/>
      <c r="CG115" s="20"/>
      <c r="CH115" s="20"/>
      <c r="CI115" s="20"/>
      <c r="CJ115" s="20"/>
      <c r="CK115" s="20"/>
      <c r="CL115" s="20"/>
      <c r="CM115" s="20"/>
      <c r="CS115" s="20"/>
      <c r="CT115" s="20"/>
      <c r="CU115" s="20"/>
      <c r="CV115" s="20"/>
      <c r="CW115" s="20"/>
      <c r="CX115" s="20"/>
      <c r="CY115" s="20"/>
      <c r="DH115" s="20"/>
    </row>
    <row r="116" spans="10:112" ht="13.5">
      <c r="J116" s="20"/>
      <c r="K116" s="20"/>
      <c r="L116" s="20"/>
      <c r="M116" s="20"/>
      <c r="N116" s="20"/>
      <c r="O116" s="20"/>
      <c r="P116" s="20"/>
      <c r="AN116" s="20"/>
      <c r="AO116" s="20"/>
      <c r="AP116" s="20"/>
      <c r="AQ116" s="20"/>
      <c r="AR116" s="20"/>
      <c r="AS116" s="20"/>
      <c r="AT116" s="20"/>
      <c r="BC116" s="20"/>
      <c r="BD116" s="20"/>
      <c r="BE116" s="20"/>
      <c r="BF116" s="20"/>
      <c r="BG116" s="20"/>
      <c r="BH116" s="20"/>
      <c r="BI116" s="20"/>
      <c r="BR116" s="20"/>
      <c r="BS116" s="20"/>
      <c r="BT116" s="20"/>
      <c r="BU116" s="20"/>
      <c r="BV116" s="20"/>
      <c r="BW116" s="20"/>
      <c r="BX116" s="20"/>
      <c r="CG116" s="20"/>
      <c r="CH116" s="20"/>
      <c r="CI116" s="20"/>
      <c r="CJ116" s="20"/>
      <c r="CK116" s="20"/>
      <c r="CL116" s="20"/>
      <c r="CM116" s="20"/>
      <c r="CS116" s="20"/>
      <c r="CT116" s="20"/>
      <c r="CU116" s="20"/>
      <c r="CV116" s="20"/>
      <c r="CW116" s="20"/>
      <c r="CX116" s="20"/>
      <c r="CY116" s="20"/>
      <c r="DH116" s="20"/>
    </row>
    <row r="117" spans="10:112" ht="13.5">
      <c r="J117" s="20"/>
      <c r="K117" s="20"/>
      <c r="L117" s="20"/>
      <c r="M117" s="20"/>
      <c r="N117" s="20"/>
      <c r="O117" s="20"/>
      <c r="P117" s="20"/>
      <c r="AN117" s="20"/>
      <c r="AO117" s="20"/>
      <c r="AP117" s="20"/>
      <c r="AQ117" s="20"/>
      <c r="AR117" s="20"/>
      <c r="AS117" s="20"/>
      <c r="AT117" s="20"/>
      <c r="BC117" s="20"/>
      <c r="BD117" s="20"/>
      <c r="BE117" s="20"/>
      <c r="BF117" s="20"/>
      <c r="BG117" s="20"/>
      <c r="BH117" s="20"/>
      <c r="BI117" s="20"/>
      <c r="BR117" s="20"/>
      <c r="BS117" s="20"/>
      <c r="BT117" s="20"/>
      <c r="BU117" s="20"/>
      <c r="BV117" s="20"/>
      <c r="BW117" s="20"/>
      <c r="BX117" s="20"/>
      <c r="CG117" s="20"/>
      <c r="CH117" s="20"/>
      <c r="CI117" s="20"/>
      <c r="CJ117" s="20"/>
      <c r="CK117" s="20"/>
      <c r="CL117" s="20"/>
      <c r="CM117" s="20"/>
      <c r="CS117" s="20"/>
      <c r="CT117" s="20"/>
      <c r="CU117" s="20"/>
      <c r="CV117" s="20"/>
      <c r="CW117" s="20"/>
      <c r="CX117" s="20"/>
      <c r="CY117" s="20"/>
      <c r="DH117" s="20"/>
    </row>
    <row r="118" spans="10:112" ht="13.5">
      <c r="J118" s="20"/>
      <c r="K118" s="20"/>
      <c r="L118" s="20"/>
      <c r="M118" s="20"/>
      <c r="N118" s="20"/>
      <c r="O118" s="20"/>
      <c r="P118" s="20"/>
      <c r="AN118" s="20"/>
      <c r="AO118" s="20"/>
      <c r="AP118" s="20"/>
      <c r="AQ118" s="20"/>
      <c r="AR118" s="20"/>
      <c r="AS118" s="20"/>
      <c r="AT118" s="20"/>
      <c r="BC118" s="20"/>
      <c r="BD118" s="20"/>
      <c r="BE118" s="20"/>
      <c r="BF118" s="20"/>
      <c r="BG118" s="20"/>
      <c r="BH118" s="20"/>
      <c r="BI118" s="20"/>
      <c r="BR118" s="20"/>
      <c r="BS118" s="20"/>
      <c r="BT118" s="20"/>
      <c r="BU118" s="20"/>
      <c r="BV118" s="20"/>
      <c r="BW118" s="20"/>
      <c r="BX118" s="20"/>
      <c r="CG118" s="20"/>
      <c r="CH118" s="20"/>
      <c r="CI118" s="20"/>
      <c r="CJ118" s="20"/>
      <c r="CK118" s="20"/>
      <c r="CL118" s="20"/>
      <c r="CM118" s="20"/>
      <c r="CS118" s="20"/>
      <c r="CT118" s="20"/>
      <c r="CU118" s="20"/>
      <c r="CV118" s="20"/>
      <c r="CW118" s="20"/>
      <c r="CX118" s="20"/>
      <c r="CY118" s="20"/>
      <c r="DH118" s="20"/>
    </row>
    <row r="119" spans="10:112" ht="13.5">
      <c r="J119" s="20"/>
      <c r="K119" s="20"/>
      <c r="L119" s="20"/>
      <c r="M119" s="20"/>
      <c r="N119" s="20"/>
      <c r="O119" s="20"/>
      <c r="P119" s="20"/>
      <c r="AN119" s="20"/>
      <c r="AO119" s="20"/>
      <c r="AP119" s="20"/>
      <c r="AQ119" s="20"/>
      <c r="AR119" s="20"/>
      <c r="AS119" s="20"/>
      <c r="AT119" s="20"/>
      <c r="BC119" s="20"/>
      <c r="BD119" s="20"/>
      <c r="BE119" s="20"/>
      <c r="BF119" s="20"/>
      <c r="BG119" s="20"/>
      <c r="BH119" s="20"/>
      <c r="BI119" s="20"/>
      <c r="BR119" s="20"/>
      <c r="BS119" s="20"/>
      <c r="BT119" s="20"/>
      <c r="BU119" s="20"/>
      <c r="BV119" s="20"/>
      <c r="BW119" s="20"/>
      <c r="BX119" s="20"/>
      <c r="CG119" s="20"/>
      <c r="CH119" s="20"/>
      <c r="CI119" s="20"/>
      <c r="CJ119" s="20"/>
      <c r="CK119" s="20"/>
      <c r="CL119" s="20"/>
      <c r="CM119" s="20"/>
      <c r="CS119" s="20"/>
      <c r="CT119" s="20"/>
      <c r="CU119" s="20"/>
      <c r="CV119" s="20"/>
      <c r="CW119" s="20"/>
      <c r="CX119" s="20"/>
      <c r="CY119" s="20"/>
      <c r="DH119" s="20"/>
    </row>
    <row r="120" spans="10:112" ht="13.5">
      <c r="J120" s="20"/>
      <c r="K120" s="20"/>
      <c r="L120" s="20"/>
      <c r="M120" s="20"/>
      <c r="N120" s="20"/>
      <c r="O120" s="20"/>
      <c r="P120" s="20"/>
      <c r="AN120" s="20"/>
      <c r="AO120" s="20"/>
      <c r="AP120" s="20"/>
      <c r="AQ120" s="20"/>
      <c r="AR120" s="20"/>
      <c r="AS120" s="20"/>
      <c r="AT120" s="20"/>
      <c r="BC120" s="20"/>
      <c r="BD120" s="20"/>
      <c r="BE120" s="20"/>
      <c r="BF120" s="20"/>
      <c r="BG120" s="20"/>
      <c r="BH120" s="20"/>
      <c r="BI120" s="20"/>
      <c r="BR120" s="20"/>
      <c r="BS120" s="20"/>
      <c r="BT120" s="20"/>
      <c r="BU120" s="20"/>
      <c r="BV120" s="20"/>
      <c r="BW120" s="20"/>
      <c r="BX120" s="20"/>
      <c r="CG120" s="20"/>
      <c r="CH120" s="20"/>
      <c r="CI120" s="20"/>
      <c r="CJ120" s="20"/>
      <c r="CK120" s="20"/>
      <c r="CL120" s="20"/>
      <c r="CM120" s="20"/>
      <c r="CS120" s="20"/>
      <c r="CT120" s="20"/>
      <c r="CU120" s="20"/>
      <c r="CV120" s="20"/>
      <c r="CW120" s="20"/>
      <c r="CX120" s="20"/>
      <c r="CY120" s="20"/>
      <c r="DH120" s="20"/>
    </row>
    <row r="121" spans="10:112" ht="13.5">
      <c r="J121" s="20"/>
      <c r="K121" s="20"/>
      <c r="L121" s="20"/>
      <c r="M121" s="20"/>
      <c r="N121" s="20"/>
      <c r="O121" s="20"/>
      <c r="P121" s="20"/>
      <c r="AN121" s="20"/>
      <c r="AO121" s="20"/>
      <c r="AP121" s="20"/>
      <c r="AQ121" s="20"/>
      <c r="AR121" s="20"/>
      <c r="AS121" s="20"/>
      <c r="AT121" s="20"/>
      <c r="BC121" s="20"/>
      <c r="BD121" s="20"/>
      <c r="BE121" s="20"/>
      <c r="BF121" s="20"/>
      <c r="BG121" s="20"/>
      <c r="BH121" s="20"/>
      <c r="BI121" s="20"/>
      <c r="BR121" s="20"/>
      <c r="BS121" s="20"/>
      <c r="BT121" s="20"/>
      <c r="BU121" s="20"/>
      <c r="BV121" s="20"/>
      <c r="BW121" s="20"/>
      <c r="BX121" s="20"/>
      <c r="CG121" s="20"/>
      <c r="CH121" s="20"/>
      <c r="CI121" s="20"/>
      <c r="CJ121" s="20"/>
      <c r="CK121" s="20"/>
      <c r="CL121" s="20"/>
      <c r="CM121" s="20"/>
      <c r="CS121" s="20"/>
      <c r="CT121" s="20"/>
      <c r="CU121" s="20"/>
      <c r="CV121" s="20"/>
      <c r="CW121" s="20"/>
      <c r="CX121" s="20"/>
      <c r="CY121" s="20"/>
      <c r="DH121" s="20"/>
    </row>
    <row r="122" spans="10:112" ht="13.5">
      <c r="J122" s="20"/>
      <c r="K122" s="20"/>
      <c r="L122" s="20"/>
      <c r="M122" s="20"/>
      <c r="N122" s="20"/>
      <c r="O122" s="20"/>
      <c r="P122" s="20"/>
      <c r="AN122" s="20"/>
      <c r="AO122" s="20"/>
      <c r="AP122" s="20"/>
      <c r="AQ122" s="20"/>
      <c r="AR122" s="20"/>
      <c r="AS122" s="20"/>
      <c r="AT122" s="20"/>
      <c r="BC122" s="20"/>
      <c r="BD122" s="20"/>
      <c r="BE122" s="20"/>
      <c r="BF122" s="20"/>
      <c r="BG122" s="20"/>
      <c r="BH122" s="20"/>
      <c r="BI122" s="20"/>
      <c r="BR122" s="20"/>
      <c r="BS122" s="20"/>
      <c r="BT122" s="20"/>
      <c r="BU122" s="20"/>
      <c r="BV122" s="20"/>
      <c r="BW122" s="20"/>
      <c r="BX122" s="20"/>
      <c r="CG122" s="20"/>
      <c r="CH122" s="20"/>
      <c r="CI122" s="20"/>
      <c r="CJ122" s="20"/>
      <c r="CK122" s="20"/>
      <c r="CL122" s="20"/>
      <c r="CM122" s="20"/>
      <c r="CS122" s="20"/>
      <c r="CT122" s="20"/>
      <c r="CU122" s="20"/>
      <c r="CV122" s="20"/>
      <c r="CW122" s="20"/>
      <c r="CX122" s="20"/>
      <c r="CY122" s="20"/>
      <c r="DH122" s="20"/>
    </row>
    <row r="123" spans="10:112" ht="13.5">
      <c r="J123" s="20"/>
      <c r="K123" s="20"/>
      <c r="L123" s="20"/>
      <c r="M123" s="20"/>
      <c r="N123" s="20"/>
      <c r="O123" s="20"/>
      <c r="P123" s="20"/>
      <c r="AN123" s="20"/>
      <c r="AO123" s="20"/>
      <c r="AP123" s="20"/>
      <c r="AQ123" s="20"/>
      <c r="AR123" s="20"/>
      <c r="AS123" s="20"/>
      <c r="AT123" s="20"/>
      <c r="BC123" s="20"/>
      <c r="BD123" s="20"/>
      <c r="BE123" s="20"/>
      <c r="BF123" s="20"/>
      <c r="BG123" s="20"/>
      <c r="BH123" s="20"/>
      <c r="BI123" s="20"/>
      <c r="BR123" s="20"/>
      <c r="BS123" s="20"/>
      <c r="BT123" s="20"/>
      <c r="BU123" s="20"/>
      <c r="BV123" s="20"/>
      <c r="BW123" s="20"/>
      <c r="BX123" s="20"/>
      <c r="CG123" s="20"/>
      <c r="CH123" s="20"/>
      <c r="CI123" s="20"/>
      <c r="CJ123" s="20"/>
      <c r="CK123" s="20"/>
      <c r="CL123" s="20"/>
      <c r="CM123" s="20"/>
      <c r="CS123" s="20"/>
      <c r="CT123" s="20"/>
      <c r="CU123" s="20"/>
      <c r="CV123" s="20"/>
      <c r="CW123" s="20"/>
      <c r="CX123" s="20"/>
      <c r="CY123" s="20"/>
      <c r="DH123" s="20"/>
    </row>
    <row r="124" spans="10:112" ht="13.5">
      <c r="J124" s="20"/>
      <c r="K124" s="20"/>
      <c r="L124" s="20"/>
      <c r="M124" s="20"/>
      <c r="N124" s="20"/>
      <c r="O124" s="20"/>
      <c r="P124" s="20"/>
      <c r="AN124" s="20"/>
      <c r="AO124" s="20"/>
      <c r="AP124" s="20"/>
      <c r="AQ124" s="20"/>
      <c r="AR124" s="20"/>
      <c r="AS124" s="20"/>
      <c r="AT124" s="20"/>
      <c r="BC124" s="20"/>
      <c r="BD124" s="20"/>
      <c r="BE124" s="20"/>
      <c r="BF124" s="20"/>
      <c r="BG124" s="20"/>
      <c r="BH124" s="20"/>
      <c r="BI124" s="20"/>
      <c r="BR124" s="20"/>
      <c r="BS124" s="20"/>
      <c r="BT124" s="20"/>
      <c r="BU124" s="20"/>
      <c r="BV124" s="20"/>
      <c r="BW124" s="20"/>
      <c r="BX124" s="20"/>
      <c r="CG124" s="20"/>
      <c r="CH124" s="20"/>
      <c r="CI124" s="20"/>
      <c r="CJ124" s="20"/>
      <c r="CK124" s="20"/>
      <c r="CL124" s="20"/>
      <c r="CM124" s="20"/>
      <c r="CS124" s="20"/>
      <c r="CT124" s="20"/>
      <c r="CU124" s="20"/>
      <c r="CV124" s="20"/>
      <c r="CW124" s="20"/>
      <c r="CX124" s="20"/>
      <c r="CY124" s="20"/>
      <c r="DH124" s="20"/>
    </row>
    <row r="125" spans="10:112" ht="13.5">
      <c r="J125" s="20"/>
      <c r="K125" s="20"/>
      <c r="L125" s="20"/>
      <c r="M125" s="20"/>
      <c r="N125" s="20"/>
      <c r="O125" s="20"/>
      <c r="P125" s="20"/>
      <c r="AN125" s="20"/>
      <c r="AO125" s="20"/>
      <c r="AP125" s="20"/>
      <c r="AQ125" s="20"/>
      <c r="AR125" s="20"/>
      <c r="AS125" s="20"/>
      <c r="AT125" s="20"/>
      <c r="BC125" s="20"/>
      <c r="BD125" s="20"/>
      <c r="BE125" s="20"/>
      <c r="BF125" s="20"/>
      <c r="BG125" s="20"/>
      <c r="BH125" s="20"/>
      <c r="BI125" s="20"/>
      <c r="BR125" s="20"/>
      <c r="BS125" s="20"/>
      <c r="BT125" s="20"/>
      <c r="BU125" s="20"/>
      <c r="BV125" s="20"/>
      <c r="BW125" s="20"/>
      <c r="BX125" s="20"/>
      <c r="CG125" s="20"/>
      <c r="CH125" s="20"/>
      <c r="CI125" s="20"/>
      <c r="CJ125" s="20"/>
      <c r="CK125" s="20"/>
      <c r="CL125" s="20"/>
      <c r="CM125" s="20"/>
      <c r="CS125" s="20"/>
      <c r="CT125" s="20"/>
      <c r="CU125" s="20"/>
      <c r="CV125" s="20"/>
      <c r="CW125" s="20"/>
      <c r="CX125" s="20"/>
      <c r="CY125" s="20"/>
      <c r="DH125" s="20"/>
    </row>
    <row r="126" spans="10:112" ht="13.5">
      <c r="J126" s="20"/>
      <c r="K126" s="20"/>
      <c r="L126" s="20"/>
      <c r="M126" s="20"/>
      <c r="N126" s="20"/>
      <c r="O126" s="20"/>
      <c r="P126" s="20"/>
      <c r="AN126" s="20"/>
      <c r="AO126" s="20"/>
      <c r="AP126" s="20"/>
      <c r="AQ126" s="20"/>
      <c r="AR126" s="20"/>
      <c r="AS126" s="20"/>
      <c r="AT126" s="20"/>
      <c r="BC126" s="20"/>
      <c r="BD126" s="20"/>
      <c r="BE126" s="20"/>
      <c r="BF126" s="20"/>
      <c r="BG126" s="20"/>
      <c r="BH126" s="20"/>
      <c r="BI126" s="20"/>
      <c r="BR126" s="20"/>
      <c r="BS126" s="20"/>
      <c r="BT126" s="20"/>
      <c r="BU126" s="20"/>
      <c r="BV126" s="20"/>
      <c r="BW126" s="20"/>
      <c r="BX126" s="20"/>
      <c r="CG126" s="20"/>
      <c r="CH126" s="20"/>
      <c r="CI126" s="20"/>
      <c r="CJ126" s="20"/>
      <c r="CK126" s="20"/>
      <c r="CL126" s="20"/>
      <c r="CM126" s="20"/>
      <c r="CS126" s="20"/>
      <c r="CT126" s="20"/>
      <c r="CU126" s="20"/>
      <c r="CV126" s="20"/>
      <c r="CW126" s="20"/>
      <c r="CX126" s="20"/>
      <c r="CY126" s="20"/>
      <c r="DH126" s="20"/>
    </row>
    <row r="127" spans="10:112" ht="13.5">
      <c r="J127" s="20"/>
      <c r="K127" s="20"/>
      <c r="L127" s="20"/>
      <c r="M127" s="20"/>
      <c r="N127" s="20"/>
      <c r="O127" s="20"/>
      <c r="P127" s="20"/>
      <c r="AN127" s="20"/>
      <c r="AO127" s="20"/>
      <c r="AP127" s="20"/>
      <c r="AQ127" s="20"/>
      <c r="AR127" s="20"/>
      <c r="AS127" s="20"/>
      <c r="AT127" s="20"/>
      <c r="BC127" s="20"/>
      <c r="BD127" s="20"/>
      <c r="BE127" s="20"/>
      <c r="BF127" s="20"/>
      <c r="BG127" s="20"/>
      <c r="BH127" s="20"/>
      <c r="BI127" s="20"/>
      <c r="BR127" s="20"/>
      <c r="BS127" s="20"/>
      <c r="BT127" s="20"/>
      <c r="BU127" s="20"/>
      <c r="BV127" s="20"/>
      <c r="BW127" s="20"/>
      <c r="BX127" s="20"/>
      <c r="CG127" s="20"/>
      <c r="CH127" s="20"/>
      <c r="CI127" s="20"/>
      <c r="CJ127" s="20"/>
      <c r="CK127" s="20"/>
      <c r="CL127" s="20"/>
      <c r="CM127" s="20"/>
      <c r="CS127" s="20"/>
      <c r="CT127" s="20"/>
      <c r="CU127" s="20"/>
      <c r="CV127" s="20"/>
      <c r="CW127" s="20"/>
      <c r="CX127" s="20"/>
      <c r="CY127" s="20"/>
      <c r="DH127" s="20"/>
    </row>
    <row r="128" spans="10:112" ht="13.5">
      <c r="J128" s="20"/>
      <c r="K128" s="20"/>
      <c r="L128" s="20"/>
      <c r="M128" s="20"/>
      <c r="N128" s="20"/>
      <c r="O128" s="20"/>
      <c r="P128" s="20"/>
      <c r="AN128" s="20"/>
      <c r="AO128" s="20"/>
      <c r="AP128" s="20"/>
      <c r="AQ128" s="20"/>
      <c r="AR128" s="20"/>
      <c r="AS128" s="20"/>
      <c r="AT128" s="20"/>
      <c r="BC128" s="20"/>
      <c r="BD128" s="20"/>
      <c r="BE128" s="20"/>
      <c r="BF128" s="20"/>
      <c r="BG128" s="20"/>
      <c r="BH128" s="20"/>
      <c r="BI128" s="20"/>
      <c r="BR128" s="20"/>
      <c r="BS128" s="20"/>
      <c r="BT128" s="20"/>
      <c r="BU128" s="20"/>
      <c r="BV128" s="20"/>
      <c r="BW128" s="20"/>
      <c r="BX128" s="20"/>
      <c r="CG128" s="20"/>
      <c r="CH128" s="20"/>
      <c r="CI128" s="20"/>
      <c r="CJ128" s="20"/>
      <c r="CK128" s="20"/>
      <c r="CL128" s="20"/>
      <c r="CM128" s="20"/>
      <c r="CS128" s="20"/>
      <c r="CT128" s="20"/>
      <c r="CU128" s="20"/>
      <c r="CV128" s="20"/>
      <c r="CW128" s="20"/>
      <c r="CX128" s="20"/>
      <c r="CY128" s="20"/>
      <c r="DH128" s="20"/>
    </row>
    <row r="129" spans="10:112" ht="13.5">
      <c r="J129" s="20"/>
      <c r="K129" s="20"/>
      <c r="L129" s="20"/>
      <c r="M129" s="20"/>
      <c r="N129" s="20"/>
      <c r="O129" s="20"/>
      <c r="P129" s="20"/>
      <c r="AN129" s="20"/>
      <c r="AO129" s="20"/>
      <c r="AP129" s="20"/>
      <c r="AQ129" s="20"/>
      <c r="AR129" s="20"/>
      <c r="AS129" s="20"/>
      <c r="AT129" s="20"/>
      <c r="BC129" s="20"/>
      <c r="BD129" s="20"/>
      <c r="BE129" s="20"/>
      <c r="BF129" s="20"/>
      <c r="BG129" s="20"/>
      <c r="BH129" s="20"/>
      <c r="BI129" s="20"/>
      <c r="BR129" s="20"/>
      <c r="BS129" s="20"/>
      <c r="BT129" s="20"/>
      <c r="BU129" s="20"/>
      <c r="BV129" s="20"/>
      <c r="BW129" s="20"/>
      <c r="BX129" s="20"/>
      <c r="CG129" s="20"/>
      <c r="CH129" s="20"/>
      <c r="CI129" s="20"/>
      <c r="CJ129" s="20"/>
      <c r="CK129" s="20"/>
      <c r="CL129" s="20"/>
      <c r="CM129" s="20"/>
      <c r="CS129" s="20"/>
      <c r="CT129" s="20"/>
      <c r="CU129" s="20"/>
      <c r="CV129" s="20"/>
      <c r="CW129" s="20"/>
      <c r="CX129" s="20"/>
      <c r="CY129" s="20"/>
      <c r="DH129" s="20"/>
    </row>
    <row r="130" spans="10:112" ht="13.5">
      <c r="J130" s="20"/>
      <c r="K130" s="20"/>
      <c r="L130" s="20"/>
      <c r="M130" s="20"/>
      <c r="N130" s="20"/>
      <c r="O130" s="20"/>
      <c r="P130" s="20"/>
      <c r="AN130" s="20"/>
      <c r="AO130" s="20"/>
      <c r="AP130" s="20"/>
      <c r="AQ130" s="20"/>
      <c r="AR130" s="20"/>
      <c r="AS130" s="20"/>
      <c r="AT130" s="20"/>
      <c r="BC130" s="20"/>
      <c r="BD130" s="20"/>
      <c r="BE130" s="20"/>
      <c r="BF130" s="20"/>
      <c r="BG130" s="20"/>
      <c r="BH130" s="20"/>
      <c r="BI130" s="20"/>
      <c r="BR130" s="20"/>
      <c r="BS130" s="20"/>
      <c r="BT130" s="20"/>
      <c r="BU130" s="20"/>
      <c r="BV130" s="20"/>
      <c r="BW130" s="20"/>
      <c r="BX130" s="20"/>
      <c r="CG130" s="20"/>
      <c r="CH130" s="20"/>
      <c r="CI130" s="20"/>
      <c r="CJ130" s="20"/>
      <c r="CK130" s="20"/>
      <c r="CL130" s="20"/>
      <c r="CM130" s="20"/>
      <c r="CS130" s="20"/>
      <c r="CT130" s="20"/>
      <c r="CU130" s="20"/>
      <c r="CV130" s="20"/>
      <c r="CW130" s="20"/>
      <c r="CX130" s="20"/>
      <c r="CY130" s="20"/>
      <c r="DH130" s="20"/>
    </row>
    <row r="131" spans="10:112" ht="13.5">
      <c r="J131" s="20"/>
      <c r="K131" s="20"/>
      <c r="L131" s="20"/>
      <c r="M131" s="20"/>
      <c r="N131" s="20"/>
      <c r="O131" s="20"/>
      <c r="P131" s="20"/>
      <c r="AN131" s="20"/>
      <c r="AO131" s="20"/>
      <c r="AP131" s="20"/>
      <c r="AQ131" s="20"/>
      <c r="AR131" s="20"/>
      <c r="AS131" s="20"/>
      <c r="AT131" s="20"/>
      <c r="BC131" s="20"/>
      <c r="BD131" s="20"/>
      <c r="BE131" s="20"/>
      <c r="BF131" s="20"/>
      <c r="BG131" s="20"/>
      <c r="BH131" s="20"/>
      <c r="BI131" s="20"/>
      <c r="BR131" s="20"/>
      <c r="BS131" s="20"/>
      <c r="BT131" s="20"/>
      <c r="BU131" s="20"/>
      <c r="BV131" s="20"/>
      <c r="BW131" s="20"/>
      <c r="BX131" s="20"/>
      <c r="CG131" s="20"/>
      <c r="CH131" s="20"/>
      <c r="CI131" s="20"/>
      <c r="CJ131" s="20"/>
      <c r="CK131" s="20"/>
      <c r="CL131" s="20"/>
      <c r="CM131" s="20"/>
      <c r="CS131" s="20"/>
      <c r="CT131" s="20"/>
      <c r="CU131" s="20"/>
      <c r="CV131" s="20"/>
      <c r="CW131" s="20"/>
      <c r="CX131" s="20"/>
      <c r="CY131" s="20"/>
      <c r="DH131" s="20"/>
    </row>
    <row r="132" spans="10:112" ht="13.5">
      <c r="J132" s="20"/>
      <c r="K132" s="20"/>
      <c r="L132" s="20"/>
      <c r="M132" s="20"/>
      <c r="N132" s="20"/>
      <c r="O132" s="20"/>
      <c r="P132" s="20"/>
      <c r="AN132" s="20"/>
      <c r="AO132" s="20"/>
      <c r="AP132" s="20"/>
      <c r="AQ132" s="20"/>
      <c r="AR132" s="20"/>
      <c r="AS132" s="20"/>
      <c r="AT132" s="20"/>
      <c r="BC132" s="20"/>
      <c r="BD132" s="20"/>
      <c r="BE132" s="20"/>
      <c r="BF132" s="20"/>
      <c r="BG132" s="20"/>
      <c r="BH132" s="20"/>
      <c r="BI132" s="20"/>
      <c r="BR132" s="20"/>
      <c r="BS132" s="20"/>
      <c r="BT132" s="20"/>
      <c r="BU132" s="20"/>
      <c r="BV132" s="20"/>
      <c r="BW132" s="20"/>
      <c r="BX132" s="20"/>
      <c r="CG132" s="20"/>
      <c r="CH132" s="20"/>
      <c r="CI132" s="20"/>
      <c r="CJ132" s="20"/>
      <c r="CK132" s="20"/>
      <c r="CL132" s="20"/>
      <c r="CM132" s="20"/>
      <c r="CS132" s="20"/>
      <c r="CT132" s="20"/>
      <c r="CU132" s="20"/>
      <c r="CV132" s="20"/>
      <c r="CW132" s="20"/>
      <c r="CX132" s="20"/>
      <c r="CY132" s="20"/>
      <c r="DH132" s="20"/>
    </row>
    <row r="133" spans="10:112" ht="13.5">
      <c r="J133" s="20"/>
      <c r="K133" s="20"/>
      <c r="L133" s="20"/>
      <c r="M133" s="20"/>
      <c r="N133" s="20"/>
      <c r="O133" s="20"/>
      <c r="P133" s="20"/>
      <c r="AN133" s="20"/>
      <c r="AO133" s="20"/>
      <c r="AP133" s="20"/>
      <c r="AQ133" s="20"/>
      <c r="AR133" s="20"/>
      <c r="AS133" s="20"/>
      <c r="AT133" s="20"/>
      <c r="BC133" s="20"/>
      <c r="BD133" s="20"/>
      <c r="BE133" s="20"/>
      <c r="BF133" s="20"/>
      <c r="BG133" s="20"/>
      <c r="BH133" s="20"/>
      <c r="BI133" s="20"/>
      <c r="BR133" s="20"/>
      <c r="BS133" s="20"/>
      <c r="BT133" s="20"/>
      <c r="BU133" s="20"/>
      <c r="BV133" s="20"/>
      <c r="BW133" s="20"/>
      <c r="BX133" s="20"/>
      <c r="CG133" s="20"/>
      <c r="CH133" s="20"/>
      <c r="CI133" s="20"/>
      <c r="CJ133" s="20"/>
      <c r="CK133" s="20"/>
      <c r="CL133" s="20"/>
      <c r="CM133" s="20"/>
      <c r="CS133" s="20"/>
      <c r="CT133" s="20"/>
      <c r="CU133" s="20"/>
      <c r="CV133" s="20"/>
      <c r="CW133" s="20"/>
      <c r="CX133" s="20"/>
      <c r="CY133" s="20"/>
      <c r="DH133" s="20"/>
    </row>
    <row r="134" spans="10:112" ht="13.5">
      <c r="J134" s="20"/>
      <c r="K134" s="20"/>
      <c r="L134" s="20"/>
      <c r="M134" s="20"/>
      <c r="N134" s="20"/>
      <c r="O134" s="20"/>
      <c r="P134" s="20"/>
      <c r="AN134" s="20"/>
      <c r="AO134" s="20"/>
      <c r="AP134" s="20"/>
      <c r="AQ134" s="20"/>
      <c r="AR134" s="20"/>
      <c r="AS134" s="20"/>
      <c r="AT134" s="20"/>
      <c r="BC134" s="20"/>
      <c r="BD134" s="20"/>
      <c r="BE134" s="20"/>
      <c r="BF134" s="20"/>
      <c r="BG134" s="20"/>
      <c r="BH134" s="20"/>
      <c r="BI134" s="20"/>
      <c r="BR134" s="20"/>
      <c r="BS134" s="20"/>
      <c r="BT134" s="20"/>
      <c r="BU134" s="20"/>
      <c r="BV134" s="20"/>
      <c r="BW134" s="20"/>
      <c r="BX134" s="20"/>
      <c r="CG134" s="20"/>
      <c r="CH134" s="20"/>
      <c r="CI134" s="20"/>
      <c r="CJ134" s="20"/>
      <c r="CK134" s="20"/>
      <c r="CL134" s="20"/>
      <c r="CM134" s="20"/>
      <c r="CS134" s="20"/>
      <c r="CT134" s="20"/>
      <c r="CU134" s="20"/>
      <c r="CV134" s="20"/>
      <c r="CW134" s="20"/>
      <c r="CX134" s="20"/>
      <c r="CY134" s="20"/>
      <c r="DH134" s="20"/>
    </row>
    <row r="135" spans="10:112" ht="13.5">
      <c r="J135" s="20"/>
      <c r="K135" s="20"/>
      <c r="L135" s="20"/>
      <c r="M135" s="20"/>
      <c r="N135" s="20"/>
      <c r="O135" s="20"/>
      <c r="P135" s="20"/>
      <c r="AN135" s="20"/>
      <c r="AO135" s="20"/>
      <c r="AP135" s="20"/>
      <c r="AQ135" s="20"/>
      <c r="AR135" s="20"/>
      <c r="AS135" s="20"/>
      <c r="AT135" s="20"/>
      <c r="BC135" s="20"/>
      <c r="BD135" s="20"/>
      <c r="BE135" s="20"/>
      <c r="BF135" s="20"/>
      <c r="BG135" s="20"/>
      <c r="BH135" s="20"/>
      <c r="BI135" s="20"/>
      <c r="BR135" s="20"/>
      <c r="BS135" s="20"/>
      <c r="BT135" s="20"/>
      <c r="BU135" s="20"/>
      <c r="BV135" s="20"/>
      <c r="BW135" s="20"/>
      <c r="BX135" s="20"/>
      <c r="CG135" s="20"/>
      <c r="CH135" s="20"/>
      <c r="CI135" s="20"/>
      <c r="CJ135" s="20"/>
      <c r="CK135" s="20"/>
      <c r="CL135" s="20"/>
      <c r="CM135" s="20"/>
      <c r="CS135" s="20"/>
      <c r="CT135" s="20"/>
      <c r="CU135" s="20"/>
      <c r="CV135" s="20"/>
      <c r="CW135" s="20"/>
      <c r="CX135" s="20"/>
      <c r="CY135" s="20"/>
      <c r="DH135" s="20"/>
    </row>
    <row r="136" spans="10:112" ht="13.5">
      <c r="J136" s="20"/>
      <c r="K136" s="20"/>
      <c r="L136" s="20"/>
      <c r="M136" s="20"/>
      <c r="N136" s="20"/>
      <c r="O136" s="20"/>
      <c r="P136" s="20"/>
      <c r="AN136" s="20"/>
      <c r="AO136" s="20"/>
      <c r="AP136" s="20"/>
      <c r="AQ136" s="20"/>
      <c r="AR136" s="20"/>
      <c r="AS136" s="20"/>
      <c r="AT136" s="20"/>
      <c r="BC136" s="20"/>
      <c r="BD136" s="20"/>
      <c r="BE136" s="20"/>
      <c r="BF136" s="20"/>
      <c r="BG136" s="20"/>
      <c r="BH136" s="20"/>
      <c r="BI136" s="20"/>
      <c r="BR136" s="20"/>
      <c r="BS136" s="20"/>
      <c r="BT136" s="20"/>
      <c r="BU136" s="20"/>
      <c r="BV136" s="20"/>
      <c r="BW136" s="20"/>
      <c r="BX136" s="20"/>
      <c r="CG136" s="20"/>
      <c r="CH136" s="20"/>
      <c r="CI136" s="20"/>
      <c r="CJ136" s="20"/>
      <c r="CK136" s="20"/>
      <c r="CL136" s="20"/>
      <c r="CM136" s="20"/>
      <c r="CS136" s="20"/>
      <c r="CT136" s="20"/>
      <c r="CU136" s="20"/>
      <c r="CV136" s="20"/>
      <c r="CW136" s="20"/>
      <c r="CX136" s="20"/>
      <c r="CY136" s="20"/>
      <c r="DH136" s="20"/>
    </row>
    <row r="137" spans="10:112" ht="13.5">
      <c r="J137" s="20"/>
      <c r="K137" s="20"/>
      <c r="L137" s="20"/>
      <c r="M137" s="20"/>
      <c r="N137" s="20"/>
      <c r="O137" s="20"/>
      <c r="P137" s="20"/>
      <c r="AN137" s="20"/>
      <c r="AO137" s="20"/>
      <c r="AP137" s="20"/>
      <c r="AQ137" s="20"/>
      <c r="AR137" s="20"/>
      <c r="AS137" s="20"/>
      <c r="AT137" s="20"/>
      <c r="BC137" s="20"/>
      <c r="BD137" s="20"/>
      <c r="BE137" s="20"/>
      <c r="BF137" s="20"/>
      <c r="BG137" s="20"/>
      <c r="BH137" s="20"/>
      <c r="BI137" s="20"/>
      <c r="BR137" s="20"/>
      <c r="BS137" s="20"/>
      <c r="BT137" s="20"/>
      <c r="BU137" s="20"/>
      <c r="BV137" s="20"/>
      <c r="BW137" s="20"/>
      <c r="BX137" s="20"/>
      <c r="CG137" s="20"/>
      <c r="CH137" s="20"/>
      <c r="CI137" s="20"/>
      <c r="CJ137" s="20"/>
      <c r="CK137" s="20"/>
      <c r="CL137" s="20"/>
      <c r="CM137" s="20"/>
      <c r="CS137" s="20"/>
      <c r="CT137" s="20"/>
      <c r="CU137" s="20"/>
      <c r="CV137" s="20"/>
      <c r="CW137" s="20"/>
      <c r="CX137" s="20"/>
      <c r="CY137" s="20"/>
      <c r="DH137" s="20"/>
    </row>
    <row r="138" spans="10:112" ht="13.5">
      <c r="J138" s="20"/>
      <c r="K138" s="20"/>
      <c r="L138" s="20"/>
      <c r="M138" s="20"/>
      <c r="N138" s="20"/>
      <c r="O138" s="20"/>
      <c r="P138" s="20"/>
      <c r="AN138" s="20"/>
      <c r="AO138" s="20"/>
      <c r="AP138" s="20"/>
      <c r="AQ138" s="20"/>
      <c r="AR138" s="20"/>
      <c r="AS138" s="20"/>
      <c r="AT138" s="20"/>
      <c r="BC138" s="20"/>
      <c r="BD138" s="20"/>
      <c r="BE138" s="20"/>
      <c r="BF138" s="20"/>
      <c r="BG138" s="20"/>
      <c r="BH138" s="20"/>
      <c r="BI138" s="20"/>
      <c r="BR138" s="20"/>
      <c r="BS138" s="20"/>
      <c r="BT138" s="20"/>
      <c r="BU138" s="20"/>
      <c r="BV138" s="20"/>
      <c r="BW138" s="20"/>
      <c r="BX138" s="20"/>
      <c r="CG138" s="20"/>
      <c r="CH138" s="20"/>
      <c r="CI138" s="20"/>
      <c r="CJ138" s="20"/>
      <c r="CK138" s="20"/>
      <c r="CL138" s="20"/>
      <c r="CM138" s="20"/>
      <c r="CS138" s="20"/>
      <c r="CT138" s="20"/>
      <c r="CU138" s="20"/>
      <c r="CV138" s="20"/>
      <c r="CW138" s="20"/>
      <c r="CX138" s="20"/>
      <c r="CY138" s="20"/>
      <c r="DH138" s="20"/>
    </row>
    <row r="139" spans="10:112" ht="13.5">
      <c r="J139" s="20"/>
      <c r="K139" s="20"/>
      <c r="L139" s="20"/>
      <c r="M139" s="20"/>
      <c r="N139" s="20"/>
      <c r="O139" s="20"/>
      <c r="P139" s="20"/>
      <c r="AN139" s="20"/>
      <c r="AO139" s="20"/>
      <c r="AP139" s="20"/>
      <c r="AQ139" s="20"/>
      <c r="AR139" s="20"/>
      <c r="AS139" s="20"/>
      <c r="AT139" s="20"/>
      <c r="BC139" s="20"/>
      <c r="BD139" s="20"/>
      <c r="BE139" s="20"/>
      <c r="BF139" s="20"/>
      <c r="BG139" s="20"/>
      <c r="BH139" s="20"/>
      <c r="BI139" s="20"/>
      <c r="BR139" s="20"/>
      <c r="BS139" s="20"/>
      <c r="BT139" s="20"/>
      <c r="BU139" s="20"/>
      <c r="BV139" s="20"/>
      <c r="BW139" s="20"/>
      <c r="BX139" s="20"/>
      <c r="CG139" s="20"/>
      <c r="CH139" s="20"/>
      <c r="CI139" s="20"/>
      <c r="CJ139" s="20"/>
      <c r="CK139" s="20"/>
      <c r="CL139" s="20"/>
      <c r="CM139" s="20"/>
      <c r="CS139" s="20"/>
      <c r="CT139" s="20"/>
      <c r="CU139" s="20"/>
      <c r="CV139" s="20"/>
      <c r="CW139" s="20"/>
      <c r="CX139" s="20"/>
      <c r="CY139" s="20"/>
      <c r="DH139" s="20"/>
    </row>
    <row r="140" spans="10:112" ht="13.5">
      <c r="J140" s="20"/>
      <c r="K140" s="20"/>
      <c r="L140" s="20"/>
      <c r="M140" s="20"/>
      <c r="N140" s="20"/>
      <c r="O140" s="20"/>
      <c r="P140" s="20"/>
      <c r="AN140" s="20"/>
      <c r="AO140" s="20"/>
      <c r="AP140" s="20"/>
      <c r="AQ140" s="20"/>
      <c r="AR140" s="20"/>
      <c r="AS140" s="20"/>
      <c r="AT140" s="20"/>
      <c r="BC140" s="20"/>
      <c r="BD140" s="20"/>
      <c r="BE140" s="20"/>
      <c r="BF140" s="20"/>
      <c r="BG140" s="20"/>
      <c r="BH140" s="20"/>
      <c r="BI140" s="20"/>
      <c r="BR140" s="20"/>
      <c r="BS140" s="20"/>
      <c r="BT140" s="20"/>
      <c r="BU140" s="20"/>
      <c r="BV140" s="20"/>
      <c r="BW140" s="20"/>
      <c r="BX140" s="20"/>
      <c r="CG140" s="20"/>
      <c r="CH140" s="20"/>
      <c r="CI140" s="20"/>
      <c r="CJ140" s="20"/>
      <c r="CK140" s="20"/>
      <c r="CL140" s="20"/>
      <c r="CM140" s="20"/>
      <c r="CS140" s="20"/>
      <c r="CT140" s="20"/>
      <c r="CU140" s="20"/>
      <c r="CV140" s="20"/>
      <c r="CW140" s="20"/>
      <c r="CX140" s="20"/>
      <c r="CY140" s="20"/>
      <c r="DH140" s="20"/>
    </row>
    <row r="141" spans="10:112" ht="13.5">
      <c r="J141" s="20"/>
      <c r="K141" s="20"/>
      <c r="L141" s="20"/>
      <c r="M141" s="20"/>
      <c r="N141" s="20"/>
      <c r="O141" s="20"/>
      <c r="P141" s="20"/>
      <c r="AN141" s="20"/>
      <c r="AO141" s="20"/>
      <c r="AP141" s="20"/>
      <c r="AQ141" s="20"/>
      <c r="AR141" s="20"/>
      <c r="AS141" s="20"/>
      <c r="AT141" s="20"/>
      <c r="BC141" s="20"/>
      <c r="BD141" s="20"/>
      <c r="BE141" s="20"/>
      <c r="BF141" s="20"/>
      <c r="BG141" s="20"/>
      <c r="BH141" s="20"/>
      <c r="BI141" s="20"/>
      <c r="BR141" s="20"/>
      <c r="BS141" s="20"/>
      <c r="BT141" s="20"/>
      <c r="BU141" s="20"/>
      <c r="BV141" s="20"/>
      <c r="BW141" s="20"/>
      <c r="BX141" s="20"/>
      <c r="CG141" s="20"/>
      <c r="CH141" s="20"/>
      <c r="CI141" s="20"/>
      <c r="CJ141" s="20"/>
      <c r="CK141" s="20"/>
      <c r="CL141" s="20"/>
      <c r="CM141" s="20"/>
      <c r="CS141" s="20"/>
      <c r="CT141" s="20"/>
      <c r="CU141" s="20"/>
      <c r="CV141" s="20"/>
      <c r="CW141" s="20"/>
      <c r="CX141" s="20"/>
      <c r="CY141" s="20"/>
      <c r="DH141" s="20"/>
    </row>
    <row r="142" spans="10:112" ht="13.5">
      <c r="J142" s="20"/>
      <c r="K142" s="20"/>
      <c r="L142" s="20"/>
      <c r="M142" s="20"/>
      <c r="N142" s="20"/>
      <c r="O142" s="20"/>
      <c r="P142" s="20"/>
      <c r="AN142" s="20"/>
      <c r="AO142" s="20"/>
      <c r="AP142" s="20"/>
      <c r="AQ142" s="20"/>
      <c r="AR142" s="20"/>
      <c r="AS142" s="20"/>
      <c r="AT142" s="20"/>
      <c r="BC142" s="20"/>
      <c r="BD142" s="20"/>
      <c r="BE142" s="20"/>
      <c r="BF142" s="20"/>
      <c r="BG142" s="20"/>
      <c r="BH142" s="20"/>
      <c r="BI142" s="20"/>
      <c r="BR142" s="20"/>
      <c r="BS142" s="20"/>
      <c r="BT142" s="20"/>
      <c r="BU142" s="20"/>
      <c r="BV142" s="20"/>
      <c r="BW142" s="20"/>
      <c r="BX142" s="20"/>
      <c r="CG142" s="20"/>
      <c r="CH142" s="20"/>
      <c r="CI142" s="20"/>
      <c r="CJ142" s="20"/>
      <c r="CK142" s="20"/>
      <c r="CL142" s="20"/>
      <c r="CM142" s="20"/>
      <c r="CS142" s="20"/>
      <c r="CT142" s="20"/>
      <c r="CU142" s="20"/>
      <c r="CV142" s="20"/>
      <c r="CW142" s="20"/>
      <c r="CX142" s="20"/>
      <c r="CY142" s="20"/>
      <c r="DH142" s="20"/>
    </row>
    <row r="143" spans="10:112" ht="13.5">
      <c r="J143" s="20"/>
      <c r="K143" s="20"/>
      <c r="L143" s="20"/>
      <c r="M143" s="20"/>
      <c r="N143" s="20"/>
      <c r="O143" s="20"/>
      <c r="P143" s="20"/>
      <c r="AN143" s="20"/>
      <c r="AO143" s="20"/>
      <c r="AP143" s="20"/>
      <c r="AQ143" s="20"/>
      <c r="AR143" s="20"/>
      <c r="AS143" s="20"/>
      <c r="AT143" s="20"/>
      <c r="BC143" s="20"/>
      <c r="BD143" s="20"/>
      <c r="BE143" s="20"/>
      <c r="BF143" s="20"/>
      <c r="BG143" s="20"/>
      <c r="BH143" s="20"/>
      <c r="BI143" s="20"/>
      <c r="BR143" s="20"/>
      <c r="BS143" s="20"/>
      <c r="BT143" s="20"/>
      <c r="BU143" s="20"/>
      <c r="BV143" s="20"/>
      <c r="BW143" s="20"/>
      <c r="BX143" s="20"/>
      <c r="CG143" s="20"/>
      <c r="CH143" s="20"/>
      <c r="CI143" s="20"/>
      <c r="CJ143" s="20"/>
      <c r="CK143" s="20"/>
      <c r="CL143" s="20"/>
      <c r="CM143" s="20"/>
      <c r="CS143" s="20"/>
      <c r="CT143" s="20"/>
      <c r="CU143" s="20"/>
      <c r="CV143" s="20"/>
      <c r="CW143" s="20"/>
      <c r="CX143" s="20"/>
      <c r="CY143" s="20"/>
      <c r="DH143" s="20"/>
    </row>
    <row r="144" spans="10:112" ht="13.5">
      <c r="J144" s="20"/>
      <c r="K144" s="20"/>
      <c r="L144" s="20"/>
      <c r="M144" s="20"/>
      <c r="N144" s="20"/>
      <c r="O144" s="20"/>
      <c r="P144" s="20"/>
      <c r="AN144" s="20"/>
      <c r="AO144" s="20"/>
      <c r="AP144" s="20"/>
      <c r="AQ144" s="20"/>
      <c r="AR144" s="20"/>
      <c r="AS144" s="20"/>
      <c r="AT144" s="20"/>
      <c r="BC144" s="20"/>
      <c r="BD144" s="20"/>
      <c r="BE144" s="20"/>
      <c r="BF144" s="20"/>
      <c r="BG144" s="20"/>
      <c r="BH144" s="20"/>
      <c r="BI144" s="20"/>
      <c r="BR144" s="20"/>
      <c r="BS144" s="20"/>
      <c r="BT144" s="20"/>
      <c r="BU144" s="20"/>
      <c r="BV144" s="20"/>
      <c r="BW144" s="20"/>
      <c r="BX144" s="20"/>
      <c r="CG144" s="20"/>
      <c r="CH144" s="20"/>
      <c r="CI144" s="20"/>
      <c r="CJ144" s="20"/>
      <c r="CK144" s="20"/>
      <c r="CL144" s="20"/>
      <c r="CM144" s="20"/>
      <c r="CS144" s="20"/>
      <c r="CT144" s="20"/>
      <c r="CU144" s="20"/>
      <c r="CV144" s="20"/>
      <c r="CW144" s="20"/>
      <c r="CX144" s="20"/>
      <c r="CY144" s="20"/>
      <c r="DH144" s="20"/>
    </row>
    <row r="145" spans="10:112" ht="13.5">
      <c r="J145" s="20"/>
      <c r="K145" s="20"/>
      <c r="L145" s="20"/>
      <c r="M145" s="20"/>
      <c r="N145" s="20"/>
      <c r="O145" s="20"/>
      <c r="P145" s="20"/>
      <c r="AN145" s="20"/>
      <c r="AO145" s="20"/>
      <c r="AP145" s="20"/>
      <c r="AQ145" s="20"/>
      <c r="AR145" s="20"/>
      <c r="AS145" s="20"/>
      <c r="AT145" s="20"/>
      <c r="BC145" s="20"/>
      <c r="BD145" s="20"/>
      <c r="BE145" s="20"/>
      <c r="BF145" s="20"/>
      <c r="BG145" s="20"/>
      <c r="BH145" s="20"/>
      <c r="BI145" s="20"/>
      <c r="BR145" s="20"/>
      <c r="BS145" s="20"/>
      <c r="BT145" s="20"/>
      <c r="BU145" s="20"/>
      <c r="BV145" s="20"/>
      <c r="BW145" s="20"/>
      <c r="BX145" s="20"/>
      <c r="CG145" s="20"/>
      <c r="CH145" s="20"/>
      <c r="CI145" s="20"/>
      <c r="CJ145" s="20"/>
      <c r="CK145" s="20"/>
      <c r="CL145" s="20"/>
      <c r="CM145" s="20"/>
      <c r="CS145" s="20"/>
      <c r="CT145" s="20"/>
      <c r="CU145" s="20"/>
      <c r="CV145" s="20"/>
      <c r="CW145" s="20"/>
      <c r="CX145" s="20"/>
      <c r="CY145" s="20"/>
      <c r="DH145" s="20"/>
    </row>
    <row r="146" spans="10:112" ht="13.5">
      <c r="J146" s="20"/>
      <c r="K146" s="20"/>
      <c r="L146" s="20"/>
      <c r="M146" s="20"/>
      <c r="N146" s="20"/>
      <c r="O146" s="20"/>
      <c r="P146" s="20"/>
      <c r="AN146" s="20"/>
      <c r="AO146" s="20"/>
      <c r="AP146" s="20"/>
      <c r="AQ146" s="20"/>
      <c r="AR146" s="20"/>
      <c r="AS146" s="20"/>
      <c r="AT146" s="20"/>
      <c r="BC146" s="20"/>
      <c r="BD146" s="20"/>
      <c r="BE146" s="20"/>
      <c r="BF146" s="20"/>
      <c r="BG146" s="20"/>
      <c r="BH146" s="20"/>
      <c r="BI146" s="20"/>
      <c r="BR146" s="20"/>
      <c r="BS146" s="20"/>
      <c r="BT146" s="20"/>
      <c r="BU146" s="20"/>
      <c r="BV146" s="20"/>
      <c r="BW146" s="20"/>
      <c r="BX146" s="20"/>
      <c r="CG146" s="20"/>
      <c r="CH146" s="20"/>
      <c r="CI146" s="20"/>
      <c r="CJ146" s="20"/>
      <c r="CK146" s="20"/>
      <c r="CL146" s="20"/>
      <c r="CM146" s="20"/>
      <c r="CS146" s="20"/>
      <c r="CT146" s="20"/>
      <c r="CU146" s="20"/>
      <c r="CV146" s="20"/>
      <c r="CW146" s="20"/>
      <c r="CX146" s="20"/>
      <c r="CY146" s="20"/>
      <c r="DH146" s="20"/>
    </row>
    <row r="147" spans="10:112" ht="13.5">
      <c r="J147" s="20"/>
      <c r="K147" s="20"/>
      <c r="L147" s="20"/>
      <c r="M147" s="20"/>
      <c r="N147" s="20"/>
      <c r="O147" s="20"/>
      <c r="P147" s="20"/>
      <c r="AN147" s="20"/>
      <c r="AO147" s="20"/>
      <c r="AP147" s="20"/>
      <c r="AQ147" s="20"/>
      <c r="AR147" s="20"/>
      <c r="AS147" s="20"/>
      <c r="AT147" s="20"/>
      <c r="BC147" s="20"/>
      <c r="BD147" s="20"/>
      <c r="BE147" s="20"/>
      <c r="BF147" s="20"/>
      <c r="BG147" s="20"/>
      <c r="BH147" s="20"/>
      <c r="BI147" s="20"/>
      <c r="BR147" s="20"/>
      <c r="BS147" s="20"/>
      <c r="BT147" s="20"/>
      <c r="BU147" s="20"/>
      <c r="BV147" s="20"/>
      <c r="BW147" s="20"/>
      <c r="BX147" s="20"/>
      <c r="CG147" s="20"/>
      <c r="CH147" s="20"/>
      <c r="CI147" s="20"/>
      <c r="CJ147" s="20"/>
      <c r="CK147" s="20"/>
      <c r="CL147" s="20"/>
      <c r="CM147" s="20"/>
      <c r="CS147" s="20"/>
      <c r="CT147" s="20"/>
      <c r="CU147" s="20"/>
      <c r="CV147" s="20"/>
      <c r="CW147" s="20"/>
      <c r="CX147" s="20"/>
      <c r="CY147" s="20"/>
      <c r="DH147" s="20"/>
    </row>
    <row r="148" spans="10:112" ht="13.5">
      <c r="J148" s="20"/>
      <c r="K148" s="20"/>
      <c r="L148" s="20"/>
      <c r="M148" s="20"/>
      <c r="N148" s="20"/>
      <c r="O148" s="20"/>
      <c r="P148" s="20"/>
      <c r="AN148" s="20"/>
      <c r="AO148" s="20"/>
      <c r="AP148" s="20"/>
      <c r="AQ148" s="20"/>
      <c r="AR148" s="20"/>
      <c r="AS148" s="20"/>
      <c r="AT148" s="20"/>
      <c r="BC148" s="20"/>
      <c r="BD148" s="20"/>
      <c r="BE148" s="20"/>
      <c r="BF148" s="20"/>
      <c r="BG148" s="20"/>
      <c r="BH148" s="20"/>
      <c r="BI148" s="20"/>
      <c r="BR148" s="20"/>
      <c r="BS148" s="20"/>
      <c r="BT148" s="20"/>
      <c r="BU148" s="20"/>
      <c r="BV148" s="20"/>
      <c r="BW148" s="20"/>
      <c r="BX148" s="20"/>
      <c r="CG148" s="20"/>
      <c r="CH148" s="20"/>
      <c r="CI148" s="20"/>
      <c r="CJ148" s="20"/>
      <c r="CK148" s="20"/>
      <c r="CL148" s="20"/>
      <c r="CM148" s="20"/>
      <c r="CS148" s="20"/>
      <c r="CT148" s="20"/>
      <c r="CU148" s="20"/>
      <c r="CV148" s="20"/>
      <c r="CW148" s="20"/>
      <c r="CX148" s="20"/>
      <c r="CY148" s="20"/>
      <c r="DH148" s="20"/>
    </row>
    <row r="149" spans="10:112" ht="13.5">
      <c r="J149" s="20"/>
      <c r="K149" s="20"/>
      <c r="L149" s="20"/>
      <c r="M149" s="20"/>
      <c r="N149" s="20"/>
      <c r="O149" s="20"/>
      <c r="P149" s="20"/>
      <c r="AN149" s="20"/>
      <c r="AO149" s="20"/>
      <c r="AP149" s="20"/>
      <c r="AQ149" s="20"/>
      <c r="AR149" s="20"/>
      <c r="AS149" s="20"/>
      <c r="AT149" s="20"/>
      <c r="BC149" s="20"/>
      <c r="BD149" s="20"/>
      <c r="BE149" s="20"/>
      <c r="BF149" s="20"/>
      <c r="BG149" s="20"/>
      <c r="BH149" s="20"/>
      <c r="BI149" s="20"/>
      <c r="BR149" s="20"/>
      <c r="BS149" s="20"/>
      <c r="BT149" s="20"/>
      <c r="BU149" s="20"/>
      <c r="BV149" s="20"/>
      <c r="BW149" s="20"/>
      <c r="BX149" s="20"/>
      <c r="CG149" s="20"/>
      <c r="CH149" s="20"/>
      <c r="CI149" s="20"/>
      <c r="CJ149" s="20"/>
      <c r="CK149" s="20"/>
      <c r="CL149" s="20"/>
      <c r="CM149" s="20"/>
      <c r="CS149" s="20"/>
      <c r="CT149" s="20"/>
      <c r="CU149" s="20"/>
      <c r="CV149" s="20"/>
      <c r="CW149" s="20"/>
      <c r="CX149" s="20"/>
      <c r="CY149" s="20"/>
      <c r="DH149" s="20"/>
    </row>
    <row r="150" spans="10:112" ht="13.5">
      <c r="J150" s="20"/>
      <c r="K150" s="20"/>
      <c r="L150" s="20"/>
      <c r="M150" s="20"/>
      <c r="N150" s="20"/>
      <c r="O150" s="20"/>
      <c r="P150" s="20"/>
      <c r="AN150" s="20"/>
      <c r="AO150" s="20"/>
      <c r="AP150" s="20"/>
      <c r="AQ150" s="20"/>
      <c r="AR150" s="20"/>
      <c r="AS150" s="20"/>
      <c r="AT150" s="20"/>
      <c r="BC150" s="20"/>
      <c r="BD150" s="20"/>
      <c r="BE150" s="20"/>
      <c r="BF150" s="20"/>
      <c r="BG150" s="20"/>
      <c r="BH150" s="20"/>
      <c r="BI150" s="20"/>
      <c r="BR150" s="20"/>
      <c r="BS150" s="20"/>
      <c r="BT150" s="20"/>
      <c r="BU150" s="20"/>
      <c r="BV150" s="20"/>
      <c r="BW150" s="20"/>
      <c r="BX150" s="20"/>
      <c r="CG150" s="20"/>
      <c r="CH150" s="20"/>
      <c r="CI150" s="20"/>
      <c r="CJ150" s="20"/>
      <c r="CK150" s="20"/>
      <c r="CL150" s="20"/>
      <c r="CM150" s="20"/>
      <c r="CS150" s="20"/>
      <c r="CT150" s="20"/>
      <c r="CU150" s="20"/>
      <c r="CV150" s="20"/>
      <c r="CW150" s="20"/>
      <c r="CX150" s="20"/>
      <c r="CY150" s="20"/>
      <c r="DH150" s="20"/>
    </row>
    <row r="151" spans="10:112" ht="13.5">
      <c r="J151" s="20"/>
      <c r="K151" s="20"/>
      <c r="L151" s="20"/>
      <c r="M151" s="20"/>
      <c r="N151" s="20"/>
      <c r="O151" s="20"/>
      <c r="P151" s="20"/>
      <c r="AN151" s="20"/>
      <c r="AO151" s="20"/>
      <c r="AP151" s="20"/>
      <c r="AQ151" s="20"/>
      <c r="AR151" s="20"/>
      <c r="AS151" s="20"/>
      <c r="AT151" s="20"/>
      <c r="BC151" s="20"/>
      <c r="BD151" s="20"/>
      <c r="BE151" s="20"/>
      <c r="BF151" s="20"/>
      <c r="BG151" s="20"/>
      <c r="BH151" s="20"/>
      <c r="BI151" s="20"/>
      <c r="BR151" s="20"/>
      <c r="BS151" s="20"/>
      <c r="BT151" s="20"/>
      <c r="BU151" s="20"/>
      <c r="BV151" s="20"/>
      <c r="BW151" s="20"/>
      <c r="BX151" s="20"/>
      <c r="CG151" s="20"/>
      <c r="CH151" s="20"/>
      <c r="CI151" s="20"/>
      <c r="CJ151" s="20"/>
      <c r="CK151" s="20"/>
      <c r="CL151" s="20"/>
      <c r="CM151" s="20"/>
      <c r="CS151" s="20"/>
      <c r="CT151" s="20"/>
      <c r="CU151" s="20"/>
      <c r="CV151" s="20"/>
      <c r="CW151" s="20"/>
      <c r="CX151" s="20"/>
      <c r="CY151" s="20"/>
      <c r="DH151" s="20"/>
    </row>
    <row r="152" spans="10:112" ht="13.5">
      <c r="J152" s="20"/>
      <c r="K152" s="20"/>
      <c r="L152" s="20"/>
      <c r="M152" s="20"/>
      <c r="N152" s="20"/>
      <c r="O152" s="20"/>
      <c r="P152" s="20"/>
      <c r="AN152" s="20"/>
      <c r="AO152" s="20"/>
      <c r="AP152" s="20"/>
      <c r="AQ152" s="20"/>
      <c r="AR152" s="20"/>
      <c r="AS152" s="20"/>
      <c r="AT152" s="20"/>
      <c r="BC152" s="20"/>
      <c r="BD152" s="20"/>
      <c r="BE152" s="20"/>
      <c r="BF152" s="20"/>
      <c r="BG152" s="20"/>
      <c r="BH152" s="20"/>
      <c r="BI152" s="20"/>
      <c r="BR152" s="20"/>
      <c r="BS152" s="20"/>
      <c r="BT152" s="20"/>
      <c r="BU152" s="20"/>
      <c r="BV152" s="20"/>
      <c r="BW152" s="20"/>
      <c r="BX152" s="20"/>
      <c r="CG152" s="20"/>
      <c r="CH152" s="20"/>
      <c r="CI152" s="20"/>
      <c r="CJ152" s="20"/>
      <c r="CK152" s="20"/>
      <c r="CL152" s="20"/>
      <c r="CM152" s="20"/>
      <c r="CS152" s="20"/>
      <c r="CT152" s="20"/>
      <c r="CU152" s="20"/>
      <c r="CV152" s="20"/>
      <c r="CW152" s="20"/>
      <c r="CX152" s="20"/>
      <c r="CY152" s="20"/>
      <c r="DH152" s="20"/>
    </row>
    <row r="153" spans="10:112" ht="13.5">
      <c r="J153" s="20"/>
      <c r="K153" s="20"/>
      <c r="L153" s="20"/>
      <c r="M153" s="20"/>
      <c r="N153" s="20"/>
      <c r="O153" s="20"/>
      <c r="P153" s="20"/>
      <c r="AN153" s="20"/>
      <c r="AO153" s="20"/>
      <c r="AP153" s="20"/>
      <c r="AQ153" s="20"/>
      <c r="AR153" s="20"/>
      <c r="AS153" s="20"/>
      <c r="AT153" s="20"/>
      <c r="BC153" s="20"/>
      <c r="BD153" s="20"/>
      <c r="BE153" s="20"/>
      <c r="BF153" s="20"/>
      <c r="BG153" s="20"/>
      <c r="BH153" s="20"/>
      <c r="BI153" s="20"/>
      <c r="BR153" s="20"/>
      <c r="BS153" s="20"/>
      <c r="BT153" s="20"/>
      <c r="BU153" s="20"/>
      <c r="BV153" s="20"/>
      <c r="BW153" s="20"/>
      <c r="BX153" s="20"/>
      <c r="CG153" s="20"/>
      <c r="CH153" s="20"/>
      <c r="CI153" s="20"/>
      <c r="CJ153" s="20"/>
      <c r="CK153" s="20"/>
      <c r="CL153" s="20"/>
      <c r="CM153" s="20"/>
      <c r="CS153" s="20"/>
      <c r="CT153" s="20"/>
      <c r="CU153" s="20"/>
      <c r="CV153" s="20"/>
      <c r="CW153" s="20"/>
      <c r="CX153" s="20"/>
      <c r="CY153" s="20"/>
      <c r="DH153" s="20"/>
    </row>
    <row r="154" spans="10:112" ht="13.5">
      <c r="J154" s="20"/>
      <c r="K154" s="20"/>
      <c r="L154" s="20"/>
      <c r="M154" s="20"/>
      <c r="N154" s="20"/>
      <c r="O154" s="20"/>
      <c r="P154" s="20"/>
      <c r="AN154" s="20"/>
      <c r="AO154" s="20"/>
      <c r="AP154" s="20"/>
      <c r="AQ154" s="20"/>
      <c r="AR154" s="20"/>
      <c r="AS154" s="20"/>
      <c r="AT154" s="20"/>
      <c r="BC154" s="20"/>
      <c r="BD154" s="20"/>
      <c r="BE154" s="20"/>
      <c r="BF154" s="20"/>
      <c r="BG154" s="20"/>
      <c r="BH154" s="20"/>
      <c r="BI154" s="20"/>
      <c r="BR154" s="20"/>
      <c r="BS154" s="20"/>
      <c r="BT154" s="20"/>
      <c r="BU154" s="20"/>
      <c r="BV154" s="20"/>
      <c r="BW154" s="20"/>
      <c r="BX154" s="20"/>
      <c r="CG154" s="20"/>
      <c r="CH154" s="20"/>
      <c r="CI154" s="20"/>
      <c r="CJ154" s="20"/>
      <c r="CK154" s="20"/>
      <c r="CL154" s="20"/>
      <c r="CM154" s="20"/>
      <c r="CS154" s="20"/>
      <c r="CT154" s="20"/>
      <c r="CU154" s="20"/>
      <c r="CV154" s="20"/>
      <c r="CW154" s="20"/>
      <c r="CX154" s="20"/>
      <c r="CY154" s="20"/>
      <c r="DH154" s="20"/>
    </row>
    <row r="155" spans="10:112" ht="13.5">
      <c r="J155" s="20"/>
      <c r="K155" s="20"/>
      <c r="L155" s="20"/>
      <c r="M155" s="20"/>
      <c r="N155" s="20"/>
      <c r="O155" s="20"/>
      <c r="P155" s="20"/>
      <c r="AN155" s="20"/>
      <c r="AO155" s="20"/>
      <c r="AP155" s="20"/>
      <c r="AQ155" s="20"/>
      <c r="AR155" s="20"/>
      <c r="AS155" s="20"/>
      <c r="AT155" s="20"/>
      <c r="BC155" s="20"/>
      <c r="BD155" s="20"/>
      <c r="BE155" s="20"/>
      <c r="BF155" s="20"/>
      <c r="BG155" s="20"/>
      <c r="BH155" s="20"/>
      <c r="BI155" s="20"/>
      <c r="BR155" s="20"/>
      <c r="BS155" s="20"/>
      <c r="BT155" s="20"/>
      <c r="BU155" s="20"/>
      <c r="BV155" s="20"/>
      <c r="BW155" s="20"/>
      <c r="BX155" s="20"/>
      <c r="CG155" s="20"/>
      <c r="CH155" s="20"/>
      <c r="CI155" s="20"/>
      <c r="CJ155" s="20"/>
      <c r="CK155" s="20"/>
      <c r="CL155" s="20"/>
      <c r="CM155" s="20"/>
      <c r="CS155" s="20"/>
      <c r="CT155" s="20"/>
      <c r="CU155" s="20"/>
      <c r="CV155" s="20"/>
      <c r="CW155" s="20"/>
      <c r="CX155" s="20"/>
      <c r="CY155" s="20"/>
      <c r="DH155" s="20"/>
    </row>
    <row r="156" spans="10:112" ht="13.5">
      <c r="J156" s="20"/>
      <c r="K156" s="20"/>
      <c r="L156" s="20"/>
      <c r="M156" s="20"/>
      <c r="N156" s="20"/>
      <c r="O156" s="20"/>
      <c r="P156" s="20"/>
      <c r="AN156" s="20"/>
      <c r="AO156" s="20"/>
      <c r="AP156" s="20"/>
      <c r="AQ156" s="20"/>
      <c r="AR156" s="20"/>
      <c r="AS156" s="20"/>
      <c r="AT156" s="20"/>
      <c r="BC156" s="20"/>
      <c r="BD156" s="20"/>
      <c r="BE156" s="20"/>
      <c r="BF156" s="20"/>
      <c r="BG156" s="20"/>
      <c r="BH156" s="20"/>
      <c r="BI156" s="20"/>
      <c r="BR156" s="20"/>
      <c r="BS156" s="20"/>
      <c r="BT156" s="20"/>
      <c r="BU156" s="20"/>
      <c r="BV156" s="20"/>
      <c r="BW156" s="20"/>
      <c r="BX156" s="20"/>
      <c r="CG156" s="20"/>
      <c r="CH156" s="20"/>
      <c r="CI156" s="20"/>
      <c r="CJ156" s="20"/>
      <c r="CK156" s="20"/>
      <c r="CL156" s="20"/>
      <c r="CM156" s="20"/>
      <c r="CS156" s="20"/>
      <c r="CT156" s="20"/>
      <c r="CU156" s="20"/>
      <c r="CV156" s="20"/>
      <c r="CW156" s="20"/>
      <c r="CX156" s="20"/>
      <c r="CY156" s="20"/>
      <c r="DH156" s="20"/>
    </row>
    <row r="157" spans="10:112" ht="13.5">
      <c r="J157" s="20"/>
      <c r="K157" s="20"/>
      <c r="L157" s="20"/>
      <c r="M157" s="20"/>
      <c r="N157" s="20"/>
      <c r="O157" s="20"/>
      <c r="P157" s="20"/>
      <c r="AN157" s="20"/>
      <c r="AO157" s="20"/>
      <c r="AP157" s="20"/>
      <c r="AQ157" s="20"/>
      <c r="AR157" s="20"/>
      <c r="AS157" s="20"/>
      <c r="AT157" s="20"/>
      <c r="BC157" s="20"/>
      <c r="BD157" s="20"/>
      <c r="BE157" s="20"/>
      <c r="BF157" s="20"/>
      <c r="BG157" s="20"/>
      <c r="BH157" s="20"/>
      <c r="BI157" s="20"/>
      <c r="BR157" s="20"/>
      <c r="BS157" s="20"/>
      <c r="BT157" s="20"/>
      <c r="BU157" s="20"/>
      <c r="BV157" s="20"/>
      <c r="BW157" s="20"/>
      <c r="BX157" s="20"/>
      <c r="CG157" s="20"/>
      <c r="CH157" s="20"/>
      <c r="CI157" s="20"/>
      <c r="CJ157" s="20"/>
      <c r="CK157" s="20"/>
      <c r="CL157" s="20"/>
      <c r="CM157" s="20"/>
      <c r="CS157" s="20"/>
      <c r="CT157" s="20"/>
      <c r="CU157" s="20"/>
      <c r="CV157" s="20"/>
      <c r="CW157" s="20"/>
      <c r="CX157" s="20"/>
      <c r="CY157" s="20"/>
      <c r="DH157" s="20"/>
    </row>
    <row r="158" spans="10:112" ht="13.5">
      <c r="J158" s="20"/>
      <c r="K158" s="20"/>
      <c r="L158" s="20"/>
      <c r="M158" s="20"/>
      <c r="N158" s="20"/>
      <c r="O158" s="20"/>
      <c r="P158" s="20"/>
      <c r="AN158" s="20"/>
      <c r="AO158" s="20"/>
      <c r="AP158" s="20"/>
      <c r="AQ158" s="20"/>
      <c r="AR158" s="20"/>
      <c r="AS158" s="20"/>
      <c r="AT158" s="20"/>
      <c r="BC158" s="20"/>
      <c r="BD158" s="20"/>
      <c r="BE158" s="20"/>
      <c r="BF158" s="20"/>
      <c r="BG158" s="20"/>
      <c r="BH158" s="20"/>
      <c r="BI158" s="20"/>
      <c r="BR158" s="20"/>
      <c r="BS158" s="20"/>
      <c r="BT158" s="20"/>
      <c r="BU158" s="20"/>
      <c r="BV158" s="20"/>
      <c r="BW158" s="20"/>
      <c r="BX158" s="20"/>
      <c r="CG158" s="20"/>
      <c r="CH158" s="20"/>
      <c r="CI158" s="20"/>
      <c r="CJ158" s="20"/>
      <c r="CK158" s="20"/>
      <c r="CL158" s="20"/>
      <c r="CM158" s="20"/>
      <c r="CS158" s="20"/>
      <c r="CT158" s="20"/>
      <c r="CU158" s="20"/>
      <c r="CV158" s="20"/>
      <c r="CW158" s="20"/>
      <c r="CX158" s="20"/>
      <c r="CY158" s="20"/>
      <c r="DH158" s="20"/>
    </row>
    <row r="159" spans="10:112" ht="13.5">
      <c r="J159" s="20"/>
      <c r="K159" s="20"/>
      <c r="L159" s="20"/>
      <c r="M159" s="20"/>
      <c r="N159" s="20"/>
      <c r="O159" s="20"/>
      <c r="P159" s="20"/>
      <c r="AN159" s="20"/>
      <c r="AO159" s="20"/>
      <c r="AP159" s="20"/>
      <c r="AQ159" s="20"/>
      <c r="AR159" s="20"/>
      <c r="AS159" s="20"/>
      <c r="AT159" s="20"/>
      <c r="BC159" s="20"/>
      <c r="BD159" s="20"/>
      <c r="BE159" s="20"/>
      <c r="BF159" s="20"/>
      <c r="BG159" s="20"/>
      <c r="BH159" s="20"/>
      <c r="BI159" s="20"/>
      <c r="BR159" s="20"/>
      <c r="BS159" s="20"/>
      <c r="BT159" s="20"/>
      <c r="BU159" s="20"/>
      <c r="BV159" s="20"/>
      <c r="BW159" s="20"/>
      <c r="BX159" s="20"/>
      <c r="CG159" s="20"/>
      <c r="CH159" s="20"/>
      <c r="CI159" s="20"/>
      <c r="CJ159" s="20"/>
      <c r="CK159" s="20"/>
      <c r="CL159" s="20"/>
      <c r="CM159" s="20"/>
      <c r="CS159" s="20"/>
      <c r="CT159" s="20"/>
      <c r="CU159" s="20"/>
      <c r="CV159" s="20"/>
      <c r="CW159" s="20"/>
      <c r="CX159" s="20"/>
      <c r="CY159" s="20"/>
      <c r="DH159" s="20"/>
    </row>
    <row r="160" spans="10:112" ht="13.5">
      <c r="J160" s="20"/>
      <c r="K160" s="20"/>
      <c r="L160" s="20"/>
      <c r="M160" s="20"/>
      <c r="N160" s="20"/>
      <c r="O160" s="20"/>
      <c r="P160" s="20"/>
      <c r="AN160" s="20"/>
      <c r="AO160" s="20"/>
      <c r="AP160" s="20"/>
      <c r="AQ160" s="20"/>
      <c r="AR160" s="20"/>
      <c r="AS160" s="20"/>
      <c r="AT160" s="20"/>
      <c r="BC160" s="20"/>
      <c r="BD160" s="20"/>
      <c r="BE160" s="20"/>
      <c r="BF160" s="20"/>
      <c r="BG160" s="20"/>
      <c r="BH160" s="20"/>
      <c r="BI160" s="20"/>
      <c r="BR160" s="20"/>
      <c r="BS160" s="20"/>
      <c r="BT160" s="20"/>
      <c r="BU160" s="20"/>
      <c r="BV160" s="20"/>
      <c r="BW160" s="20"/>
      <c r="BX160" s="20"/>
      <c r="CG160" s="20"/>
      <c r="CH160" s="20"/>
      <c r="CI160" s="20"/>
      <c r="CJ160" s="20"/>
      <c r="CK160" s="20"/>
      <c r="CL160" s="20"/>
      <c r="CM160" s="20"/>
      <c r="CS160" s="20"/>
      <c r="CT160" s="20"/>
      <c r="CU160" s="20"/>
      <c r="CV160" s="20"/>
      <c r="CW160" s="20"/>
      <c r="CX160" s="20"/>
      <c r="CY160" s="20"/>
      <c r="DH160" s="20"/>
    </row>
    <row r="161" spans="10:112" ht="13.5">
      <c r="J161" s="20"/>
      <c r="K161" s="20"/>
      <c r="L161" s="20"/>
      <c r="M161" s="20"/>
      <c r="N161" s="20"/>
      <c r="O161" s="20"/>
      <c r="P161" s="20"/>
      <c r="AN161" s="20"/>
      <c r="AO161" s="20"/>
      <c r="AP161" s="20"/>
      <c r="AQ161" s="20"/>
      <c r="AR161" s="20"/>
      <c r="AS161" s="20"/>
      <c r="AT161" s="20"/>
      <c r="BC161" s="20"/>
      <c r="BD161" s="20"/>
      <c r="BE161" s="20"/>
      <c r="BF161" s="20"/>
      <c r="BG161" s="20"/>
      <c r="BH161" s="20"/>
      <c r="BI161" s="20"/>
      <c r="BR161" s="20"/>
      <c r="BS161" s="20"/>
      <c r="BT161" s="20"/>
      <c r="BU161" s="20"/>
      <c r="BV161" s="20"/>
      <c r="BW161" s="20"/>
      <c r="BX161" s="20"/>
      <c r="CG161" s="20"/>
      <c r="CH161" s="20"/>
      <c r="CI161" s="20"/>
      <c r="CJ161" s="20"/>
      <c r="CK161" s="20"/>
      <c r="CL161" s="20"/>
      <c r="CM161" s="20"/>
      <c r="CS161" s="20"/>
      <c r="CT161" s="20"/>
      <c r="CU161" s="20"/>
      <c r="CV161" s="20"/>
      <c r="CW161" s="20"/>
      <c r="CX161" s="20"/>
      <c r="CY161" s="20"/>
      <c r="DH161" s="20"/>
    </row>
    <row r="162" spans="10:112" ht="13.5">
      <c r="J162" s="20"/>
      <c r="K162" s="20"/>
      <c r="L162" s="20"/>
      <c r="M162" s="20"/>
      <c r="N162" s="20"/>
      <c r="O162" s="20"/>
      <c r="P162" s="20"/>
      <c r="AN162" s="20"/>
      <c r="AO162" s="20"/>
      <c r="AP162" s="20"/>
      <c r="AQ162" s="20"/>
      <c r="AR162" s="20"/>
      <c r="AS162" s="20"/>
      <c r="AT162" s="20"/>
      <c r="BC162" s="20"/>
      <c r="BD162" s="20"/>
      <c r="BE162" s="20"/>
      <c r="BF162" s="20"/>
      <c r="BG162" s="20"/>
      <c r="BH162" s="20"/>
      <c r="BI162" s="20"/>
      <c r="BR162" s="20"/>
      <c r="BS162" s="20"/>
      <c r="BT162" s="20"/>
      <c r="BU162" s="20"/>
      <c r="BV162" s="20"/>
      <c r="BW162" s="20"/>
      <c r="BX162" s="20"/>
      <c r="CG162" s="20"/>
      <c r="CH162" s="20"/>
      <c r="CI162" s="20"/>
      <c r="CJ162" s="20"/>
      <c r="CK162" s="20"/>
      <c r="CL162" s="20"/>
      <c r="CM162" s="20"/>
      <c r="CS162" s="20"/>
      <c r="CT162" s="20"/>
      <c r="CU162" s="20"/>
      <c r="CV162" s="20"/>
      <c r="CW162" s="20"/>
      <c r="CX162" s="20"/>
      <c r="CY162" s="20"/>
      <c r="DH162" s="20"/>
    </row>
    <row r="163" spans="10:112" ht="13.5">
      <c r="J163" s="20"/>
      <c r="K163" s="20"/>
      <c r="L163" s="20"/>
      <c r="M163" s="20"/>
      <c r="N163" s="20"/>
      <c r="O163" s="20"/>
      <c r="P163" s="20"/>
      <c r="AN163" s="20"/>
      <c r="AO163" s="20"/>
      <c r="AP163" s="20"/>
      <c r="AQ163" s="20"/>
      <c r="AR163" s="20"/>
      <c r="AS163" s="20"/>
      <c r="AT163" s="20"/>
      <c r="BC163" s="20"/>
      <c r="BD163" s="20"/>
      <c r="BE163" s="20"/>
      <c r="BF163" s="20"/>
      <c r="BG163" s="20"/>
      <c r="BH163" s="20"/>
      <c r="BI163" s="20"/>
      <c r="BR163" s="20"/>
      <c r="BS163" s="20"/>
      <c r="BT163" s="20"/>
      <c r="BU163" s="20"/>
      <c r="BV163" s="20"/>
      <c r="BW163" s="20"/>
      <c r="BX163" s="20"/>
      <c r="CG163" s="20"/>
      <c r="CH163" s="20"/>
      <c r="CI163" s="20"/>
      <c r="CJ163" s="20"/>
      <c r="CK163" s="20"/>
      <c r="CL163" s="20"/>
      <c r="CM163" s="20"/>
      <c r="CS163" s="20"/>
      <c r="CT163" s="20"/>
      <c r="CU163" s="20"/>
      <c r="CV163" s="20"/>
      <c r="CW163" s="20"/>
      <c r="CX163" s="20"/>
      <c r="CY163" s="20"/>
      <c r="DH163" s="20"/>
    </row>
    <row r="164" spans="10:112" ht="13.5">
      <c r="J164" s="20"/>
      <c r="K164" s="20"/>
      <c r="L164" s="20"/>
      <c r="M164" s="20"/>
      <c r="N164" s="20"/>
      <c r="O164" s="20"/>
      <c r="P164" s="20"/>
      <c r="AN164" s="20"/>
      <c r="AO164" s="20"/>
      <c r="AP164" s="20"/>
      <c r="AQ164" s="20"/>
      <c r="AR164" s="20"/>
      <c r="AS164" s="20"/>
      <c r="AT164" s="20"/>
      <c r="BC164" s="20"/>
      <c r="BD164" s="20"/>
      <c r="BE164" s="20"/>
      <c r="BF164" s="20"/>
      <c r="BG164" s="20"/>
      <c r="BH164" s="20"/>
      <c r="BI164" s="20"/>
      <c r="BR164" s="20"/>
      <c r="BS164" s="20"/>
      <c r="BT164" s="20"/>
      <c r="BU164" s="20"/>
      <c r="BV164" s="20"/>
      <c r="BW164" s="20"/>
      <c r="BX164" s="20"/>
      <c r="CG164" s="20"/>
      <c r="CH164" s="20"/>
      <c r="CI164" s="20"/>
      <c r="CJ164" s="20"/>
      <c r="CK164" s="20"/>
      <c r="CL164" s="20"/>
      <c r="CM164" s="20"/>
      <c r="CS164" s="20"/>
      <c r="CT164" s="20"/>
      <c r="CU164" s="20"/>
      <c r="CV164" s="20"/>
      <c r="CW164" s="20"/>
      <c r="CX164" s="20"/>
      <c r="CY164" s="20"/>
      <c r="DH164" s="20"/>
    </row>
    <row r="165" spans="10:112" ht="13.5">
      <c r="J165" s="20"/>
      <c r="K165" s="20"/>
      <c r="L165" s="20"/>
      <c r="M165" s="20"/>
      <c r="N165" s="20"/>
      <c r="O165" s="20"/>
      <c r="P165" s="20"/>
      <c r="AN165" s="20"/>
      <c r="AO165" s="20"/>
      <c r="AP165" s="20"/>
      <c r="AQ165" s="20"/>
      <c r="AR165" s="20"/>
      <c r="AS165" s="20"/>
      <c r="AT165" s="20"/>
      <c r="BC165" s="20"/>
      <c r="BD165" s="20"/>
      <c r="BE165" s="20"/>
      <c r="BF165" s="20"/>
      <c r="BG165" s="20"/>
      <c r="BH165" s="20"/>
      <c r="BI165" s="20"/>
      <c r="BR165" s="20"/>
      <c r="BS165" s="20"/>
      <c r="BT165" s="20"/>
      <c r="BU165" s="20"/>
      <c r="BV165" s="20"/>
      <c r="BW165" s="20"/>
      <c r="BX165" s="20"/>
      <c r="CG165" s="20"/>
      <c r="CH165" s="20"/>
      <c r="CI165" s="20"/>
      <c r="CJ165" s="20"/>
      <c r="CK165" s="20"/>
      <c r="CL165" s="20"/>
      <c r="CM165" s="20"/>
      <c r="CS165" s="20"/>
      <c r="CT165" s="20"/>
      <c r="CU165" s="20"/>
      <c r="CV165" s="20"/>
      <c r="CW165" s="20"/>
      <c r="CX165" s="20"/>
      <c r="CY165" s="20"/>
      <c r="DH165" s="20"/>
    </row>
    <row r="166" spans="10:112" ht="13.5">
      <c r="J166" s="20"/>
      <c r="K166" s="20"/>
      <c r="L166" s="20"/>
      <c r="M166" s="20"/>
      <c r="N166" s="20"/>
      <c r="O166" s="20"/>
      <c r="P166" s="20"/>
      <c r="AN166" s="20"/>
      <c r="AO166" s="20"/>
      <c r="AP166" s="20"/>
      <c r="AQ166" s="20"/>
      <c r="AR166" s="20"/>
      <c r="AS166" s="20"/>
      <c r="AT166" s="20"/>
      <c r="BC166" s="20"/>
      <c r="BD166" s="20"/>
      <c r="BE166" s="20"/>
      <c r="BF166" s="20"/>
      <c r="BG166" s="20"/>
      <c r="BH166" s="20"/>
      <c r="BI166" s="20"/>
      <c r="BR166" s="20"/>
      <c r="BS166" s="20"/>
      <c r="BT166" s="20"/>
      <c r="BU166" s="20"/>
      <c r="BV166" s="20"/>
      <c r="BW166" s="20"/>
      <c r="BX166" s="20"/>
      <c r="CG166" s="20"/>
      <c r="CH166" s="20"/>
      <c r="CI166" s="20"/>
      <c r="CJ166" s="20"/>
      <c r="CK166" s="20"/>
      <c r="CL166" s="20"/>
      <c r="CM166" s="20"/>
      <c r="CS166" s="20"/>
      <c r="CT166" s="20"/>
      <c r="CU166" s="20"/>
      <c r="CV166" s="20"/>
      <c r="CW166" s="20"/>
      <c r="CX166" s="20"/>
      <c r="CY166" s="20"/>
      <c r="DH166" s="20"/>
    </row>
    <row r="167" spans="10:112" ht="13.5">
      <c r="J167" s="20"/>
      <c r="K167" s="20"/>
      <c r="L167" s="20"/>
      <c r="M167" s="20"/>
      <c r="N167" s="20"/>
      <c r="O167" s="20"/>
      <c r="P167" s="20"/>
      <c r="AN167" s="20"/>
      <c r="AO167" s="20"/>
      <c r="AP167" s="20"/>
      <c r="AQ167" s="20"/>
      <c r="AR167" s="20"/>
      <c r="AS167" s="20"/>
      <c r="AT167" s="20"/>
      <c r="BC167" s="20"/>
      <c r="BD167" s="20"/>
      <c r="BE167" s="20"/>
      <c r="BF167" s="20"/>
      <c r="BG167" s="20"/>
      <c r="BH167" s="20"/>
      <c r="BI167" s="20"/>
      <c r="BR167" s="20"/>
      <c r="BS167" s="20"/>
      <c r="BT167" s="20"/>
      <c r="BU167" s="20"/>
      <c r="BV167" s="20"/>
      <c r="BW167" s="20"/>
      <c r="BX167" s="20"/>
      <c r="CG167" s="20"/>
      <c r="CH167" s="20"/>
      <c r="CI167" s="20"/>
      <c r="CJ167" s="20"/>
      <c r="CK167" s="20"/>
      <c r="CL167" s="20"/>
      <c r="CM167" s="20"/>
      <c r="CS167" s="20"/>
      <c r="CT167" s="20"/>
      <c r="CU167" s="20"/>
      <c r="CV167" s="20"/>
      <c r="CW167" s="20"/>
      <c r="CX167" s="20"/>
      <c r="CY167" s="20"/>
      <c r="DH167" s="20"/>
    </row>
    <row r="168" spans="10:112" ht="13.5">
      <c r="J168" s="20"/>
      <c r="K168" s="20"/>
      <c r="L168" s="20"/>
      <c r="M168" s="20"/>
      <c r="N168" s="20"/>
      <c r="O168" s="20"/>
      <c r="P168" s="20"/>
      <c r="AN168" s="20"/>
      <c r="AO168" s="20"/>
      <c r="AP168" s="20"/>
      <c r="AQ168" s="20"/>
      <c r="AR168" s="20"/>
      <c r="AS168" s="20"/>
      <c r="AT168" s="20"/>
      <c r="BC168" s="20"/>
      <c r="BD168" s="20"/>
      <c r="BE168" s="20"/>
      <c r="BF168" s="20"/>
      <c r="BG168" s="20"/>
      <c r="BH168" s="20"/>
      <c r="BI168" s="20"/>
      <c r="BR168" s="20"/>
      <c r="BS168" s="20"/>
      <c r="BT168" s="20"/>
      <c r="BU168" s="20"/>
      <c r="BV168" s="20"/>
      <c r="BW168" s="20"/>
      <c r="BX168" s="20"/>
      <c r="CG168" s="20"/>
      <c r="CH168" s="20"/>
      <c r="CI168" s="20"/>
      <c r="CJ168" s="20"/>
      <c r="CK168" s="20"/>
      <c r="CL168" s="20"/>
      <c r="CM168" s="20"/>
      <c r="CS168" s="20"/>
      <c r="CT168" s="20"/>
      <c r="CU168" s="20"/>
      <c r="CV168" s="20"/>
      <c r="CW168" s="20"/>
      <c r="CX168" s="20"/>
      <c r="CY168" s="20"/>
      <c r="DH168" s="20"/>
    </row>
    <row r="169" spans="10:112" ht="13.5">
      <c r="J169" s="20"/>
      <c r="K169" s="20"/>
      <c r="L169" s="20"/>
      <c r="M169" s="20"/>
      <c r="N169" s="20"/>
      <c r="O169" s="20"/>
      <c r="P169" s="20"/>
      <c r="AN169" s="20"/>
      <c r="AO169" s="20"/>
      <c r="AP169" s="20"/>
      <c r="AQ169" s="20"/>
      <c r="AR169" s="20"/>
      <c r="AS169" s="20"/>
      <c r="AT169" s="20"/>
      <c r="BC169" s="20"/>
      <c r="BD169" s="20"/>
      <c r="BE169" s="20"/>
      <c r="BF169" s="20"/>
      <c r="BG169" s="20"/>
      <c r="BH169" s="20"/>
      <c r="BI169" s="20"/>
      <c r="BR169" s="20"/>
      <c r="BS169" s="20"/>
      <c r="BT169" s="20"/>
      <c r="BU169" s="20"/>
      <c r="BV169" s="20"/>
      <c r="BW169" s="20"/>
      <c r="BX169" s="20"/>
      <c r="CG169" s="20"/>
      <c r="CH169" s="20"/>
      <c r="CI169" s="20"/>
      <c r="CJ169" s="20"/>
      <c r="CK169" s="20"/>
      <c r="CL169" s="20"/>
      <c r="CM169" s="20"/>
      <c r="CS169" s="20"/>
      <c r="CT169" s="20"/>
      <c r="CU169" s="20"/>
      <c r="CV169" s="20"/>
      <c r="CW169" s="20"/>
      <c r="CX169" s="20"/>
      <c r="CY169" s="20"/>
      <c r="DH169" s="20"/>
    </row>
    <row r="170" spans="10:112" ht="13.5">
      <c r="J170" s="20"/>
      <c r="K170" s="20"/>
      <c r="L170" s="20"/>
      <c r="M170" s="20"/>
      <c r="N170" s="20"/>
      <c r="O170" s="20"/>
      <c r="P170" s="20"/>
      <c r="AN170" s="20"/>
      <c r="AO170" s="20"/>
      <c r="AP170" s="20"/>
      <c r="AQ170" s="20"/>
      <c r="AR170" s="20"/>
      <c r="AS170" s="20"/>
      <c r="AT170" s="20"/>
      <c r="BC170" s="20"/>
      <c r="BD170" s="20"/>
      <c r="BE170" s="20"/>
      <c r="BF170" s="20"/>
      <c r="BG170" s="20"/>
      <c r="BH170" s="20"/>
      <c r="BI170" s="20"/>
      <c r="BR170" s="20"/>
      <c r="BS170" s="20"/>
      <c r="BT170" s="20"/>
      <c r="BU170" s="20"/>
      <c r="BV170" s="20"/>
      <c r="BW170" s="20"/>
      <c r="BX170" s="20"/>
      <c r="CG170" s="20"/>
      <c r="CH170" s="20"/>
      <c r="CI170" s="20"/>
      <c r="CJ170" s="20"/>
      <c r="CK170" s="20"/>
      <c r="CL170" s="20"/>
      <c r="CM170" s="20"/>
      <c r="CS170" s="20"/>
      <c r="CT170" s="20"/>
      <c r="CU170" s="20"/>
      <c r="CV170" s="20"/>
      <c r="CW170" s="20"/>
      <c r="CX170" s="20"/>
      <c r="CY170" s="20"/>
      <c r="DH170" s="20"/>
    </row>
    <row r="171" spans="10:112" ht="13.5">
      <c r="J171" s="20"/>
      <c r="K171" s="20"/>
      <c r="L171" s="20"/>
      <c r="M171" s="20"/>
      <c r="N171" s="20"/>
      <c r="O171" s="20"/>
      <c r="P171" s="20"/>
      <c r="AN171" s="20"/>
      <c r="AO171" s="20"/>
      <c r="AP171" s="20"/>
      <c r="AQ171" s="20"/>
      <c r="AR171" s="20"/>
      <c r="AS171" s="20"/>
      <c r="AT171" s="20"/>
      <c r="BC171" s="20"/>
      <c r="BD171" s="20"/>
      <c r="BE171" s="20"/>
      <c r="BF171" s="20"/>
      <c r="BG171" s="20"/>
      <c r="BH171" s="20"/>
      <c r="BI171" s="20"/>
      <c r="BR171" s="20"/>
      <c r="BS171" s="20"/>
      <c r="BT171" s="20"/>
      <c r="BU171" s="20"/>
      <c r="BV171" s="20"/>
      <c r="BW171" s="20"/>
      <c r="BX171" s="20"/>
      <c r="CG171" s="20"/>
      <c r="CH171" s="20"/>
      <c r="CI171" s="20"/>
      <c r="CJ171" s="20"/>
      <c r="CK171" s="20"/>
      <c r="CL171" s="20"/>
      <c r="CM171" s="20"/>
      <c r="CS171" s="20"/>
      <c r="CT171" s="20"/>
      <c r="CU171" s="20"/>
      <c r="CV171" s="20"/>
      <c r="CW171" s="20"/>
      <c r="CX171" s="20"/>
      <c r="CY171" s="20"/>
      <c r="DH171" s="20"/>
    </row>
    <row r="172" spans="10:112" ht="13.5">
      <c r="J172" s="20"/>
      <c r="K172" s="20"/>
      <c r="L172" s="20"/>
      <c r="M172" s="20"/>
      <c r="N172" s="20"/>
      <c r="O172" s="20"/>
      <c r="P172" s="20"/>
      <c r="AN172" s="20"/>
      <c r="AO172" s="20"/>
      <c r="AP172" s="20"/>
      <c r="AQ172" s="20"/>
      <c r="AR172" s="20"/>
      <c r="AS172" s="20"/>
      <c r="AT172" s="20"/>
      <c r="BC172" s="20"/>
      <c r="BD172" s="20"/>
      <c r="BE172" s="20"/>
      <c r="BF172" s="20"/>
      <c r="BG172" s="20"/>
      <c r="BH172" s="20"/>
      <c r="BI172" s="20"/>
      <c r="BR172" s="20"/>
      <c r="BS172" s="20"/>
      <c r="BT172" s="20"/>
      <c r="BU172" s="20"/>
      <c r="BV172" s="20"/>
      <c r="BW172" s="20"/>
      <c r="BX172" s="20"/>
      <c r="CG172" s="20"/>
      <c r="CH172" s="20"/>
      <c r="CI172" s="20"/>
      <c r="CJ172" s="20"/>
      <c r="CK172" s="20"/>
      <c r="CL172" s="20"/>
      <c r="CM172" s="20"/>
      <c r="CS172" s="20"/>
      <c r="CT172" s="20"/>
      <c r="CU172" s="20"/>
      <c r="CV172" s="20"/>
      <c r="CW172" s="20"/>
      <c r="CX172" s="20"/>
      <c r="CY172" s="20"/>
      <c r="DH172" s="20"/>
    </row>
    <row r="173" spans="10:112" ht="13.5">
      <c r="J173" s="20"/>
      <c r="K173" s="20"/>
      <c r="L173" s="20"/>
      <c r="M173" s="20"/>
      <c r="N173" s="20"/>
      <c r="O173" s="20"/>
      <c r="P173" s="20"/>
      <c r="AN173" s="20"/>
      <c r="AO173" s="20"/>
      <c r="AP173" s="20"/>
      <c r="AQ173" s="20"/>
      <c r="AR173" s="20"/>
      <c r="AS173" s="20"/>
      <c r="AT173" s="20"/>
      <c r="BC173" s="20"/>
      <c r="BD173" s="20"/>
      <c r="BE173" s="20"/>
      <c r="BF173" s="20"/>
      <c r="BG173" s="20"/>
      <c r="BH173" s="20"/>
      <c r="BI173" s="20"/>
      <c r="BR173" s="20"/>
      <c r="BS173" s="20"/>
      <c r="BT173" s="20"/>
      <c r="BU173" s="20"/>
      <c r="BV173" s="20"/>
      <c r="BW173" s="20"/>
      <c r="BX173" s="20"/>
      <c r="CG173" s="20"/>
      <c r="CH173" s="20"/>
      <c r="CI173" s="20"/>
      <c r="CJ173" s="20"/>
      <c r="CK173" s="20"/>
      <c r="CL173" s="20"/>
      <c r="CM173" s="20"/>
      <c r="CS173" s="20"/>
      <c r="CT173" s="20"/>
      <c r="CU173" s="20"/>
      <c r="CV173" s="20"/>
      <c r="CW173" s="20"/>
      <c r="CX173" s="20"/>
      <c r="CY173" s="20"/>
      <c r="DH173" s="20"/>
    </row>
    <row r="174" spans="10:112" ht="13.5">
      <c r="J174" s="20"/>
      <c r="K174" s="20"/>
      <c r="L174" s="20"/>
      <c r="M174" s="20"/>
      <c r="N174" s="20"/>
      <c r="O174" s="20"/>
      <c r="P174" s="20"/>
      <c r="AN174" s="20"/>
      <c r="AO174" s="20"/>
      <c r="AP174" s="20"/>
      <c r="AQ174" s="20"/>
      <c r="AR174" s="20"/>
      <c r="AS174" s="20"/>
      <c r="AT174" s="20"/>
      <c r="BC174" s="20"/>
      <c r="BD174" s="20"/>
      <c r="BE174" s="20"/>
      <c r="BF174" s="20"/>
      <c r="BG174" s="20"/>
      <c r="BH174" s="20"/>
      <c r="BI174" s="20"/>
      <c r="BR174" s="20"/>
      <c r="BS174" s="20"/>
      <c r="BT174" s="20"/>
      <c r="BU174" s="20"/>
      <c r="BV174" s="20"/>
      <c r="BW174" s="20"/>
      <c r="BX174" s="20"/>
      <c r="CG174" s="20"/>
      <c r="CH174" s="20"/>
      <c r="CI174" s="20"/>
      <c r="CJ174" s="20"/>
      <c r="CK174" s="20"/>
      <c r="CL174" s="20"/>
      <c r="CM174" s="20"/>
      <c r="CS174" s="20"/>
      <c r="CT174" s="20"/>
      <c r="CU174" s="20"/>
      <c r="CV174" s="20"/>
      <c r="CW174" s="20"/>
      <c r="CX174" s="20"/>
      <c r="CY174" s="20"/>
      <c r="DH174" s="20"/>
    </row>
    <row r="175" spans="10:112" ht="13.5">
      <c r="J175" s="20"/>
      <c r="K175" s="20"/>
      <c r="L175" s="20"/>
      <c r="M175" s="20"/>
      <c r="N175" s="20"/>
      <c r="O175" s="20"/>
      <c r="P175" s="20"/>
      <c r="AN175" s="20"/>
      <c r="AO175" s="20"/>
      <c r="AP175" s="20"/>
      <c r="AQ175" s="20"/>
      <c r="AR175" s="20"/>
      <c r="AS175" s="20"/>
      <c r="AT175" s="20"/>
      <c r="BC175" s="20"/>
      <c r="BD175" s="20"/>
      <c r="BE175" s="20"/>
      <c r="BF175" s="20"/>
      <c r="BG175" s="20"/>
      <c r="BH175" s="20"/>
      <c r="BI175" s="20"/>
      <c r="BR175" s="20"/>
      <c r="BS175" s="20"/>
      <c r="BT175" s="20"/>
      <c r="BU175" s="20"/>
      <c r="BV175" s="20"/>
      <c r="BW175" s="20"/>
      <c r="BX175" s="20"/>
      <c r="CG175" s="20"/>
      <c r="CH175" s="20"/>
      <c r="CI175" s="20"/>
      <c r="CJ175" s="20"/>
      <c r="CK175" s="20"/>
      <c r="CL175" s="20"/>
      <c r="CM175" s="20"/>
      <c r="CS175" s="20"/>
      <c r="CT175" s="20"/>
      <c r="CU175" s="20"/>
      <c r="CV175" s="20"/>
      <c r="CW175" s="20"/>
      <c r="CX175" s="20"/>
      <c r="CY175" s="20"/>
      <c r="DH175" s="20"/>
    </row>
    <row r="176" spans="10:112" ht="13.5">
      <c r="J176" s="20"/>
      <c r="K176" s="20"/>
      <c r="L176" s="20"/>
      <c r="M176" s="20"/>
      <c r="N176" s="20"/>
      <c r="O176" s="20"/>
      <c r="P176" s="20"/>
      <c r="AN176" s="20"/>
      <c r="AO176" s="20"/>
      <c r="AP176" s="20"/>
      <c r="AQ176" s="20"/>
      <c r="AR176" s="20"/>
      <c r="AS176" s="20"/>
      <c r="AT176" s="20"/>
      <c r="BC176" s="20"/>
      <c r="BD176" s="20"/>
      <c r="BE176" s="20"/>
      <c r="BF176" s="20"/>
      <c r="BG176" s="20"/>
      <c r="BH176" s="20"/>
      <c r="BI176" s="20"/>
      <c r="BR176" s="20"/>
      <c r="BS176" s="20"/>
      <c r="BT176" s="20"/>
      <c r="BU176" s="20"/>
      <c r="BV176" s="20"/>
      <c r="BW176" s="20"/>
      <c r="BX176" s="20"/>
      <c r="CG176" s="20"/>
      <c r="CH176" s="20"/>
      <c r="CI176" s="20"/>
      <c r="CJ176" s="20"/>
      <c r="CK176" s="20"/>
      <c r="CL176" s="20"/>
      <c r="CM176" s="20"/>
      <c r="CS176" s="20"/>
      <c r="CT176" s="20"/>
      <c r="CU176" s="20"/>
      <c r="CV176" s="20"/>
      <c r="CW176" s="20"/>
      <c r="CX176" s="20"/>
      <c r="CY176" s="20"/>
      <c r="DH176" s="20"/>
    </row>
    <row r="177" spans="10:112" ht="13.5">
      <c r="J177" s="20"/>
      <c r="K177" s="20"/>
      <c r="L177" s="20"/>
      <c r="M177" s="20"/>
      <c r="N177" s="20"/>
      <c r="O177" s="20"/>
      <c r="P177" s="20"/>
      <c r="AN177" s="20"/>
      <c r="AO177" s="20"/>
      <c r="AP177" s="20"/>
      <c r="AQ177" s="20"/>
      <c r="AR177" s="20"/>
      <c r="AS177" s="20"/>
      <c r="AT177" s="20"/>
      <c r="BC177" s="20"/>
      <c r="BD177" s="20"/>
      <c r="BE177" s="20"/>
      <c r="BF177" s="20"/>
      <c r="BG177" s="20"/>
      <c r="BH177" s="20"/>
      <c r="BI177" s="20"/>
      <c r="BR177" s="20"/>
      <c r="BS177" s="20"/>
      <c r="BT177" s="20"/>
      <c r="BU177" s="20"/>
      <c r="BV177" s="20"/>
      <c r="BW177" s="20"/>
      <c r="BX177" s="20"/>
      <c r="CG177" s="20"/>
      <c r="CH177" s="20"/>
      <c r="CI177" s="20"/>
      <c r="CJ177" s="20"/>
      <c r="CK177" s="20"/>
      <c r="CL177" s="20"/>
      <c r="CM177" s="20"/>
      <c r="CS177" s="20"/>
      <c r="CT177" s="20"/>
      <c r="CU177" s="20"/>
      <c r="CV177" s="20"/>
      <c r="CW177" s="20"/>
      <c r="CX177" s="20"/>
      <c r="CY177" s="20"/>
      <c r="DH177" s="20"/>
    </row>
    <row r="178" spans="10:112" ht="13.5">
      <c r="J178" s="20"/>
      <c r="K178" s="20"/>
      <c r="L178" s="20"/>
      <c r="M178" s="20"/>
      <c r="N178" s="20"/>
      <c r="O178" s="20"/>
      <c r="P178" s="20"/>
      <c r="AN178" s="20"/>
      <c r="AO178" s="20"/>
      <c r="AP178" s="20"/>
      <c r="AQ178" s="20"/>
      <c r="AR178" s="20"/>
      <c r="AS178" s="20"/>
      <c r="AT178" s="20"/>
      <c r="BC178" s="20"/>
      <c r="BD178" s="20"/>
      <c r="BE178" s="20"/>
      <c r="BF178" s="20"/>
      <c r="BG178" s="20"/>
      <c r="BH178" s="20"/>
      <c r="BI178" s="20"/>
      <c r="BR178" s="20"/>
      <c r="BS178" s="20"/>
      <c r="BT178" s="20"/>
      <c r="BU178" s="20"/>
      <c r="BV178" s="20"/>
      <c r="BW178" s="20"/>
      <c r="BX178" s="20"/>
      <c r="CG178" s="20"/>
      <c r="CH178" s="20"/>
      <c r="CI178" s="20"/>
      <c r="CJ178" s="20"/>
      <c r="CK178" s="20"/>
      <c r="CL178" s="20"/>
      <c r="CM178" s="20"/>
      <c r="CS178" s="20"/>
      <c r="CT178" s="20"/>
      <c r="CU178" s="20"/>
      <c r="CV178" s="20"/>
      <c r="CW178" s="20"/>
      <c r="CX178" s="20"/>
      <c r="CY178" s="20"/>
      <c r="DH178" s="20"/>
    </row>
    <row r="179" spans="10:112" ht="13.5">
      <c r="J179" s="20"/>
      <c r="K179" s="20"/>
      <c r="L179" s="20"/>
      <c r="M179" s="20"/>
      <c r="N179" s="20"/>
      <c r="O179" s="20"/>
      <c r="P179" s="20"/>
      <c r="AN179" s="20"/>
      <c r="AO179" s="20"/>
      <c r="AP179" s="20"/>
      <c r="AQ179" s="20"/>
      <c r="AR179" s="20"/>
      <c r="AS179" s="20"/>
      <c r="AT179" s="20"/>
      <c r="BC179" s="20"/>
      <c r="BD179" s="20"/>
      <c r="BE179" s="20"/>
      <c r="BF179" s="20"/>
      <c r="BG179" s="20"/>
      <c r="BH179" s="20"/>
      <c r="BI179" s="20"/>
      <c r="BR179" s="20"/>
      <c r="BS179" s="20"/>
      <c r="BT179" s="20"/>
      <c r="BU179" s="20"/>
      <c r="BV179" s="20"/>
      <c r="BW179" s="20"/>
      <c r="BX179" s="20"/>
      <c r="CG179" s="20"/>
      <c r="CH179" s="20"/>
      <c r="CI179" s="20"/>
      <c r="CJ179" s="20"/>
      <c r="CK179" s="20"/>
      <c r="CL179" s="20"/>
      <c r="CM179" s="20"/>
      <c r="CS179" s="20"/>
      <c r="CT179" s="20"/>
      <c r="CU179" s="20"/>
      <c r="CV179" s="20"/>
      <c r="CW179" s="20"/>
      <c r="CX179" s="20"/>
      <c r="CY179" s="20"/>
      <c r="DH179" s="20"/>
    </row>
    <row r="180" spans="10:112" ht="13.5">
      <c r="J180" s="20"/>
      <c r="K180" s="20"/>
      <c r="L180" s="20"/>
      <c r="M180" s="20"/>
      <c r="N180" s="20"/>
      <c r="O180" s="20"/>
      <c r="P180" s="20"/>
      <c r="AN180" s="20"/>
      <c r="AO180" s="20"/>
      <c r="AP180" s="20"/>
      <c r="AQ180" s="20"/>
      <c r="AR180" s="20"/>
      <c r="AS180" s="20"/>
      <c r="AT180" s="20"/>
      <c r="BC180" s="20"/>
      <c r="BD180" s="20"/>
      <c r="BE180" s="20"/>
      <c r="BF180" s="20"/>
      <c r="BG180" s="20"/>
      <c r="BH180" s="20"/>
      <c r="BI180" s="20"/>
      <c r="BR180" s="20"/>
      <c r="BS180" s="20"/>
      <c r="BT180" s="20"/>
      <c r="BU180" s="20"/>
      <c r="BV180" s="20"/>
      <c r="BW180" s="20"/>
      <c r="BX180" s="20"/>
      <c r="CG180" s="20"/>
      <c r="CH180" s="20"/>
      <c r="CI180" s="20"/>
      <c r="CJ180" s="20"/>
      <c r="CK180" s="20"/>
      <c r="CL180" s="20"/>
      <c r="CM180" s="20"/>
      <c r="CS180" s="20"/>
      <c r="CT180" s="20"/>
      <c r="CU180" s="20"/>
      <c r="CV180" s="20"/>
      <c r="CW180" s="20"/>
      <c r="CX180" s="20"/>
      <c r="CY180" s="20"/>
      <c r="DH180" s="20"/>
    </row>
    <row r="181" spans="10:112" ht="13.5">
      <c r="J181" s="20"/>
      <c r="K181" s="20"/>
      <c r="L181" s="20"/>
      <c r="M181" s="20"/>
      <c r="N181" s="20"/>
      <c r="O181" s="20"/>
      <c r="P181" s="20"/>
      <c r="AN181" s="20"/>
      <c r="AO181" s="20"/>
      <c r="AP181" s="20"/>
      <c r="AQ181" s="20"/>
      <c r="AR181" s="20"/>
      <c r="AS181" s="20"/>
      <c r="AT181" s="20"/>
      <c r="BC181" s="20"/>
      <c r="BD181" s="20"/>
      <c r="BE181" s="20"/>
      <c r="BF181" s="20"/>
      <c r="BG181" s="20"/>
      <c r="BH181" s="20"/>
      <c r="BI181" s="20"/>
      <c r="BR181" s="20"/>
      <c r="BS181" s="20"/>
      <c r="BT181" s="20"/>
      <c r="BU181" s="20"/>
      <c r="BV181" s="20"/>
      <c r="BW181" s="20"/>
      <c r="BX181" s="20"/>
      <c r="CG181" s="20"/>
      <c r="CH181" s="20"/>
      <c r="CI181" s="20"/>
      <c r="CJ181" s="20"/>
      <c r="CK181" s="20"/>
      <c r="CL181" s="20"/>
      <c r="CM181" s="20"/>
      <c r="CS181" s="20"/>
      <c r="CT181" s="20"/>
      <c r="CU181" s="20"/>
      <c r="CV181" s="20"/>
      <c r="CW181" s="20"/>
      <c r="CX181" s="20"/>
      <c r="CY181" s="20"/>
      <c r="DH181" s="20"/>
    </row>
    <row r="182" spans="10:112" ht="13.5">
      <c r="J182" s="20"/>
      <c r="K182" s="20"/>
      <c r="L182" s="20"/>
      <c r="M182" s="20"/>
      <c r="N182" s="20"/>
      <c r="O182" s="20"/>
      <c r="P182" s="20"/>
      <c r="AN182" s="20"/>
      <c r="AO182" s="20"/>
      <c r="AP182" s="20"/>
      <c r="AQ182" s="20"/>
      <c r="AR182" s="20"/>
      <c r="AS182" s="20"/>
      <c r="AT182" s="20"/>
      <c r="BC182" s="20"/>
      <c r="BD182" s="20"/>
      <c r="BE182" s="20"/>
      <c r="BF182" s="20"/>
      <c r="BG182" s="20"/>
      <c r="BH182" s="20"/>
      <c r="BI182" s="20"/>
      <c r="BR182" s="20"/>
      <c r="BS182" s="20"/>
      <c r="BT182" s="20"/>
      <c r="BU182" s="20"/>
      <c r="BV182" s="20"/>
      <c r="BW182" s="20"/>
      <c r="BX182" s="20"/>
      <c r="CG182" s="20"/>
      <c r="CH182" s="20"/>
      <c r="CI182" s="20"/>
      <c r="CJ182" s="20"/>
      <c r="CK182" s="20"/>
      <c r="CL182" s="20"/>
      <c r="CM182" s="20"/>
      <c r="CS182" s="20"/>
      <c r="CT182" s="20"/>
      <c r="CU182" s="20"/>
      <c r="CV182" s="20"/>
      <c r="CW182" s="20"/>
      <c r="CX182" s="20"/>
      <c r="CY182" s="20"/>
      <c r="DH182" s="20"/>
    </row>
    <row r="183" spans="10:112" ht="13.5">
      <c r="J183" s="20"/>
      <c r="K183" s="20"/>
      <c r="L183" s="20"/>
      <c r="M183" s="20"/>
      <c r="N183" s="20"/>
      <c r="O183" s="20"/>
      <c r="P183" s="20"/>
      <c r="AN183" s="20"/>
      <c r="AO183" s="20"/>
      <c r="AP183" s="20"/>
      <c r="AQ183" s="20"/>
      <c r="AR183" s="20"/>
      <c r="AS183" s="20"/>
      <c r="AT183" s="20"/>
      <c r="BC183" s="20"/>
      <c r="BD183" s="20"/>
      <c r="BE183" s="20"/>
      <c r="BF183" s="20"/>
      <c r="BG183" s="20"/>
      <c r="BH183" s="20"/>
      <c r="BI183" s="20"/>
      <c r="BR183" s="20"/>
      <c r="BS183" s="20"/>
      <c r="BT183" s="20"/>
      <c r="BU183" s="20"/>
      <c r="BV183" s="20"/>
      <c r="BW183" s="20"/>
      <c r="BX183" s="20"/>
      <c r="CG183" s="20"/>
      <c r="CH183" s="20"/>
      <c r="CI183" s="20"/>
      <c r="CJ183" s="20"/>
      <c r="CK183" s="20"/>
      <c r="CL183" s="20"/>
      <c r="CM183" s="20"/>
      <c r="CS183" s="20"/>
      <c r="CT183" s="20"/>
      <c r="CU183" s="20"/>
      <c r="CV183" s="20"/>
      <c r="CW183" s="20"/>
      <c r="CX183" s="20"/>
      <c r="CY183" s="20"/>
      <c r="DH183" s="20"/>
    </row>
    <row r="184" spans="10:112" ht="13.5">
      <c r="J184" s="20"/>
      <c r="K184" s="20"/>
      <c r="L184" s="20"/>
      <c r="M184" s="20"/>
      <c r="N184" s="20"/>
      <c r="O184" s="20"/>
      <c r="P184" s="20"/>
      <c r="AN184" s="20"/>
      <c r="AO184" s="20"/>
      <c r="AP184" s="20"/>
      <c r="AQ184" s="20"/>
      <c r="AR184" s="20"/>
      <c r="AS184" s="20"/>
      <c r="AT184" s="20"/>
      <c r="BC184" s="20"/>
      <c r="BD184" s="20"/>
      <c r="BE184" s="20"/>
      <c r="BF184" s="20"/>
      <c r="BG184" s="20"/>
      <c r="BH184" s="20"/>
      <c r="BI184" s="20"/>
      <c r="BR184" s="20"/>
      <c r="BS184" s="20"/>
      <c r="BT184" s="20"/>
      <c r="BU184" s="20"/>
      <c r="BV184" s="20"/>
      <c r="BW184" s="20"/>
      <c r="BX184" s="20"/>
      <c r="CG184" s="20"/>
      <c r="CH184" s="20"/>
      <c r="CI184" s="20"/>
      <c r="CJ184" s="20"/>
      <c r="CK184" s="20"/>
      <c r="CL184" s="20"/>
      <c r="CM184" s="20"/>
      <c r="CS184" s="20"/>
      <c r="CT184" s="20"/>
      <c r="CU184" s="20"/>
      <c r="CV184" s="20"/>
      <c r="CW184" s="20"/>
      <c r="CX184" s="20"/>
      <c r="CY184" s="20"/>
      <c r="DH184" s="20"/>
    </row>
    <row r="185" spans="10:112" ht="13.5">
      <c r="J185" s="20"/>
      <c r="K185" s="20"/>
      <c r="L185" s="20"/>
      <c r="M185" s="20"/>
      <c r="N185" s="20"/>
      <c r="O185" s="20"/>
      <c r="P185" s="20"/>
      <c r="AN185" s="20"/>
      <c r="AO185" s="20"/>
      <c r="AP185" s="20"/>
      <c r="AQ185" s="20"/>
      <c r="AR185" s="20"/>
      <c r="AS185" s="20"/>
      <c r="AT185" s="20"/>
      <c r="BC185" s="20"/>
      <c r="BD185" s="20"/>
      <c r="BE185" s="20"/>
      <c r="BF185" s="20"/>
      <c r="BG185" s="20"/>
      <c r="BH185" s="20"/>
      <c r="BI185" s="20"/>
      <c r="BR185" s="20"/>
      <c r="BS185" s="20"/>
      <c r="BT185" s="20"/>
      <c r="BU185" s="20"/>
      <c r="BV185" s="20"/>
      <c r="BW185" s="20"/>
      <c r="BX185" s="20"/>
      <c r="CG185" s="20"/>
      <c r="CH185" s="20"/>
      <c r="CI185" s="20"/>
      <c r="CJ185" s="20"/>
      <c r="CK185" s="20"/>
      <c r="CL185" s="20"/>
      <c r="CM185" s="20"/>
      <c r="CS185" s="20"/>
      <c r="CT185" s="20"/>
      <c r="CU185" s="20"/>
      <c r="CV185" s="20"/>
      <c r="CW185" s="20"/>
      <c r="CX185" s="20"/>
      <c r="CY185" s="20"/>
      <c r="DH185" s="20"/>
    </row>
    <row r="186" spans="10:112" ht="13.5">
      <c r="J186" s="20"/>
      <c r="K186" s="20"/>
      <c r="L186" s="20"/>
      <c r="M186" s="20"/>
      <c r="N186" s="20"/>
      <c r="O186" s="20"/>
      <c r="P186" s="20"/>
      <c r="AN186" s="20"/>
      <c r="AO186" s="20"/>
      <c r="AP186" s="20"/>
      <c r="AQ186" s="20"/>
      <c r="AR186" s="20"/>
      <c r="AS186" s="20"/>
      <c r="AT186" s="20"/>
      <c r="BC186" s="20"/>
      <c r="BD186" s="20"/>
      <c r="BE186" s="20"/>
      <c r="BF186" s="20"/>
      <c r="BG186" s="20"/>
      <c r="BH186" s="20"/>
      <c r="BI186" s="20"/>
      <c r="BR186" s="20"/>
      <c r="BS186" s="20"/>
      <c r="BT186" s="20"/>
      <c r="BU186" s="20"/>
      <c r="BV186" s="20"/>
      <c r="BW186" s="20"/>
      <c r="BX186" s="20"/>
      <c r="CG186" s="20"/>
      <c r="CH186" s="20"/>
      <c r="CI186" s="20"/>
      <c r="CJ186" s="20"/>
      <c r="CK186" s="20"/>
      <c r="CL186" s="20"/>
      <c r="CM186" s="20"/>
      <c r="CS186" s="20"/>
      <c r="CT186" s="20"/>
      <c r="CU186" s="20"/>
      <c r="CV186" s="20"/>
      <c r="CW186" s="20"/>
      <c r="CX186" s="20"/>
      <c r="CY186" s="20"/>
      <c r="DH186" s="20"/>
    </row>
    <row r="187" spans="10:112" ht="13.5">
      <c r="J187" s="20"/>
      <c r="K187" s="20"/>
      <c r="L187" s="20"/>
      <c r="M187" s="20"/>
      <c r="N187" s="20"/>
      <c r="O187" s="20"/>
      <c r="P187" s="20"/>
      <c r="AN187" s="20"/>
      <c r="AO187" s="20"/>
      <c r="AP187" s="20"/>
      <c r="AQ187" s="20"/>
      <c r="AR187" s="20"/>
      <c r="AS187" s="20"/>
      <c r="AT187" s="20"/>
      <c r="BC187" s="20"/>
      <c r="BD187" s="20"/>
      <c r="BE187" s="20"/>
      <c r="BF187" s="20"/>
      <c r="BG187" s="20"/>
      <c r="BH187" s="20"/>
      <c r="BI187" s="20"/>
      <c r="BR187" s="20"/>
      <c r="BS187" s="20"/>
      <c r="BT187" s="20"/>
      <c r="BU187" s="20"/>
      <c r="BV187" s="20"/>
      <c r="BW187" s="20"/>
      <c r="BX187" s="20"/>
      <c r="CG187" s="20"/>
      <c r="CH187" s="20"/>
      <c r="CI187" s="20"/>
      <c r="CJ187" s="20"/>
      <c r="CK187" s="20"/>
      <c r="CL187" s="20"/>
      <c r="CM187" s="20"/>
      <c r="CS187" s="20"/>
      <c r="CT187" s="20"/>
      <c r="CU187" s="20"/>
      <c r="CV187" s="20"/>
      <c r="CW187" s="20"/>
      <c r="CX187" s="20"/>
      <c r="CY187" s="20"/>
      <c r="DH187" s="20"/>
    </row>
    <row r="188" spans="10:112" ht="13.5">
      <c r="J188" s="20"/>
      <c r="K188" s="20"/>
      <c r="L188" s="20"/>
      <c r="M188" s="20"/>
      <c r="N188" s="20"/>
      <c r="O188" s="20"/>
      <c r="P188" s="20"/>
      <c r="AN188" s="20"/>
      <c r="AO188" s="20"/>
      <c r="AP188" s="20"/>
      <c r="AQ188" s="20"/>
      <c r="AR188" s="20"/>
      <c r="AS188" s="20"/>
      <c r="AT188" s="20"/>
      <c r="BC188" s="20"/>
      <c r="BD188" s="20"/>
      <c r="BE188" s="20"/>
      <c r="BF188" s="20"/>
      <c r="BG188" s="20"/>
      <c r="BH188" s="20"/>
      <c r="BI188" s="20"/>
      <c r="BR188" s="20"/>
      <c r="BS188" s="20"/>
      <c r="BT188" s="20"/>
      <c r="BU188" s="20"/>
      <c r="BV188" s="20"/>
      <c r="BW188" s="20"/>
      <c r="BX188" s="20"/>
      <c r="CG188" s="20"/>
      <c r="CH188" s="20"/>
      <c r="CI188" s="20"/>
      <c r="CJ188" s="20"/>
      <c r="CK188" s="20"/>
      <c r="CL188" s="20"/>
      <c r="CM188" s="20"/>
      <c r="CS188" s="20"/>
      <c r="CT188" s="20"/>
      <c r="CU188" s="20"/>
      <c r="CV188" s="20"/>
      <c r="CW188" s="20"/>
      <c r="CX188" s="20"/>
      <c r="CY188" s="20"/>
      <c r="DH188" s="20"/>
    </row>
    <row r="189" spans="10:112" ht="13.5">
      <c r="J189" s="20"/>
      <c r="K189" s="20"/>
      <c r="L189" s="20"/>
      <c r="M189" s="20"/>
      <c r="N189" s="20"/>
      <c r="O189" s="20"/>
      <c r="P189" s="20"/>
      <c r="AN189" s="20"/>
      <c r="AO189" s="20"/>
      <c r="AP189" s="20"/>
      <c r="AQ189" s="20"/>
      <c r="AR189" s="20"/>
      <c r="AS189" s="20"/>
      <c r="AT189" s="20"/>
      <c r="BC189" s="20"/>
      <c r="BD189" s="20"/>
      <c r="BE189" s="20"/>
      <c r="BF189" s="20"/>
      <c r="BG189" s="20"/>
      <c r="BH189" s="20"/>
      <c r="BI189" s="20"/>
      <c r="BR189" s="20"/>
      <c r="BS189" s="20"/>
      <c r="BT189" s="20"/>
      <c r="BU189" s="20"/>
      <c r="BV189" s="20"/>
      <c r="BW189" s="20"/>
      <c r="BX189" s="20"/>
      <c r="CG189" s="20"/>
      <c r="CH189" s="20"/>
      <c r="CI189" s="20"/>
      <c r="CJ189" s="20"/>
      <c r="CK189" s="20"/>
      <c r="CL189" s="20"/>
      <c r="CM189" s="20"/>
      <c r="CS189" s="20"/>
      <c r="CT189" s="20"/>
      <c r="CU189" s="20"/>
      <c r="CV189" s="20"/>
      <c r="CW189" s="20"/>
      <c r="CX189" s="20"/>
      <c r="CY189" s="20"/>
      <c r="DH189" s="20"/>
    </row>
    <row r="190" spans="10:112" ht="13.5">
      <c r="J190" s="20"/>
      <c r="K190" s="20"/>
      <c r="L190" s="20"/>
      <c r="M190" s="20"/>
      <c r="N190" s="20"/>
      <c r="O190" s="20"/>
      <c r="P190" s="20"/>
      <c r="AN190" s="20"/>
      <c r="AO190" s="20"/>
      <c r="AP190" s="20"/>
      <c r="AQ190" s="20"/>
      <c r="AR190" s="20"/>
      <c r="AS190" s="20"/>
      <c r="AT190" s="20"/>
      <c r="BC190" s="20"/>
      <c r="BD190" s="20"/>
      <c r="BE190" s="20"/>
      <c r="BF190" s="20"/>
      <c r="BG190" s="20"/>
      <c r="BH190" s="20"/>
      <c r="BI190" s="20"/>
      <c r="BR190" s="20"/>
      <c r="BS190" s="20"/>
      <c r="BT190" s="20"/>
      <c r="BU190" s="20"/>
      <c r="BV190" s="20"/>
      <c r="BW190" s="20"/>
      <c r="BX190" s="20"/>
      <c r="CG190" s="20"/>
      <c r="CH190" s="20"/>
      <c r="CI190" s="20"/>
      <c r="CJ190" s="20"/>
      <c r="CK190" s="20"/>
      <c r="CL190" s="20"/>
      <c r="CM190" s="20"/>
      <c r="CS190" s="20"/>
      <c r="CT190" s="20"/>
      <c r="CU190" s="20"/>
      <c r="CV190" s="20"/>
      <c r="CW190" s="20"/>
      <c r="CX190" s="20"/>
      <c r="CY190" s="20"/>
      <c r="DH190" s="20"/>
    </row>
    <row r="191" spans="10:112" ht="13.5">
      <c r="J191" s="20"/>
      <c r="K191" s="20"/>
      <c r="L191" s="20"/>
      <c r="M191" s="20"/>
      <c r="N191" s="20"/>
      <c r="O191" s="20"/>
      <c r="P191" s="20"/>
      <c r="AN191" s="20"/>
      <c r="AO191" s="20"/>
      <c r="AP191" s="20"/>
      <c r="AQ191" s="20"/>
      <c r="AR191" s="20"/>
      <c r="AS191" s="20"/>
      <c r="AT191" s="20"/>
      <c r="BC191" s="20"/>
      <c r="BD191" s="20"/>
      <c r="BE191" s="20"/>
      <c r="BF191" s="20"/>
      <c r="BG191" s="20"/>
      <c r="BH191" s="20"/>
      <c r="BI191" s="20"/>
      <c r="BR191" s="20"/>
      <c r="BS191" s="20"/>
      <c r="BT191" s="20"/>
      <c r="BU191" s="20"/>
      <c r="BV191" s="20"/>
      <c r="BW191" s="20"/>
      <c r="BX191" s="20"/>
      <c r="CG191" s="20"/>
      <c r="CH191" s="20"/>
      <c r="CI191" s="20"/>
      <c r="CJ191" s="20"/>
      <c r="CK191" s="20"/>
      <c r="CL191" s="20"/>
      <c r="CM191" s="20"/>
      <c r="CS191" s="20"/>
      <c r="CT191" s="20"/>
      <c r="CU191" s="20"/>
      <c r="CV191" s="20"/>
      <c r="CW191" s="20"/>
      <c r="CX191" s="20"/>
      <c r="CY191" s="20"/>
      <c r="DH191" s="20"/>
    </row>
    <row r="192" spans="10:112" ht="13.5">
      <c r="J192" s="20"/>
      <c r="K192" s="20"/>
      <c r="L192" s="20"/>
      <c r="M192" s="20"/>
      <c r="N192" s="20"/>
      <c r="O192" s="20"/>
      <c r="P192" s="20"/>
      <c r="AN192" s="20"/>
      <c r="AO192" s="20"/>
      <c r="AP192" s="20"/>
      <c r="AQ192" s="20"/>
      <c r="AR192" s="20"/>
      <c r="AS192" s="20"/>
      <c r="AT192" s="20"/>
      <c r="BC192" s="20"/>
      <c r="BD192" s="20"/>
      <c r="BE192" s="20"/>
      <c r="BF192" s="20"/>
      <c r="BG192" s="20"/>
      <c r="BH192" s="20"/>
      <c r="BI192" s="20"/>
      <c r="BR192" s="20"/>
      <c r="BS192" s="20"/>
      <c r="BT192" s="20"/>
      <c r="BU192" s="20"/>
      <c r="BV192" s="20"/>
      <c r="BW192" s="20"/>
      <c r="BX192" s="20"/>
      <c r="CG192" s="20"/>
      <c r="CH192" s="20"/>
      <c r="CI192" s="20"/>
      <c r="CJ192" s="20"/>
      <c r="CK192" s="20"/>
      <c r="CL192" s="20"/>
      <c r="CM192" s="20"/>
      <c r="CS192" s="20"/>
      <c r="CT192" s="20"/>
      <c r="CU192" s="20"/>
      <c r="CV192" s="20"/>
      <c r="CW192" s="20"/>
      <c r="CX192" s="20"/>
      <c r="CY192" s="20"/>
      <c r="DH192" s="20"/>
    </row>
    <row r="193" spans="10:112" ht="13.5">
      <c r="J193" s="20"/>
      <c r="K193" s="20"/>
      <c r="L193" s="20"/>
      <c r="M193" s="20"/>
      <c r="N193" s="20"/>
      <c r="O193" s="20"/>
      <c r="P193" s="20"/>
      <c r="AN193" s="20"/>
      <c r="AO193" s="20"/>
      <c r="AP193" s="20"/>
      <c r="AQ193" s="20"/>
      <c r="AR193" s="20"/>
      <c r="AS193" s="20"/>
      <c r="AT193" s="20"/>
      <c r="BC193" s="20"/>
      <c r="BD193" s="20"/>
      <c r="BE193" s="20"/>
      <c r="BF193" s="20"/>
      <c r="BG193" s="20"/>
      <c r="BH193" s="20"/>
      <c r="BI193" s="20"/>
      <c r="BR193" s="20"/>
      <c r="BS193" s="20"/>
      <c r="BT193" s="20"/>
      <c r="BU193" s="20"/>
      <c r="BV193" s="20"/>
      <c r="BW193" s="20"/>
      <c r="BX193" s="20"/>
      <c r="CG193" s="20"/>
      <c r="CH193" s="20"/>
      <c r="CI193" s="20"/>
      <c r="CJ193" s="20"/>
      <c r="CK193" s="20"/>
      <c r="CL193" s="20"/>
      <c r="CM193" s="20"/>
      <c r="CS193" s="20"/>
      <c r="CT193" s="20"/>
      <c r="CU193" s="20"/>
      <c r="CV193" s="20"/>
      <c r="CW193" s="20"/>
      <c r="CX193" s="20"/>
      <c r="CY193" s="20"/>
      <c r="DH193" s="20"/>
    </row>
    <row r="194" spans="10:112" ht="13.5">
      <c r="J194" s="20"/>
      <c r="K194" s="20"/>
      <c r="L194" s="20"/>
      <c r="M194" s="20"/>
      <c r="N194" s="20"/>
      <c r="O194" s="20"/>
      <c r="P194" s="20"/>
      <c r="AN194" s="20"/>
      <c r="AO194" s="20"/>
      <c r="AP194" s="20"/>
      <c r="AQ194" s="20"/>
      <c r="AR194" s="20"/>
      <c r="AS194" s="20"/>
      <c r="AT194" s="20"/>
      <c r="BC194" s="20"/>
      <c r="BD194" s="20"/>
      <c r="BE194" s="20"/>
      <c r="BF194" s="20"/>
      <c r="BG194" s="20"/>
      <c r="BH194" s="20"/>
      <c r="BI194" s="20"/>
      <c r="BR194" s="20"/>
      <c r="BS194" s="20"/>
      <c r="BT194" s="20"/>
      <c r="BU194" s="20"/>
      <c r="BV194" s="20"/>
      <c r="BW194" s="20"/>
      <c r="BX194" s="20"/>
      <c r="CG194" s="20"/>
      <c r="CH194" s="20"/>
      <c r="CI194" s="20"/>
      <c r="CJ194" s="20"/>
      <c r="CK194" s="20"/>
      <c r="CL194" s="20"/>
      <c r="CM194" s="20"/>
      <c r="CS194" s="20"/>
      <c r="CT194" s="20"/>
      <c r="CU194" s="20"/>
      <c r="CV194" s="20"/>
      <c r="CW194" s="20"/>
      <c r="CX194" s="20"/>
      <c r="CY194" s="20"/>
      <c r="DH194" s="20"/>
    </row>
    <row r="195" spans="10:112" ht="13.5">
      <c r="J195" s="20"/>
      <c r="K195" s="20"/>
      <c r="L195" s="20"/>
      <c r="M195" s="20"/>
      <c r="N195" s="20"/>
      <c r="O195" s="20"/>
      <c r="P195" s="20"/>
      <c r="AN195" s="20"/>
      <c r="AO195" s="20"/>
      <c r="AP195" s="20"/>
      <c r="AQ195" s="20"/>
      <c r="AR195" s="20"/>
      <c r="AS195" s="20"/>
      <c r="AT195" s="20"/>
      <c r="BC195" s="20"/>
      <c r="BD195" s="20"/>
      <c r="BE195" s="20"/>
      <c r="BF195" s="20"/>
      <c r="BG195" s="20"/>
      <c r="BH195" s="20"/>
      <c r="BI195" s="20"/>
      <c r="BR195" s="20"/>
      <c r="BS195" s="20"/>
      <c r="BT195" s="20"/>
      <c r="BU195" s="20"/>
      <c r="BV195" s="20"/>
      <c r="BW195" s="20"/>
      <c r="BX195" s="20"/>
      <c r="CG195" s="20"/>
      <c r="CH195" s="20"/>
      <c r="CI195" s="20"/>
      <c r="CJ195" s="20"/>
      <c r="CK195" s="20"/>
      <c r="CL195" s="20"/>
      <c r="CM195" s="20"/>
      <c r="CS195" s="20"/>
      <c r="CT195" s="20"/>
      <c r="CU195" s="20"/>
      <c r="CV195" s="20"/>
      <c r="CW195" s="20"/>
      <c r="CX195" s="20"/>
      <c r="CY195" s="20"/>
      <c r="DH195" s="20"/>
    </row>
    <row r="196" spans="10:112" ht="13.5">
      <c r="J196" s="20"/>
      <c r="K196" s="20"/>
      <c r="L196" s="20"/>
      <c r="M196" s="20"/>
      <c r="N196" s="20"/>
      <c r="O196" s="20"/>
      <c r="P196" s="20"/>
      <c r="AN196" s="20"/>
      <c r="AO196" s="20"/>
      <c r="AP196" s="20"/>
      <c r="AQ196" s="20"/>
      <c r="AR196" s="20"/>
      <c r="AS196" s="20"/>
      <c r="AT196" s="20"/>
      <c r="BC196" s="20"/>
      <c r="BD196" s="20"/>
      <c r="BE196" s="20"/>
      <c r="BF196" s="20"/>
      <c r="BG196" s="20"/>
      <c r="BH196" s="20"/>
      <c r="BI196" s="20"/>
      <c r="BR196" s="20"/>
      <c r="BS196" s="20"/>
      <c r="BT196" s="20"/>
      <c r="BU196" s="20"/>
      <c r="BV196" s="20"/>
      <c r="BW196" s="20"/>
      <c r="BX196" s="20"/>
      <c r="CG196" s="20"/>
      <c r="CH196" s="20"/>
      <c r="CI196" s="20"/>
      <c r="CJ196" s="20"/>
      <c r="CK196" s="20"/>
      <c r="CL196" s="20"/>
      <c r="CM196" s="20"/>
      <c r="CS196" s="20"/>
      <c r="CT196" s="20"/>
      <c r="CU196" s="20"/>
      <c r="CV196" s="20"/>
      <c r="CW196" s="20"/>
      <c r="CX196" s="20"/>
      <c r="CY196" s="20"/>
      <c r="DH196" s="20"/>
    </row>
    <row r="197" spans="10:112" ht="13.5">
      <c r="J197" s="20"/>
      <c r="K197" s="20"/>
      <c r="L197" s="20"/>
      <c r="M197" s="20"/>
      <c r="N197" s="20"/>
      <c r="O197" s="20"/>
      <c r="P197" s="20"/>
      <c r="AN197" s="20"/>
      <c r="AO197" s="20"/>
      <c r="AP197" s="20"/>
      <c r="AQ197" s="20"/>
      <c r="AR197" s="20"/>
      <c r="AS197" s="20"/>
      <c r="AT197" s="20"/>
      <c r="BC197" s="20"/>
      <c r="BD197" s="20"/>
      <c r="BE197" s="20"/>
      <c r="BF197" s="20"/>
      <c r="BG197" s="20"/>
      <c r="BH197" s="20"/>
      <c r="BI197" s="20"/>
      <c r="BR197" s="20"/>
      <c r="BS197" s="20"/>
      <c r="BT197" s="20"/>
      <c r="BU197" s="20"/>
      <c r="BV197" s="20"/>
      <c r="BW197" s="20"/>
      <c r="BX197" s="20"/>
      <c r="CG197" s="20"/>
      <c r="CH197" s="20"/>
      <c r="CI197" s="20"/>
      <c r="CJ197" s="20"/>
      <c r="CK197" s="20"/>
      <c r="CL197" s="20"/>
      <c r="CM197" s="20"/>
      <c r="CS197" s="20"/>
      <c r="CT197" s="20"/>
      <c r="CU197" s="20"/>
      <c r="CV197" s="20"/>
      <c r="CW197" s="20"/>
      <c r="CX197" s="20"/>
      <c r="CY197" s="20"/>
      <c r="DH197" s="20"/>
    </row>
    <row r="198" spans="10:112" ht="13.5">
      <c r="J198" s="20"/>
      <c r="K198" s="20"/>
      <c r="L198" s="20"/>
      <c r="M198" s="20"/>
      <c r="N198" s="20"/>
      <c r="O198" s="20"/>
      <c r="P198" s="20"/>
      <c r="AN198" s="20"/>
      <c r="AO198" s="20"/>
      <c r="AP198" s="20"/>
      <c r="AQ198" s="20"/>
      <c r="AR198" s="20"/>
      <c r="AS198" s="20"/>
      <c r="AT198" s="20"/>
      <c r="BC198" s="20"/>
      <c r="BD198" s="20"/>
      <c r="BE198" s="20"/>
      <c r="BF198" s="20"/>
      <c r="BG198" s="20"/>
      <c r="BH198" s="20"/>
      <c r="BI198" s="20"/>
      <c r="BR198" s="20"/>
      <c r="BS198" s="20"/>
      <c r="BT198" s="20"/>
      <c r="BU198" s="20"/>
      <c r="BV198" s="20"/>
      <c r="BW198" s="20"/>
      <c r="BX198" s="20"/>
      <c r="CG198" s="20"/>
      <c r="CH198" s="20"/>
      <c r="CI198" s="20"/>
      <c r="CJ198" s="20"/>
      <c r="CK198" s="20"/>
      <c r="CL198" s="20"/>
      <c r="CM198" s="20"/>
      <c r="CS198" s="20"/>
      <c r="CT198" s="20"/>
      <c r="CU198" s="20"/>
      <c r="CV198" s="20"/>
      <c r="CW198" s="20"/>
      <c r="CX198" s="20"/>
      <c r="CY198" s="20"/>
      <c r="DH198" s="20"/>
    </row>
    <row r="199" spans="10:112" ht="13.5">
      <c r="J199" s="20"/>
      <c r="K199" s="20"/>
      <c r="L199" s="20"/>
      <c r="M199" s="20"/>
      <c r="N199" s="20"/>
      <c r="O199" s="20"/>
      <c r="P199" s="20"/>
      <c r="AN199" s="20"/>
      <c r="AO199" s="20"/>
      <c r="AP199" s="20"/>
      <c r="AQ199" s="20"/>
      <c r="AR199" s="20"/>
      <c r="AS199" s="20"/>
      <c r="AT199" s="20"/>
      <c r="BC199" s="20"/>
      <c r="BD199" s="20"/>
      <c r="BE199" s="20"/>
      <c r="BF199" s="20"/>
      <c r="BG199" s="20"/>
      <c r="BH199" s="20"/>
      <c r="BI199" s="20"/>
      <c r="BR199" s="20"/>
      <c r="BS199" s="20"/>
      <c r="BT199" s="20"/>
      <c r="BU199" s="20"/>
      <c r="BV199" s="20"/>
      <c r="BW199" s="20"/>
      <c r="BX199" s="20"/>
      <c r="CG199" s="20"/>
      <c r="CH199" s="20"/>
      <c r="CI199" s="20"/>
      <c r="CJ199" s="20"/>
      <c r="CK199" s="20"/>
      <c r="CL199" s="20"/>
      <c r="CM199" s="20"/>
      <c r="CS199" s="20"/>
      <c r="CT199" s="20"/>
      <c r="CU199" s="20"/>
      <c r="CV199" s="20"/>
      <c r="CW199" s="20"/>
      <c r="CX199" s="20"/>
      <c r="CY199" s="20"/>
      <c r="DH199" s="20"/>
    </row>
    <row r="200" spans="10:112" ht="13.5">
      <c r="J200" s="20"/>
      <c r="K200" s="20"/>
      <c r="L200" s="20"/>
      <c r="M200" s="20"/>
      <c r="N200" s="20"/>
      <c r="O200" s="20"/>
      <c r="P200" s="20"/>
      <c r="AN200" s="20"/>
      <c r="AO200" s="20"/>
      <c r="AP200" s="20"/>
      <c r="AQ200" s="20"/>
      <c r="AR200" s="20"/>
      <c r="AS200" s="20"/>
      <c r="AT200" s="20"/>
      <c r="BC200" s="20"/>
      <c r="BD200" s="20"/>
      <c r="BE200" s="20"/>
      <c r="BF200" s="20"/>
      <c r="BG200" s="20"/>
      <c r="BH200" s="20"/>
      <c r="BI200" s="20"/>
      <c r="BR200" s="20"/>
      <c r="BS200" s="20"/>
      <c r="BT200" s="20"/>
      <c r="BU200" s="20"/>
      <c r="BV200" s="20"/>
      <c r="BW200" s="20"/>
      <c r="BX200" s="20"/>
      <c r="CG200" s="20"/>
      <c r="CH200" s="20"/>
      <c r="CI200" s="20"/>
      <c r="CJ200" s="20"/>
      <c r="CK200" s="20"/>
      <c r="CL200" s="20"/>
      <c r="CM200" s="20"/>
      <c r="CS200" s="20"/>
      <c r="CT200" s="20"/>
      <c r="CU200" s="20"/>
      <c r="CV200" s="20"/>
      <c r="CW200" s="20"/>
      <c r="CX200" s="20"/>
      <c r="CY200" s="20"/>
      <c r="DH200" s="20"/>
    </row>
    <row r="201" spans="10:112" ht="13.5">
      <c r="J201" s="20"/>
      <c r="K201" s="20"/>
      <c r="L201" s="20"/>
      <c r="M201" s="20"/>
      <c r="N201" s="20"/>
      <c r="O201" s="20"/>
      <c r="P201" s="20"/>
      <c r="AN201" s="20"/>
      <c r="AO201" s="20"/>
      <c r="AP201" s="20"/>
      <c r="AQ201" s="20"/>
      <c r="AR201" s="20"/>
      <c r="AS201" s="20"/>
      <c r="AT201" s="20"/>
      <c r="BC201" s="20"/>
      <c r="BD201" s="20"/>
      <c r="BE201" s="20"/>
      <c r="BF201" s="20"/>
      <c r="BG201" s="20"/>
      <c r="BH201" s="20"/>
      <c r="BI201" s="20"/>
      <c r="BR201" s="20"/>
      <c r="BS201" s="20"/>
      <c r="BT201" s="20"/>
      <c r="BU201" s="20"/>
      <c r="BV201" s="20"/>
      <c r="BW201" s="20"/>
      <c r="BX201" s="20"/>
      <c r="CG201" s="20"/>
      <c r="CH201" s="20"/>
      <c r="CI201" s="20"/>
      <c r="CJ201" s="20"/>
      <c r="CK201" s="20"/>
      <c r="CL201" s="20"/>
      <c r="CM201" s="20"/>
      <c r="CS201" s="20"/>
      <c r="CT201" s="20"/>
      <c r="CU201" s="20"/>
      <c r="CV201" s="20"/>
      <c r="CW201" s="20"/>
      <c r="CX201" s="20"/>
      <c r="CY201" s="20"/>
      <c r="DH201" s="20"/>
    </row>
    <row r="202" spans="10:112" ht="13.5">
      <c r="J202" s="20"/>
      <c r="K202" s="20"/>
      <c r="L202" s="20"/>
      <c r="M202" s="20"/>
      <c r="N202" s="20"/>
      <c r="O202" s="20"/>
      <c r="P202" s="20"/>
      <c r="AN202" s="20"/>
      <c r="AO202" s="20"/>
      <c r="AP202" s="20"/>
      <c r="AQ202" s="20"/>
      <c r="AR202" s="20"/>
      <c r="AS202" s="20"/>
      <c r="AT202" s="20"/>
      <c r="BC202" s="20"/>
      <c r="BD202" s="20"/>
      <c r="BE202" s="20"/>
      <c r="BF202" s="20"/>
      <c r="BG202" s="20"/>
      <c r="BH202" s="20"/>
      <c r="BI202" s="20"/>
      <c r="BR202" s="20"/>
      <c r="BS202" s="20"/>
      <c r="BT202" s="20"/>
      <c r="BU202" s="20"/>
      <c r="BV202" s="20"/>
      <c r="BW202" s="20"/>
      <c r="BX202" s="20"/>
      <c r="CG202" s="20"/>
      <c r="CH202" s="20"/>
      <c r="CI202" s="20"/>
      <c r="CJ202" s="20"/>
      <c r="CK202" s="20"/>
      <c r="CL202" s="20"/>
      <c r="CM202" s="20"/>
      <c r="CS202" s="20"/>
      <c r="CT202" s="20"/>
      <c r="CU202" s="20"/>
      <c r="CV202" s="20"/>
      <c r="CW202" s="20"/>
      <c r="CX202" s="20"/>
      <c r="CY202" s="20"/>
      <c r="DH202" s="20"/>
    </row>
    <row r="203" spans="10:112" ht="13.5">
      <c r="J203" s="20"/>
      <c r="K203" s="20"/>
      <c r="L203" s="20"/>
      <c r="M203" s="20"/>
      <c r="N203" s="20"/>
      <c r="O203" s="20"/>
      <c r="P203" s="20"/>
      <c r="AN203" s="20"/>
      <c r="AO203" s="20"/>
      <c r="AP203" s="20"/>
      <c r="AQ203" s="20"/>
      <c r="AR203" s="20"/>
      <c r="AS203" s="20"/>
      <c r="AT203" s="20"/>
      <c r="BC203" s="20"/>
      <c r="BD203" s="20"/>
      <c r="BE203" s="20"/>
      <c r="BF203" s="20"/>
      <c r="BG203" s="20"/>
      <c r="BH203" s="20"/>
      <c r="BI203" s="20"/>
      <c r="BR203" s="20"/>
      <c r="BS203" s="20"/>
      <c r="BT203" s="20"/>
      <c r="BU203" s="20"/>
      <c r="BV203" s="20"/>
      <c r="BW203" s="20"/>
      <c r="BX203" s="20"/>
      <c r="CG203" s="20"/>
      <c r="CH203" s="20"/>
      <c r="CI203" s="20"/>
      <c r="CJ203" s="20"/>
      <c r="CK203" s="20"/>
      <c r="CL203" s="20"/>
      <c r="CM203" s="20"/>
      <c r="CS203" s="20"/>
      <c r="CT203" s="20"/>
      <c r="CU203" s="20"/>
      <c r="CV203" s="20"/>
      <c r="CW203" s="20"/>
      <c r="CX203" s="20"/>
      <c r="CY203" s="20"/>
      <c r="DH203" s="20"/>
    </row>
    <row r="204" spans="10:112" ht="13.5">
      <c r="J204" s="20"/>
      <c r="K204" s="20"/>
      <c r="L204" s="20"/>
      <c r="M204" s="20"/>
      <c r="N204" s="20"/>
      <c r="O204" s="20"/>
      <c r="P204" s="20"/>
      <c r="AN204" s="20"/>
      <c r="AO204" s="20"/>
      <c r="AP204" s="20"/>
      <c r="AQ204" s="20"/>
      <c r="AR204" s="20"/>
      <c r="AS204" s="20"/>
      <c r="AT204" s="20"/>
      <c r="BC204" s="20"/>
      <c r="BD204" s="20"/>
      <c r="BE204" s="20"/>
      <c r="BF204" s="20"/>
      <c r="BG204" s="20"/>
      <c r="BH204" s="20"/>
      <c r="BI204" s="20"/>
      <c r="BR204" s="20"/>
      <c r="BS204" s="20"/>
      <c r="BT204" s="20"/>
      <c r="BU204" s="20"/>
      <c r="BV204" s="20"/>
      <c r="BW204" s="20"/>
      <c r="BX204" s="20"/>
      <c r="CG204" s="20"/>
      <c r="CH204" s="20"/>
      <c r="CI204" s="20"/>
      <c r="CJ204" s="20"/>
      <c r="CK204" s="20"/>
      <c r="CL204" s="20"/>
      <c r="CM204" s="20"/>
      <c r="CS204" s="20"/>
      <c r="CT204" s="20"/>
      <c r="CU204" s="20"/>
      <c r="CV204" s="20"/>
      <c r="CW204" s="20"/>
      <c r="CX204" s="20"/>
      <c r="CY204" s="20"/>
      <c r="DH204" s="20"/>
    </row>
    <row r="205" spans="10:112" ht="13.5">
      <c r="J205" s="20"/>
      <c r="K205" s="20"/>
      <c r="L205" s="20"/>
      <c r="M205" s="20"/>
      <c r="N205" s="20"/>
      <c r="O205" s="20"/>
      <c r="P205" s="20"/>
      <c r="AN205" s="20"/>
      <c r="AO205" s="20"/>
      <c r="AP205" s="20"/>
      <c r="AQ205" s="20"/>
      <c r="AR205" s="20"/>
      <c r="AS205" s="20"/>
      <c r="AT205" s="20"/>
      <c r="BC205" s="20"/>
      <c r="BD205" s="20"/>
      <c r="BE205" s="20"/>
      <c r="BF205" s="20"/>
      <c r="BG205" s="20"/>
      <c r="BH205" s="20"/>
      <c r="BI205" s="20"/>
      <c r="BR205" s="20"/>
      <c r="BS205" s="20"/>
      <c r="BT205" s="20"/>
      <c r="BU205" s="20"/>
      <c r="BV205" s="20"/>
      <c r="BW205" s="20"/>
      <c r="BX205" s="20"/>
      <c r="CG205" s="20"/>
      <c r="CH205" s="20"/>
      <c r="CI205" s="20"/>
      <c r="CJ205" s="20"/>
      <c r="CK205" s="20"/>
      <c r="CL205" s="20"/>
      <c r="CM205" s="20"/>
      <c r="CS205" s="20"/>
      <c r="CT205" s="20"/>
      <c r="CU205" s="20"/>
      <c r="CV205" s="20"/>
      <c r="CW205" s="20"/>
      <c r="CX205" s="20"/>
      <c r="CY205" s="20"/>
      <c r="DH205" s="20"/>
    </row>
    <row r="206" spans="10:112" ht="13.5">
      <c r="J206" s="20"/>
      <c r="K206" s="20"/>
      <c r="L206" s="20"/>
      <c r="M206" s="20"/>
      <c r="N206" s="20"/>
      <c r="O206" s="20"/>
      <c r="P206" s="20"/>
      <c r="AN206" s="20"/>
      <c r="AO206" s="20"/>
      <c r="AP206" s="20"/>
      <c r="AQ206" s="20"/>
      <c r="AR206" s="20"/>
      <c r="AS206" s="20"/>
      <c r="AT206" s="20"/>
      <c r="BC206" s="20"/>
      <c r="BD206" s="20"/>
      <c r="BE206" s="20"/>
      <c r="BF206" s="20"/>
      <c r="BG206" s="20"/>
      <c r="BH206" s="20"/>
      <c r="BI206" s="20"/>
      <c r="BR206" s="20"/>
      <c r="BS206" s="20"/>
      <c r="BT206" s="20"/>
      <c r="BU206" s="20"/>
      <c r="BV206" s="20"/>
      <c r="BW206" s="20"/>
      <c r="BX206" s="20"/>
      <c r="CG206" s="20"/>
      <c r="CH206" s="20"/>
      <c r="CI206" s="20"/>
      <c r="CJ206" s="20"/>
      <c r="CK206" s="20"/>
      <c r="CL206" s="20"/>
      <c r="CM206" s="20"/>
      <c r="CS206" s="20"/>
      <c r="CT206" s="20"/>
      <c r="CU206" s="20"/>
      <c r="CV206" s="20"/>
      <c r="CW206" s="20"/>
      <c r="CX206" s="20"/>
      <c r="CY206" s="20"/>
      <c r="DH206" s="20"/>
    </row>
    <row r="207" spans="10:112" ht="13.5">
      <c r="J207" s="20"/>
      <c r="K207" s="20"/>
      <c r="L207" s="20"/>
      <c r="M207" s="20"/>
      <c r="N207" s="20"/>
      <c r="O207" s="20"/>
      <c r="P207" s="20"/>
      <c r="AN207" s="20"/>
      <c r="AO207" s="20"/>
      <c r="AP207" s="20"/>
      <c r="AQ207" s="20"/>
      <c r="AR207" s="20"/>
      <c r="AS207" s="20"/>
      <c r="AT207" s="20"/>
      <c r="BC207" s="20"/>
      <c r="BD207" s="20"/>
      <c r="BE207" s="20"/>
      <c r="BF207" s="20"/>
      <c r="BG207" s="20"/>
      <c r="BH207" s="20"/>
      <c r="BI207" s="20"/>
      <c r="BR207" s="20"/>
      <c r="BS207" s="20"/>
      <c r="BT207" s="20"/>
      <c r="BU207" s="20"/>
      <c r="BV207" s="20"/>
      <c r="BW207" s="20"/>
      <c r="BX207" s="20"/>
      <c r="CG207" s="20"/>
      <c r="CH207" s="20"/>
      <c r="CI207" s="20"/>
      <c r="CJ207" s="20"/>
      <c r="CK207" s="20"/>
      <c r="CL207" s="20"/>
      <c r="CM207" s="20"/>
      <c r="CS207" s="20"/>
      <c r="CT207" s="20"/>
      <c r="CU207" s="20"/>
      <c r="CV207" s="20"/>
      <c r="CW207" s="20"/>
      <c r="CX207" s="20"/>
      <c r="CY207" s="20"/>
      <c r="DH207" s="20"/>
    </row>
    <row r="208" spans="10:112" ht="13.5">
      <c r="J208" s="20"/>
      <c r="K208" s="20"/>
      <c r="L208" s="20"/>
      <c r="M208" s="20"/>
      <c r="N208" s="20"/>
      <c r="O208" s="20"/>
      <c r="P208" s="20"/>
      <c r="AN208" s="20"/>
      <c r="AO208" s="20"/>
      <c r="AP208" s="20"/>
      <c r="AQ208" s="20"/>
      <c r="AR208" s="20"/>
      <c r="AS208" s="20"/>
      <c r="AT208" s="20"/>
      <c r="BC208" s="20"/>
      <c r="BD208" s="20"/>
      <c r="BE208" s="20"/>
      <c r="BF208" s="20"/>
      <c r="BG208" s="20"/>
      <c r="BH208" s="20"/>
      <c r="BI208" s="20"/>
      <c r="BR208" s="20"/>
      <c r="BS208" s="20"/>
      <c r="BT208" s="20"/>
      <c r="BU208" s="20"/>
      <c r="BV208" s="20"/>
      <c r="BW208" s="20"/>
      <c r="BX208" s="20"/>
      <c r="CG208" s="20"/>
      <c r="CH208" s="20"/>
      <c r="CI208" s="20"/>
      <c r="CJ208" s="20"/>
      <c r="CK208" s="20"/>
      <c r="CL208" s="20"/>
      <c r="CM208" s="20"/>
      <c r="CS208" s="20"/>
      <c r="CT208" s="20"/>
      <c r="CU208" s="20"/>
      <c r="CV208" s="20"/>
      <c r="CW208" s="20"/>
      <c r="CX208" s="20"/>
      <c r="CY208" s="20"/>
      <c r="DH208" s="20"/>
    </row>
    <row r="209" spans="10:112" ht="13.5">
      <c r="J209" s="20"/>
      <c r="K209" s="20"/>
      <c r="L209" s="20"/>
      <c r="M209" s="20"/>
      <c r="N209" s="20"/>
      <c r="O209" s="20"/>
      <c r="P209" s="20"/>
      <c r="AN209" s="20"/>
      <c r="AO209" s="20"/>
      <c r="AP209" s="20"/>
      <c r="AQ209" s="20"/>
      <c r="AR209" s="20"/>
      <c r="AS209" s="20"/>
      <c r="AT209" s="20"/>
      <c r="BC209" s="20"/>
      <c r="BD209" s="20"/>
      <c r="BE209" s="20"/>
      <c r="BF209" s="20"/>
      <c r="BG209" s="20"/>
      <c r="BH209" s="20"/>
      <c r="BI209" s="20"/>
      <c r="BR209" s="20"/>
      <c r="BS209" s="20"/>
      <c r="BT209" s="20"/>
      <c r="BU209" s="20"/>
      <c r="BV209" s="20"/>
      <c r="BW209" s="20"/>
      <c r="BX209" s="20"/>
      <c r="CG209" s="20"/>
      <c r="CH209" s="20"/>
      <c r="CI209" s="20"/>
      <c r="CJ209" s="20"/>
      <c r="CK209" s="20"/>
      <c r="CL209" s="20"/>
      <c r="CM209" s="20"/>
      <c r="CS209" s="20"/>
      <c r="CT209" s="20"/>
      <c r="CU209" s="20"/>
      <c r="CV209" s="20"/>
      <c r="CW209" s="20"/>
      <c r="CX209" s="20"/>
      <c r="CY209" s="20"/>
      <c r="DH209" s="20"/>
    </row>
    <row r="210" spans="10:112" ht="13.5">
      <c r="J210" s="20"/>
      <c r="K210" s="20"/>
      <c r="L210" s="20"/>
      <c r="M210" s="20"/>
      <c r="N210" s="20"/>
      <c r="O210" s="20"/>
      <c r="P210" s="20"/>
      <c r="AN210" s="20"/>
      <c r="AO210" s="20"/>
      <c r="AP210" s="20"/>
      <c r="AQ210" s="20"/>
      <c r="AR210" s="20"/>
      <c r="AS210" s="20"/>
      <c r="AT210" s="20"/>
      <c r="BC210" s="20"/>
      <c r="BD210" s="20"/>
      <c r="BE210" s="20"/>
      <c r="BF210" s="20"/>
      <c r="BG210" s="20"/>
      <c r="BH210" s="20"/>
      <c r="BI210" s="20"/>
      <c r="BR210" s="20"/>
      <c r="BS210" s="20"/>
      <c r="BT210" s="20"/>
      <c r="BU210" s="20"/>
      <c r="BV210" s="20"/>
      <c r="BW210" s="20"/>
      <c r="BX210" s="20"/>
      <c r="CG210" s="20"/>
      <c r="CH210" s="20"/>
      <c r="CI210" s="20"/>
      <c r="CJ210" s="20"/>
      <c r="CK210" s="20"/>
      <c r="CL210" s="20"/>
      <c r="CM210" s="20"/>
      <c r="CS210" s="20"/>
      <c r="CT210" s="20"/>
      <c r="CU210" s="20"/>
      <c r="CV210" s="20"/>
      <c r="CW210" s="20"/>
      <c r="CX210" s="20"/>
      <c r="CY210" s="20"/>
      <c r="DH210" s="20"/>
    </row>
    <row r="211" spans="10:112" ht="13.5">
      <c r="J211" s="20"/>
      <c r="K211" s="20"/>
      <c r="L211" s="20"/>
      <c r="M211" s="20"/>
      <c r="N211" s="20"/>
      <c r="O211" s="20"/>
      <c r="P211" s="20"/>
      <c r="AN211" s="20"/>
      <c r="AO211" s="20"/>
      <c r="AP211" s="20"/>
      <c r="AQ211" s="20"/>
      <c r="AR211" s="20"/>
      <c r="AS211" s="20"/>
      <c r="AT211" s="20"/>
      <c r="BC211" s="20"/>
      <c r="BD211" s="20"/>
      <c r="BE211" s="20"/>
      <c r="BF211" s="20"/>
      <c r="BG211" s="20"/>
      <c r="BH211" s="20"/>
      <c r="BI211" s="20"/>
      <c r="BR211" s="20"/>
      <c r="BS211" s="20"/>
      <c r="BT211" s="20"/>
      <c r="BU211" s="20"/>
      <c r="BV211" s="20"/>
      <c r="BW211" s="20"/>
      <c r="BX211" s="20"/>
      <c r="CG211" s="20"/>
      <c r="CH211" s="20"/>
      <c r="CI211" s="20"/>
      <c r="CJ211" s="20"/>
      <c r="CK211" s="20"/>
      <c r="CL211" s="20"/>
      <c r="CM211" s="20"/>
      <c r="CS211" s="20"/>
      <c r="CT211" s="20"/>
      <c r="CU211" s="20"/>
      <c r="CV211" s="20"/>
      <c r="CW211" s="20"/>
      <c r="CX211" s="20"/>
      <c r="CY211" s="20"/>
      <c r="DH211" s="20"/>
    </row>
    <row r="212" spans="10:112" ht="13.5">
      <c r="J212" s="20"/>
      <c r="K212" s="20"/>
      <c r="L212" s="20"/>
      <c r="M212" s="20"/>
      <c r="N212" s="20"/>
      <c r="O212" s="20"/>
      <c r="P212" s="20"/>
      <c r="AN212" s="20"/>
      <c r="AO212" s="20"/>
      <c r="AP212" s="20"/>
      <c r="AQ212" s="20"/>
      <c r="AR212" s="20"/>
      <c r="AS212" s="20"/>
      <c r="AT212" s="20"/>
      <c r="BC212" s="20"/>
      <c r="BD212" s="20"/>
      <c r="BE212" s="20"/>
      <c r="BF212" s="20"/>
      <c r="BG212" s="20"/>
      <c r="BH212" s="20"/>
      <c r="BI212" s="20"/>
      <c r="BR212" s="20"/>
      <c r="BS212" s="20"/>
      <c r="BT212" s="20"/>
      <c r="BU212" s="20"/>
      <c r="BV212" s="20"/>
      <c r="BW212" s="20"/>
      <c r="BX212" s="20"/>
      <c r="CG212" s="20"/>
      <c r="CH212" s="20"/>
      <c r="CI212" s="20"/>
      <c r="CJ212" s="20"/>
      <c r="CK212" s="20"/>
      <c r="CL212" s="20"/>
      <c r="CM212" s="20"/>
      <c r="CS212" s="20"/>
      <c r="CT212" s="20"/>
      <c r="CU212" s="20"/>
      <c r="CV212" s="20"/>
      <c r="CW212" s="20"/>
      <c r="CX212" s="20"/>
      <c r="CY212" s="20"/>
      <c r="DH212" s="20"/>
    </row>
    <row r="213" spans="10:112" ht="13.5">
      <c r="J213" s="20"/>
      <c r="K213" s="20"/>
      <c r="L213" s="20"/>
      <c r="M213" s="20"/>
      <c r="N213" s="20"/>
      <c r="O213" s="20"/>
      <c r="P213" s="20"/>
      <c r="AN213" s="20"/>
      <c r="AO213" s="20"/>
      <c r="AP213" s="20"/>
      <c r="AQ213" s="20"/>
      <c r="AR213" s="20"/>
      <c r="AS213" s="20"/>
      <c r="AT213" s="20"/>
      <c r="BC213" s="20"/>
      <c r="BD213" s="20"/>
      <c r="BE213" s="20"/>
      <c r="BF213" s="20"/>
      <c r="BG213" s="20"/>
      <c r="BH213" s="20"/>
      <c r="BI213" s="20"/>
      <c r="BR213" s="20"/>
      <c r="BS213" s="20"/>
      <c r="BT213" s="20"/>
      <c r="BU213" s="20"/>
      <c r="BV213" s="20"/>
      <c r="BW213" s="20"/>
      <c r="BX213" s="20"/>
      <c r="CG213" s="20"/>
      <c r="CH213" s="20"/>
      <c r="CI213" s="20"/>
      <c r="CJ213" s="20"/>
      <c r="CK213" s="20"/>
      <c r="CL213" s="20"/>
      <c r="CM213" s="20"/>
      <c r="CS213" s="20"/>
      <c r="CT213" s="20"/>
      <c r="CU213" s="20"/>
      <c r="CV213" s="20"/>
      <c r="CW213" s="20"/>
      <c r="CX213" s="20"/>
      <c r="CY213" s="20"/>
      <c r="DH213" s="20"/>
    </row>
    <row r="214" spans="10:112" ht="13.5">
      <c r="J214" s="20"/>
      <c r="K214" s="20"/>
      <c r="L214" s="20"/>
      <c r="M214" s="20"/>
      <c r="N214" s="20"/>
      <c r="O214" s="20"/>
      <c r="P214" s="20"/>
      <c r="AN214" s="20"/>
      <c r="AO214" s="20"/>
      <c r="AP214" s="20"/>
      <c r="AQ214" s="20"/>
      <c r="AR214" s="20"/>
      <c r="AS214" s="20"/>
      <c r="AT214" s="20"/>
      <c r="BC214" s="20"/>
      <c r="BD214" s="20"/>
      <c r="BE214" s="20"/>
      <c r="BF214" s="20"/>
      <c r="BG214" s="20"/>
      <c r="BH214" s="20"/>
      <c r="BI214" s="20"/>
      <c r="BR214" s="20"/>
      <c r="BS214" s="20"/>
      <c r="BT214" s="20"/>
      <c r="BU214" s="20"/>
      <c r="BV214" s="20"/>
      <c r="BW214" s="20"/>
      <c r="BX214" s="20"/>
      <c r="CG214" s="20"/>
      <c r="CH214" s="20"/>
      <c r="CI214" s="20"/>
      <c r="CJ214" s="20"/>
      <c r="CK214" s="20"/>
      <c r="CL214" s="20"/>
      <c r="CM214" s="20"/>
      <c r="CS214" s="20"/>
      <c r="CT214" s="20"/>
      <c r="CU214" s="20"/>
      <c r="CV214" s="20"/>
      <c r="CW214" s="20"/>
      <c r="CX214" s="20"/>
      <c r="CY214" s="20"/>
      <c r="DH214" s="20"/>
    </row>
    <row r="215" spans="10:112" ht="13.5">
      <c r="J215" s="20"/>
      <c r="K215" s="20"/>
      <c r="L215" s="20"/>
      <c r="M215" s="20"/>
      <c r="N215" s="20"/>
      <c r="O215" s="20"/>
      <c r="P215" s="20"/>
      <c r="AN215" s="20"/>
      <c r="AO215" s="20"/>
      <c r="AP215" s="20"/>
      <c r="AQ215" s="20"/>
      <c r="AR215" s="20"/>
      <c r="AS215" s="20"/>
      <c r="AT215" s="20"/>
      <c r="BC215" s="20"/>
      <c r="BD215" s="20"/>
      <c r="BE215" s="20"/>
      <c r="BF215" s="20"/>
      <c r="BG215" s="20"/>
      <c r="BH215" s="20"/>
      <c r="BI215" s="20"/>
      <c r="BR215" s="20"/>
      <c r="BS215" s="20"/>
      <c r="BT215" s="20"/>
      <c r="BU215" s="20"/>
      <c r="BV215" s="20"/>
      <c r="BW215" s="20"/>
      <c r="BX215" s="20"/>
      <c r="CG215" s="20"/>
      <c r="CH215" s="20"/>
      <c r="CI215" s="20"/>
      <c r="CJ215" s="20"/>
      <c r="CK215" s="20"/>
      <c r="CL215" s="20"/>
      <c r="CM215" s="20"/>
      <c r="CS215" s="20"/>
      <c r="CT215" s="20"/>
      <c r="CU215" s="20"/>
      <c r="CV215" s="20"/>
      <c r="CW215" s="20"/>
      <c r="CX215" s="20"/>
      <c r="CY215" s="20"/>
      <c r="DH215" s="20"/>
    </row>
    <row r="216" spans="10:112" ht="13.5">
      <c r="J216" s="20"/>
      <c r="K216" s="20"/>
      <c r="L216" s="20"/>
      <c r="M216" s="20"/>
      <c r="N216" s="20"/>
      <c r="O216" s="20"/>
      <c r="P216" s="20"/>
      <c r="AN216" s="20"/>
      <c r="AO216" s="20"/>
      <c r="AP216" s="20"/>
      <c r="AQ216" s="20"/>
      <c r="AR216" s="20"/>
      <c r="AS216" s="20"/>
      <c r="AT216" s="20"/>
      <c r="BC216" s="20"/>
      <c r="BD216" s="20"/>
      <c r="BE216" s="20"/>
      <c r="BF216" s="20"/>
      <c r="BG216" s="20"/>
      <c r="BH216" s="20"/>
      <c r="BI216" s="20"/>
      <c r="BR216" s="20"/>
      <c r="BS216" s="20"/>
      <c r="BT216" s="20"/>
      <c r="BU216" s="20"/>
      <c r="BV216" s="20"/>
      <c r="BW216" s="20"/>
      <c r="BX216" s="20"/>
      <c r="CG216" s="20"/>
      <c r="CH216" s="20"/>
      <c r="CI216" s="20"/>
      <c r="CJ216" s="20"/>
      <c r="CK216" s="20"/>
      <c r="CL216" s="20"/>
      <c r="CM216" s="20"/>
      <c r="CS216" s="20"/>
      <c r="CT216" s="20"/>
      <c r="CU216" s="20"/>
      <c r="CV216" s="20"/>
      <c r="CW216" s="20"/>
      <c r="CX216" s="20"/>
      <c r="CY216" s="20"/>
      <c r="DH216" s="20"/>
    </row>
    <row r="217" spans="10:112" ht="13.5">
      <c r="J217" s="20"/>
      <c r="K217" s="20"/>
      <c r="L217" s="20"/>
      <c r="M217" s="20"/>
      <c r="N217" s="20"/>
      <c r="O217" s="20"/>
      <c r="P217" s="20"/>
      <c r="AN217" s="20"/>
      <c r="AO217" s="20"/>
      <c r="AP217" s="20"/>
      <c r="AQ217" s="20"/>
      <c r="AR217" s="20"/>
      <c r="AS217" s="20"/>
      <c r="AT217" s="20"/>
      <c r="BC217" s="20"/>
      <c r="BD217" s="20"/>
      <c r="BE217" s="20"/>
      <c r="BF217" s="20"/>
      <c r="BG217" s="20"/>
      <c r="BH217" s="20"/>
      <c r="BI217" s="20"/>
      <c r="BR217" s="20"/>
      <c r="BS217" s="20"/>
      <c r="BT217" s="20"/>
      <c r="BU217" s="20"/>
      <c r="BV217" s="20"/>
      <c r="BW217" s="20"/>
      <c r="BX217" s="20"/>
      <c r="CG217" s="20"/>
      <c r="CH217" s="20"/>
      <c r="CI217" s="20"/>
      <c r="CJ217" s="20"/>
      <c r="CK217" s="20"/>
      <c r="CL217" s="20"/>
      <c r="CM217" s="20"/>
      <c r="CS217" s="20"/>
      <c r="CT217" s="20"/>
      <c r="CU217" s="20"/>
      <c r="CV217" s="20"/>
      <c r="CW217" s="20"/>
      <c r="CX217" s="20"/>
      <c r="CY217" s="20"/>
      <c r="DH217" s="20"/>
    </row>
    <row r="218" spans="10:112" ht="13.5">
      <c r="J218" s="20"/>
      <c r="K218" s="20"/>
      <c r="L218" s="20"/>
      <c r="M218" s="20"/>
      <c r="N218" s="20"/>
      <c r="O218" s="20"/>
      <c r="P218" s="20"/>
      <c r="AN218" s="20"/>
      <c r="AO218" s="20"/>
      <c r="AP218" s="20"/>
      <c r="AQ218" s="20"/>
      <c r="AR218" s="20"/>
      <c r="AS218" s="20"/>
      <c r="AT218" s="20"/>
      <c r="BC218" s="20"/>
      <c r="BD218" s="20"/>
      <c r="BE218" s="20"/>
      <c r="BF218" s="20"/>
      <c r="BG218" s="20"/>
      <c r="BH218" s="20"/>
      <c r="BI218" s="20"/>
      <c r="BR218" s="20"/>
      <c r="BS218" s="20"/>
      <c r="BT218" s="20"/>
      <c r="BU218" s="20"/>
      <c r="BV218" s="20"/>
      <c r="BW218" s="20"/>
      <c r="BX218" s="20"/>
      <c r="CG218" s="20"/>
      <c r="CH218" s="20"/>
      <c r="CI218" s="20"/>
      <c r="CJ218" s="20"/>
      <c r="CK218" s="20"/>
      <c r="CL218" s="20"/>
      <c r="CM218" s="20"/>
      <c r="CS218" s="20"/>
      <c r="CT218" s="20"/>
      <c r="CU218" s="20"/>
      <c r="CV218" s="20"/>
      <c r="CW218" s="20"/>
      <c r="CX218" s="20"/>
      <c r="CY218" s="20"/>
      <c r="DH218" s="20"/>
    </row>
    <row r="219" spans="10:112" ht="13.5">
      <c r="J219" s="20"/>
      <c r="K219" s="20"/>
      <c r="L219" s="20"/>
      <c r="M219" s="20"/>
      <c r="N219" s="20"/>
      <c r="O219" s="20"/>
      <c r="P219" s="20"/>
      <c r="AN219" s="20"/>
      <c r="AO219" s="20"/>
      <c r="AP219" s="20"/>
      <c r="AQ219" s="20"/>
      <c r="AR219" s="20"/>
      <c r="AS219" s="20"/>
      <c r="AT219" s="20"/>
      <c r="BC219" s="20"/>
      <c r="BD219" s="20"/>
      <c r="BE219" s="20"/>
      <c r="BF219" s="20"/>
      <c r="BG219" s="20"/>
      <c r="BH219" s="20"/>
      <c r="BI219" s="20"/>
      <c r="BR219" s="20"/>
      <c r="BS219" s="20"/>
      <c r="BT219" s="20"/>
      <c r="BU219" s="20"/>
      <c r="BV219" s="20"/>
      <c r="BW219" s="20"/>
      <c r="BX219" s="20"/>
      <c r="CG219" s="20"/>
      <c r="CH219" s="20"/>
      <c r="CI219" s="20"/>
      <c r="CJ219" s="20"/>
      <c r="CK219" s="20"/>
      <c r="CL219" s="20"/>
      <c r="CM219" s="20"/>
      <c r="CS219" s="20"/>
      <c r="CT219" s="20"/>
      <c r="CU219" s="20"/>
      <c r="CV219" s="20"/>
      <c r="CW219" s="20"/>
      <c r="CX219" s="20"/>
      <c r="CY219" s="20"/>
      <c r="DH219" s="20"/>
    </row>
    <row r="220" spans="10:112" ht="13.5">
      <c r="J220" s="20"/>
      <c r="K220" s="20"/>
      <c r="L220" s="20"/>
      <c r="M220" s="20"/>
      <c r="N220" s="20"/>
      <c r="O220" s="20"/>
      <c r="P220" s="20"/>
      <c r="AN220" s="20"/>
      <c r="AO220" s="20"/>
      <c r="AP220" s="20"/>
      <c r="AQ220" s="20"/>
      <c r="AR220" s="20"/>
      <c r="AS220" s="20"/>
      <c r="AT220" s="20"/>
      <c r="BC220" s="20"/>
      <c r="BD220" s="20"/>
      <c r="BE220" s="20"/>
      <c r="BF220" s="20"/>
      <c r="BG220" s="20"/>
      <c r="BH220" s="20"/>
      <c r="BI220" s="20"/>
      <c r="BR220" s="20"/>
      <c r="BS220" s="20"/>
      <c r="BT220" s="20"/>
      <c r="BU220" s="20"/>
      <c r="BV220" s="20"/>
      <c r="BW220" s="20"/>
      <c r="BX220" s="20"/>
      <c r="CG220" s="20"/>
      <c r="CH220" s="20"/>
      <c r="CI220" s="20"/>
      <c r="CJ220" s="20"/>
      <c r="CK220" s="20"/>
      <c r="CL220" s="20"/>
      <c r="CM220" s="20"/>
      <c r="CS220" s="20"/>
      <c r="CT220" s="20"/>
      <c r="CU220" s="20"/>
      <c r="CV220" s="20"/>
      <c r="CW220" s="20"/>
      <c r="CX220" s="20"/>
      <c r="CY220" s="20"/>
      <c r="DH220" s="20"/>
    </row>
    <row r="221" spans="10:112" ht="13.5">
      <c r="J221" s="20"/>
      <c r="K221" s="20"/>
      <c r="L221" s="20"/>
      <c r="M221" s="20"/>
      <c r="N221" s="20"/>
      <c r="O221" s="20"/>
      <c r="P221" s="20"/>
      <c r="AN221" s="20"/>
      <c r="AO221" s="20"/>
      <c r="AP221" s="20"/>
      <c r="AQ221" s="20"/>
      <c r="AR221" s="20"/>
      <c r="AS221" s="20"/>
      <c r="AT221" s="20"/>
      <c r="BC221" s="20"/>
      <c r="BD221" s="20"/>
      <c r="BE221" s="20"/>
      <c r="BF221" s="20"/>
      <c r="BG221" s="20"/>
      <c r="BH221" s="20"/>
      <c r="BI221" s="20"/>
      <c r="BR221" s="20"/>
      <c r="BS221" s="20"/>
      <c r="BT221" s="20"/>
      <c r="BU221" s="20"/>
      <c r="BV221" s="20"/>
      <c r="BW221" s="20"/>
      <c r="BX221" s="20"/>
      <c r="CG221" s="20"/>
      <c r="CH221" s="20"/>
      <c r="CI221" s="20"/>
      <c r="CJ221" s="20"/>
      <c r="CK221" s="20"/>
      <c r="CL221" s="20"/>
      <c r="CM221" s="20"/>
      <c r="CS221" s="20"/>
      <c r="CT221" s="20"/>
      <c r="CU221" s="20"/>
      <c r="CV221" s="20"/>
      <c r="CW221" s="20"/>
      <c r="CX221" s="20"/>
      <c r="CY221" s="20"/>
      <c r="DH221" s="20"/>
    </row>
    <row r="222" spans="10:112" ht="13.5">
      <c r="J222" s="20"/>
      <c r="K222" s="20"/>
      <c r="L222" s="20"/>
      <c r="M222" s="20"/>
      <c r="N222" s="20"/>
      <c r="O222" s="20"/>
      <c r="P222" s="20"/>
      <c r="AN222" s="20"/>
      <c r="AO222" s="20"/>
      <c r="AP222" s="20"/>
      <c r="AQ222" s="20"/>
      <c r="AR222" s="20"/>
      <c r="AS222" s="20"/>
      <c r="AT222" s="20"/>
      <c r="BC222" s="20"/>
      <c r="BD222" s="20"/>
      <c r="BE222" s="20"/>
      <c r="BF222" s="20"/>
      <c r="BG222" s="20"/>
      <c r="BH222" s="20"/>
      <c r="BI222" s="20"/>
      <c r="BR222" s="20"/>
      <c r="BS222" s="20"/>
      <c r="BT222" s="20"/>
      <c r="BU222" s="20"/>
      <c r="BV222" s="20"/>
      <c r="BW222" s="20"/>
      <c r="BX222" s="20"/>
      <c r="CG222" s="20"/>
      <c r="CH222" s="20"/>
      <c r="CI222" s="20"/>
      <c r="CJ222" s="20"/>
      <c r="CK222" s="20"/>
      <c r="CL222" s="20"/>
      <c r="CM222" s="20"/>
      <c r="CS222" s="20"/>
      <c r="CT222" s="20"/>
      <c r="CU222" s="20"/>
      <c r="CV222" s="20"/>
      <c r="CW222" s="20"/>
      <c r="CX222" s="20"/>
      <c r="CY222" s="20"/>
      <c r="DH222" s="20"/>
    </row>
    <row r="223" spans="10:112" ht="13.5">
      <c r="J223" s="20"/>
      <c r="K223" s="20"/>
      <c r="L223" s="20"/>
      <c r="M223" s="20"/>
      <c r="N223" s="20"/>
      <c r="O223" s="20"/>
      <c r="P223" s="20"/>
      <c r="AN223" s="20"/>
      <c r="AO223" s="20"/>
      <c r="AP223" s="20"/>
      <c r="AQ223" s="20"/>
      <c r="AR223" s="20"/>
      <c r="AS223" s="20"/>
      <c r="AT223" s="20"/>
      <c r="BC223" s="20"/>
      <c r="BD223" s="20"/>
      <c r="BE223" s="20"/>
      <c r="BF223" s="20"/>
      <c r="BG223" s="20"/>
      <c r="BH223" s="20"/>
      <c r="BI223" s="20"/>
      <c r="BR223" s="20"/>
      <c r="BS223" s="20"/>
      <c r="BT223" s="20"/>
      <c r="BU223" s="20"/>
      <c r="BV223" s="20"/>
      <c r="BW223" s="20"/>
      <c r="BX223" s="20"/>
      <c r="CG223" s="20"/>
      <c r="CH223" s="20"/>
      <c r="CI223" s="20"/>
      <c r="CJ223" s="20"/>
      <c r="CK223" s="20"/>
      <c r="CL223" s="20"/>
      <c r="CM223" s="20"/>
      <c r="CS223" s="20"/>
      <c r="CT223" s="20"/>
      <c r="CU223" s="20"/>
      <c r="CV223" s="20"/>
      <c r="CW223" s="20"/>
      <c r="CX223" s="20"/>
      <c r="CY223" s="20"/>
      <c r="DH223" s="20"/>
    </row>
    <row r="224" spans="10:112" ht="13.5">
      <c r="J224" s="20"/>
      <c r="K224" s="20"/>
      <c r="L224" s="20"/>
      <c r="M224" s="20"/>
      <c r="N224" s="20"/>
      <c r="O224" s="20"/>
      <c r="P224" s="20"/>
      <c r="AN224" s="20"/>
      <c r="AO224" s="20"/>
      <c r="AP224" s="20"/>
      <c r="AQ224" s="20"/>
      <c r="AR224" s="20"/>
      <c r="AS224" s="20"/>
      <c r="AT224" s="20"/>
      <c r="BC224" s="20"/>
      <c r="BD224" s="20"/>
      <c r="BE224" s="20"/>
      <c r="BF224" s="20"/>
      <c r="BG224" s="20"/>
      <c r="BH224" s="20"/>
      <c r="BI224" s="20"/>
      <c r="BR224" s="20"/>
      <c r="BS224" s="20"/>
      <c r="BT224" s="20"/>
      <c r="BU224" s="20"/>
      <c r="BV224" s="20"/>
      <c r="BW224" s="20"/>
      <c r="BX224" s="20"/>
      <c r="CG224" s="20"/>
      <c r="CH224" s="20"/>
      <c r="CI224" s="20"/>
      <c r="CJ224" s="20"/>
      <c r="CK224" s="20"/>
      <c r="CL224" s="20"/>
      <c r="CM224" s="20"/>
      <c r="CS224" s="20"/>
      <c r="CT224" s="20"/>
      <c r="CU224" s="20"/>
      <c r="CV224" s="20"/>
      <c r="CW224" s="20"/>
      <c r="CX224" s="20"/>
      <c r="CY224" s="20"/>
      <c r="DH224" s="20"/>
    </row>
    <row r="225" spans="10:112" ht="13.5">
      <c r="J225" s="20"/>
      <c r="K225" s="20"/>
      <c r="L225" s="20"/>
      <c r="M225" s="20"/>
      <c r="N225" s="20"/>
      <c r="O225" s="20"/>
      <c r="P225" s="20"/>
      <c r="AN225" s="20"/>
      <c r="AO225" s="20"/>
      <c r="AP225" s="20"/>
      <c r="AQ225" s="20"/>
      <c r="AR225" s="20"/>
      <c r="AS225" s="20"/>
      <c r="AT225" s="20"/>
      <c r="BC225" s="20"/>
      <c r="BD225" s="20"/>
      <c r="BE225" s="20"/>
      <c r="BF225" s="20"/>
      <c r="BG225" s="20"/>
      <c r="BH225" s="20"/>
      <c r="BI225" s="20"/>
      <c r="BR225" s="20"/>
      <c r="BS225" s="20"/>
      <c r="BT225" s="20"/>
      <c r="BU225" s="20"/>
      <c r="BV225" s="20"/>
      <c r="BW225" s="20"/>
      <c r="BX225" s="20"/>
      <c r="CG225" s="20"/>
      <c r="CH225" s="20"/>
      <c r="CI225" s="20"/>
      <c r="CJ225" s="20"/>
      <c r="CK225" s="20"/>
      <c r="CL225" s="20"/>
      <c r="CM225" s="20"/>
      <c r="CS225" s="20"/>
      <c r="CT225" s="20"/>
      <c r="CU225" s="20"/>
      <c r="CV225" s="20"/>
      <c r="CW225" s="20"/>
      <c r="CX225" s="20"/>
      <c r="CY225" s="20"/>
      <c r="DH225" s="20"/>
    </row>
    <row r="226" spans="10:112" ht="13.5">
      <c r="J226" s="20"/>
      <c r="K226" s="20"/>
      <c r="L226" s="20"/>
      <c r="M226" s="20"/>
      <c r="N226" s="20"/>
      <c r="O226" s="20"/>
      <c r="P226" s="20"/>
      <c r="AN226" s="20"/>
      <c r="AO226" s="20"/>
      <c r="AP226" s="20"/>
      <c r="AQ226" s="20"/>
      <c r="AR226" s="20"/>
      <c r="AS226" s="20"/>
      <c r="AT226" s="20"/>
      <c r="BC226" s="20"/>
      <c r="BD226" s="20"/>
      <c r="BE226" s="20"/>
      <c r="BF226" s="20"/>
      <c r="BG226" s="20"/>
      <c r="BH226" s="20"/>
      <c r="BI226" s="20"/>
      <c r="BR226" s="20"/>
      <c r="BS226" s="20"/>
      <c r="BT226" s="20"/>
      <c r="BU226" s="20"/>
      <c r="BV226" s="20"/>
      <c r="BW226" s="20"/>
      <c r="BX226" s="20"/>
      <c r="CG226" s="20"/>
      <c r="CH226" s="20"/>
      <c r="CI226" s="20"/>
      <c r="CJ226" s="20"/>
      <c r="CK226" s="20"/>
      <c r="CL226" s="20"/>
      <c r="CM226" s="20"/>
      <c r="CS226" s="20"/>
      <c r="CT226" s="20"/>
      <c r="CU226" s="20"/>
      <c r="CV226" s="20"/>
      <c r="CW226" s="20"/>
      <c r="CX226" s="20"/>
      <c r="CY226" s="20"/>
      <c r="DH226" s="20"/>
    </row>
    <row r="227" spans="10:112" ht="13.5">
      <c r="J227" s="20"/>
      <c r="K227" s="20"/>
      <c r="L227" s="20"/>
      <c r="M227" s="20"/>
      <c r="N227" s="20"/>
      <c r="O227" s="20"/>
      <c r="P227" s="20"/>
      <c r="AN227" s="20"/>
      <c r="AO227" s="20"/>
      <c r="AP227" s="20"/>
      <c r="AQ227" s="20"/>
      <c r="AR227" s="20"/>
      <c r="AS227" s="20"/>
      <c r="AT227" s="20"/>
      <c r="BC227" s="20"/>
      <c r="BD227" s="20"/>
      <c r="BE227" s="20"/>
      <c r="BF227" s="20"/>
      <c r="BG227" s="20"/>
      <c r="BH227" s="20"/>
      <c r="BI227" s="20"/>
      <c r="BR227" s="20"/>
      <c r="BS227" s="20"/>
      <c r="BT227" s="20"/>
      <c r="BU227" s="20"/>
      <c r="BV227" s="20"/>
      <c r="BW227" s="20"/>
      <c r="BX227" s="20"/>
      <c r="CG227" s="20"/>
      <c r="CH227" s="20"/>
      <c r="CI227" s="20"/>
      <c r="CJ227" s="20"/>
      <c r="CK227" s="20"/>
      <c r="CL227" s="20"/>
      <c r="CM227" s="20"/>
      <c r="CS227" s="20"/>
      <c r="CT227" s="20"/>
      <c r="CU227" s="20"/>
      <c r="CV227" s="20"/>
      <c r="CW227" s="20"/>
      <c r="CX227" s="20"/>
      <c r="CY227" s="20"/>
      <c r="DH227" s="20"/>
    </row>
    <row r="228" spans="10:112" ht="13.5">
      <c r="J228" s="20"/>
      <c r="K228" s="20"/>
      <c r="L228" s="20"/>
      <c r="M228" s="20"/>
      <c r="N228" s="20"/>
      <c r="O228" s="20"/>
      <c r="P228" s="20"/>
      <c r="AN228" s="20"/>
      <c r="AO228" s="20"/>
      <c r="AP228" s="20"/>
      <c r="AQ228" s="20"/>
      <c r="AR228" s="20"/>
      <c r="AS228" s="20"/>
      <c r="AT228" s="20"/>
      <c r="BC228" s="20"/>
      <c r="BD228" s="20"/>
      <c r="BE228" s="20"/>
      <c r="BF228" s="20"/>
      <c r="BG228" s="20"/>
      <c r="BH228" s="20"/>
      <c r="BI228" s="20"/>
      <c r="BR228" s="20"/>
      <c r="BS228" s="20"/>
      <c r="BT228" s="20"/>
      <c r="BU228" s="20"/>
      <c r="BV228" s="20"/>
      <c r="BW228" s="20"/>
      <c r="BX228" s="20"/>
      <c r="CG228" s="20"/>
      <c r="CH228" s="20"/>
      <c r="CI228" s="20"/>
      <c r="CJ228" s="20"/>
      <c r="CK228" s="20"/>
      <c r="CL228" s="20"/>
      <c r="CM228" s="20"/>
      <c r="CS228" s="20"/>
      <c r="CT228" s="20"/>
      <c r="CU228" s="20"/>
      <c r="CV228" s="20"/>
      <c r="CW228" s="20"/>
      <c r="CX228" s="20"/>
      <c r="CY228" s="20"/>
      <c r="DH228" s="20"/>
    </row>
    <row r="229" spans="10:112" ht="13.5">
      <c r="J229" s="20"/>
      <c r="K229" s="20"/>
      <c r="L229" s="20"/>
      <c r="M229" s="20"/>
      <c r="N229" s="20"/>
      <c r="O229" s="20"/>
      <c r="P229" s="20"/>
      <c r="AN229" s="20"/>
      <c r="AO229" s="20"/>
      <c r="AP229" s="20"/>
      <c r="AQ229" s="20"/>
      <c r="AR229" s="20"/>
      <c r="AS229" s="20"/>
      <c r="AT229" s="20"/>
      <c r="BC229" s="20"/>
      <c r="BD229" s="20"/>
      <c r="BE229" s="20"/>
      <c r="BF229" s="20"/>
      <c r="BG229" s="20"/>
      <c r="BH229" s="20"/>
      <c r="BI229" s="20"/>
      <c r="BR229" s="20"/>
      <c r="BS229" s="20"/>
      <c r="BT229" s="20"/>
      <c r="BU229" s="20"/>
      <c r="BV229" s="20"/>
      <c r="BW229" s="20"/>
      <c r="BX229" s="20"/>
      <c r="CG229" s="20"/>
      <c r="CH229" s="20"/>
      <c r="CI229" s="20"/>
      <c r="CJ229" s="20"/>
      <c r="CK229" s="20"/>
      <c r="CL229" s="20"/>
      <c r="CM229" s="20"/>
      <c r="CS229" s="20"/>
      <c r="CT229" s="20"/>
      <c r="CU229" s="20"/>
      <c r="CV229" s="20"/>
      <c r="CW229" s="20"/>
      <c r="CX229" s="20"/>
      <c r="CY229" s="20"/>
      <c r="DH229" s="20"/>
    </row>
    <row r="230" spans="10:112" ht="13.5">
      <c r="J230" s="20"/>
      <c r="K230" s="20"/>
      <c r="L230" s="20"/>
      <c r="M230" s="20"/>
      <c r="N230" s="20"/>
      <c r="O230" s="20"/>
      <c r="P230" s="20"/>
      <c r="AN230" s="20"/>
      <c r="AO230" s="20"/>
      <c r="AP230" s="20"/>
      <c r="AQ230" s="20"/>
      <c r="AR230" s="20"/>
      <c r="AS230" s="20"/>
      <c r="AT230" s="20"/>
      <c r="BC230" s="20"/>
      <c r="BD230" s="20"/>
      <c r="BE230" s="20"/>
      <c r="BF230" s="20"/>
      <c r="BG230" s="20"/>
      <c r="BH230" s="20"/>
      <c r="BI230" s="20"/>
      <c r="BR230" s="20"/>
      <c r="BS230" s="20"/>
      <c r="BT230" s="20"/>
      <c r="BU230" s="20"/>
      <c r="BV230" s="20"/>
      <c r="BW230" s="20"/>
      <c r="BX230" s="20"/>
      <c r="CG230" s="20"/>
      <c r="CH230" s="20"/>
      <c r="CI230" s="20"/>
      <c r="CJ230" s="20"/>
      <c r="CK230" s="20"/>
      <c r="CL230" s="20"/>
      <c r="CM230" s="20"/>
      <c r="CS230" s="20"/>
      <c r="CT230" s="20"/>
      <c r="CU230" s="20"/>
      <c r="CV230" s="20"/>
      <c r="CW230" s="20"/>
      <c r="CX230" s="20"/>
      <c r="CY230" s="20"/>
      <c r="DH230" s="20"/>
    </row>
    <row r="231" spans="10:112" ht="13.5">
      <c r="J231" s="20"/>
      <c r="K231" s="20"/>
      <c r="L231" s="20"/>
      <c r="M231" s="20"/>
      <c r="N231" s="20"/>
      <c r="O231" s="20"/>
      <c r="P231" s="20"/>
      <c r="AN231" s="20"/>
      <c r="AO231" s="20"/>
      <c r="AP231" s="20"/>
      <c r="AQ231" s="20"/>
      <c r="AR231" s="20"/>
      <c r="AS231" s="20"/>
      <c r="AT231" s="20"/>
      <c r="BC231" s="20"/>
      <c r="BD231" s="20"/>
      <c r="BE231" s="20"/>
      <c r="BF231" s="20"/>
      <c r="BG231" s="20"/>
      <c r="BH231" s="20"/>
      <c r="BI231" s="20"/>
      <c r="BR231" s="20"/>
      <c r="BS231" s="20"/>
      <c r="BT231" s="20"/>
      <c r="BU231" s="20"/>
      <c r="BV231" s="20"/>
      <c r="BW231" s="20"/>
      <c r="BX231" s="20"/>
      <c r="CG231" s="20"/>
      <c r="CH231" s="20"/>
      <c r="CI231" s="20"/>
      <c r="CJ231" s="20"/>
      <c r="CK231" s="20"/>
      <c r="CL231" s="20"/>
      <c r="CM231" s="20"/>
      <c r="CS231" s="20"/>
      <c r="CT231" s="20"/>
      <c r="CU231" s="20"/>
      <c r="CV231" s="20"/>
      <c r="CW231" s="20"/>
      <c r="CX231" s="20"/>
      <c r="CY231" s="20"/>
      <c r="DH231" s="20"/>
    </row>
    <row r="232" spans="10:112" ht="13.5">
      <c r="J232" s="20"/>
      <c r="K232" s="20"/>
      <c r="L232" s="20"/>
      <c r="M232" s="20"/>
      <c r="N232" s="20"/>
      <c r="O232" s="20"/>
      <c r="P232" s="20"/>
      <c r="AN232" s="20"/>
      <c r="AO232" s="20"/>
      <c r="AP232" s="20"/>
      <c r="AQ232" s="20"/>
      <c r="AR232" s="20"/>
      <c r="AS232" s="20"/>
      <c r="AT232" s="20"/>
      <c r="BC232" s="20"/>
      <c r="BD232" s="20"/>
      <c r="BE232" s="20"/>
      <c r="BF232" s="20"/>
      <c r="BG232" s="20"/>
      <c r="BH232" s="20"/>
      <c r="BI232" s="20"/>
      <c r="BR232" s="20"/>
      <c r="BS232" s="20"/>
      <c r="BT232" s="20"/>
      <c r="BU232" s="20"/>
      <c r="BV232" s="20"/>
      <c r="BW232" s="20"/>
      <c r="BX232" s="20"/>
      <c r="CG232" s="20"/>
      <c r="CH232" s="20"/>
      <c r="CI232" s="20"/>
      <c r="CJ232" s="20"/>
      <c r="CK232" s="20"/>
      <c r="CL232" s="20"/>
      <c r="CM232" s="20"/>
      <c r="CS232" s="20"/>
      <c r="CT232" s="20"/>
      <c r="CU232" s="20"/>
      <c r="CV232" s="20"/>
      <c r="CW232" s="20"/>
      <c r="CX232" s="20"/>
      <c r="CY232" s="20"/>
      <c r="DH232" s="20"/>
    </row>
    <row r="233" spans="10:112" ht="13.5">
      <c r="J233" s="20"/>
      <c r="K233" s="20"/>
      <c r="L233" s="20"/>
      <c r="M233" s="20"/>
      <c r="N233" s="20"/>
      <c r="O233" s="20"/>
      <c r="P233" s="20"/>
      <c r="AN233" s="20"/>
      <c r="AO233" s="20"/>
      <c r="AP233" s="20"/>
      <c r="AQ233" s="20"/>
      <c r="AR233" s="20"/>
      <c r="AS233" s="20"/>
      <c r="AT233" s="20"/>
      <c r="BC233" s="20"/>
      <c r="BD233" s="20"/>
      <c r="BE233" s="20"/>
      <c r="BF233" s="20"/>
      <c r="BG233" s="20"/>
      <c r="BH233" s="20"/>
      <c r="BI233" s="20"/>
      <c r="BR233" s="20"/>
      <c r="BS233" s="20"/>
      <c r="BT233" s="20"/>
      <c r="BU233" s="20"/>
      <c r="BV233" s="20"/>
      <c r="BW233" s="20"/>
      <c r="BX233" s="20"/>
      <c r="CG233" s="20"/>
      <c r="CH233" s="20"/>
      <c r="CI233" s="20"/>
      <c r="CJ233" s="20"/>
      <c r="CK233" s="20"/>
      <c r="CL233" s="20"/>
      <c r="CM233" s="20"/>
      <c r="CS233" s="20"/>
      <c r="CT233" s="20"/>
      <c r="CU233" s="20"/>
      <c r="CV233" s="20"/>
      <c r="CW233" s="20"/>
      <c r="CX233" s="20"/>
      <c r="CY233" s="20"/>
      <c r="DH233" s="20"/>
    </row>
    <row r="234" spans="10:112" ht="13.5">
      <c r="J234" s="20"/>
      <c r="K234" s="20"/>
      <c r="L234" s="20"/>
      <c r="M234" s="20"/>
      <c r="N234" s="20"/>
      <c r="O234" s="20"/>
      <c r="P234" s="20"/>
      <c r="AN234" s="20"/>
      <c r="AO234" s="20"/>
      <c r="AP234" s="20"/>
      <c r="AQ234" s="20"/>
      <c r="AR234" s="20"/>
      <c r="AS234" s="20"/>
      <c r="AT234" s="20"/>
      <c r="BC234" s="20"/>
      <c r="BD234" s="20"/>
      <c r="BE234" s="20"/>
      <c r="BF234" s="20"/>
      <c r="BG234" s="20"/>
      <c r="BH234" s="20"/>
      <c r="BI234" s="20"/>
      <c r="BR234" s="20"/>
      <c r="BS234" s="20"/>
      <c r="BT234" s="20"/>
      <c r="BU234" s="20"/>
      <c r="BV234" s="20"/>
      <c r="BW234" s="20"/>
      <c r="BX234" s="20"/>
      <c r="CG234" s="20"/>
      <c r="CH234" s="20"/>
      <c r="CI234" s="20"/>
      <c r="CJ234" s="20"/>
      <c r="CK234" s="20"/>
      <c r="CL234" s="20"/>
      <c r="CM234" s="20"/>
      <c r="CS234" s="20"/>
      <c r="CT234" s="20"/>
      <c r="CU234" s="20"/>
      <c r="CV234" s="20"/>
      <c r="CW234" s="20"/>
      <c r="CX234" s="20"/>
      <c r="CY234" s="20"/>
      <c r="DH234" s="20"/>
    </row>
    <row r="235" spans="10:112" ht="13.5">
      <c r="J235" s="20"/>
      <c r="K235" s="20"/>
      <c r="L235" s="20"/>
      <c r="M235" s="20"/>
      <c r="N235" s="20"/>
      <c r="O235" s="20"/>
      <c r="P235" s="20"/>
      <c r="AN235" s="20"/>
      <c r="AO235" s="20"/>
      <c r="AP235" s="20"/>
      <c r="AQ235" s="20"/>
      <c r="AR235" s="20"/>
      <c r="AS235" s="20"/>
      <c r="AT235" s="20"/>
      <c r="BC235" s="20"/>
      <c r="BD235" s="20"/>
      <c r="BE235" s="20"/>
      <c r="BF235" s="20"/>
      <c r="BG235" s="20"/>
      <c r="BH235" s="20"/>
      <c r="BI235" s="20"/>
      <c r="BR235" s="20"/>
      <c r="BS235" s="20"/>
      <c r="BT235" s="20"/>
      <c r="BU235" s="20"/>
      <c r="BV235" s="20"/>
      <c r="BW235" s="20"/>
      <c r="BX235" s="20"/>
      <c r="CG235" s="20"/>
      <c r="CH235" s="20"/>
      <c r="CI235" s="20"/>
      <c r="CJ235" s="20"/>
      <c r="CK235" s="20"/>
      <c r="CL235" s="20"/>
      <c r="CM235" s="20"/>
      <c r="CS235" s="20"/>
      <c r="CT235" s="20"/>
      <c r="CU235" s="20"/>
      <c r="CV235" s="20"/>
      <c r="CW235" s="20"/>
      <c r="CX235" s="20"/>
      <c r="CY235" s="20"/>
      <c r="DH235" s="20"/>
    </row>
    <row r="236" spans="10:112" ht="13.5">
      <c r="J236" s="20"/>
      <c r="K236" s="20"/>
      <c r="L236" s="20"/>
      <c r="M236" s="20"/>
      <c r="N236" s="20"/>
      <c r="O236" s="20"/>
      <c r="P236" s="20"/>
      <c r="AN236" s="20"/>
      <c r="AO236" s="20"/>
      <c r="AP236" s="20"/>
      <c r="AQ236" s="20"/>
      <c r="AR236" s="20"/>
      <c r="AS236" s="20"/>
      <c r="AT236" s="20"/>
      <c r="BC236" s="20"/>
      <c r="BD236" s="20"/>
      <c r="BE236" s="20"/>
      <c r="BF236" s="20"/>
      <c r="BG236" s="20"/>
      <c r="BH236" s="20"/>
      <c r="BI236" s="20"/>
      <c r="BR236" s="20"/>
      <c r="BS236" s="20"/>
      <c r="BT236" s="20"/>
      <c r="BU236" s="20"/>
      <c r="BV236" s="20"/>
      <c r="BW236" s="20"/>
      <c r="BX236" s="20"/>
      <c r="CG236" s="20"/>
      <c r="CH236" s="20"/>
      <c r="CI236" s="20"/>
      <c r="CJ236" s="20"/>
      <c r="CK236" s="20"/>
      <c r="CL236" s="20"/>
      <c r="CM236" s="20"/>
      <c r="CS236" s="20"/>
      <c r="CT236" s="20"/>
      <c r="CU236" s="20"/>
      <c r="CV236" s="20"/>
      <c r="CW236" s="20"/>
      <c r="CX236" s="20"/>
      <c r="CY236" s="20"/>
      <c r="DH236" s="20"/>
    </row>
    <row r="237" spans="10:112" ht="13.5">
      <c r="J237" s="20"/>
      <c r="K237" s="20"/>
      <c r="L237" s="20"/>
      <c r="M237" s="20"/>
      <c r="N237" s="20"/>
      <c r="O237" s="20"/>
      <c r="P237" s="20"/>
      <c r="AN237" s="20"/>
      <c r="AO237" s="20"/>
      <c r="AP237" s="20"/>
      <c r="AQ237" s="20"/>
      <c r="AR237" s="20"/>
      <c r="AS237" s="20"/>
      <c r="AT237" s="20"/>
      <c r="BC237" s="20"/>
      <c r="BD237" s="20"/>
      <c r="BE237" s="20"/>
      <c r="BF237" s="20"/>
      <c r="BG237" s="20"/>
      <c r="BH237" s="20"/>
      <c r="BI237" s="20"/>
      <c r="BR237" s="20"/>
      <c r="BS237" s="20"/>
      <c r="BT237" s="20"/>
      <c r="BU237" s="20"/>
      <c r="BV237" s="20"/>
      <c r="BW237" s="20"/>
      <c r="BX237" s="20"/>
      <c r="CG237" s="20"/>
      <c r="CH237" s="20"/>
      <c r="CI237" s="20"/>
      <c r="CJ237" s="20"/>
      <c r="CK237" s="20"/>
      <c r="CL237" s="20"/>
      <c r="CM237" s="20"/>
      <c r="CS237" s="20"/>
      <c r="CT237" s="20"/>
      <c r="CU237" s="20"/>
      <c r="CV237" s="20"/>
      <c r="CW237" s="20"/>
      <c r="CX237" s="20"/>
      <c r="CY237" s="20"/>
      <c r="DH237" s="20"/>
    </row>
    <row r="238" spans="10:112" ht="13.5">
      <c r="J238" s="20"/>
      <c r="K238" s="20"/>
      <c r="L238" s="20"/>
      <c r="M238" s="20"/>
      <c r="N238" s="20"/>
      <c r="O238" s="20"/>
      <c r="P238" s="20"/>
      <c r="AN238" s="20"/>
      <c r="AO238" s="20"/>
      <c r="AP238" s="20"/>
      <c r="AQ238" s="20"/>
      <c r="AR238" s="20"/>
      <c r="AS238" s="20"/>
      <c r="AT238" s="20"/>
      <c r="BC238" s="20"/>
      <c r="BD238" s="20"/>
      <c r="BE238" s="20"/>
      <c r="BF238" s="20"/>
      <c r="BG238" s="20"/>
      <c r="BH238" s="20"/>
      <c r="BI238" s="20"/>
      <c r="BR238" s="20"/>
      <c r="BS238" s="20"/>
      <c r="BT238" s="20"/>
      <c r="BU238" s="20"/>
      <c r="BV238" s="20"/>
      <c r="BW238" s="20"/>
      <c r="BX238" s="20"/>
      <c r="CG238" s="20"/>
      <c r="CH238" s="20"/>
      <c r="CI238" s="20"/>
      <c r="CJ238" s="20"/>
      <c r="CK238" s="20"/>
      <c r="CL238" s="20"/>
      <c r="CM238" s="20"/>
      <c r="CS238" s="20"/>
      <c r="CT238" s="20"/>
      <c r="CU238" s="20"/>
      <c r="CV238" s="20"/>
      <c r="CW238" s="20"/>
      <c r="CX238" s="20"/>
      <c r="CY238" s="20"/>
      <c r="DH238" s="20"/>
    </row>
    <row r="239" spans="10:112" ht="13.5">
      <c r="J239" s="20"/>
      <c r="K239" s="20"/>
      <c r="L239" s="20"/>
      <c r="M239" s="20"/>
      <c r="N239" s="20"/>
      <c r="O239" s="20"/>
      <c r="P239" s="20"/>
      <c r="AN239" s="20"/>
      <c r="AO239" s="20"/>
      <c r="AP239" s="20"/>
      <c r="AQ239" s="20"/>
      <c r="AR239" s="20"/>
      <c r="AS239" s="20"/>
      <c r="AT239" s="20"/>
      <c r="BC239" s="20"/>
      <c r="BD239" s="20"/>
      <c r="BE239" s="20"/>
      <c r="BF239" s="20"/>
      <c r="BG239" s="20"/>
      <c r="BH239" s="20"/>
      <c r="BI239" s="20"/>
      <c r="BR239" s="20"/>
      <c r="BS239" s="20"/>
      <c r="BT239" s="20"/>
      <c r="BU239" s="20"/>
      <c r="BV239" s="20"/>
      <c r="BW239" s="20"/>
      <c r="BX239" s="20"/>
      <c r="CG239" s="20"/>
      <c r="CH239" s="20"/>
      <c r="CI239" s="20"/>
      <c r="CJ239" s="20"/>
      <c r="CK239" s="20"/>
      <c r="CL239" s="20"/>
      <c r="CM239" s="20"/>
      <c r="CS239" s="20"/>
      <c r="CT239" s="20"/>
      <c r="CU239" s="20"/>
      <c r="CV239" s="20"/>
      <c r="CW239" s="20"/>
      <c r="CX239" s="20"/>
      <c r="CY239" s="20"/>
      <c r="DH239" s="20"/>
    </row>
    <row r="240" spans="10:112" ht="13.5">
      <c r="J240" s="20"/>
      <c r="K240" s="20"/>
      <c r="L240" s="20"/>
      <c r="M240" s="20"/>
      <c r="N240" s="20"/>
      <c r="O240" s="20"/>
      <c r="P240" s="20"/>
      <c r="AN240" s="20"/>
      <c r="AO240" s="20"/>
      <c r="AP240" s="20"/>
      <c r="AQ240" s="20"/>
      <c r="AR240" s="20"/>
      <c r="AS240" s="20"/>
      <c r="AT240" s="20"/>
      <c r="BC240" s="20"/>
      <c r="BD240" s="20"/>
      <c r="BE240" s="20"/>
      <c r="BF240" s="20"/>
      <c r="BG240" s="20"/>
      <c r="BH240" s="20"/>
      <c r="BI240" s="20"/>
      <c r="BR240" s="20"/>
      <c r="BS240" s="20"/>
      <c r="BT240" s="20"/>
      <c r="BU240" s="20"/>
      <c r="BV240" s="20"/>
      <c r="BW240" s="20"/>
      <c r="BX240" s="20"/>
      <c r="CG240" s="20"/>
      <c r="CH240" s="20"/>
      <c r="CI240" s="20"/>
      <c r="CJ240" s="20"/>
      <c r="CK240" s="20"/>
      <c r="CL240" s="20"/>
      <c r="CM240" s="20"/>
      <c r="CS240" s="20"/>
      <c r="CT240" s="20"/>
      <c r="CU240" s="20"/>
      <c r="CV240" s="20"/>
      <c r="CW240" s="20"/>
      <c r="CX240" s="20"/>
      <c r="CY240" s="20"/>
      <c r="DH240" s="20"/>
    </row>
    <row r="241" spans="10:112" ht="13.5">
      <c r="J241" s="20"/>
      <c r="K241" s="20"/>
      <c r="L241" s="20"/>
      <c r="M241" s="20"/>
      <c r="N241" s="20"/>
      <c r="O241" s="20"/>
      <c r="P241" s="20"/>
      <c r="AN241" s="20"/>
      <c r="AO241" s="20"/>
      <c r="AP241" s="20"/>
      <c r="AQ241" s="20"/>
      <c r="AR241" s="20"/>
      <c r="AS241" s="20"/>
      <c r="AT241" s="20"/>
      <c r="BC241" s="20"/>
      <c r="BD241" s="20"/>
      <c r="BE241" s="20"/>
      <c r="BF241" s="20"/>
      <c r="BG241" s="20"/>
      <c r="BH241" s="20"/>
      <c r="BI241" s="20"/>
      <c r="BR241" s="20"/>
      <c r="BS241" s="20"/>
      <c r="BT241" s="20"/>
      <c r="BU241" s="20"/>
      <c r="BV241" s="20"/>
      <c r="BW241" s="20"/>
      <c r="BX241" s="20"/>
      <c r="CG241" s="20"/>
      <c r="CH241" s="20"/>
      <c r="CI241" s="20"/>
      <c r="CJ241" s="20"/>
      <c r="CK241" s="20"/>
      <c r="CL241" s="20"/>
      <c r="CM241" s="20"/>
      <c r="CS241" s="20"/>
      <c r="CT241" s="20"/>
      <c r="CU241" s="20"/>
      <c r="CV241" s="20"/>
      <c r="CW241" s="20"/>
      <c r="CX241" s="20"/>
      <c r="CY241" s="20"/>
      <c r="DH241" s="20"/>
    </row>
    <row r="242" spans="10:112" ht="13.5">
      <c r="J242" s="20"/>
      <c r="K242" s="20"/>
      <c r="L242" s="20"/>
      <c r="M242" s="20"/>
      <c r="N242" s="20"/>
      <c r="O242" s="20"/>
      <c r="P242" s="20"/>
      <c r="AN242" s="20"/>
      <c r="AO242" s="20"/>
      <c r="AP242" s="20"/>
      <c r="AQ242" s="20"/>
      <c r="AR242" s="20"/>
      <c r="AS242" s="20"/>
      <c r="AT242" s="20"/>
      <c r="BC242" s="20"/>
      <c r="BD242" s="20"/>
      <c r="BE242" s="20"/>
      <c r="BF242" s="20"/>
      <c r="BG242" s="20"/>
      <c r="BH242" s="20"/>
      <c r="BI242" s="20"/>
      <c r="BR242" s="20"/>
      <c r="BS242" s="20"/>
      <c r="BT242" s="20"/>
      <c r="BU242" s="20"/>
      <c r="BV242" s="20"/>
      <c r="BW242" s="20"/>
      <c r="BX242" s="20"/>
      <c r="CG242" s="20"/>
      <c r="CH242" s="20"/>
      <c r="CI242" s="20"/>
      <c r="CJ242" s="20"/>
      <c r="CK242" s="20"/>
      <c r="CL242" s="20"/>
      <c r="CM242" s="20"/>
      <c r="CS242" s="20"/>
      <c r="CT242" s="20"/>
      <c r="CU242" s="20"/>
      <c r="CV242" s="20"/>
      <c r="CW242" s="20"/>
      <c r="CX242" s="20"/>
      <c r="CY242" s="20"/>
      <c r="DH242" s="20"/>
    </row>
    <row r="243" spans="10:112" ht="13.5">
      <c r="J243" s="20"/>
      <c r="K243" s="20"/>
      <c r="L243" s="20"/>
      <c r="M243" s="20"/>
      <c r="N243" s="20"/>
      <c r="O243" s="20"/>
      <c r="P243" s="20"/>
      <c r="AN243" s="20"/>
      <c r="AO243" s="20"/>
      <c r="AP243" s="20"/>
      <c r="AQ243" s="20"/>
      <c r="AR243" s="20"/>
      <c r="AS243" s="20"/>
      <c r="AT243" s="20"/>
      <c r="BC243" s="20"/>
      <c r="BD243" s="20"/>
      <c r="BE243" s="20"/>
      <c r="BF243" s="20"/>
      <c r="BG243" s="20"/>
      <c r="BH243" s="20"/>
      <c r="BI243" s="20"/>
      <c r="BR243" s="20"/>
      <c r="BS243" s="20"/>
      <c r="BT243" s="20"/>
      <c r="BU243" s="20"/>
      <c r="BV243" s="20"/>
      <c r="BW243" s="20"/>
      <c r="BX243" s="20"/>
      <c r="CG243" s="20"/>
      <c r="CH243" s="20"/>
      <c r="CI243" s="20"/>
      <c r="CJ243" s="20"/>
      <c r="CK243" s="20"/>
      <c r="CL243" s="20"/>
      <c r="CM243" s="20"/>
      <c r="CS243" s="20"/>
      <c r="CT243" s="20"/>
      <c r="CU243" s="20"/>
      <c r="CV243" s="20"/>
      <c r="CW243" s="20"/>
      <c r="CX243" s="20"/>
      <c r="CY243" s="20"/>
      <c r="DH243" s="20"/>
    </row>
    <row r="244" spans="10:112" ht="13.5">
      <c r="J244" s="20"/>
      <c r="K244" s="20"/>
      <c r="L244" s="20"/>
      <c r="M244" s="20"/>
      <c r="N244" s="20"/>
      <c r="O244" s="20"/>
      <c r="P244" s="20"/>
      <c r="AN244" s="20"/>
      <c r="AO244" s="20"/>
      <c r="AP244" s="20"/>
      <c r="AQ244" s="20"/>
      <c r="AR244" s="20"/>
      <c r="AS244" s="20"/>
      <c r="AT244" s="20"/>
      <c r="BC244" s="20"/>
      <c r="BD244" s="20"/>
      <c r="BE244" s="20"/>
      <c r="BF244" s="20"/>
      <c r="BG244" s="20"/>
      <c r="BH244" s="20"/>
      <c r="BI244" s="20"/>
      <c r="BR244" s="20"/>
      <c r="BS244" s="20"/>
      <c r="BT244" s="20"/>
      <c r="BU244" s="20"/>
      <c r="BV244" s="20"/>
      <c r="BW244" s="20"/>
      <c r="BX244" s="20"/>
      <c r="CG244" s="20"/>
      <c r="CH244" s="20"/>
      <c r="CI244" s="20"/>
      <c r="CJ244" s="20"/>
      <c r="CK244" s="20"/>
      <c r="CL244" s="20"/>
      <c r="CM244" s="20"/>
      <c r="CS244" s="20"/>
      <c r="CT244" s="20"/>
      <c r="CU244" s="20"/>
      <c r="CV244" s="20"/>
      <c r="CW244" s="20"/>
      <c r="CX244" s="20"/>
      <c r="CY244" s="20"/>
      <c r="DH244" s="20"/>
    </row>
    <row r="245" spans="10:112" ht="13.5">
      <c r="J245" s="20"/>
      <c r="K245" s="20"/>
      <c r="L245" s="20"/>
      <c r="M245" s="20"/>
      <c r="N245" s="20"/>
      <c r="O245" s="20"/>
      <c r="P245" s="20"/>
      <c r="AN245" s="20"/>
      <c r="AO245" s="20"/>
      <c r="AP245" s="20"/>
      <c r="AQ245" s="20"/>
      <c r="AR245" s="20"/>
      <c r="AS245" s="20"/>
      <c r="AT245" s="20"/>
      <c r="BC245" s="20"/>
      <c r="BD245" s="20"/>
      <c r="BE245" s="20"/>
      <c r="BF245" s="20"/>
      <c r="BG245" s="20"/>
      <c r="BH245" s="20"/>
      <c r="BI245" s="20"/>
      <c r="BR245" s="20"/>
      <c r="BS245" s="20"/>
      <c r="BT245" s="20"/>
      <c r="BU245" s="20"/>
      <c r="BV245" s="20"/>
      <c r="BW245" s="20"/>
      <c r="BX245" s="20"/>
      <c r="CG245" s="20"/>
      <c r="CH245" s="20"/>
      <c r="CI245" s="20"/>
      <c r="CJ245" s="20"/>
      <c r="CK245" s="20"/>
      <c r="CL245" s="20"/>
      <c r="CM245" s="20"/>
      <c r="CS245" s="20"/>
      <c r="CT245" s="20"/>
      <c r="CU245" s="20"/>
      <c r="CV245" s="20"/>
      <c r="CW245" s="20"/>
      <c r="CX245" s="20"/>
      <c r="CY245" s="20"/>
      <c r="DH245" s="20"/>
    </row>
    <row r="246" spans="10:112" ht="13.5">
      <c r="J246" s="20"/>
      <c r="K246" s="20"/>
      <c r="L246" s="20"/>
      <c r="M246" s="20"/>
      <c r="N246" s="20"/>
      <c r="O246" s="20"/>
      <c r="P246" s="20"/>
      <c r="AN246" s="20"/>
      <c r="AO246" s="20"/>
      <c r="AP246" s="20"/>
      <c r="AQ246" s="20"/>
      <c r="AR246" s="20"/>
      <c r="AS246" s="20"/>
      <c r="AT246" s="20"/>
      <c r="BC246" s="20"/>
      <c r="BD246" s="20"/>
      <c r="BE246" s="20"/>
      <c r="BF246" s="20"/>
      <c r="BG246" s="20"/>
      <c r="BH246" s="20"/>
      <c r="BI246" s="20"/>
      <c r="BR246" s="20"/>
      <c r="BS246" s="20"/>
      <c r="BT246" s="20"/>
      <c r="BU246" s="20"/>
      <c r="BV246" s="20"/>
      <c r="BW246" s="20"/>
      <c r="BX246" s="20"/>
      <c r="CG246" s="20"/>
      <c r="CH246" s="20"/>
      <c r="CI246" s="20"/>
      <c r="CJ246" s="20"/>
      <c r="CK246" s="20"/>
      <c r="CL246" s="20"/>
      <c r="CM246" s="20"/>
      <c r="CS246" s="20"/>
      <c r="CT246" s="20"/>
      <c r="CU246" s="20"/>
      <c r="CV246" s="20"/>
      <c r="CW246" s="20"/>
      <c r="CX246" s="20"/>
      <c r="CY246" s="20"/>
      <c r="DH246" s="20"/>
    </row>
    <row r="247" spans="10:112" ht="13.5">
      <c r="J247" s="20"/>
      <c r="K247" s="20"/>
      <c r="L247" s="20"/>
      <c r="M247" s="20"/>
      <c r="N247" s="20"/>
      <c r="O247" s="20"/>
      <c r="P247" s="20"/>
      <c r="AN247" s="20"/>
      <c r="AO247" s="20"/>
      <c r="AP247" s="20"/>
      <c r="AQ247" s="20"/>
      <c r="AR247" s="20"/>
      <c r="AS247" s="20"/>
      <c r="AT247" s="20"/>
      <c r="BC247" s="20"/>
      <c r="BD247" s="20"/>
      <c r="BE247" s="20"/>
      <c r="BF247" s="20"/>
      <c r="BG247" s="20"/>
      <c r="BH247" s="20"/>
      <c r="BI247" s="20"/>
      <c r="BR247" s="20"/>
      <c r="BS247" s="20"/>
      <c r="BT247" s="20"/>
      <c r="BU247" s="20"/>
      <c r="BV247" s="20"/>
      <c r="BW247" s="20"/>
      <c r="BX247" s="20"/>
      <c r="CG247" s="20"/>
      <c r="CH247" s="20"/>
      <c r="CI247" s="20"/>
      <c r="CJ247" s="20"/>
      <c r="CK247" s="20"/>
      <c r="CL247" s="20"/>
      <c r="CM247" s="20"/>
      <c r="CS247" s="20"/>
      <c r="CT247" s="20"/>
      <c r="CU247" s="20"/>
      <c r="CV247" s="20"/>
      <c r="CW247" s="20"/>
      <c r="CX247" s="20"/>
      <c r="CY247" s="20"/>
      <c r="DH247" s="20"/>
    </row>
    <row r="248" spans="10:112" ht="13.5">
      <c r="J248" s="20"/>
      <c r="K248" s="20"/>
      <c r="L248" s="20"/>
      <c r="M248" s="20"/>
      <c r="N248" s="20"/>
      <c r="O248" s="20"/>
      <c r="P248" s="20"/>
      <c r="AN248" s="20"/>
      <c r="AO248" s="20"/>
      <c r="AP248" s="20"/>
      <c r="AQ248" s="20"/>
      <c r="AR248" s="20"/>
      <c r="AS248" s="20"/>
      <c r="AT248" s="20"/>
      <c r="BC248" s="20"/>
      <c r="BD248" s="20"/>
      <c r="BE248" s="20"/>
      <c r="BF248" s="20"/>
      <c r="BG248" s="20"/>
      <c r="BH248" s="20"/>
      <c r="BI248" s="20"/>
      <c r="BR248" s="20"/>
      <c r="BS248" s="20"/>
      <c r="BT248" s="20"/>
      <c r="BU248" s="20"/>
      <c r="BV248" s="20"/>
      <c r="BW248" s="20"/>
      <c r="BX248" s="20"/>
      <c r="CG248" s="20"/>
      <c r="CH248" s="20"/>
      <c r="CI248" s="20"/>
      <c r="CJ248" s="20"/>
      <c r="CK248" s="20"/>
      <c r="CL248" s="20"/>
      <c r="CM248" s="20"/>
      <c r="CS248" s="20"/>
      <c r="CT248" s="20"/>
      <c r="CU248" s="20"/>
      <c r="CV248" s="20"/>
      <c r="CW248" s="20"/>
      <c r="CX248" s="20"/>
      <c r="CY248" s="20"/>
      <c r="DH248" s="20"/>
    </row>
    <row r="249" spans="10:112" ht="13.5">
      <c r="J249" s="20"/>
      <c r="K249" s="20"/>
      <c r="L249" s="20"/>
      <c r="M249" s="20"/>
      <c r="N249" s="20"/>
      <c r="O249" s="20"/>
      <c r="P249" s="20"/>
      <c r="AN249" s="20"/>
      <c r="AO249" s="20"/>
      <c r="AP249" s="20"/>
      <c r="AQ249" s="20"/>
      <c r="AR249" s="20"/>
      <c r="AS249" s="20"/>
      <c r="AT249" s="20"/>
      <c r="BC249" s="20"/>
      <c r="BD249" s="20"/>
      <c r="BE249" s="20"/>
      <c r="BF249" s="20"/>
      <c r="BG249" s="20"/>
      <c r="BH249" s="20"/>
      <c r="BI249" s="20"/>
      <c r="BR249" s="20"/>
      <c r="BS249" s="20"/>
      <c r="BT249" s="20"/>
      <c r="BU249" s="20"/>
      <c r="BV249" s="20"/>
      <c r="BW249" s="20"/>
      <c r="BX249" s="20"/>
      <c r="CG249" s="20"/>
      <c r="CH249" s="20"/>
      <c r="CI249" s="20"/>
      <c r="CJ249" s="20"/>
      <c r="CK249" s="20"/>
      <c r="CL249" s="20"/>
      <c r="CM249" s="20"/>
      <c r="CS249" s="20"/>
      <c r="CT249" s="20"/>
      <c r="CU249" s="20"/>
      <c r="CV249" s="20"/>
      <c r="CW249" s="20"/>
      <c r="CX249" s="20"/>
      <c r="CY249" s="20"/>
      <c r="DH249" s="20"/>
    </row>
    <row r="250" spans="10:112" ht="13.5">
      <c r="J250" s="20"/>
      <c r="K250" s="20"/>
      <c r="L250" s="20"/>
      <c r="M250" s="20"/>
      <c r="N250" s="20"/>
      <c r="O250" s="20"/>
      <c r="P250" s="20"/>
      <c r="AN250" s="20"/>
      <c r="AO250" s="20"/>
      <c r="AP250" s="20"/>
      <c r="AQ250" s="20"/>
      <c r="AR250" s="20"/>
      <c r="AS250" s="20"/>
      <c r="AT250" s="20"/>
      <c r="BC250" s="20"/>
      <c r="BD250" s="20"/>
      <c r="BE250" s="20"/>
      <c r="BF250" s="20"/>
      <c r="BG250" s="20"/>
      <c r="BH250" s="20"/>
      <c r="BI250" s="20"/>
      <c r="BR250" s="20"/>
      <c r="BS250" s="20"/>
      <c r="BT250" s="20"/>
      <c r="BU250" s="20"/>
      <c r="BV250" s="20"/>
      <c r="BW250" s="20"/>
      <c r="BX250" s="20"/>
      <c r="CG250" s="20"/>
      <c r="CH250" s="20"/>
      <c r="CI250" s="20"/>
      <c r="CJ250" s="20"/>
      <c r="CK250" s="20"/>
      <c r="CL250" s="20"/>
      <c r="CM250" s="20"/>
      <c r="CS250" s="20"/>
      <c r="CT250" s="20"/>
      <c r="CU250" s="20"/>
      <c r="CV250" s="20"/>
      <c r="CW250" s="20"/>
      <c r="CX250" s="20"/>
      <c r="CY250" s="20"/>
      <c r="DH250" s="20"/>
    </row>
    <row r="251" spans="10:112" ht="13.5">
      <c r="J251" s="20"/>
      <c r="K251" s="20"/>
      <c r="L251" s="20"/>
      <c r="M251" s="20"/>
      <c r="N251" s="20"/>
      <c r="O251" s="20"/>
      <c r="P251" s="20"/>
      <c r="AN251" s="20"/>
      <c r="AO251" s="20"/>
      <c r="AP251" s="20"/>
      <c r="AQ251" s="20"/>
      <c r="AR251" s="20"/>
      <c r="AS251" s="20"/>
      <c r="AT251" s="20"/>
      <c r="BC251" s="20"/>
      <c r="BD251" s="20"/>
      <c r="BE251" s="20"/>
      <c r="BF251" s="20"/>
      <c r="BG251" s="20"/>
      <c r="BH251" s="20"/>
      <c r="BI251" s="20"/>
      <c r="BR251" s="20"/>
      <c r="BS251" s="20"/>
      <c r="BT251" s="20"/>
      <c r="BU251" s="20"/>
      <c r="BV251" s="20"/>
      <c r="BW251" s="20"/>
      <c r="BX251" s="20"/>
      <c r="CG251" s="20"/>
      <c r="CH251" s="20"/>
      <c r="CI251" s="20"/>
      <c r="CJ251" s="20"/>
      <c r="CK251" s="20"/>
      <c r="CL251" s="20"/>
      <c r="CM251" s="20"/>
      <c r="CS251" s="20"/>
      <c r="CT251" s="20"/>
      <c r="CU251" s="20"/>
      <c r="CV251" s="20"/>
      <c r="CW251" s="20"/>
      <c r="CX251" s="20"/>
      <c r="CY251" s="20"/>
      <c r="DH251" s="20"/>
    </row>
    <row r="252" spans="10:112" ht="13.5">
      <c r="J252" s="20"/>
      <c r="K252" s="20"/>
      <c r="L252" s="20"/>
      <c r="M252" s="20"/>
      <c r="N252" s="20"/>
      <c r="O252" s="20"/>
      <c r="P252" s="20"/>
      <c r="AN252" s="20"/>
      <c r="AO252" s="20"/>
      <c r="AP252" s="20"/>
      <c r="AQ252" s="20"/>
      <c r="AR252" s="20"/>
      <c r="AS252" s="20"/>
      <c r="AT252" s="20"/>
      <c r="BC252" s="20"/>
      <c r="BD252" s="20"/>
      <c r="BE252" s="20"/>
      <c r="BF252" s="20"/>
      <c r="BG252" s="20"/>
      <c r="BH252" s="20"/>
      <c r="BI252" s="20"/>
      <c r="BR252" s="20"/>
      <c r="BS252" s="20"/>
      <c r="BT252" s="20"/>
      <c r="BU252" s="20"/>
      <c r="BV252" s="20"/>
      <c r="BW252" s="20"/>
      <c r="BX252" s="20"/>
      <c r="CG252" s="20"/>
      <c r="CH252" s="20"/>
      <c r="CI252" s="20"/>
      <c r="CJ252" s="20"/>
      <c r="CK252" s="20"/>
      <c r="CL252" s="20"/>
      <c r="CM252" s="20"/>
      <c r="CS252" s="20"/>
      <c r="CT252" s="20"/>
      <c r="CU252" s="20"/>
      <c r="CV252" s="20"/>
      <c r="CW252" s="20"/>
      <c r="CX252" s="20"/>
      <c r="CY252" s="20"/>
      <c r="DH252" s="20"/>
    </row>
    <row r="253" spans="10:112" ht="13.5">
      <c r="J253" s="20"/>
      <c r="K253" s="20"/>
      <c r="L253" s="20"/>
      <c r="M253" s="20"/>
      <c r="N253" s="20"/>
      <c r="O253" s="20"/>
      <c r="P253" s="20"/>
      <c r="AN253" s="20"/>
      <c r="AO253" s="20"/>
      <c r="AP253" s="20"/>
      <c r="AQ253" s="20"/>
      <c r="AR253" s="20"/>
      <c r="AS253" s="20"/>
      <c r="AT253" s="20"/>
      <c r="BC253" s="20"/>
      <c r="BD253" s="20"/>
      <c r="BE253" s="20"/>
      <c r="BF253" s="20"/>
      <c r="BG253" s="20"/>
      <c r="BH253" s="20"/>
      <c r="BI253" s="20"/>
      <c r="BR253" s="20"/>
      <c r="BS253" s="20"/>
      <c r="BT253" s="20"/>
      <c r="BU253" s="20"/>
      <c r="BV253" s="20"/>
      <c r="BW253" s="20"/>
      <c r="BX253" s="20"/>
      <c r="CG253" s="20"/>
      <c r="CH253" s="20"/>
      <c r="CI253" s="20"/>
      <c r="CJ253" s="20"/>
      <c r="CK253" s="20"/>
      <c r="CL253" s="20"/>
      <c r="CM253" s="20"/>
      <c r="CS253" s="20"/>
      <c r="CT253" s="20"/>
      <c r="CU253" s="20"/>
      <c r="CV253" s="20"/>
      <c r="CW253" s="20"/>
      <c r="CX253" s="20"/>
      <c r="CY253" s="20"/>
      <c r="DH253" s="20"/>
    </row>
    <row r="254" spans="10:112" ht="13.5">
      <c r="J254" s="20"/>
      <c r="K254" s="20"/>
      <c r="L254" s="20"/>
      <c r="M254" s="20"/>
      <c r="N254" s="20"/>
      <c r="O254" s="20"/>
      <c r="P254" s="20"/>
      <c r="AN254" s="20"/>
      <c r="AO254" s="20"/>
      <c r="AP254" s="20"/>
      <c r="AQ254" s="20"/>
      <c r="AR254" s="20"/>
      <c r="AS254" s="20"/>
      <c r="AT254" s="20"/>
      <c r="BC254" s="20"/>
      <c r="BD254" s="20"/>
      <c r="BE254" s="20"/>
      <c r="BF254" s="20"/>
      <c r="BG254" s="20"/>
      <c r="BH254" s="20"/>
      <c r="BI254" s="20"/>
      <c r="BR254" s="20"/>
      <c r="BS254" s="20"/>
      <c r="BT254" s="20"/>
      <c r="BU254" s="20"/>
      <c r="BV254" s="20"/>
      <c r="BW254" s="20"/>
      <c r="BX254" s="20"/>
      <c r="CG254" s="20"/>
      <c r="CH254" s="20"/>
      <c r="CI254" s="20"/>
      <c r="CJ254" s="20"/>
      <c r="CK254" s="20"/>
      <c r="CL254" s="20"/>
      <c r="CM254" s="20"/>
      <c r="CS254" s="20"/>
      <c r="CT254" s="20"/>
      <c r="CU254" s="20"/>
      <c r="CV254" s="20"/>
      <c r="CW254" s="20"/>
      <c r="CX254" s="20"/>
      <c r="CY254" s="20"/>
      <c r="DH254" s="20"/>
    </row>
    <row r="255" spans="10:112" ht="13.5">
      <c r="J255" s="20"/>
      <c r="K255" s="20"/>
      <c r="L255" s="20"/>
      <c r="M255" s="20"/>
      <c r="N255" s="20"/>
      <c r="O255" s="20"/>
      <c r="P255" s="20"/>
      <c r="AN255" s="20"/>
      <c r="AO255" s="20"/>
      <c r="AP255" s="20"/>
      <c r="AQ255" s="20"/>
      <c r="AR255" s="20"/>
      <c r="AS255" s="20"/>
      <c r="AT255" s="20"/>
      <c r="BC255" s="20"/>
      <c r="BD255" s="20"/>
      <c r="BE255" s="20"/>
      <c r="BF255" s="20"/>
      <c r="BG255" s="20"/>
      <c r="BH255" s="20"/>
      <c r="BI255" s="20"/>
      <c r="BR255" s="20"/>
      <c r="BS255" s="20"/>
      <c r="BT255" s="20"/>
      <c r="BU255" s="20"/>
      <c r="BV255" s="20"/>
      <c r="BW255" s="20"/>
      <c r="BX255" s="20"/>
      <c r="CG255" s="20"/>
      <c r="CH255" s="20"/>
      <c r="CI255" s="20"/>
      <c r="CJ255" s="20"/>
      <c r="CK255" s="20"/>
      <c r="CL255" s="20"/>
      <c r="CM255" s="20"/>
      <c r="CS255" s="20"/>
      <c r="CT255" s="20"/>
      <c r="CU255" s="20"/>
      <c r="CV255" s="20"/>
      <c r="CW255" s="20"/>
      <c r="CX255" s="20"/>
      <c r="CY255" s="20"/>
      <c r="DH255" s="20"/>
    </row>
    <row r="256" spans="10:112" ht="13.5">
      <c r="J256" s="20"/>
      <c r="K256" s="20"/>
      <c r="L256" s="20"/>
      <c r="M256" s="20"/>
      <c r="N256" s="20"/>
      <c r="O256" s="20"/>
      <c r="P256" s="20"/>
      <c r="AN256" s="20"/>
      <c r="AO256" s="20"/>
      <c r="AP256" s="20"/>
      <c r="AQ256" s="20"/>
      <c r="AR256" s="20"/>
      <c r="AS256" s="20"/>
      <c r="AT256" s="20"/>
      <c r="BC256" s="20"/>
      <c r="BD256" s="20"/>
      <c r="BE256" s="20"/>
      <c r="BF256" s="20"/>
      <c r="BG256" s="20"/>
      <c r="BH256" s="20"/>
      <c r="BI256" s="20"/>
      <c r="BR256" s="20"/>
      <c r="BS256" s="20"/>
      <c r="BT256" s="20"/>
      <c r="BU256" s="20"/>
      <c r="BV256" s="20"/>
      <c r="BW256" s="20"/>
      <c r="BX256" s="20"/>
      <c r="CG256" s="20"/>
      <c r="CH256" s="20"/>
      <c r="CI256" s="20"/>
      <c r="CJ256" s="20"/>
      <c r="CK256" s="20"/>
      <c r="CL256" s="20"/>
      <c r="CM256" s="20"/>
      <c r="CS256" s="20"/>
      <c r="CT256" s="20"/>
      <c r="CU256" s="20"/>
      <c r="CV256" s="20"/>
      <c r="CW256" s="20"/>
      <c r="CX256" s="20"/>
      <c r="CY256" s="20"/>
      <c r="DH256" s="20"/>
    </row>
    <row r="257" spans="10:112" ht="13.5">
      <c r="J257" s="20"/>
      <c r="K257" s="20"/>
      <c r="L257" s="20"/>
      <c r="M257" s="20"/>
      <c r="N257" s="20"/>
      <c r="O257" s="20"/>
      <c r="P257" s="20"/>
      <c r="AN257" s="20"/>
      <c r="AO257" s="20"/>
      <c r="AP257" s="20"/>
      <c r="AQ257" s="20"/>
      <c r="AR257" s="20"/>
      <c r="AS257" s="20"/>
      <c r="AT257" s="20"/>
      <c r="BC257" s="20"/>
      <c r="BD257" s="20"/>
      <c r="BE257" s="20"/>
      <c r="BF257" s="20"/>
      <c r="BG257" s="20"/>
      <c r="BH257" s="20"/>
      <c r="BI257" s="20"/>
      <c r="BR257" s="20"/>
      <c r="BS257" s="20"/>
      <c r="BT257" s="20"/>
      <c r="BU257" s="20"/>
      <c r="BV257" s="20"/>
      <c r="BW257" s="20"/>
      <c r="BX257" s="20"/>
      <c r="CG257" s="20"/>
      <c r="CH257" s="20"/>
      <c r="CI257" s="20"/>
      <c r="CJ257" s="20"/>
      <c r="CK257" s="20"/>
      <c r="CL257" s="20"/>
      <c r="CM257" s="20"/>
      <c r="CS257" s="20"/>
      <c r="CT257" s="20"/>
      <c r="CU257" s="20"/>
      <c r="CV257" s="20"/>
      <c r="CW257" s="20"/>
      <c r="CX257" s="20"/>
      <c r="CY257" s="20"/>
      <c r="DH257" s="20"/>
    </row>
    <row r="258" spans="10:112" ht="13.5">
      <c r="J258" s="20"/>
      <c r="K258" s="20"/>
      <c r="L258" s="20"/>
      <c r="M258" s="20"/>
      <c r="N258" s="20"/>
      <c r="O258" s="20"/>
      <c r="P258" s="20"/>
      <c r="AN258" s="20"/>
      <c r="AO258" s="20"/>
      <c r="AP258" s="20"/>
      <c r="AQ258" s="20"/>
      <c r="AR258" s="20"/>
      <c r="AS258" s="20"/>
      <c r="AT258" s="20"/>
      <c r="BC258" s="20"/>
      <c r="BD258" s="20"/>
      <c r="BE258" s="20"/>
      <c r="BF258" s="20"/>
      <c r="BG258" s="20"/>
      <c r="BH258" s="20"/>
      <c r="BI258" s="20"/>
      <c r="BR258" s="20"/>
      <c r="BS258" s="20"/>
      <c r="BT258" s="20"/>
      <c r="BU258" s="20"/>
      <c r="BV258" s="20"/>
      <c r="BW258" s="20"/>
      <c r="BX258" s="20"/>
      <c r="CG258" s="20"/>
      <c r="CH258" s="20"/>
      <c r="CI258" s="20"/>
      <c r="CJ258" s="20"/>
      <c r="CK258" s="20"/>
      <c r="CL258" s="20"/>
      <c r="CM258" s="20"/>
      <c r="CS258" s="20"/>
      <c r="CT258" s="20"/>
      <c r="CU258" s="20"/>
      <c r="CV258" s="20"/>
      <c r="CW258" s="20"/>
      <c r="CX258" s="20"/>
      <c r="CY258" s="20"/>
      <c r="DH258" s="20"/>
    </row>
    <row r="259" spans="10:112" ht="13.5">
      <c r="J259" s="20"/>
      <c r="K259" s="20"/>
      <c r="L259" s="20"/>
      <c r="M259" s="20"/>
      <c r="N259" s="20"/>
      <c r="O259" s="20"/>
      <c r="P259" s="20"/>
      <c r="AN259" s="20"/>
      <c r="AO259" s="20"/>
      <c r="AP259" s="20"/>
      <c r="AQ259" s="20"/>
      <c r="AR259" s="20"/>
      <c r="AS259" s="20"/>
      <c r="AT259" s="20"/>
      <c r="BC259" s="20"/>
      <c r="BD259" s="20"/>
      <c r="BE259" s="20"/>
      <c r="BF259" s="20"/>
      <c r="BG259" s="20"/>
      <c r="BH259" s="20"/>
      <c r="BI259" s="20"/>
      <c r="BR259" s="20"/>
      <c r="BS259" s="20"/>
      <c r="BT259" s="20"/>
      <c r="BU259" s="20"/>
      <c r="BV259" s="20"/>
      <c r="BW259" s="20"/>
      <c r="BX259" s="20"/>
      <c r="CG259" s="20"/>
      <c r="CH259" s="20"/>
      <c r="CI259" s="20"/>
      <c r="CJ259" s="20"/>
      <c r="CK259" s="20"/>
      <c r="CL259" s="20"/>
      <c r="CM259" s="20"/>
      <c r="CS259" s="20"/>
      <c r="CT259" s="20"/>
      <c r="CU259" s="20"/>
      <c r="CV259" s="20"/>
      <c r="CW259" s="20"/>
      <c r="CX259" s="20"/>
      <c r="CY259" s="20"/>
      <c r="DH259" s="20"/>
    </row>
    <row r="260" spans="10:112" ht="13.5">
      <c r="J260" s="20"/>
      <c r="K260" s="20"/>
      <c r="L260" s="20"/>
      <c r="M260" s="20"/>
      <c r="N260" s="20"/>
      <c r="O260" s="20"/>
      <c r="P260" s="20"/>
      <c r="AN260" s="20"/>
      <c r="AO260" s="20"/>
      <c r="AP260" s="20"/>
      <c r="AQ260" s="20"/>
      <c r="AR260" s="20"/>
      <c r="AS260" s="20"/>
      <c r="AT260" s="20"/>
      <c r="BC260" s="20"/>
      <c r="BD260" s="20"/>
      <c r="BE260" s="20"/>
      <c r="BF260" s="20"/>
      <c r="BG260" s="20"/>
      <c r="BH260" s="20"/>
      <c r="BI260" s="20"/>
      <c r="BR260" s="20"/>
      <c r="BS260" s="20"/>
      <c r="BT260" s="20"/>
      <c r="BU260" s="20"/>
      <c r="BV260" s="20"/>
      <c r="BW260" s="20"/>
      <c r="BX260" s="20"/>
      <c r="CG260" s="20"/>
      <c r="CH260" s="20"/>
      <c r="CI260" s="20"/>
      <c r="CJ260" s="20"/>
      <c r="CK260" s="20"/>
      <c r="CL260" s="20"/>
      <c r="CM260" s="20"/>
      <c r="CS260" s="20"/>
      <c r="CT260" s="20"/>
      <c r="CU260" s="20"/>
      <c r="CV260" s="20"/>
      <c r="CW260" s="20"/>
      <c r="CX260" s="20"/>
      <c r="CY260" s="20"/>
      <c r="DH260" s="20"/>
    </row>
    <row r="261" spans="10:112" ht="13.5">
      <c r="J261" s="20"/>
      <c r="K261" s="20"/>
      <c r="L261" s="20"/>
      <c r="M261" s="20"/>
      <c r="N261" s="20"/>
      <c r="O261" s="20"/>
      <c r="P261" s="20"/>
      <c r="AN261" s="20"/>
      <c r="AO261" s="20"/>
      <c r="AP261" s="20"/>
      <c r="AQ261" s="20"/>
      <c r="AR261" s="20"/>
      <c r="AS261" s="20"/>
      <c r="AT261" s="20"/>
      <c r="BC261" s="20"/>
      <c r="BD261" s="20"/>
      <c r="BE261" s="20"/>
      <c r="BF261" s="20"/>
      <c r="BG261" s="20"/>
      <c r="BH261" s="20"/>
      <c r="BI261" s="20"/>
      <c r="BR261" s="20"/>
      <c r="BS261" s="20"/>
      <c r="BT261" s="20"/>
      <c r="BU261" s="20"/>
      <c r="BV261" s="20"/>
      <c r="BW261" s="20"/>
      <c r="BX261" s="20"/>
      <c r="CG261" s="20"/>
      <c r="CH261" s="20"/>
      <c r="CI261" s="20"/>
      <c r="CJ261" s="20"/>
      <c r="CK261" s="20"/>
      <c r="CL261" s="20"/>
      <c r="CM261" s="20"/>
      <c r="CS261" s="20"/>
      <c r="CT261" s="20"/>
      <c r="CU261" s="20"/>
      <c r="CV261" s="20"/>
      <c r="CW261" s="20"/>
      <c r="CX261" s="20"/>
      <c r="CY261" s="20"/>
      <c r="DH261" s="20"/>
    </row>
    <row r="262" spans="10:112" ht="13.5">
      <c r="J262" s="20"/>
      <c r="K262" s="20"/>
      <c r="L262" s="20"/>
      <c r="M262" s="20"/>
      <c r="N262" s="20"/>
      <c r="O262" s="20"/>
      <c r="P262" s="20"/>
      <c r="AN262" s="20"/>
      <c r="AO262" s="20"/>
      <c r="AP262" s="20"/>
      <c r="AQ262" s="20"/>
      <c r="AR262" s="20"/>
      <c r="AS262" s="20"/>
      <c r="AT262" s="20"/>
      <c r="BC262" s="20"/>
      <c r="BD262" s="20"/>
      <c r="BE262" s="20"/>
      <c r="BF262" s="20"/>
      <c r="BG262" s="20"/>
      <c r="BH262" s="20"/>
      <c r="BI262" s="20"/>
      <c r="BR262" s="20"/>
      <c r="BS262" s="20"/>
      <c r="BT262" s="20"/>
      <c r="BU262" s="20"/>
      <c r="BV262" s="20"/>
      <c r="BW262" s="20"/>
      <c r="BX262" s="20"/>
      <c r="CG262" s="20"/>
      <c r="CH262" s="20"/>
      <c r="CI262" s="20"/>
      <c r="CJ262" s="20"/>
      <c r="CK262" s="20"/>
      <c r="CL262" s="20"/>
      <c r="CM262" s="20"/>
      <c r="CS262" s="20"/>
      <c r="CT262" s="20"/>
      <c r="CU262" s="20"/>
      <c r="CV262" s="20"/>
      <c r="CW262" s="20"/>
      <c r="CX262" s="20"/>
      <c r="CY262" s="20"/>
      <c r="DH262" s="20"/>
    </row>
    <row r="263" spans="10:112" ht="13.5">
      <c r="J263" s="20"/>
      <c r="K263" s="20"/>
      <c r="L263" s="20"/>
      <c r="M263" s="20"/>
      <c r="N263" s="20"/>
      <c r="O263" s="20"/>
      <c r="P263" s="20"/>
      <c r="AN263" s="20"/>
      <c r="AO263" s="20"/>
      <c r="AP263" s="20"/>
      <c r="AQ263" s="20"/>
      <c r="AR263" s="20"/>
      <c r="AS263" s="20"/>
      <c r="AT263" s="20"/>
      <c r="BC263" s="20"/>
      <c r="BD263" s="20"/>
      <c r="BE263" s="20"/>
      <c r="BF263" s="20"/>
      <c r="BG263" s="20"/>
      <c r="BH263" s="20"/>
      <c r="BI263" s="20"/>
      <c r="BR263" s="20"/>
      <c r="BS263" s="20"/>
      <c r="BT263" s="20"/>
      <c r="BU263" s="20"/>
      <c r="BV263" s="20"/>
      <c r="BW263" s="20"/>
      <c r="BX263" s="20"/>
      <c r="CG263" s="20"/>
      <c r="CH263" s="20"/>
      <c r="CI263" s="20"/>
      <c r="CJ263" s="20"/>
      <c r="CK263" s="20"/>
      <c r="CL263" s="20"/>
      <c r="CM263" s="20"/>
      <c r="CS263" s="20"/>
      <c r="CT263" s="20"/>
      <c r="CU263" s="20"/>
      <c r="CV263" s="20"/>
      <c r="CW263" s="20"/>
      <c r="CX263" s="20"/>
      <c r="CY263" s="20"/>
      <c r="DH263" s="20"/>
    </row>
    <row r="264" spans="10:112" ht="13.5">
      <c r="J264" s="20"/>
      <c r="K264" s="20"/>
      <c r="L264" s="20"/>
      <c r="M264" s="20"/>
      <c r="N264" s="20"/>
      <c r="O264" s="20"/>
      <c r="P264" s="20"/>
      <c r="AN264" s="20"/>
      <c r="AO264" s="20"/>
      <c r="AP264" s="20"/>
      <c r="AQ264" s="20"/>
      <c r="AR264" s="20"/>
      <c r="AS264" s="20"/>
      <c r="AT264" s="20"/>
      <c r="BC264" s="20"/>
      <c r="BD264" s="20"/>
      <c r="BE264" s="20"/>
      <c r="BF264" s="20"/>
      <c r="BG264" s="20"/>
      <c r="BH264" s="20"/>
      <c r="BI264" s="20"/>
      <c r="BR264" s="20"/>
      <c r="BS264" s="20"/>
      <c r="BT264" s="20"/>
      <c r="BU264" s="20"/>
      <c r="BV264" s="20"/>
      <c r="BW264" s="20"/>
      <c r="BX264" s="20"/>
      <c r="CG264" s="20"/>
      <c r="CH264" s="20"/>
      <c r="CI264" s="20"/>
      <c r="CJ264" s="20"/>
      <c r="CK264" s="20"/>
      <c r="CL264" s="20"/>
      <c r="CM264" s="20"/>
      <c r="CS264" s="20"/>
      <c r="CT264" s="20"/>
      <c r="CU264" s="20"/>
      <c r="CV264" s="20"/>
      <c r="CW264" s="20"/>
      <c r="CX264" s="20"/>
      <c r="CY264" s="20"/>
      <c r="DH264" s="20"/>
    </row>
    <row r="265" spans="10:112" ht="13.5">
      <c r="J265" s="20"/>
      <c r="K265" s="20"/>
      <c r="L265" s="20"/>
      <c r="M265" s="20"/>
      <c r="N265" s="20"/>
      <c r="O265" s="20"/>
      <c r="P265" s="20"/>
      <c r="AN265" s="20"/>
      <c r="AO265" s="20"/>
      <c r="AP265" s="20"/>
      <c r="AQ265" s="20"/>
      <c r="AR265" s="20"/>
      <c r="AS265" s="20"/>
      <c r="AT265" s="20"/>
      <c r="BC265" s="20"/>
      <c r="BD265" s="20"/>
      <c r="BE265" s="20"/>
      <c r="BF265" s="20"/>
      <c r="BG265" s="20"/>
      <c r="BH265" s="20"/>
      <c r="BI265" s="20"/>
      <c r="BR265" s="20"/>
      <c r="BS265" s="20"/>
      <c r="BT265" s="20"/>
      <c r="BU265" s="20"/>
      <c r="BV265" s="20"/>
      <c r="BW265" s="20"/>
      <c r="BX265" s="20"/>
      <c r="CG265" s="20"/>
      <c r="CH265" s="20"/>
      <c r="CI265" s="20"/>
      <c r="CJ265" s="20"/>
      <c r="CK265" s="20"/>
      <c r="CL265" s="20"/>
      <c r="CM265" s="20"/>
      <c r="CS265" s="20"/>
      <c r="CT265" s="20"/>
      <c r="CU265" s="20"/>
      <c r="CV265" s="20"/>
      <c r="CW265" s="20"/>
      <c r="CX265" s="20"/>
      <c r="CY265" s="20"/>
      <c r="DH265" s="20"/>
    </row>
    <row r="266" spans="10:112" ht="13.5">
      <c r="J266" s="20"/>
      <c r="K266" s="20"/>
      <c r="L266" s="20"/>
      <c r="M266" s="20"/>
      <c r="N266" s="20"/>
      <c r="O266" s="20"/>
      <c r="P266" s="20"/>
      <c r="AN266" s="20"/>
      <c r="AO266" s="20"/>
      <c r="AP266" s="20"/>
      <c r="AQ266" s="20"/>
      <c r="AR266" s="20"/>
      <c r="AS266" s="20"/>
      <c r="AT266" s="20"/>
      <c r="BC266" s="20"/>
      <c r="BD266" s="20"/>
      <c r="BE266" s="20"/>
      <c r="BF266" s="20"/>
      <c r="BG266" s="20"/>
      <c r="BH266" s="20"/>
      <c r="BI266" s="20"/>
      <c r="BR266" s="20"/>
      <c r="BS266" s="20"/>
      <c r="BT266" s="20"/>
      <c r="BU266" s="20"/>
      <c r="BV266" s="20"/>
      <c r="BW266" s="20"/>
      <c r="BX266" s="20"/>
      <c r="CG266" s="20"/>
      <c r="CH266" s="20"/>
      <c r="CI266" s="20"/>
      <c r="CJ266" s="20"/>
      <c r="CK266" s="20"/>
      <c r="CL266" s="20"/>
      <c r="CM266" s="20"/>
      <c r="CS266" s="20"/>
      <c r="CT266" s="20"/>
      <c r="CU266" s="20"/>
      <c r="CV266" s="20"/>
      <c r="CW266" s="20"/>
      <c r="CX266" s="20"/>
      <c r="CY266" s="20"/>
      <c r="DH266" s="20"/>
    </row>
    <row r="267" spans="10:112" ht="13.5">
      <c r="J267" s="20"/>
      <c r="K267" s="20"/>
      <c r="L267" s="20"/>
      <c r="M267" s="20"/>
      <c r="N267" s="20"/>
      <c r="O267" s="20"/>
      <c r="P267" s="20"/>
      <c r="AN267" s="20"/>
      <c r="AO267" s="20"/>
      <c r="AP267" s="20"/>
      <c r="AQ267" s="20"/>
      <c r="AR267" s="20"/>
      <c r="AS267" s="20"/>
      <c r="AT267" s="20"/>
      <c r="BC267" s="20"/>
      <c r="BD267" s="20"/>
      <c r="BE267" s="20"/>
      <c r="BF267" s="20"/>
      <c r="BG267" s="20"/>
      <c r="BH267" s="20"/>
      <c r="BI267" s="20"/>
      <c r="BR267" s="20"/>
      <c r="BS267" s="20"/>
      <c r="BT267" s="20"/>
      <c r="BU267" s="20"/>
      <c r="BV267" s="20"/>
      <c r="BW267" s="20"/>
      <c r="BX267" s="20"/>
      <c r="CG267" s="20"/>
      <c r="CH267" s="20"/>
      <c r="CI267" s="20"/>
      <c r="CJ267" s="20"/>
      <c r="CK267" s="20"/>
      <c r="CL267" s="20"/>
      <c r="CM267" s="20"/>
      <c r="CS267" s="20"/>
      <c r="CT267" s="20"/>
      <c r="CU267" s="20"/>
      <c r="CV267" s="20"/>
      <c r="CW267" s="20"/>
      <c r="CX267" s="20"/>
      <c r="CY267" s="20"/>
      <c r="DH267" s="20"/>
    </row>
    <row r="268" spans="10:112" ht="13.5">
      <c r="J268" s="20"/>
      <c r="K268" s="20"/>
      <c r="L268" s="20"/>
      <c r="M268" s="20"/>
      <c r="N268" s="20"/>
      <c r="O268" s="20"/>
      <c r="P268" s="20"/>
      <c r="AN268" s="20"/>
      <c r="AO268" s="20"/>
      <c r="AP268" s="20"/>
      <c r="AQ268" s="20"/>
      <c r="AR268" s="20"/>
      <c r="AS268" s="20"/>
      <c r="AT268" s="20"/>
      <c r="BC268" s="20"/>
      <c r="BD268" s="20"/>
      <c r="BE268" s="20"/>
      <c r="BF268" s="20"/>
      <c r="BG268" s="20"/>
      <c r="BH268" s="20"/>
      <c r="BI268" s="20"/>
      <c r="BR268" s="20"/>
      <c r="BS268" s="20"/>
      <c r="BT268" s="20"/>
      <c r="BU268" s="20"/>
      <c r="BV268" s="20"/>
      <c r="BW268" s="20"/>
      <c r="BX268" s="20"/>
      <c r="CG268" s="20"/>
      <c r="CH268" s="20"/>
      <c r="CI268" s="20"/>
      <c r="CJ268" s="20"/>
      <c r="CK268" s="20"/>
      <c r="CL268" s="20"/>
      <c r="CM268" s="20"/>
      <c r="CS268" s="20"/>
      <c r="CT268" s="20"/>
      <c r="CU268" s="20"/>
      <c r="CV268" s="20"/>
      <c r="CW268" s="20"/>
      <c r="CX268" s="20"/>
      <c r="CY268" s="20"/>
      <c r="DH268" s="20"/>
    </row>
    <row r="269" spans="10:112" ht="13.5">
      <c r="J269" s="20"/>
      <c r="K269" s="20"/>
      <c r="L269" s="20"/>
      <c r="M269" s="20"/>
      <c r="N269" s="20"/>
      <c r="O269" s="20"/>
      <c r="P269" s="20"/>
      <c r="AN269" s="20"/>
      <c r="AO269" s="20"/>
      <c r="AP269" s="20"/>
      <c r="AQ269" s="20"/>
      <c r="AR269" s="20"/>
      <c r="AS269" s="20"/>
      <c r="AT269" s="20"/>
      <c r="BC269" s="20"/>
      <c r="BD269" s="20"/>
      <c r="BE269" s="20"/>
      <c r="BF269" s="20"/>
      <c r="BG269" s="20"/>
      <c r="BH269" s="20"/>
      <c r="BI269" s="20"/>
      <c r="BR269" s="20"/>
      <c r="BS269" s="20"/>
      <c r="BT269" s="20"/>
      <c r="BU269" s="20"/>
      <c r="BV269" s="20"/>
      <c r="BW269" s="20"/>
      <c r="BX269" s="20"/>
      <c r="CG269" s="20"/>
      <c r="CH269" s="20"/>
      <c r="CI269" s="20"/>
      <c r="CJ269" s="20"/>
      <c r="CK269" s="20"/>
      <c r="CL269" s="20"/>
      <c r="CM269" s="20"/>
      <c r="CS269" s="20"/>
      <c r="CT269" s="20"/>
      <c r="CU269" s="20"/>
      <c r="CV269" s="20"/>
      <c r="CW269" s="20"/>
      <c r="CX269" s="20"/>
      <c r="CY269" s="20"/>
      <c r="DH269" s="20"/>
    </row>
    <row r="270" spans="10:112" ht="13.5">
      <c r="J270" s="20"/>
      <c r="K270" s="20"/>
      <c r="L270" s="20"/>
      <c r="M270" s="20"/>
      <c r="N270" s="20"/>
      <c r="O270" s="20"/>
      <c r="P270" s="20"/>
      <c r="AN270" s="20"/>
      <c r="AO270" s="20"/>
      <c r="AP270" s="20"/>
      <c r="AQ270" s="20"/>
      <c r="AR270" s="20"/>
      <c r="AS270" s="20"/>
      <c r="AT270" s="20"/>
      <c r="BC270" s="20"/>
      <c r="BD270" s="20"/>
      <c r="BE270" s="20"/>
      <c r="BF270" s="20"/>
      <c r="BG270" s="20"/>
      <c r="BH270" s="20"/>
      <c r="BI270" s="20"/>
      <c r="BR270" s="20"/>
      <c r="BS270" s="20"/>
      <c r="BT270" s="20"/>
      <c r="BU270" s="20"/>
      <c r="BV270" s="20"/>
      <c r="BW270" s="20"/>
      <c r="BX270" s="20"/>
      <c r="CG270" s="20"/>
      <c r="CH270" s="20"/>
      <c r="CI270" s="20"/>
      <c r="CJ270" s="20"/>
      <c r="CK270" s="20"/>
      <c r="CL270" s="20"/>
      <c r="CM270" s="20"/>
      <c r="CS270" s="20"/>
      <c r="CT270" s="20"/>
      <c r="CU270" s="20"/>
      <c r="CV270" s="20"/>
      <c r="CW270" s="20"/>
      <c r="CX270" s="20"/>
      <c r="CY270" s="20"/>
      <c r="DH270" s="20"/>
    </row>
    <row r="271" spans="10:112" ht="13.5">
      <c r="J271" s="20"/>
      <c r="K271" s="20"/>
      <c r="L271" s="20"/>
      <c r="M271" s="20"/>
      <c r="N271" s="20"/>
      <c r="O271" s="20"/>
      <c r="P271" s="20"/>
      <c r="AN271" s="20"/>
      <c r="AO271" s="20"/>
      <c r="AP271" s="20"/>
      <c r="AQ271" s="20"/>
      <c r="AR271" s="20"/>
      <c r="AS271" s="20"/>
      <c r="AT271" s="20"/>
      <c r="BC271" s="20"/>
      <c r="BD271" s="20"/>
      <c r="BE271" s="20"/>
      <c r="BF271" s="20"/>
      <c r="BG271" s="20"/>
      <c r="BH271" s="20"/>
      <c r="BI271" s="20"/>
      <c r="BR271" s="20"/>
      <c r="BS271" s="20"/>
      <c r="BT271" s="20"/>
      <c r="BU271" s="20"/>
      <c r="BV271" s="20"/>
      <c r="BW271" s="20"/>
      <c r="BX271" s="20"/>
      <c r="CG271" s="20"/>
      <c r="CH271" s="20"/>
      <c r="CI271" s="20"/>
      <c r="CJ271" s="20"/>
      <c r="CK271" s="20"/>
      <c r="CL271" s="20"/>
      <c r="CM271" s="20"/>
      <c r="CS271" s="20"/>
      <c r="CT271" s="20"/>
      <c r="CU271" s="20"/>
      <c r="CV271" s="20"/>
      <c r="CW271" s="20"/>
      <c r="CX271" s="20"/>
      <c r="CY271" s="20"/>
      <c r="DH271" s="20"/>
    </row>
    <row r="272" spans="10:112" ht="13.5">
      <c r="J272" s="20"/>
      <c r="K272" s="20"/>
      <c r="L272" s="20"/>
      <c r="M272" s="20"/>
      <c r="N272" s="20"/>
      <c r="O272" s="20"/>
      <c r="P272" s="20"/>
      <c r="AN272" s="20"/>
      <c r="AO272" s="20"/>
      <c r="AP272" s="20"/>
      <c r="AQ272" s="20"/>
      <c r="AR272" s="20"/>
      <c r="AS272" s="20"/>
      <c r="AT272" s="20"/>
      <c r="BC272" s="20"/>
      <c r="BD272" s="20"/>
      <c r="BE272" s="20"/>
      <c r="BF272" s="20"/>
      <c r="BG272" s="20"/>
      <c r="BH272" s="20"/>
      <c r="BI272" s="20"/>
      <c r="BR272" s="20"/>
      <c r="BS272" s="20"/>
      <c r="BT272" s="20"/>
      <c r="BU272" s="20"/>
      <c r="BV272" s="20"/>
      <c r="BW272" s="20"/>
      <c r="BX272" s="20"/>
      <c r="CG272" s="20"/>
      <c r="CH272" s="20"/>
      <c r="CI272" s="20"/>
      <c r="CJ272" s="20"/>
      <c r="CK272" s="20"/>
      <c r="CL272" s="20"/>
      <c r="CM272" s="20"/>
      <c r="CS272" s="20"/>
      <c r="CT272" s="20"/>
      <c r="CU272" s="20"/>
      <c r="CV272" s="20"/>
      <c r="CW272" s="20"/>
      <c r="CX272" s="20"/>
      <c r="CY272" s="20"/>
      <c r="DH272" s="20"/>
    </row>
    <row r="273" spans="10:112" ht="13.5">
      <c r="J273" s="20"/>
      <c r="K273" s="20"/>
      <c r="L273" s="20"/>
      <c r="M273" s="20"/>
      <c r="N273" s="20"/>
      <c r="O273" s="20"/>
      <c r="P273" s="20"/>
      <c r="AN273" s="20"/>
      <c r="AO273" s="20"/>
      <c r="AP273" s="20"/>
      <c r="AQ273" s="20"/>
      <c r="AR273" s="20"/>
      <c r="AS273" s="20"/>
      <c r="AT273" s="20"/>
      <c r="BC273" s="20"/>
      <c r="BD273" s="20"/>
      <c r="BE273" s="20"/>
      <c r="BF273" s="20"/>
      <c r="BG273" s="20"/>
      <c r="BH273" s="20"/>
      <c r="BI273" s="20"/>
      <c r="BR273" s="20"/>
      <c r="BS273" s="20"/>
      <c r="BT273" s="20"/>
      <c r="BU273" s="20"/>
      <c r="BV273" s="20"/>
      <c r="BW273" s="20"/>
      <c r="BX273" s="20"/>
      <c r="CG273" s="20"/>
      <c r="CH273" s="20"/>
      <c r="CI273" s="20"/>
      <c r="CJ273" s="20"/>
      <c r="CK273" s="20"/>
      <c r="CL273" s="20"/>
      <c r="CM273" s="20"/>
      <c r="CS273" s="20"/>
      <c r="CT273" s="20"/>
      <c r="CU273" s="20"/>
      <c r="CV273" s="20"/>
      <c r="CW273" s="20"/>
      <c r="CX273" s="20"/>
      <c r="CY273" s="20"/>
      <c r="DH273" s="20"/>
    </row>
    <row r="274" spans="10:112" ht="13.5">
      <c r="J274" s="20"/>
      <c r="K274" s="20"/>
      <c r="L274" s="20"/>
      <c r="M274" s="20"/>
      <c r="N274" s="20"/>
      <c r="O274" s="20"/>
      <c r="P274" s="20"/>
      <c r="AN274" s="20"/>
      <c r="AO274" s="20"/>
      <c r="AP274" s="20"/>
      <c r="AQ274" s="20"/>
      <c r="AR274" s="20"/>
      <c r="AS274" s="20"/>
      <c r="AT274" s="20"/>
      <c r="BC274" s="20"/>
      <c r="BD274" s="20"/>
      <c r="BE274" s="20"/>
      <c r="BF274" s="20"/>
      <c r="BG274" s="20"/>
      <c r="BH274" s="20"/>
      <c r="BI274" s="20"/>
      <c r="BR274" s="20"/>
      <c r="BS274" s="20"/>
      <c r="BT274" s="20"/>
      <c r="BU274" s="20"/>
      <c r="BV274" s="20"/>
      <c r="BW274" s="20"/>
      <c r="BX274" s="20"/>
      <c r="CG274" s="20"/>
      <c r="CH274" s="20"/>
      <c r="CI274" s="20"/>
      <c r="CJ274" s="20"/>
      <c r="CK274" s="20"/>
      <c r="CL274" s="20"/>
      <c r="CM274" s="20"/>
      <c r="CS274" s="20"/>
      <c r="CT274" s="20"/>
      <c r="CU274" s="20"/>
      <c r="CV274" s="20"/>
      <c r="CW274" s="20"/>
      <c r="CX274" s="20"/>
      <c r="CY274" s="20"/>
      <c r="DH274" s="20"/>
    </row>
    <row r="275" spans="10:112" ht="13.5">
      <c r="J275" s="20"/>
      <c r="K275" s="20"/>
      <c r="L275" s="20"/>
      <c r="M275" s="20"/>
      <c r="N275" s="20"/>
      <c r="O275" s="20"/>
      <c r="P275" s="20"/>
      <c r="AN275" s="20"/>
      <c r="AO275" s="20"/>
      <c r="AP275" s="20"/>
      <c r="AQ275" s="20"/>
      <c r="AR275" s="20"/>
      <c r="AS275" s="20"/>
      <c r="AT275" s="20"/>
      <c r="BC275" s="20"/>
      <c r="BD275" s="20"/>
      <c r="BE275" s="20"/>
      <c r="BF275" s="20"/>
      <c r="BG275" s="20"/>
      <c r="BH275" s="20"/>
      <c r="BI275" s="20"/>
      <c r="BR275" s="20"/>
      <c r="BS275" s="20"/>
      <c r="BT275" s="20"/>
      <c r="BU275" s="20"/>
      <c r="BV275" s="20"/>
      <c r="BW275" s="20"/>
      <c r="BX275" s="20"/>
      <c r="CG275" s="20"/>
      <c r="CH275" s="20"/>
      <c r="CI275" s="20"/>
      <c r="CJ275" s="20"/>
      <c r="CK275" s="20"/>
      <c r="CL275" s="20"/>
      <c r="CM275" s="20"/>
      <c r="CS275" s="20"/>
      <c r="CT275" s="20"/>
      <c r="CU275" s="20"/>
      <c r="CV275" s="20"/>
      <c r="CW275" s="20"/>
      <c r="CX275" s="20"/>
      <c r="CY275" s="20"/>
      <c r="DH275" s="20"/>
    </row>
    <row r="276" spans="10:112" ht="13.5">
      <c r="J276" s="20"/>
      <c r="K276" s="20"/>
      <c r="L276" s="20"/>
      <c r="M276" s="20"/>
      <c r="N276" s="20"/>
      <c r="O276" s="20"/>
      <c r="P276" s="20"/>
      <c r="AN276" s="20"/>
      <c r="AO276" s="20"/>
      <c r="AP276" s="20"/>
      <c r="AQ276" s="20"/>
      <c r="AR276" s="20"/>
      <c r="AS276" s="20"/>
      <c r="AT276" s="20"/>
      <c r="BC276" s="20"/>
      <c r="BD276" s="20"/>
      <c r="BE276" s="20"/>
      <c r="BF276" s="20"/>
      <c r="BG276" s="20"/>
      <c r="BH276" s="20"/>
      <c r="BI276" s="20"/>
      <c r="BR276" s="20"/>
      <c r="BS276" s="20"/>
      <c r="BT276" s="20"/>
      <c r="BU276" s="20"/>
      <c r="BV276" s="20"/>
      <c r="BW276" s="20"/>
      <c r="BX276" s="20"/>
      <c r="CG276" s="20"/>
      <c r="CH276" s="20"/>
      <c r="CI276" s="20"/>
      <c r="CJ276" s="20"/>
      <c r="CK276" s="20"/>
      <c r="CL276" s="20"/>
      <c r="CM276" s="20"/>
      <c r="CS276" s="20"/>
      <c r="CT276" s="20"/>
      <c r="CU276" s="20"/>
      <c r="CV276" s="20"/>
      <c r="CW276" s="20"/>
      <c r="CX276" s="20"/>
      <c r="CY276" s="20"/>
      <c r="DH276" s="20"/>
    </row>
    <row r="277" spans="10:112" ht="13.5">
      <c r="J277" s="20"/>
      <c r="K277" s="20"/>
      <c r="L277" s="20"/>
      <c r="M277" s="20"/>
      <c r="N277" s="20"/>
      <c r="O277" s="20"/>
      <c r="P277" s="20"/>
      <c r="AN277" s="20"/>
      <c r="AO277" s="20"/>
      <c r="AP277" s="20"/>
      <c r="AQ277" s="20"/>
      <c r="AR277" s="20"/>
      <c r="AS277" s="20"/>
      <c r="AT277" s="20"/>
      <c r="BC277" s="20"/>
      <c r="BD277" s="20"/>
      <c r="BE277" s="20"/>
      <c r="BF277" s="20"/>
      <c r="BG277" s="20"/>
      <c r="BH277" s="20"/>
      <c r="BI277" s="20"/>
      <c r="BR277" s="20"/>
      <c r="BS277" s="20"/>
      <c r="BT277" s="20"/>
      <c r="BU277" s="20"/>
      <c r="BV277" s="20"/>
      <c r="BW277" s="20"/>
      <c r="BX277" s="20"/>
      <c r="CG277" s="20"/>
      <c r="CH277" s="20"/>
      <c r="CI277" s="20"/>
      <c r="CJ277" s="20"/>
      <c r="CK277" s="20"/>
      <c r="CL277" s="20"/>
      <c r="CM277" s="20"/>
      <c r="CS277" s="20"/>
      <c r="CT277" s="20"/>
      <c r="CU277" s="20"/>
      <c r="CV277" s="20"/>
      <c r="CW277" s="20"/>
      <c r="CX277" s="20"/>
      <c r="CY277" s="20"/>
      <c r="DH277" s="20"/>
    </row>
    <row r="278" spans="10:112" ht="13.5">
      <c r="J278" s="20"/>
      <c r="K278" s="20"/>
      <c r="L278" s="20"/>
      <c r="M278" s="20"/>
      <c r="N278" s="20"/>
      <c r="O278" s="20"/>
      <c r="P278" s="20"/>
      <c r="AN278" s="20"/>
      <c r="AO278" s="20"/>
      <c r="AP278" s="20"/>
      <c r="AQ278" s="20"/>
      <c r="AR278" s="20"/>
      <c r="AS278" s="20"/>
      <c r="AT278" s="20"/>
      <c r="BC278" s="20"/>
      <c r="BD278" s="20"/>
      <c r="BE278" s="20"/>
      <c r="BF278" s="20"/>
      <c r="BG278" s="20"/>
      <c r="BH278" s="20"/>
      <c r="BI278" s="20"/>
      <c r="BR278" s="20"/>
      <c r="BS278" s="20"/>
      <c r="BT278" s="20"/>
      <c r="BU278" s="20"/>
      <c r="BV278" s="20"/>
      <c r="BW278" s="20"/>
      <c r="BX278" s="20"/>
      <c r="CG278" s="20"/>
      <c r="CH278" s="20"/>
      <c r="CI278" s="20"/>
      <c r="CJ278" s="20"/>
      <c r="CK278" s="20"/>
      <c r="CL278" s="20"/>
      <c r="CM278" s="20"/>
      <c r="CS278" s="20"/>
      <c r="CT278" s="20"/>
      <c r="CU278" s="20"/>
      <c r="CV278" s="20"/>
      <c r="CW278" s="20"/>
      <c r="CX278" s="20"/>
      <c r="CY278" s="20"/>
      <c r="DH278" s="20"/>
    </row>
    <row r="279" spans="10:112" ht="13.5">
      <c r="J279" s="20"/>
      <c r="K279" s="20"/>
      <c r="L279" s="20"/>
      <c r="M279" s="20"/>
      <c r="N279" s="20"/>
      <c r="O279" s="20"/>
      <c r="P279" s="20"/>
      <c r="AN279" s="20"/>
      <c r="AO279" s="20"/>
      <c r="AP279" s="20"/>
      <c r="AQ279" s="20"/>
      <c r="AR279" s="20"/>
      <c r="AS279" s="20"/>
      <c r="AT279" s="20"/>
      <c r="BC279" s="20"/>
      <c r="BD279" s="20"/>
      <c r="BE279" s="20"/>
      <c r="BF279" s="20"/>
      <c r="BG279" s="20"/>
      <c r="BH279" s="20"/>
      <c r="BI279" s="20"/>
      <c r="BR279" s="20"/>
      <c r="BS279" s="20"/>
      <c r="BT279" s="20"/>
      <c r="BU279" s="20"/>
      <c r="BV279" s="20"/>
      <c r="BW279" s="20"/>
      <c r="BX279" s="20"/>
      <c r="CG279" s="20"/>
      <c r="CH279" s="20"/>
      <c r="CI279" s="20"/>
      <c r="CJ279" s="20"/>
      <c r="CK279" s="20"/>
      <c r="CL279" s="20"/>
      <c r="CM279" s="20"/>
      <c r="CS279" s="20"/>
      <c r="CT279" s="20"/>
      <c r="CU279" s="20"/>
      <c r="CV279" s="20"/>
      <c r="CW279" s="20"/>
      <c r="CX279" s="20"/>
      <c r="CY279" s="20"/>
      <c r="DH279" s="20"/>
    </row>
    <row r="280" spans="10:112" ht="13.5">
      <c r="J280" s="20"/>
      <c r="K280" s="20"/>
      <c r="L280" s="20"/>
      <c r="M280" s="20"/>
      <c r="N280" s="20"/>
      <c r="O280" s="20"/>
      <c r="P280" s="20"/>
      <c r="AN280" s="20"/>
      <c r="AO280" s="20"/>
      <c r="AP280" s="20"/>
      <c r="AQ280" s="20"/>
      <c r="AR280" s="20"/>
      <c r="AS280" s="20"/>
      <c r="AT280" s="20"/>
      <c r="BC280" s="20"/>
      <c r="BD280" s="20"/>
      <c r="BE280" s="20"/>
      <c r="BF280" s="20"/>
      <c r="BG280" s="20"/>
      <c r="BH280" s="20"/>
      <c r="BI280" s="20"/>
      <c r="BR280" s="20"/>
      <c r="BS280" s="20"/>
      <c r="BT280" s="20"/>
      <c r="BU280" s="20"/>
      <c r="BV280" s="20"/>
      <c r="BW280" s="20"/>
      <c r="BX280" s="20"/>
      <c r="CG280" s="20"/>
      <c r="CH280" s="20"/>
      <c r="CI280" s="20"/>
      <c r="CJ280" s="20"/>
      <c r="CK280" s="20"/>
      <c r="CL280" s="20"/>
      <c r="CM280" s="20"/>
      <c r="CS280" s="20"/>
      <c r="CT280" s="20"/>
      <c r="CU280" s="20"/>
      <c r="CV280" s="20"/>
      <c r="CW280" s="20"/>
      <c r="CX280" s="20"/>
      <c r="CY280" s="20"/>
      <c r="DH280" s="20"/>
    </row>
    <row r="281" spans="10:112" ht="13.5">
      <c r="J281" s="20"/>
      <c r="K281" s="20"/>
      <c r="L281" s="20"/>
      <c r="M281" s="20"/>
      <c r="N281" s="20"/>
      <c r="O281" s="20"/>
      <c r="P281" s="20"/>
      <c r="AN281" s="20"/>
      <c r="AO281" s="20"/>
      <c r="AP281" s="20"/>
      <c r="AQ281" s="20"/>
      <c r="AR281" s="20"/>
      <c r="AS281" s="20"/>
      <c r="AT281" s="20"/>
      <c r="BC281" s="20"/>
      <c r="BD281" s="20"/>
      <c r="BE281" s="20"/>
      <c r="BF281" s="20"/>
      <c r="BG281" s="20"/>
      <c r="BH281" s="20"/>
      <c r="BI281" s="20"/>
      <c r="BR281" s="20"/>
      <c r="BS281" s="20"/>
      <c r="BT281" s="20"/>
      <c r="BU281" s="20"/>
      <c r="BV281" s="20"/>
      <c r="BW281" s="20"/>
      <c r="BX281" s="20"/>
      <c r="CG281" s="20"/>
      <c r="CH281" s="20"/>
      <c r="CI281" s="20"/>
      <c r="CJ281" s="20"/>
      <c r="CK281" s="20"/>
      <c r="CL281" s="20"/>
      <c r="CM281" s="20"/>
      <c r="CS281" s="20"/>
      <c r="CT281" s="20"/>
      <c r="CU281" s="20"/>
      <c r="CV281" s="20"/>
      <c r="CW281" s="20"/>
      <c r="CX281" s="20"/>
      <c r="CY281" s="20"/>
      <c r="DH281" s="20"/>
    </row>
    <row r="282" spans="10:112" ht="13.5">
      <c r="J282" s="20"/>
      <c r="K282" s="20"/>
      <c r="L282" s="20"/>
      <c r="M282" s="20"/>
      <c r="N282" s="20"/>
      <c r="O282" s="20"/>
      <c r="P282" s="20"/>
      <c r="AN282" s="20"/>
      <c r="AO282" s="20"/>
      <c r="AP282" s="20"/>
      <c r="AQ282" s="20"/>
      <c r="AR282" s="20"/>
      <c r="AS282" s="20"/>
      <c r="AT282" s="20"/>
      <c r="BC282" s="20"/>
      <c r="BD282" s="20"/>
      <c r="BE282" s="20"/>
      <c r="BF282" s="20"/>
      <c r="BG282" s="20"/>
      <c r="BH282" s="20"/>
      <c r="BI282" s="20"/>
      <c r="BR282" s="20"/>
      <c r="BS282" s="20"/>
      <c r="BT282" s="20"/>
      <c r="BU282" s="20"/>
      <c r="BV282" s="20"/>
      <c r="BW282" s="20"/>
      <c r="BX282" s="20"/>
      <c r="CG282" s="20"/>
      <c r="CH282" s="20"/>
      <c r="CI282" s="20"/>
      <c r="CJ282" s="20"/>
      <c r="CK282" s="20"/>
      <c r="CL282" s="20"/>
      <c r="CM282" s="20"/>
      <c r="CS282" s="20"/>
      <c r="CT282" s="20"/>
      <c r="CU282" s="20"/>
      <c r="CV282" s="20"/>
      <c r="CW282" s="20"/>
      <c r="CX282" s="20"/>
      <c r="CY282" s="20"/>
      <c r="DH282" s="20"/>
    </row>
    <row r="283" spans="10:112" ht="13.5">
      <c r="J283" s="20"/>
      <c r="K283" s="20"/>
      <c r="L283" s="20"/>
      <c r="M283" s="20"/>
      <c r="N283" s="20"/>
      <c r="O283" s="20"/>
      <c r="P283" s="20"/>
      <c r="AN283" s="20"/>
      <c r="AO283" s="20"/>
      <c r="AP283" s="20"/>
      <c r="AQ283" s="20"/>
      <c r="AR283" s="20"/>
      <c r="AS283" s="20"/>
      <c r="AT283" s="20"/>
      <c r="BC283" s="20"/>
      <c r="BD283" s="20"/>
      <c r="BE283" s="20"/>
      <c r="BF283" s="20"/>
      <c r="BG283" s="20"/>
      <c r="BH283" s="20"/>
      <c r="BI283" s="20"/>
      <c r="BR283" s="20"/>
      <c r="BS283" s="20"/>
      <c r="BT283" s="20"/>
      <c r="BU283" s="20"/>
      <c r="BV283" s="20"/>
      <c r="BW283" s="20"/>
      <c r="BX283" s="20"/>
      <c r="CG283" s="20"/>
      <c r="CH283" s="20"/>
      <c r="CI283" s="20"/>
      <c r="CJ283" s="20"/>
      <c r="CK283" s="20"/>
      <c r="CL283" s="20"/>
      <c r="CM283" s="20"/>
      <c r="CS283" s="20"/>
      <c r="CT283" s="20"/>
      <c r="CU283" s="20"/>
      <c r="CV283" s="20"/>
      <c r="CW283" s="20"/>
      <c r="CX283" s="20"/>
      <c r="CY283" s="20"/>
      <c r="DH283" s="20"/>
    </row>
    <row r="284" spans="10:112" ht="13.5">
      <c r="J284" s="20"/>
      <c r="K284" s="20"/>
      <c r="L284" s="20"/>
      <c r="M284" s="20"/>
      <c r="N284" s="20"/>
      <c r="O284" s="20"/>
      <c r="P284" s="20"/>
      <c r="AN284" s="20"/>
      <c r="AO284" s="20"/>
      <c r="AP284" s="20"/>
      <c r="AQ284" s="20"/>
      <c r="AR284" s="20"/>
      <c r="AS284" s="20"/>
      <c r="AT284" s="20"/>
      <c r="BC284" s="20"/>
      <c r="BD284" s="20"/>
      <c r="BE284" s="20"/>
      <c r="BF284" s="20"/>
      <c r="BG284" s="20"/>
      <c r="BH284" s="20"/>
      <c r="BI284" s="20"/>
      <c r="BR284" s="20"/>
      <c r="BS284" s="20"/>
      <c r="BT284" s="20"/>
      <c r="BU284" s="20"/>
      <c r="BV284" s="20"/>
      <c r="BW284" s="20"/>
      <c r="BX284" s="20"/>
      <c r="CG284" s="20"/>
      <c r="CH284" s="20"/>
      <c r="CI284" s="20"/>
      <c r="CJ284" s="20"/>
      <c r="CK284" s="20"/>
      <c r="CL284" s="20"/>
      <c r="CM284" s="20"/>
      <c r="CS284" s="20"/>
      <c r="CT284" s="20"/>
      <c r="CU284" s="20"/>
      <c r="CV284" s="20"/>
      <c r="CW284" s="20"/>
      <c r="CX284" s="20"/>
      <c r="CY284" s="20"/>
      <c r="DH284" s="20"/>
    </row>
    <row r="285" spans="10:112" ht="13.5">
      <c r="J285" s="20"/>
      <c r="K285" s="20"/>
      <c r="L285" s="20"/>
      <c r="M285" s="20"/>
      <c r="N285" s="20"/>
      <c r="O285" s="20"/>
      <c r="P285" s="20"/>
      <c r="AN285" s="20"/>
      <c r="AO285" s="20"/>
      <c r="AP285" s="20"/>
      <c r="AQ285" s="20"/>
      <c r="AR285" s="20"/>
      <c r="AS285" s="20"/>
      <c r="AT285" s="20"/>
      <c r="BC285" s="20"/>
      <c r="BD285" s="20"/>
      <c r="BE285" s="20"/>
      <c r="BF285" s="20"/>
      <c r="BG285" s="20"/>
      <c r="BH285" s="20"/>
      <c r="BI285" s="20"/>
      <c r="BR285" s="20"/>
      <c r="BS285" s="20"/>
      <c r="BT285" s="20"/>
      <c r="BU285" s="20"/>
      <c r="BV285" s="20"/>
      <c r="BW285" s="20"/>
      <c r="BX285" s="20"/>
      <c r="CG285" s="20"/>
      <c r="CH285" s="20"/>
      <c r="CI285" s="20"/>
      <c r="CJ285" s="20"/>
      <c r="CK285" s="20"/>
      <c r="CL285" s="20"/>
      <c r="CM285" s="20"/>
      <c r="CS285" s="20"/>
      <c r="CT285" s="20"/>
      <c r="CU285" s="20"/>
      <c r="CV285" s="20"/>
      <c r="CW285" s="20"/>
      <c r="CX285" s="20"/>
      <c r="CY285" s="20"/>
      <c r="DH285" s="20"/>
    </row>
    <row r="286" spans="10:112" ht="13.5">
      <c r="J286" s="20"/>
      <c r="K286" s="20"/>
      <c r="L286" s="20"/>
      <c r="M286" s="20"/>
      <c r="N286" s="20"/>
      <c r="O286" s="20"/>
      <c r="P286" s="20"/>
      <c r="AN286" s="20"/>
      <c r="AO286" s="20"/>
      <c r="AP286" s="20"/>
      <c r="AQ286" s="20"/>
      <c r="AR286" s="20"/>
      <c r="AS286" s="20"/>
      <c r="AT286" s="20"/>
      <c r="BC286" s="20"/>
      <c r="BD286" s="20"/>
      <c r="BE286" s="20"/>
      <c r="BF286" s="20"/>
      <c r="BG286" s="20"/>
      <c r="BH286" s="20"/>
      <c r="BI286" s="20"/>
      <c r="BR286" s="20"/>
      <c r="BS286" s="20"/>
      <c r="BT286" s="20"/>
      <c r="BU286" s="20"/>
      <c r="BV286" s="20"/>
      <c r="BW286" s="20"/>
      <c r="BX286" s="20"/>
      <c r="CG286" s="20"/>
      <c r="CH286" s="20"/>
      <c r="CI286" s="20"/>
      <c r="CJ286" s="20"/>
      <c r="CK286" s="20"/>
      <c r="CL286" s="20"/>
      <c r="CM286" s="20"/>
      <c r="CS286" s="20"/>
      <c r="CT286" s="20"/>
      <c r="CU286" s="20"/>
      <c r="CV286" s="20"/>
      <c r="CW286" s="20"/>
      <c r="CX286" s="20"/>
      <c r="CY286" s="20"/>
      <c r="DH286" s="20"/>
    </row>
    <row r="287" spans="10:112" ht="13.5">
      <c r="J287" s="20"/>
      <c r="K287" s="20"/>
      <c r="L287" s="20"/>
      <c r="M287" s="20"/>
      <c r="N287" s="20"/>
      <c r="O287" s="20"/>
      <c r="P287" s="20"/>
      <c r="AN287" s="20"/>
      <c r="AO287" s="20"/>
      <c r="AP287" s="20"/>
      <c r="AQ287" s="20"/>
      <c r="AR287" s="20"/>
      <c r="AS287" s="20"/>
      <c r="AT287" s="20"/>
      <c r="BC287" s="20"/>
      <c r="BD287" s="20"/>
      <c r="BE287" s="20"/>
      <c r="BF287" s="20"/>
      <c r="BG287" s="20"/>
      <c r="BH287" s="20"/>
      <c r="BI287" s="20"/>
      <c r="BR287" s="20"/>
      <c r="BS287" s="20"/>
      <c r="BT287" s="20"/>
      <c r="BU287" s="20"/>
      <c r="BV287" s="20"/>
      <c r="BW287" s="20"/>
      <c r="BX287" s="20"/>
      <c r="CG287" s="20"/>
      <c r="CH287" s="20"/>
      <c r="CI287" s="20"/>
      <c r="CJ287" s="20"/>
      <c r="CK287" s="20"/>
      <c r="CL287" s="20"/>
      <c r="CM287" s="20"/>
      <c r="CS287" s="20"/>
      <c r="CT287" s="20"/>
      <c r="CU287" s="20"/>
      <c r="CV287" s="20"/>
      <c r="CW287" s="20"/>
      <c r="CX287" s="20"/>
      <c r="CY287" s="20"/>
      <c r="DH287" s="20"/>
    </row>
    <row r="288" spans="10:112" ht="13.5">
      <c r="J288" s="20"/>
      <c r="K288" s="20"/>
      <c r="L288" s="20"/>
      <c r="M288" s="20"/>
      <c r="N288" s="20"/>
      <c r="O288" s="20"/>
      <c r="P288" s="20"/>
      <c r="AN288" s="20"/>
      <c r="AO288" s="20"/>
      <c r="AP288" s="20"/>
      <c r="AQ288" s="20"/>
      <c r="AR288" s="20"/>
      <c r="AS288" s="20"/>
      <c r="AT288" s="20"/>
      <c r="BC288" s="20"/>
      <c r="BD288" s="20"/>
      <c r="BE288" s="20"/>
      <c r="BF288" s="20"/>
      <c r="BG288" s="20"/>
      <c r="BH288" s="20"/>
      <c r="BI288" s="20"/>
      <c r="BR288" s="20"/>
      <c r="BS288" s="20"/>
      <c r="BT288" s="20"/>
      <c r="BU288" s="20"/>
      <c r="BV288" s="20"/>
      <c r="BW288" s="20"/>
      <c r="BX288" s="20"/>
      <c r="CG288" s="20"/>
      <c r="CH288" s="20"/>
      <c r="CI288" s="20"/>
      <c r="CJ288" s="20"/>
      <c r="CK288" s="20"/>
      <c r="CL288" s="20"/>
      <c r="CM288" s="20"/>
      <c r="CS288" s="20"/>
      <c r="CT288" s="20"/>
      <c r="CU288" s="20"/>
      <c r="CV288" s="20"/>
      <c r="CW288" s="20"/>
      <c r="CX288" s="20"/>
      <c r="CY288" s="20"/>
      <c r="DH288" s="20"/>
    </row>
    <row r="289" spans="10:112" ht="13.5">
      <c r="J289" s="20"/>
      <c r="K289" s="20"/>
      <c r="L289" s="20"/>
      <c r="M289" s="20"/>
      <c r="N289" s="20"/>
      <c r="O289" s="20"/>
      <c r="P289" s="20"/>
      <c r="AN289" s="20"/>
      <c r="AO289" s="20"/>
      <c r="AP289" s="20"/>
      <c r="AQ289" s="20"/>
      <c r="AR289" s="20"/>
      <c r="AS289" s="20"/>
      <c r="AT289" s="20"/>
      <c r="BC289" s="20"/>
      <c r="BD289" s="20"/>
      <c r="BE289" s="20"/>
      <c r="BF289" s="20"/>
      <c r="BG289" s="20"/>
      <c r="BH289" s="20"/>
      <c r="BI289" s="20"/>
      <c r="BR289" s="20"/>
      <c r="BS289" s="20"/>
      <c r="BT289" s="20"/>
      <c r="BU289" s="20"/>
      <c r="BV289" s="20"/>
      <c r="BW289" s="20"/>
      <c r="BX289" s="20"/>
      <c r="CG289" s="20"/>
      <c r="CH289" s="20"/>
      <c r="CI289" s="20"/>
      <c r="CJ289" s="20"/>
      <c r="CK289" s="20"/>
      <c r="CL289" s="20"/>
      <c r="CM289" s="20"/>
      <c r="CS289" s="20"/>
      <c r="CT289" s="20"/>
      <c r="CU289" s="20"/>
      <c r="CV289" s="20"/>
      <c r="CW289" s="20"/>
      <c r="CX289" s="20"/>
      <c r="CY289" s="20"/>
      <c r="DH289" s="20"/>
    </row>
    <row r="290" spans="10:112" ht="13.5">
      <c r="J290" s="20"/>
      <c r="K290" s="20"/>
      <c r="L290" s="20"/>
      <c r="M290" s="20"/>
      <c r="N290" s="20"/>
      <c r="O290" s="20"/>
      <c r="P290" s="20"/>
      <c r="AN290" s="20"/>
      <c r="AO290" s="20"/>
      <c r="AP290" s="20"/>
      <c r="AQ290" s="20"/>
      <c r="AR290" s="20"/>
      <c r="AS290" s="20"/>
      <c r="AT290" s="20"/>
      <c r="BC290" s="20"/>
      <c r="BD290" s="20"/>
      <c r="BE290" s="20"/>
      <c r="BF290" s="20"/>
      <c r="BG290" s="20"/>
      <c r="BH290" s="20"/>
      <c r="BI290" s="20"/>
      <c r="BR290" s="20"/>
      <c r="BS290" s="20"/>
      <c r="BT290" s="20"/>
      <c r="BU290" s="20"/>
      <c r="BV290" s="20"/>
      <c r="BW290" s="20"/>
      <c r="BX290" s="20"/>
      <c r="CG290" s="20"/>
      <c r="CH290" s="20"/>
      <c r="CI290" s="20"/>
      <c r="CJ290" s="20"/>
      <c r="CK290" s="20"/>
      <c r="CL290" s="20"/>
      <c r="CM290" s="20"/>
      <c r="CS290" s="20"/>
      <c r="CT290" s="20"/>
      <c r="CU290" s="20"/>
      <c r="CV290" s="20"/>
      <c r="CW290" s="20"/>
      <c r="CX290" s="20"/>
      <c r="CY290" s="20"/>
      <c r="DH290" s="20"/>
    </row>
    <row r="291" spans="10:112" ht="13.5">
      <c r="J291" s="20"/>
      <c r="K291" s="20"/>
      <c r="L291" s="20"/>
      <c r="M291" s="20"/>
      <c r="N291" s="20"/>
      <c r="O291" s="20"/>
      <c r="P291" s="20"/>
      <c r="AN291" s="20"/>
      <c r="AO291" s="20"/>
      <c r="AP291" s="20"/>
      <c r="AQ291" s="20"/>
      <c r="AR291" s="20"/>
      <c r="AS291" s="20"/>
      <c r="AT291" s="20"/>
      <c r="BC291" s="20"/>
      <c r="BD291" s="20"/>
      <c r="BE291" s="20"/>
      <c r="BF291" s="20"/>
      <c r="BG291" s="20"/>
      <c r="BH291" s="20"/>
      <c r="BI291" s="20"/>
      <c r="BR291" s="20"/>
      <c r="BS291" s="20"/>
      <c r="BT291" s="20"/>
      <c r="BU291" s="20"/>
      <c r="BV291" s="20"/>
      <c r="BW291" s="20"/>
      <c r="BX291" s="20"/>
      <c r="CG291" s="20"/>
      <c r="CH291" s="20"/>
      <c r="CI291" s="20"/>
      <c r="CJ291" s="20"/>
      <c r="CK291" s="20"/>
      <c r="CL291" s="20"/>
      <c r="CM291" s="20"/>
      <c r="CS291" s="20"/>
      <c r="CT291" s="20"/>
      <c r="CU291" s="20"/>
      <c r="CV291" s="20"/>
      <c r="CW291" s="20"/>
      <c r="CX291" s="20"/>
      <c r="CY291" s="20"/>
      <c r="DH291" s="20"/>
    </row>
    <row r="292" spans="10:112" ht="13.5">
      <c r="J292" s="20"/>
      <c r="K292" s="20"/>
      <c r="L292" s="20"/>
      <c r="M292" s="20"/>
      <c r="N292" s="20"/>
      <c r="O292" s="20"/>
      <c r="P292" s="20"/>
      <c r="AN292" s="20"/>
      <c r="AO292" s="20"/>
      <c r="AP292" s="20"/>
      <c r="AQ292" s="20"/>
      <c r="AR292" s="20"/>
      <c r="AS292" s="20"/>
      <c r="AT292" s="20"/>
      <c r="BC292" s="20"/>
      <c r="BD292" s="20"/>
      <c r="BE292" s="20"/>
      <c r="BF292" s="20"/>
      <c r="BG292" s="20"/>
      <c r="BH292" s="20"/>
      <c r="BI292" s="20"/>
      <c r="BR292" s="20"/>
      <c r="BS292" s="20"/>
      <c r="BT292" s="20"/>
      <c r="BU292" s="20"/>
      <c r="BV292" s="20"/>
      <c r="BW292" s="20"/>
      <c r="BX292" s="20"/>
      <c r="CG292" s="20"/>
      <c r="CH292" s="20"/>
      <c r="CI292" s="20"/>
      <c r="CJ292" s="20"/>
      <c r="CK292" s="20"/>
      <c r="CL292" s="20"/>
      <c r="CM292" s="20"/>
      <c r="CS292" s="20"/>
      <c r="CT292" s="20"/>
      <c r="CU292" s="20"/>
      <c r="CV292" s="20"/>
      <c r="CW292" s="20"/>
      <c r="CX292" s="20"/>
      <c r="CY292" s="20"/>
      <c r="DH292" s="20"/>
    </row>
    <row r="293" spans="10:112" ht="13.5">
      <c r="J293" s="20"/>
      <c r="K293" s="20"/>
      <c r="L293" s="20"/>
      <c r="M293" s="20"/>
      <c r="N293" s="20"/>
      <c r="O293" s="20"/>
      <c r="P293" s="20"/>
      <c r="AN293" s="20"/>
      <c r="AO293" s="20"/>
      <c r="AP293" s="20"/>
      <c r="AQ293" s="20"/>
      <c r="AR293" s="20"/>
      <c r="AS293" s="20"/>
      <c r="AT293" s="20"/>
      <c r="BC293" s="20"/>
      <c r="BD293" s="20"/>
      <c r="BE293" s="20"/>
      <c r="BF293" s="20"/>
      <c r="BG293" s="20"/>
      <c r="BH293" s="20"/>
      <c r="BI293" s="20"/>
      <c r="BR293" s="20"/>
      <c r="BS293" s="20"/>
      <c r="BT293" s="20"/>
      <c r="BU293" s="20"/>
      <c r="BV293" s="20"/>
      <c r="BW293" s="20"/>
      <c r="BX293" s="20"/>
      <c r="CG293" s="20"/>
      <c r="CH293" s="20"/>
      <c r="CI293" s="20"/>
      <c r="CJ293" s="20"/>
      <c r="CK293" s="20"/>
      <c r="CL293" s="20"/>
      <c r="CM293" s="20"/>
      <c r="CS293" s="20"/>
      <c r="CT293" s="20"/>
      <c r="CU293" s="20"/>
      <c r="CV293" s="20"/>
      <c r="CW293" s="20"/>
      <c r="CX293" s="20"/>
      <c r="CY293" s="20"/>
      <c r="DH293" s="20"/>
    </row>
    <row r="294" spans="10:112" ht="13.5">
      <c r="J294" s="20"/>
      <c r="K294" s="20"/>
      <c r="L294" s="20"/>
      <c r="M294" s="20"/>
      <c r="N294" s="20"/>
      <c r="O294" s="20"/>
      <c r="P294" s="20"/>
      <c r="AN294" s="20"/>
      <c r="AO294" s="20"/>
      <c r="AP294" s="20"/>
      <c r="AQ294" s="20"/>
      <c r="AR294" s="20"/>
      <c r="AS294" s="20"/>
      <c r="AT294" s="20"/>
      <c r="BC294" s="20"/>
      <c r="BD294" s="20"/>
      <c r="BE294" s="20"/>
      <c r="BF294" s="20"/>
      <c r="BG294" s="20"/>
      <c r="BH294" s="20"/>
      <c r="BI294" s="20"/>
      <c r="BR294" s="20"/>
      <c r="BS294" s="20"/>
      <c r="BT294" s="20"/>
      <c r="BU294" s="20"/>
      <c r="BV294" s="20"/>
      <c r="BW294" s="20"/>
      <c r="BX294" s="20"/>
      <c r="CG294" s="20"/>
      <c r="CH294" s="20"/>
      <c r="CI294" s="20"/>
      <c r="CJ294" s="20"/>
      <c r="CK294" s="20"/>
      <c r="CL294" s="20"/>
      <c r="CM294" s="20"/>
      <c r="CS294" s="20"/>
      <c r="CT294" s="20"/>
      <c r="CU294" s="20"/>
      <c r="CV294" s="20"/>
      <c r="CW294" s="20"/>
      <c r="CX294" s="20"/>
      <c r="CY294" s="20"/>
      <c r="DH294" s="20"/>
    </row>
    <row r="295" spans="10:112" ht="13.5">
      <c r="J295" s="20"/>
      <c r="K295" s="20"/>
      <c r="L295" s="20"/>
      <c r="M295" s="20"/>
      <c r="N295" s="20"/>
      <c r="O295" s="20"/>
      <c r="P295" s="20"/>
      <c r="AN295" s="20"/>
      <c r="AO295" s="20"/>
      <c r="AP295" s="20"/>
      <c r="AQ295" s="20"/>
      <c r="AR295" s="20"/>
      <c r="AS295" s="20"/>
      <c r="AT295" s="20"/>
      <c r="BC295" s="20"/>
      <c r="BD295" s="20"/>
      <c r="BE295" s="20"/>
      <c r="BF295" s="20"/>
      <c r="BG295" s="20"/>
      <c r="BH295" s="20"/>
      <c r="BI295" s="20"/>
      <c r="BR295" s="20"/>
      <c r="BS295" s="20"/>
      <c r="BT295" s="20"/>
      <c r="BU295" s="20"/>
      <c r="BV295" s="20"/>
      <c r="BW295" s="20"/>
      <c r="BX295" s="20"/>
      <c r="CG295" s="20"/>
      <c r="CH295" s="20"/>
      <c r="CI295" s="20"/>
      <c r="CJ295" s="20"/>
      <c r="CK295" s="20"/>
      <c r="CL295" s="20"/>
      <c r="CM295" s="20"/>
      <c r="CS295" s="20"/>
      <c r="CT295" s="20"/>
      <c r="CU295" s="20"/>
      <c r="CV295" s="20"/>
      <c r="CW295" s="20"/>
      <c r="CX295" s="20"/>
      <c r="CY295" s="20"/>
      <c r="DH295" s="20"/>
    </row>
    <row r="296" spans="10:112" ht="13.5">
      <c r="J296" s="20"/>
      <c r="K296" s="20"/>
      <c r="L296" s="20"/>
      <c r="M296" s="20"/>
      <c r="N296" s="20"/>
      <c r="O296" s="20"/>
      <c r="P296" s="20"/>
      <c r="AN296" s="20"/>
      <c r="AO296" s="20"/>
      <c r="AP296" s="20"/>
      <c r="AQ296" s="20"/>
      <c r="AR296" s="20"/>
      <c r="AS296" s="20"/>
      <c r="AT296" s="20"/>
      <c r="BC296" s="20"/>
      <c r="BD296" s="20"/>
      <c r="BE296" s="20"/>
      <c r="BF296" s="20"/>
      <c r="BG296" s="20"/>
      <c r="BH296" s="20"/>
      <c r="BI296" s="20"/>
      <c r="BR296" s="20"/>
      <c r="BS296" s="20"/>
      <c r="BT296" s="20"/>
      <c r="BU296" s="20"/>
      <c r="BV296" s="20"/>
      <c r="BW296" s="20"/>
      <c r="BX296" s="20"/>
      <c r="CG296" s="20"/>
      <c r="CH296" s="20"/>
      <c r="CI296" s="20"/>
      <c r="CJ296" s="20"/>
      <c r="CK296" s="20"/>
      <c r="CL296" s="20"/>
      <c r="CM296" s="20"/>
      <c r="CS296" s="20"/>
      <c r="CT296" s="20"/>
      <c r="CU296" s="20"/>
      <c r="CV296" s="20"/>
      <c r="CW296" s="20"/>
      <c r="CX296" s="20"/>
      <c r="CY296" s="20"/>
      <c r="DH296" s="20"/>
    </row>
    <row r="297" spans="10:112" ht="13.5">
      <c r="J297" s="20"/>
      <c r="K297" s="20"/>
      <c r="L297" s="20"/>
      <c r="M297" s="20"/>
      <c r="N297" s="20"/>
      <c r="O297" s="20"/>
      <c r="P297" s="20"/>
      <c r="AN297" s="20"/>
      <c r="AO297" s="20"/>
      <c r="AP297" s="20"/>
      <c r="AQ297" s="20"/>
      <c r="AR297" s="20"/>
      <c r="AS297" s="20"/>
      <c r="AT297" s="20"/>
      <c r="BC297" s="20"/>
      <c r="BD297" s="20"/>
      <c r="BE297" s="20"/>
      <c r="BF297" s="20"/>
      <c r="BG297" s="20"/>
      <c r="BH297" s="20"/>
      <c r="BI297" s="20"/>
      <c r="BR297" s="20"/>
      <c r="BS297" s="20"/>
      <c r="BT297" s="20"/>
      <c r="BU297" s="20"/>
      <c r="BV297" s="20"/>
      <c r="BW297" s="20"/>
      <c r="BX297" s="20"/>
      <c r="CG297" s="20"/>
      <c r="CH297" s="20"/>
      <c r="CI297" s="20"/>
      <c r="CJ297" s="20"/>
      <c r="CK297" s="20"/>
      <c r="CL297" s="20"/>
      <c r="CM297" s="20"/>
      <c r="CS297" s="20"/>
      <c r="CT297" s="20"/>
      <c r="CU297" s="20"/>
      <c r="CV297" s="20"/>
      <c r="CW297" s="20"/>
      <c r="CX297" s="20"/>
      <c r="CY297" s="20"/>
      <c r="DH297" s="20"/>
    </row>
    <row r="298" spans="10:112" ht="13.5">
      <c r="J298" s="20"/>
      <c r="K298" s="20"/>
      <c r="L298" s="20"/>
      <c r="M298" s="20"/>
      <c r="N298" s="20"/>
      <c r="O298" s="20"/>
      <c r="P298" s="20"/>
      <c r="AN298" s="20"/>
      <c r="AO298" s="20"/>
      <c r="AP298" s="20"/>
      <c r="AQ298" s="20"/>
      <c r="AR298" s="20"/>
      <c r="AS298" s="20"/>
      <c r="AT298" s="20"/>
      <c r="BC298" s="20"/>
      <c r="BD298" s="20"/>
      <c r="BE298" s="20"/>
      <c r="BF298" s="20"/>
      <c r="BG298" s="20"/>
      <c r="BH298" s="20"/>
      <c r="BI298" s="20"/>
      <c r="BR298" s="20"/>
      <c r="BS298" s="20"/>
      <c r="BT298" s="20"/>
      <c r="BU298" s="20"/>
      <c r="BV298" s="20"/>
      <c r="BW298" s="20"/>
      <c r="BX298" s="20"/>
      <c r="CG298" s="20"/>
      <c r="CH298" s="20"/>
      <c r="CI298" s="20"/>
      <c r="CJ298" s="20"/>
      <c r="CK298" s="20"/>
      <c r="CL298" s="20"/>
      <c r="CM298" s="20"/>
      <c r="CS298" s="20"/>
      <c r="CT298" s="20"/>
      <c r="CU298" s="20"/>
      <c r="CV298" s="20"/>
      <c r="CW298" s="20"/>
      <c r="CX298" s="20"/>
      <c r="CY298" s="20"/>
      <c r="DH298" s="20"/>
    </row>
    <row r="299" spans="10:112" ht="13.5">
      <c r="J299" s="20"/>
      <c r="K299" s="20"/>
      <c r="L299" s="20"/>
      <c r="M299" s="20"/>
      <c r="N299" s="20"/>
      <c r="O299" s="20"/>
      <c r="P299" s="20"/>
      <c r="AN299" s="20"/>
      <c r="AO299" s="20"/>
      <c r="AP299" s="20"/>
      <c r="AQ299" s="20"/>
      <c r="AR299" s="20"/>
      <c r="AS299" s="20"/>
      <c r="AT299" s="20"/>
      <c r="BC299" s="20"/>
      <c r="BD299" s="20"/>
      <c r="BE299" s="20"/>
      <c r="BF299" s="20"/>
      <c r="BG299" s="20"/>
      <c r="BH299" s="20"/>
      <c r="BI299" s="20"/>
      <c r="BR299" s="20"/>
      <c r="BS299" s="20"/>
      <c r="BT299" s="20"/>
      <c r="BU299" s="20"/>
      <c r="BV299" s="20"/>
      <c r="BW299" s="20"/>
      <c r="BX299" s="20"/>
      <c r="CG299" s="20"/>
      <c r="CH299" s="20"/>
      <c r="CI299" s="20"/>
      <c r="CJ299" s="20"/>
      <c r="CK299" s="20"/>
      <c r="CL299" s="20"/>
      <c r="CM299" s="20"/>
      <c r="CS299" s="20"/>
      <c r="CT299" s="20"/>
      <c r="CU299" s="20"/>
      <c r="CV299" s="20"/>
      <c r="CW299" s="20"/>
      <c r="CX299" s="20"/>
      <c r="CY299" s="20"/>
      <c r="DH299" s="20"/>
    </row>
    <row r="300" spans="10:112" ht="13.5">
      <c r="J300" s="20"/>
      <c r="K300" s="20"/>
      <c r="L300" s="20"/>
      <c r="M300" s="20"/>
      <c r="N300" s="20"/>
      <c r="O300" s="20"/>
      <c r="P300" s="20"/>
      <c r="AN300" s="20"/>
      <c r="AO300" s="20"/>
      <c r="AP300" s="20"/>
      <c r="AQ300" s="20"/>
      <c r="AR300" s="20"/>
      <c r="AS300" s="20"/>
      <c r="AT300" s="20"/>
      <c r="BC300" s="20"/>
      <c r="BD300" s="20"/>
      <c r="BE300" s="20"/>
      <c r="BF300" s="20"/>
      <c r="BG300" s="20"/>
      <c r="BH300" s="20"/>
      <c r="BI300" s="20"/>
      <c r="BR300" s="20"/>
      <c r="BS300" s="20"/>
      <c r="BT300" s="20"/>
      <c r="BU300" s="20"/>
      <c r="BV300" s="20"/>
      <c r="BW300" s="20"/>
      <c r="BX300" s="20"/>
      <c r="CG300" s="20"/>
      <c r="CH300" s="20"/>
      <c r="CI300" s="20"/>
      <c r="CJ300" s="20"/>
      <c r="CK300" s="20"/>
      <c r="CL300" s="20"/>
      <c r="CM300" s="20"/>
      <c r="CS300" s="20"/>
      <c r="CT300" s="20"/>
      <c r="CU300" s="20"/>
      <c r="CV300" s="20"/>
      <c r="CW300" s="20"/>
      <c r="CX300" s="20"/>
      <c r="CY300" s="20"/>
      <c r="DH300" s="20"/>
    </row>
    <row r="301" spans="10:112" ht="13.5">
      <c r="J301" s="20"/>
      <c r="K301" s="20"/>
      <c r="L301" s="20"/>
      <c r="M301" s="20"/>
      <c r="N301" s="20"/>
      <c r="O301" s="20"/>
      <c r="P301" s="20"/>
      <c r="AN301" s="20"/>
      <c r="AO301" s="20"/>
      <c r="AP301" s="20"/>
      <c r="AQ301" s="20"/>
      <c r="AR301" s="20"/>
      <c r="AS301" s="20"/>
      <c r="AT301" s="20"/>
      <c r="BC301" s="20"/>
      <c r="BD301" s="20"/>
      <c r="BE301" s="20"/>
      <c r="BF301" s="20"/>
      <c r="BG301" s="20"/>
      <c r="BH301" s="20"/>
      <c r="BI301" s="20"/>
      <c r="BR301" s="20"/>
      <c r="BS301" s="20"/>
      <c r="BT301" s="20"/>
      <c r="BU301" s="20"/>
      <c r="BV301" s="20"/>
      <c r="BW301" s="20"/>
      <c r="BX301" s="20"/>
      <c r="CG301" s="20"/>
      <c r="CH301" s="20"/>
      <c r="CI301" s="20"/>
      <c r="CJ301" s="20"/>
      <c r="CK301" s="20"/>
      <c r="CL301" s="20"/>
      <c r="CM301" s="20"/>
      <c r="CS301" s="20"/>
      <c r="CT301" s="20"/>
      <c r="CU301" s="20"/>
      <c r="CV301" s="20"/>
      <c r="CW301" s="20"/>
      <c r="CX301" s="20"/>
      <c r="CY301" s="20"/>
      <c r="DH301" s="20"/>
    </row>
    <row r="302" spans="10:112" ht="13.5">
      <c r="J302" s="20"/>
      <c r="K302" s="20"/>
      <c r="L302" s="20"/>
      <c r="M302" s="20"/>
      <c r="N302" s="20"/>
      <c r="O302" s="20"/>
      <c r="P302" s="20"/>
      <c r="AN302" s="20"/>
      <c r="AO302" s="20"/>
      <c r="AP302" s="20"/>
      <c r="AQ302" s="20"/>
      <c r="AR302" s="20"/>
      <c r="AS302" s="20"/>
      <c r="AT302" s="20"/>
      <c r="BC302" s="20"/>
      <c r="BD302" s="20"/>
      <c r="BE302" s="20"/>
      <c r="BF302" s="20"/>
      <c r="BG302" s="20"/>
      <c r="BH302" s="20"/>
      <c r="BI302" s="20"/>
      <c r="BR302" s="20"/>
      <c r="BS302" s="20"/>
      <c r="BT302" s="20"/>
      <c r="BU302" s="20"/>
      <c r="BV302" s="20"/>
      <c r="BW302" s="20"/>
      <c r="BX302" s="20"/>
      <c r="CG302" s="20"/>
      <c r="CH302" s="20"/>
      <c r="CI302" s="20"/>
      <c r="CJ302" s="20"/>
      <c r="CK302" s="20"/>
      <c r="CL302" s="20"/>
      <c r="CM302" s="20"/>
      <c r="CS302" s="20"/>
      <c r="CT302" s="20"/>
      <c r="CU302" s="20"/>
      <c r="CV302" s="20"/>
      <c r="CW302" s="20"/>
      <c r="CX302" s="20"/>
      <c r="CY302" s="20"/>
      <c r="DH302" s="20"/>
    </row>
    <row r="303" spans="10:112" ht="13.5">
      <c r="J303" s="20"/>
      <c r="K303" s="20"/>
      <c r="L303" s="20"/>
      <c r="M303" s="20"/>
      <c r="N303" s="20"/>
      <c r="O303" s="20"/>
      <c r="P303" s="20"/>
      <c r="AN303" s="20"/>
      <c r="AO303" s="20"/>
      <c r="AP303" s="20"/>
      <c r="AQ303" s="20"/>
      <c r="AR303" s="20"/>
      <c r="AS303" s="20"/>
      <c r="AT303" s="20"/>
      <c r="BC303" s="20"/>
      <c r="BD303" s="20"/>
      <c r="BE303" s="20"/>
      <c r="BF303" s="20"/>
      <c r="BG303" s="20"/>
      <c r="BH303" s="20"/>
      <c r="BI303" s="20"/>
      <c r="BR303" s="20"/>
      <c r="BS303" s="20"/>
      <c r="BT303" s="20"/>
      <c r="BU303" s="20"/>
      <c r="BV303" s="20"/>
      <c r="BW303" s="20"/>
      <c r="BX303" s="20"/>
      <c r="CG303" s="20"/>
      <c r="CH303" s="20"/>
      <c r="CI303" s="20"/>
      <c r="CJ303" s="20"/>
      <c r="CK303" s="20"/>
      <c r="CL303" s="20"/>
      <c r="CM303" s="20"/>
      <c r="CS303" s="20"/>
      <c r="CT303" s="20"/>
      <c r="CU303" s="20"/>
      <c r="CV303" s="20"/>
      <c r="CW303" s="20"/>
      <c r="CX303" s="20"/>
      <c r="CY303" s="20"/>
      <c r="DH303" s="20"/>
    </row>
    <row r="304" spans="10:112" ht="13.5">
      <c r="J304" s="20"/>
      <c r="K304" s="20"/>
      <c r="L304" s="20"/>
      <c r="M304" s="20"/>
      <c r="N304" s="20"/>
      <c r="O304" s="20"/>
      <c r="P304" s="20"/>
      <c r="AN304" s="20"/>
      <c r="AO304" s="20"/>
      <c r="AP304" s="20"/>
      <c r="AQ304" s="20"/>
      <c r="AR304" s="20"/>
      <c r="AS304" s="20"/>
      <c r="AT304" s="20"/>
      <c r="BC304" s="20"/>
      <c r="BD304" s="20"/>
      <c r="BE304" s="20"/>
      <c r="BF304" s="20"/>
      <c r="BG304" s="20"/>
      <c r="BH304" s="20"/>
      <c r="BI304" s="20"/>
      <c r="BR304" s="20"/>
      <c r="BS304" s="20"/>
      <c r="BT304" s="20"/>
      <c r="BU304" s="20"/>
      <c r="BV304" s="20"/>
      <c r="BW304" s="20"/>
      <c r="BX304" s="20"/>
      <c r="CG304" s="20"/>
      <c r="CH304" s="20"/>
      <c r="CI304" s="20"/>
      <c r="CJ304" s="20"/>
      <c r="CK304" s="20"/>
      <c r="CL304" s="20"/>
      <c r="CM304" s="20"/>
      <c r="CS304" s="20"/>
      <c r="CT304" s="20"/>
      <c r="CU304" s="20"/>
      <c r="CV304" s="20"/>
      <c r="CW304" s="20"/>
      <c r="CX304" s="20"/>
      <c r="CY304" s="20"/>
      <c r="DH304" s="20"/>
    </row>
    <row r="305" spans="10:112" ht="13.5">
      <c r="J305" s="20"/>
      <c r="K305" s="20"/>
      <c r="L305" s="20"/>
      <c r="M305" s="20"/>
      <c r="N305" s="20"/>
      <c r="O305" s="20"/>
      <c r="P305" s="20"/>
      <c r="AN305" s="20"/>
      <c r="AO305" s="20"/>
      <c r="AP305" s="20"/>
      <c r="AQ305" s="20"/>
      <c r="AR305" s="20"/>
      <c r="AS305" s="20"/>
      <c r="AT305" s="20"/>
      <c r="BC305" s="20"/>
      <c r="BD305" s="20"/>
      <c r="BE305" s="20"/>
      <c r="BF305" s="20"/>
      <c r="BG305" s="20"/>
      <c r="BH305" s="20"/>
      <c r="BI305" s="20"/>
      <c r="BR305" s="20"/>
      <c r="BS305" s="20"/>
      <c r="BT305" s="20"/>
      <c r="BU305" s="20"/>
      <c r="BV305" s="20"/>
      <c r="BW305" s="20"/>
      <c r="BX305" s="20"/>
      <c r="CG305" s="20"/>
      <c r="CH305" s="20"/>
      <c r="CI305" s="20"/>
      <c r="CJ305" s="20"/>
      <c r="CK305" s="20"/>
      <c r="CL305" s="20"/>
      <c r="CM305" s="20"/>
      <c r="CS305" s="20"/>
      <c r="CT305" s="20"/>
      <c r="CU305" s="20"/>
      <c r="CV305" s="20"/>
      <c r="CW305" s="20"/>
      <c r="CX305" s="20"/>
      <c r="CY305" s="20"/>
      <c r="DH305" s="20"/>
    </row>
    <row r="306" spans="10:112" ht="13.5">
      <c r="J306" s="20"/>
      <c r="K306" s="20"/>
      <c r="L306" s="20"/>
      <c r="M306" s="20"/>
      <c r="N306" s="20"/>
      <c r="O306" s="20"/>
      <c r="P306" s="20"/>
      <c r="AN306" s="20"/>
      <c r="AO306" s="20"/>
      <c r="AP306" s="20"/>
      <c r="AQ306" s="20"/>
      <c r="AR306" s="20"/>
      <c r="AS306" s="20"/>
      <c r="AT306" s="20"/>
      <c r="BC306" s="20"/>
      <c r="BD306" s="20"/>
      <c r="BE306" s="20"/>
      <c r="BF306" s="20"/>
      <c r="BG306" s="20"/>
      <c r="BH306" s="20"/>
      <c r="BI306" s="20"/>
      <c r="BR306" s="20"/>
      <c r="BS306" s="20"/>
      <c r="BT306" s="20"/>
      <c r="BU306" s="20"/>
      <c r="BV306" s="20"/>
      <c r="BW306" s="20"/>
      <c r="BX306" s="20"/>
      <c r="CG306" s="20"/>
      <c r="CH306" s="20"/>
      <c r="CI306" s="20"/>
      <c r="CJ306" s="20"/>
      <c r="CK306" s="20"/>
      <c r="CL306" s="20"/>
      <c r="CM306" s="20"/>
      <c r="CS306" s="20"/>
      <c r="CT306" s="20"/>
      <c r="CU306" s="20"/>
      <c r="CV306" s="20"/>
      <c r="CW306" s="20"/>
      <c r="CX306" s="20"/>
      <c r="CY306" s="20"/>
      <c r="DH306" s="20"/>
    </row>
    <row r="307" spans="10:112" ht="13.5">
      <c r="J307" s="20"/>
      <c r="K307" s="20"/>
      <c r="L307" s="20"/>
      <c r="M307" s="20"/>
      <c r="N307" s="20"/>
      <c r="O307" s="20"/>
      <c r="P307" s="20"/>
      <c r="AN307" s="20"/>
      <c r="AO307" s="20"/>
      <c r="AP307" s="20"/>
      <c r="AQ307" s="20"/>
      <c r="AR307" s="20"/>
      <c r="AS307" s="20"/>
      <c r="AT307" s="20"/>
      <c r="BC307" s="20"/>
      <c r="BD307" s="20"/>
      <c r="BE307" s="20"/>
      <c r="BF307" s="20"/>
      <c r="BG307" s="20"/>
      <c r="BH307" s="20"/>
      <c r="BI307" s="20"/>
      <c r="BR307" s="20"/>
      <c r="BS307" s="20"/>
      <c r="BT307" s="20"/>
      <c r="BU307" s="20"/>
      <c r="BV307" s="20"/>
      <c r="BW307" s="20"/>
      <c r="BX307" s="20"/>
      <c r="CG307" s="20"/>
      <c r="CH307" s="20"/>
      <c r="CI307" s="20"/>
      <c r="CJ307" s="20"/>
      <c r="CK307" s="20"/>
      <c r="CL307" s="20"/>
      <c r="CM307" s="20"/>
      <c r="CS307" s="20"/>
      <c r="CT307" s="20"/>
      <c r="CU307" s="20"/>
      <c r="CV307" s="20"/>
      <c r="CW307" s="20"/>
      <c r="CX307" s="20"/>
      <c r="CY307" s="20"/>
      <c r="DH307" s="20"/>
    </row>
    <row r="308" spans="10:112" ht="13.5">
      <c r="J308" s="20"/>
      <c r="K308" s="20"/>
      <c r="L308" s="20"/>
      <c r="M308" s="20"/>
      <c r="N308" s="20"/>
      <c r="O308" s="20"/>
      <c r="P308" s="20"/>
      <c r="AN308" s="20"/>
      <c r="AO308" s="20"/>
      <c r="AP308" s="20"/>
      <c r="AQ308" s="20"/>
      <c r="AR308" s="20"/>
      <c r="AS308" s="20"/>
      <c r="AT308" s="20"/>
      <c r="BC308" s="20"/>
      <c r="BD308" s="20"/>
      <c r="BE308" s="20"/>
      <c r="BF308" s="20"/>
      <c r="BG308" s="20"/>
      <c r="BH308" s="20"/>
      <c r="BI308" s="20"/>
      <c r="BR308" s="20"/>
      <c r="BS308" s="20"/>
      <c r="BT308" s="20"/>
      <c r="BU308" s="20"/>
      <c r="BV308" s="20"/>
      <c r="BW308" s="20"/>
      <c r="BX308" s="20"/>
      <c r="CG308" s="20"/>
      <c r="CH308" s="20"/>
      <c r="CI308" s="20"/>
      <c r="CJ308" s="20"/>
      <c r="CK308" s="20"/>
      <c r="CL308" s="20"/>
      <c r="CM308" s="20"/>
      <c r="CS308" s="20"/>
      <c r="CT308" s="20"/>
      <c r="CU308" s="20"/>
      <c r="CV308" s="20"/>
      <c r="CW308" s="20"/>
      <c r="CX308" s="20"/>
      <c r="CY308" s="20"/>
      <c r="DH308" s="20"/>
    </row>
    <row r="309" spans="10:112" ht="13.5">
      <c r="J309" s="20"/>
      <c r="K309" s="20"/>
      <c r="L309" s="20"/>
      <c r="M309" s="20"/>
      <c r="N309" s="20"/>
      <c r="O309" s="20"/>
      <c r="P309" s="20"/>
      <c r="AN309" s="20"/>
      <c r="AO309" s="20"/>
      <c r="AP309" s="20"/>
      <c r="AQ309" s="20"/>
      <c r="AR309" s="20"/>
      <c r="AS309" s="20"/>
      <c r="AT309" s="20"/>
      <c r="BC309" s="20"/>
      <c r="BD309" s="20"/>
      <c r="BE309" s="20"/>
      <c r="BF309" s="20"/>
      <c r="BG309" s="20"/>
      <c r="BH309" s="20"/>
      <c r="BI309" s="20"/>
      <c r="BR309" s="20"/>
      <c r="BS309" s="20"/>
      <c r="BT309" s="20"/>
      <c r="BU309" s="20"/>
      <c r="BV309" s="20"/>
      <c r="BW309" s="20"/>
      <c r="BX309" s="20"/>
      <c r="CG309" s="20"/>
      <c r="CH309" s="20"/>
      <c r="CI309" s="20"/>
      <c r="CJ309" s="20"/>
      <c r="CK309" s="20"/>
      <c r="CL309" s="20"/>
      <c r="CM309" s="20"/>
      <c r="CS309" s="20"/>
      <c r="CT309" s="20"/>
      <c r="CU309" s="20"/>
      <c r="CV309" s="20"/>
      <c r="CW309" s="20"/>
      <c r="CX309" s="20"/>
      <c r="CY309" s="20"/>
      <c r="DH309" s="20"/>
    </row>
    <row r="310" spans="10:112" ht="13.5">
      <c r="J310" s="20"/>
      <c r="K310" s="20"/>
      <c r="L310" s="20"/>
      <c r="M310" s="20"/>
      <c r="N310" s="20"/>
      <c r="O310" s="20"/>
      <c r="P310" s="20"/>
      <c r="AN310" s="20"/>
      <c r="AO310" s="20"/>
      <c r="AP310" s="20"/>
      <c r="AQ310" s="20"/>
      <c r="AR310" s="20"/>
      <c r="AS310" s="20"/>
      <c r="AT310" s="20"/>
      <c r="BC310" s="20"/>
      <c r="BD310" s="20"/>
      <c r="BE310" s="20"/>
      <c r="BF310" s="20"/>
      <c r="BG310" s="20"/>
      <c r="BH310" s="20"/>
      <c r="BI310" s="20"/>
      <c r="BR310" s="20"/>
      <c r="BS310" s="20"/>
      <c r="BT310" s="20"/>
      <c r="BU310" s="20"/>
      <c r="BV310" s="20"/>
      <c r="BW310" s="20"/>
      <c r="BX310" s="20"/>
      <c r="CG310" s="20"/>
      <c r="CH310" s="20"/>
      <c r="CI310" s="20"/>
      <c r="CJ310" s="20"/>
      <c r="CK310" s="20"/>
      <c r="CL310" s="20"/>
      <c r="CM310" s="20"/>
      <c r="CS310" s="20"/>
      <c r="CT310" s="20"/>
      <c r="CU310" s="20"/>
      <c r="CV310" s="20"/>
      <c r="CW310" s="20"/>
      <c r="CX310" s="20"/>
      <c r="CY310" s="20"/>
      <c r="DH310" s="20"/>
    </row>
    <row r="311" spans="10:112" ht="13.5">
      <c r="J311" s="20"/>
      <c r="K311" s="20"/>
      <c r="L311" s="20"/>
      <c r="M311" s="20"/>
      <c r="N311" s="20"/>
      <c r="O311" s="20"/>
      <c r="P311" s="20"/>
      <c r="AN311" s="20"/>
      <c r="AO311" s="20"/>
      <c r="AP311" s="20"/>
      <c r="AQ311" s="20"/>
      <c r="AR311" s="20"/>
      <c r="AS311" s="20"/>
      <c r="AT311" s="20"/>
      <c r="BC311" s="20"/>
      <c r="BD311" s="20"/>
      <c r="BE311" s="20"/>
      <c r="BF311" s="20"/>
      <c r="BG311" s="20"/>
      <c r="BH311" s="20"/>
      <c r="BI311" s="20"/>
      <c r="BR311" s="20"/>
      <c r="BS311" s="20"/>
      <c r="BT311" s="20"/>
      <c r="BU311" s="20"/>
      <c r="BV311" s="20"/>
      <c r="BW311" s="20"/>
      <c r="BX311" s="20"/>
      <c r="CG311" s="20"/>
      <c r="CH311" s="20"/>
      <c r="CI311" s="20"/>
      <c r="CJ311" s="20"/>
      <c r="CK311" s="20"/>
      <c r="CL311" s="20"/>
      <c r="CM311" s="20"/>
      <c r="CS311" s="20"/>
      <c r="CT311" s="20"/>
      <c r="CU311" s="20"/>
      <c r="CV311" s="20"/>
      <c r="CW311" s="20"/>
      <c r="CX311" s="20"/>
      <c r="CY311" s="20"/>
      <c r="DH311" s="20"/>
    </row>
    <row r="312" spans="10:112" ht="13.5">
      <c r="J312" s="20"/>
      <c r="K312" s="20"/>
      <c r="L312" s="20"/>
      <c r="M312" s="20"/>
      <c r="N312" s="20"/>
      <c r="O312" s="20"/>
      <c r="P312" s="20"/>
      <c r="AN312" s="20"/>
      <c r="AO312" s="20"/>
      <c r="AP312" s="20"/>
      <c r="AQ312" s="20"/>
      <c r="AR312" s="20"/>
      <c r="AS312" s="20"/>
      <c r="AT312" s="20"/>
      <c r="BC312" s="20"/>
      <c r="BD312" s="20"/>
      <c r="BE312" s="20"/>
      <c r="BF312" s="20"/>
      <c r="BG312" s="20"/>
      <c r="BH312" s="20"/>
      <c r="BI312" s="20"/>
      <c r="BR312" s="20"/>
      <c r="BS312" s="20"/>
      <c r="BT312" s="20"/>
      <c r="BU312" s="20"/>
      <c r="BV312" s="20"/>
      <c r="BW312" s="20"/>
      <c r="BX312" s="20"/>
      <c r="CG312" s="20"/>
      <c r="CH312" s="20"/>
      <c r="CI312" s="20"/>
      <c r="CJ312" s="20"/>
      <c r="CK312" s="20"/>
      <c r="CL312" s="20"/>
      <c r="CM312" s="20"/>
      <c r="CS312" s="20"/>
      <c r="CT312" s="20"/>
      <c r="CU312" s="20"/>
      <c r="CV312" s="20"/>
      <c r="CW312" s="20"/>
      <c r="CX312" s="20"/>
      <c r="CY312" s="20"/>
      <c r="DH312" s="20"/>
    </row>
    <row r="313" spans="10:112" ht="13.5">
      <c r="J313" s="20"/>
      <c r="K313" s="20"/>
      <c r="L313" s="20"/>
      <c r="M313" s="20"/>
      <c r="N313" s="20"/>
      <c r="O313" s="20"/>
      <c r="P313" s="20"/>
      <c r="AN313" s="20"/>
      <c r="AO313" s="20"/>
      <c r="AP313" s="20"/>
      <c r="AQ313" s="20"/>
      <c r="AR313" s="20"/>
      <c r="AS313" s="20"/>
      <c r="AT313" s="20"/>
      <c r="BC313" s="20"/>
      <c r="BD313" s="20"/>
      <c r="BE313" s="20"/>
      <c r="BF313" s="20"/>
      <c r="BG313" s="20"/>
      <c r="BH313" s="20"/>
      <c r="BI313" s="20"/>
      <c r="BR313" s="20"/>
      <c r="BS313" s="20"/>
      <c r="BT313" s="20"/>
      <c r="BU313" s="20"/>
      <c r="BV313" s="20"/>
      <c r="BW313" s="20"/>
      <c r="BX313" s="20"/>
      <c r="CG313" s="20"/>
      <c r="CH313" s="20"/>
      <c r="CI313" s="20"/>
      <c r="CJ313" s="20"/>
      <c r="CK313" s="20"/>
      <c r="CL313" s="20"/>
      <c r="CM313" s="20"/>
      <c r="CS313" s="20"/>
      <c r="CT313" s="20"/>
      <c r="CU313" s="20"/>
      <c r="CV313" s="20"/>
      <c r="CW313" s="20"/>
      <c r="CX313" s="20"/>
      <c r="CY313" s="20"/>
      <c r="DH313" s="20"/>
    </row>
    <row r="314" spans="10:112" ht="13.5">
      <c r="J314" s="20"/>
      <c r="K314" s="20"/>
      <c r="L314" s="20"/>
      <c r="M314" s="20"/>
      <c r="N314" s="20"/>
      <c r="O314" s="20"/>
      <c r="P314" s="20"/>
      <c r="AN314" s="20"/>
      <c r="AO314" s="20"/>
      <c r="AP314" s="20"/>
      <c r="AQ314" s="20"/>
      <c r="AR314" s="20"/>
      <c r="AS314" s="20"/>
      <c r="AT314" s="20"/>
      <c r="BC314" s="20"/>
      <c r="BD314" s="20"/>
      <c r="BE314" s="20"/>
      <c r="BF314" s="20"/>
      <c r="BG314" s="20"/>
      <c r="BH314" s="20"/>
      <c r="BI314" s="20"/>
      <c r="BR314" s="20"/>
      <c r="BS314" s="20"/>
      <c r="BT314" s="20"/>
      <c r="BU314" s="20"/>
      <c r="BV314" s="20"/>
      <c r="BW314" s="20"/>
      <c r="BX314" s="20"/>
      <c r="CG314" s="20"/>
      <c r="CH314" s="20"/>
      <c r="CI314" s="20"/>
      <c r="CJ314" s="20"/>
      <c r="CK314" s="20"/>
      <c r="CL314" s="20"/>
      <c r="CM314" s="20"/>
      <c r="CS314" s="20"/>
      <c r="CT314" s="20"/>
      <c r="CU314" s="20"/>
      <c r="CV314" s="20"/>
      <c r="CW314" s="20"/>
      <c r="CX314" s="20"/>
      <c r="CY314" s="20"/>
      <c r="DH314" s="20"/>
    </row>
    <row r="315" spans="10:112" ht="13.5">
      <c r="J315" s="20"/>
      <c r="K315" s="20"/>
      <c r="L315" s="20"/>
      <c r="M315" s="20"/>
      <c r="N315" s="20"/>
      <c r="O315" s="20"/>
      <c r="P315" s="20"/>
      <c r="AN315" s="20"/>
      <c r="AO315" s="20"/>
      <c r="AP315" s="20"/>
      <c r="AQ315" s="20"/>
      <c r="AR315" s="20"/>
      <c r="AS315" s="20"/>
      <c r="AT315" s="20"/>
      <c r="BC315" s="20"/>
      <c r="BD315" s="20"/>
      <c r="BE315" s="20"/>
      <c r="BF315" s="20"/>
      <c r="BG315" s="20"/>
      <c r="BH315" s="20"/>
      <c r="BI315" s="20"/>
      <c r="BR315" s="20"/>
      <c r="BS315" s="20"/>
      <c r="BT315" s="20"/>
      <c r="BU315" s="20"/>
      <c r="BV315" s="20"/>
      <c r="BW315" s="20"/>
      <c r="BX315" s="20"/>
      <c r="CG315" s="20"/>
      <c r="CH315" s="20"/>
      <c r="CI315" s="20"/>
      <c r="CJ315" s="20"/>
      <c r="CK315" s="20"/>
      <c r="CL315" s="20"/>
      <c r="CM315" s="20"/>
      <c r="CS315" s="20"/>
      <c r="CT315" s="20"/>
      <c r="CU315" s="20"/>
      <c r="CV315" s="20"/>
      <c r="CW315" s="20"/>
      <c r="CX315" s="20"/>
      <c r="CY315" s="20"/>
      <c r="DH315" s="20"/>
    </row>
    <row r="316" spans="10:112" ht="13.5">
      <c r="J316" s="20"/>
      <c r="K316" s="20"/>
      <c r="L316" s="20"/>
      <c r="M316" s="20"/>
      <c r="N316" s="20"/>
      <c r="O316" s="20"/>
      <c r="P316" s="20"/>
      <c r="AN316" s="20"/>
      <c r="AO316" s="20"/>
      <c r="AP316" s="20"/>
      <c r="AQ316" s="20"/>
      <c r="AR316" s="20"/>
      <c r="AS316" s="20"/>
      <c r="AT316" s="20"/>
      <c r="BC316" s="20"/>
      <c r="BD316" s="20"/>
      <c r="BE316" s="20"/>
      <c r="BF316" s="20"/>
      <c r="BG316" s="20"/>
      <c r="BH316" s="20"/>
      <c r="BI316" s="20"/>
      <c r="BR316" s="20"/>
      <c r="BS316" s="20"/>
      <c r="BT316" s="20"/>
      <c r="BU316" s="20"/>
      <c r="BV316" s="20"/>
      <c r="BW316" s="20"/>
      <c r="BX316" s="20"/>
      <c r="CG316" s="20"/>
      <c r="CH316" s="20"/>
      <c r="CI316" s="20"/>
      <c r="CJ316" s="20"/>
      <c r="CK316" s="20"/>
      <c r="CL316" s="20"/>
      <c r="CM316" s="20"/>
      <c r="CS316" s="20"/>
      <c r="CT316" s="20"/>
      <c r="CU316" s="20"/>
      <c r="CV316" s="20"/>
      <c r="CW316" s="20"/>
      <c r="CX316" s="20"/>
      <c r="CY316" s="20"/>
      <c r="DH316" s="20"/>
    </row>
    <row r="317" spans="10:112" ht="13.5">
      <c r="J317" s="20"/>
      <c r="K317" s="20"/>
      <c r="L317" s="20"/>
      <c r="M317" s="20"/>
      <c r="N317" s="20"/>
      <c r="O317" s="20"/>
      <c r="P317" s="20"/>
      <c r="AN317" s="20"/>
      <c r="AO317" s="20"/>
      <c r="AP317" s="20"/>
      <c r="AQ317" s="20"/>
      <c r="AR317" s="20"/>
      <c r="AS317" s="20"/>
      <c r="AT317" s="20"/>
      <c r="BC317" s="20"/>
      <c r="BD317" s="20"/>
      <c r="BE317" s="20"/>
      <c r="BF317" s="20"/>
      <c r="BG317" s="20"/>
      <c r="BH317" s="20"/>
      <c r="BI317" s="20"/>
      <c r="BR317" s="20"/>
      <c r="BS317" s="20"/>
      <c r="BT317" s="20"/>
      <c r="BU317" s="20"/>
      <c r="BV317" s="20"/>
      <c r="BW317" s="20"/>
      <c r="BX317" s="20"/>
      <c r="CG317" s="20"/>
      <c r="CH317" s="20"/>
      <c r="CI317" s="20"/>
      <c r="CJ317" s="20"/>
      <c r="CK317" s="20"/>
      <c r="CL317" s="20"/>
      <c r="CM317" s="20"/>
      <c r="CS317" s="20"/>
      <c r="CT317" s="20"/>
      <c r="CU317" s="20"/>
      <c r="CV317" s="20"/>
      <c r="CW317" s="20"/>
      <c r="CX317" s="20"/>
      <c r="CY317" s="20"/>
      <c r="DH317" s="20"/>
    </row>
    <row r="318" spans="10:112" ht="13.5">
      <c r="J318" s="20"/>
      <c r="K318" s="20"/>
      <c r="L318" s="20"/>
      <c r="M318" s="20"/>
      <c r="N318" s="20"/>
      <c r="O318" s="20"/>
      <c r="P318" s="20"/>
      <c r="AN318" s="20"/>
      <c r="AO318" s="20"/>
      <c r="AP318" s="20"/>
      <c r="AQ318" s="20"/>
      <c r="AR318" s="20"/>
      <c r="AS318" s="20"/>
      <c r="AT318" s="20"/>
      <c r="BC318" s="20"/>
      <c r="BD318" s="20"/>
      <c r="BE318" s="20"/>
      <c r="BF318" s="20"/>
      <c r="BG318" s="20"/>
      <c r="BH318" s="20"/>
      <c r="BI318" s="20"/>
      <c r="BR318" s="20"/>
      <c r="BS318" s="20"/>
      <c r="BT318" s="20"/>
      <c r="BU318" s="20"/>
      <c r="BV318" s="20"/>
      <c r="BW318" s="20"/>
      <c r="BX318" s="20"/>
      <c r="CG318" s="20"/>
      <c r="CH318" s="20"/>
      <c r="CI318" s="20"/>
      <c r="CJ318" s="20"/>
      <c r="CK318" s="20"/>
      <c r="CL318" s="20"/>
      <c r="CM318" s="20"/>
      <c r="CS318" s="20"/>
      <c r="CT318" s="20"/>
      <c r="CU318" s="20"/>
      <c r="CV318" s="20"/>
      <c r="CW318" s="20"/>
      <c r="CX318" s="20"/>
      <c r="CY318" s="20"/>
      <c r="DH318" s="20"/>
    </row>
    <row r="319" spans="10:112" ht="13.5">
      <c r="J319" s="20"/>
      <c r="K319" s="20"/>
      <c r="L319" s="20"/>
      <c r="M319" s="20"/>
      <c r="N319" s="20"/>
      <c r="O319" s="20"/>
      <c r="P319" s="20"/>
      <c r="AN319" s="20"/>
      <c r="AO319" s="20"/>
      <c r="AP319" s="20"/>
      <c r="AQ319" s="20"/>
      <c r="AR319" s="20"/>
      <c r="AS319" s="20"/>
      <c r="AT319" s="20"/>
      <c r="BC319" s="20"/>
      <c r="BD319" s="20"/>
      <c r="BE319" s="20"/>
      <c r="BF319" s="20"/>
      <c r="BG319" s="20"/>
      <c r="BH319" s="20"/>
      <c r="BI319" s="20"/>
      <c r="BR319" s="20"/>
      <c r="BS319" s="20"/>
      <c r="BT319" s="20"/>
      <c r="BU319" s="20"/>
      <c r="BV319" s="20"/>
      <c r="BW319" s="20"/>
      <c r="BX319" s="20"/>
      <c r="CG319" s="20"/>
      <c r="CH319" s="20"/>
      <c r="CI319" s="20"/>
      <c r="CJ319" s="20"/>
      <c r="CK319" s="20"/>
      <c r="CL319" s="20"/>
      <c r="CM319" s="20"/>
      <c r="CS319" s="20"/>
      <c r="CT319" s="20"/>
      <c r="CU319" s="20"/>
      <c r="CV319" s="20"/>
      <c r="CW319" s="20"/>
      <c r="CX319" s="20"/>
      <c r="CY319" s="20"/>
      <c r="DH319" s="20"/>
    </row>
    <row r="320" spans="10:112" ht="13.5">
      <c r="J320" s="20"/>
      <c r="K320" s="20"/>
      <c r="L320" s="20"/>
      <c r="M320" s="20"/>
      <c r="N320" s="20"/>
      <c r="O320" s="20"/>
      <c r="P320" s="20"/>
      <c r="AN320" s="20"/>
      <c r="AO320" s="20"/>
      <c r="AP320" s="20"/>
      <c r="AQ320" s="20"/>
      <c r="AR320" s="20"/>
      <c r="AS320" s="20"/>
      <c r="AT320" s="20"/>
      <c r="BC320" s="20"/>
      <c r="BD320" s="20"/>
      <c r="BE320" s="20"/>
      <c r="BF320" s="20"/>
      <c r="BG320" s="20"/>
      <c r="BH320" s="20"/>
      <c r="BI320" s="20"/>
      <c r="BR320" s="20"/>
      <c r="BS320" s="20"/>
      <c r="BT320" s="20"/>
      <c r="BU320" s="20"/>
      <c r="BV320" s="20"/>
      <c r="BW320" s="20"/>
      <c r="BX320" s="20"/>
      <c r="CG320" s="20"/>
      <c r="CH320" s="20"/>
      <c r="CI320" s="20"/>
      <c r="CJ320" s="20"/>
      <c r="CK320" s="20"/>
      <c r="CL320" s="20"/>
      <c r="CM320" s="20"/>
      <c r="CS320" s="20"/>
      <c r="CT320" s="20"/>
      <c r="CU320" s="20"/>
      <c r="CV320" s="20"/>
      <c r="CW320" s="20"/>
      <c r="CX320" s="20"/>
      <c r="CY320" s="20"/>
      <c r="DH320" s="20"/>
    </row>
    <row r="321" spans="10:112" ht="13.5">
      <c r="J321" s="20"/>
      <c r="K321" s="20"/>
      <c r="L321" s="20"/>
      <c r="M321" s="20"/>
      <c r="N321" s="20"/>
      <c r="O321" s="20"/>
      <c r="P321" s="20"/>
      <c r="AN321" s="20"/>
      <c r="AO321" s="20"/>
      <c r="AP321" s="20"/>
      <c r="AQ321" s="20"/>
      <c r="AR321" s="20"/>
      <c r="AS321" s="20"/>
      <c r="AT321" s="20"/>
      <c r="BC321" s="20"/>
      <c r="BD321" s="20"/>
      <c r="BE321" s="20"/>
      <c r="BF321" s="20"/>
      <c r="BG321" s="20"/>
      <c r="BH321" s="20"/>
      <c r="BI321" s="20"/>
      <c r="BR321" s="20"/>
      <c r="BS321" s="20"/>
      <c r="BT321" s="20"/>
      <c r="BU321" s="20"/>
      <c r="BV321" s="20"/>
      <c r="BW321" s="20"/>
      <c r="BX321" s="20"/>
      <c r="CG321" s="20"/>
      <c r="CH321" s="20"/>
      <c r="CI321" s="20"/>
      <c r="CJ321" s="20"/>
      <c r="CK321" s="20"/>
      <c r="CL321" s="20"/>
      <c r="CM321" s="20"/>
      <c r="CS321" s="20"/>
      <c r="CT321" s="20"/>
      <c r="CU321" s="20"/>
      <c r="CV321" s="20"/>
      <c r="CW321" s="20"/>
      <c r="CX321" s="20"/>
      <c r="CY321" s="20"/>
      <c r="DH321" s="20"/>
    </row>
    <row r="322" spans="10:112" ht="13.5">
      <c r="J322" s="20"/>
      <c r="K322" s="20"/>
      <c r="L322" s="20"/>
      <c r="M322" s="20"/>
      <c r="N322" s="20"/>
      <c r="O322" s="20"/>
      <c r="P322" s="20"/>
      <c r="AN322" s="20"/>
      <c r="AO322" s="20"/>
      <c r="AP322" s="20"/>
      <c r="AQ322" s="20"/>
      <c r="AR322" s="20"/>
      <c r="AS322" s="20"/>
      <c r="AT322" s="20"/>
      <c r="BC322" s="20"/>
      <c r="BD322" s="20"/>
      <c r="BE322" s="20"/>
      <c r="BF322" s="20"/>
      <c r="BG322" s="20"/>
      <c r="BH322" s="20"/>
      <c r="BI322" s="20"/>
      <c r="BR322" s="20"/>
      <c r="BS322" s="20"/>
      <c r="BT322" s="20"/>
      <c r="BU322" s="20"/>
      <c r="BV322" s="20"/>
      <c r="BW322" s="20"/>
      <c r="BX322" s="20"/>
      <c r="CG322" s="20"/>
      <c r="CH322" s="20"/>
      <c r="CI322" s="20"/>
      <c r="CJ322" s="20"/>
      <c r="CK322" s="20"/>
      <c r="CL322" s="20"/>
      <c r="CM322" s="20"/>
      <c r="CS322" s="20"/>
      <c r="CT322" s="20"/>
      <c r="CU322" s="20"/>
      <c r="CV322" s="20"/>
      <c r="CW322" s="20"/>
      <c r="CX322" s="20"/>
      <c r="CY322" s="20"/>
      <c r="DH322" s="20"/>
    </row>
    <row r="323" spans="10:112" ht="13.5">
      <c r="J323" s="20"/>
      <c r="K323" s="20"/>
      <c r="L323" s="20"/>
      <c r="M323" s="20"/>
      <c r="N323" s="20"/>
      <c r="O323" s="20"/>
      <c r="P323" s="20"/>
      <c r="AN323" s="20"/>
      <c r="AO323" s="20"/>
      <c r="AP323" s="20"/>
      <c r="AQ323" s="20"/>
      <c r="AR323" s="20"/>
      <c r="AS323" s="20"/>
      <c r="AT323" s="20"/>
      <c r="BC323" s="20"/>
      <c r="BD323" s="20"/>
      <c r="BE323" s="20"/>
      <c r="BF323" s="20"/>
      <c r="BG323" s="20"/>
      <c r="BH323" s="20"/>
      <c r="BI323" s="20"/>
      <c r="BR323" s="20"/>
      <c r="BS323" s="20"/>
      <c r="BT323" s="20"/>
      <c r="BU323" s="20"/>
      <c r="BV323" s="20"/>
      <c r="BW323" s="20"/>
      <c r="BX323" s="20"/>
      <c r="CG323" s="20"/>
      <c r="CH323" s="20"/>
      <c r="CI323" s="20"/>
      <c r="CJ323" s="20"/>
      <c r="CK323" s="20"/>
      <c r="CL323" s="20"/>
      <c r="CM323" s="20"/>
      <c r="CS323" s="20"/>
      <c r="CT323" s="20"/>
      <c r="CU323" s="20"/>
      <c r="CV323" s="20"/>
      <c r="CW323" s="20"/>
      <c r="CX323" s="20"/>
      <c r="CY323" s="20"/>
      <c r="DH323" s="20"/>
    </row>
    <row r="324" spans="10:112" ht="13.5">
      <c r="J324" s="20"/>
      <c r="K324" s="20"/>
      <c r="L324" s="20"/>
      <c r="M324" s="20"/>
      <c r="N324" s="20"/>
      <c r="O324" s="20"/>
      <c r="P324" s="20"/>
      <c r="AN324" s="20"/>
      <c r="AO324" s="20"/>
      <c r="AP324" s="20"/>
      <c r="AQ324" s="20"/>
      <c r="AR324" s="20"/>
      <c r="AS324" s="20"/>
      <c r="AT324" s="20"/>
      <c r="BC324" s="20"/>
      <c r="BD324" s="20"/>
      <c r="BE324" s="20"/>
      <c r="BF324" s="20"/>
      <c r="BG324" s="20"/>
      <c r="BH324" s="20"/>
      <c r="BI324" s="20"/>
      <c r="BR324" s="20"/>
      <c r="BS324" s="20"/>
      <c r="BT324" s="20"/>
      <c r="BU324" s="20"/>
      <c r="BV324" s="20"/>
      <c r="BW324" s="20"/>
      <c r="BX324" s="20"/>
      <c r="CG324" s="20"/>
      <c r="CH324" s="20"/>
      <c r="CI324" s="20"/>
      <c r="CJ324" s="20"/>
      <c r="CK324" s="20"/>
      <c r="CL324" s="20"/>
      <c r="CM324" s="20"/>
      <c r="CS324" s="20"/>
      <c r="CT324" s="20"/>
      <c r="CU324" s="20"/>
      <c r="CV324" s="20"/>
      <c r="CW324" s="20"/>
      <c r="CX324" s="20"/>
      <c r="CY324" s="20"/>
      <c r="DH324" s="20"/>
    </row>
    <row r="325" spans="10:112" ht="13.5">
      <c r="J325" s="20"/>
      <c r="K325" s="20"/>
      <c r="L325" s="20"/>
      <c r="M325" s="20"/>
      <c r="N325" s="20"/>
      <c r="O325" s="20"/>
      <c r="P325" s="20"/>
      <c r="AN325" s="20"/>
      <c r="AO325" s="20"/>
      <c r="AP325" s="20"/>
      <c r="AQ325" s="20"/>
      <c r="AR325" s="20"/>
      <c r="AS325" s="20"/>
      <c r="AT325" s="20"/>
      <c r="BC325" s="20"/>
      <c r="BD325" s="20"/>
      <c r="BE325" s="20"/>
      <c r="BF325" s="20"/>
      <c r="BG325" s="20"/>
      <c r="BH325" s="20"/>
      <c r="BI325" s="20"/>
      <c r="BR325" s="20"/>
      <c r="BS325" s="20"/>
      <c r="BT325" s="20"/>
      <c r="BU325" s="20"/>
      <c r="BV325" s="20"/>
      <c r="BW325" s="20"/>
      <c r="BX325" s="20"/>
      <c r="CG325" s="20"/>
      <c r="CH325" s="20"/>
      <c r="CI325" s="20"/>
      <c r="CJ325" s="20"/>
      <c r="CK325" s="20"/>
      <c r="CL325" s="20"/>
      <c r="CM325" s="20"/>
      <c r="CS325" s="20"/>
      <c r="CT325" s="20"/>
      <c r="CU325" s="20"/>
      <c r="CV325" s="20"/>
      <c r="CW325" s="20"/>
      <c r="CX325" s="20"/>
      <c r="CY325" s="20"/>
      <c r="DH325" s="20"/>
    </row>
    <row r="326" spans="10:112" ht="13.5">
      <c r="J326" s="20"/>
      <c r="K326" s="20"/>
      <c r="L326" s="20"/>
      <c r="M326" s="20"/>
      <c r="N326" s="20"/>
      <c r="O326" s="20"/>
      <c r="P326" s="20"/>
      <c r="AN326" s="20"/>
      <c r="AO326" s="20"/>
      <c r="AP326" s="20"/>
      <c r="AQ326" s="20"/>
      <c r="AR326" s="20"/>
      <c r="AS326" s="20"/>
      <c r="AT326" s="20"/>
      <c r="BC326" s="20"/>
      <c r="BD326" s="20"/>
      <c r="BE326" s="20"/>
      <c r="BF326" s="20"/>
      <c r="BG326" s="20"/>
      <c r="BH326" s="20"/>
      <c r="BI326" s="20"/>
      <c r="BR326" s="20"/>
      <c r="BS326" s="20"/>
      <c r="BT326" s="20"/>
      <c r="BU326" s="20"/>
      <c r="BV326" s="20"/>
      <c r="BW326" s="20"/>
      <c r="BX326" s="20"/>
      <c r="CG326" s="20"/>
      <c r="CH326" s="20"/>
      <c r="CI326" s="20"/>
      <c r="CJ326" s="20"/>
      <c r="CK326" s="20"/>
      <c r="CL326" s="20"/>
      <c r="CM326" s="20"/>
      <c r="CS326" s="20"/>
      <c r="CT326" s="20"/>
      <c r="CU326" s="20"/>
      <c r="CV326" s="20"/>
      <c r="CW326" s="20"/>
      <c r="CX326" s="20"/>
      <c r="CY326" s="20"/>
      <c r="DH326" s="20"/>
    </row>
    <row r="327" spans="10:112" ht="13.5">
      <c r="J327" s="20"/>
      <c r="K327" s="20"/>
      <c r="L327" s="20"/>
      <c r="M327" s="20"/>
      <c r="N327" s="20"/>
      <c r="O327" s="20"/>
      <c r="P327" s="20"/>
      <c r="AN327" s="20"/>
      <c r="AO327" s="20"/>
      <c r="AP327" s="20"/>
      <c r="AQ327" s="20"/>
      <c r="AR327" s="20"/>
      <c r="AS327" s="20"/>
      <c r="AT327" s="20"/>
      <c r="BC327" s="20"/>
      <c r="BD327" s="20"/>
      <c r="BE327" s="20"/>
      <c r="BF327" s="20"/>
      <c r="BG327" s="20"/>
      <c r="BH327" s="20"/>
      <c r="BI327" s="20"/>
      <c r="BR327" s="20"/>
      <c r="BS327" s="20"/>
      <c r="BT327" s="20"/>
      <c r="BU327" s="20"/>
      <c r="BV327" s="20"/>
      <c r="BW327" s="20"/>
      <c r="BX327" s="20"/>
      <c r="CG327" s="20"/>
      <c r="CH327" s="20"/>
      <c r="CI327" s="20"/>
      <c r="CJ327" s="20"/>
      <c r="CK327" s="20"/>
      <c r="CL327" s="20"/>
      <c r="CM327" s="20"/>
      <c r="CS327" s="20"/>
      <c r="CT327" s="20"/>
      <c r="CU327" s="20"/>
      <c r="CV327" s="20"/>
      <c r="CW327" s="20"/>
      <c r="CX327" s="20"/>
      <c r="CY327" s="20"/>
      <c r="DH327" s="20"/>
    </row>
    <row r="328" spans="10:112" ht="13.5">
      <c r="J328" s="20"/>
      <c r="K328" s="20"/>
      <c r="L328" s="20"/>
      <c r="M328" s="20"/>
      <c r="N328" s="20"/>
      <c r="O328" s="20"/>
      <c r="P328" s="20"/>
      <c r="AN328" s="20"/>
      <c r="AO328" s="20"/>
      <c r="AP328" s="20"/>
      <c r="AQ328" s="20"/>
      <c r="AR328" s="20"/>
      <c r="AS328" s="20"/>
      <c r="AT328" s="20"/>
      <c r="BC328" s="20"/>
      <c r="BD328" s="20"/>
      <c r="BE328" s="20"/>
      <c r="BF328" s="20"/>
      <c r="BG328" s="20"/>
      <c r="BH328" s="20"/>
      <c r="BI328" s="20"/>
      <c r="BR328" s="20"/>
      <c r="BS328" s="20"/>
      <c r="BT328" s="20"/>
      <c r="BU328" s="20"/>
      <c r="BV328" s="20"/>
      <c r="BW328" s="20"/>
      <c r="BX328" s="20"/>
      <c r="CG328" s="20"/>
      <c r="CH328" s="20"/>
      <c r="CI328" s="20"/>
      <c r="CJ328" s="20"/>
      <c r="CK328" s="20"/>
      <c r="CL328" s="20"/>
      <c r="CM328" s="20"/>
      <c r="CS328" s="20"/>
      <c r="CT328" s="20"/>
      <c r="CU328" s="20"/>
      <c r="CV328" s="20"/>
      <c r="CW328" s="20"/>
      <c r="CX328" s="20"/>
      <c r="CY328" s="20"/>
      <c r="DH328" s="20"/>
    </row>
    <row r="329" spans="10:112" ht="13.5">
      <c r="J329" s="20"/>
      <c r="K329" s="20"/>
      <c r="L329" s="20"/>
      <c r="M329" s="20"/>
      <c r="N329" s="20"/>
      <c r="O329" s="20"/>
      <c r="P329" s="20"/>
      <c r="AN329" s="20"/>
      <c r="AO329" s="20"/>
      <c r="AP329" s="20"/>
      <c r="AQ329" s="20"/>
      <c r="AR329" s="20"/>
      <c r="AS329" s="20"/>
      <c r="AT329" s="20"/>
      <c r="BC329" s="20"/>
      <c r="BD329" s="20"/>
      <c r="BE329" s="20"/>
      <c r="BF329" s="20"/>
      <c r="BG329" s="20"/>
      <c r="BH329" s="20"/>
      <c r="BI329" s="20"/>
      <c r="BR329" s="20"/>
      <c r="BS329" s="20"/>
      <c r="BT329" s="20"/>
      <c r="BU329" s="20"/>
      <c r="BV329" s="20"/>
      <c r="BW329" s="20"/>
      <c r="BX329" s="20"/>
      <c r="CG329" s="20"/>
      <c r="CH329" s="20"/>
      <c r="CI329" s="20"/>
      <c r="CJ329" s="20"/>
      <c r="CK329" s="20"/>
      <c r="CL329" s="20"/>
      <c r="CM329" s="20"/>
      <c r="CS329" s="20"/>
      <c r="CT329" s="20"/>
      <c r="CU329" s="20"/>
      <c r="CV329" s="20"/>
      <c r="CW329" s="20"/>
      <c r="CX329" s="20"/>
      <c r="CY329" s="20"/>
      <c r="DH329" s="20"/>
    </row>
    <row r="330" spans="10:112" ht="13.5">
      <c r="J330" s="20"/>
      <c r="K330" s="20"/>
      <c r="L330" s="20"/>
      <c r="M330" s="20"/>
      <c r="N330" s="20"/>
      <c r="O330" s="20"/>
      <c r="P330" s="20"/>
      <c r="AN330" s="20"/>
      <c r="AO330" s="20"/>
      <c r="AP330" s="20"/>
      <c r="AQ330" s="20"/>
      <c r="AR330" s="20"/>
      <c r="AS330" s="20"/>
      <c r="AT330" s="20"/>
      <c r="BC330" s="20"/>
      <c r="BD330" s="20"/>
      <c r="BE330" s="20"/>
      <c r="BF330" s="20"/>
      <c r="BG330" s="20"/>
      <c r="BH330" s="20"/>
      <c r="BI330" s="20"/>
      <c r="BR330" s="20"/>
      <c r="BS330" s="20"/>
      <c r="BT330" s="20"/>
      <c r="BU330" s="20"/>
      <c r="BV330" s="20"/>
      <c r="BW330" s="20"/>
      <c r="BX330" s="20"/>
      <c r="CG330" s="20"/>
      <c r="CH330" s="20"/>
      <c r="CI330" s="20"/>
      <c r="CJ330" s="20"/>
      <c r="CK330" s="20"/>
      <c r="CL330" s="20"/>
      <c r="CM330" s="20"/>
      <c r="CS330" s="20"/>
      <c r="CT330" s="20"/>
      <c r="CU330" s="20"/>
      <c r="CV330" s="20"/>
      <c r="CW330" s="20"/>
      <c r="CX330" s="20"/>
      <c r="CY330" s="20"/>
      <c r="DH330" s="20"/>
    </row>
    <row r="331" spans="10:112" ht="13.5">
      <c r="J331" s="20"/>
      <c r="K331" s="20"/>
      <c r="L331" s="20"/>
      <c r="M331" s="20"/>
      <c r="N331" s="20"/>
      <c r="O331" s="20"/>
      <c r="P331" s="20"/>
      <c r="AN331" s="20"/>
      <c r="AO331" s="20"/>
      <c r="AP331" s="20"/>
      <c r="AQ331" s="20"/>
      <c r="AR331" s="20"/>
      <c r="AS331" s="20"/>
      <c r="AT331" s="20"/>
      <c r="BC331" s="20"/>
      <c r="BD331" s="20"/>
      <c r="BE331" s="20"/>
      <c r="BF331" s="20"/>
      <c r="BG331" s="20"/>
      <c r="BH331" s="20"/>
      <c r="BI331" s="20"/>
      <c r="BR331" s="20"/>
      <c r="BS331" s="20"/>
      <c r="BT331" s="20"/>
      <c r="BU331" s="20"/>
      <c r="BV331" s="20"/>
      <c r="BW331" s="20"/>
      <c r="BX331" s="20"/>
      <c r="CG331" s="20"/>
      <c r="CH331" s="20"/>
      <c r="CI331" s="20"/>
      <c r="CJ331" s="20"/>
      <c r="CK331" s="20"/>
      <c r="CL331" s="20"/>
      <c r="CM331" s="20"/>
      <c r="CS331" s="20"/>
      <c r="CT331" s="20"/>
      <c r="CU331" s="20"/>
      <c r="CV331" s="20"/>
      <c r="CW331" s="20"/>
      <c r="CX331" s="20"/>
      <c r="CY331" s="20"/>
      <c r="DH331" s="20"/>
    </row>
    <row r="332" spans="10:112" ht="13.5">
      <c r="J332" s="20"/>
      <c r="K332" s="20"/>
      <c r="L332" s="20"/>
      <c r="M332" s="20"/>
      <c r="N332" s="20"/>
      <c r="O332" s="20"/>
      <c r="P332" s="20"/>
      <c r="AN332" s="20"/>
      <c r="AO332" s="20"/>
      <c r="AP332" s="20"/>
      <c r="AQ332" s="20"/>
      <c r="AR332" s="20"/>
      <c r="AS332" s="20"/>
      <c r="AT332" s="20"/>
      <c r="BC332" s="20"/>
      <c r="BD332" s="20"/>
      <c r="BE332" s="20"/>
      <c r="BF332" s="20"/>
      <c r="BG332" s="20"/>
      <c r="BH332" s="20"/>
      <c r="BI332" s="20"/>
      <c r="BR332" s="20"/>
      <c r="BS332" s="20"/>
      <c r="BT332" s="20"/>
      <c r="BU332" s="20"/>
      <c r="BV332" s="20"/>
      <c r="BW332" s="20"/>
      <c r="BX332" s="20"/>
      <c r="CG332" s="20"/>
      <c r="CH332" s="20"/>
      <c r="CI332" s="20"/>
      <c r="CJ332" s="20"/>
      <c r="CK332" s="20"/>
      <c r="CL332" s="20"/>
      <c r="CM332" s="20"/>
      <c r="CS332" s="20"/>
      <c r="CT332" s="20"/>
      <c r="CU332" s="20"/>
      <c r="CV332" s="20"/>
      <c r="CW332" s="20"/>
      <c r="CX332" s="20"/>
      <c r="CY332" s="20"/>
      <c r="DH332" s="20"/>
    </row>
    <row r="333" spans="10:112" ht="13.5">
      <c r="J333" s="20"/>
      <c r="K333" s="20"/>
      <c r="L333" s="20"/>
      <c r="M333" s="20"/>
      <c r="N333" s="20"/>
      <c r="O333" s="20"/>
      <c r="P333" s="20"/>
      <c r="AN333" s="20"/>
      <c r="AO333" s="20"/>
      <c r="AP333" s="20"/>
      <c r="AQ333" s="20"/>
      <c r="AR333" s="20"/>
      <c r="AS333" s="20"/>
      <c r="AT333" s="20"/>
      <c r="BC333" s="20"/>
      <c r="BD333" s="20"/>
      <c r="BE333" s="20"/>
      <c r="BF333" s="20"/>
      <c r="BG333" s="20"/>
      <c r="BH333" s="20"/>
      <c r="BI333" s="20"/>
      <c r="BR333" s="20"/>
      <c r="BS333" s="20"/>
      <c r="BT333" s="20"/>
      <c r="BU333" s="20"/>
      <c r="BV333" s="20"/>
      <c r="BW333" s="20"/>
      <c r="BX333" s="20"/>
      <c r="CG333" s="20"/>
      <c r="CH333" s="20"/>
      <c r="CI333" s="20"/>
      <c r="CJ333" s="20"/>
      <c r="CK333" s="20"/>
      <c r="CL333" s="20"/>
      <c r="CM333" s="20"/>
      <c r="CS333" s="20"/>
      <c r="CT333" s="20"/>
      <c r="CU333" s="20"/>
      <c r="CV333" s="20"/>
      <c r="CW333" s="20"/>
      <c r="CX333" s="20"/>
      <c r="CY333" s="20"/>
      <c r="DH333" s="20"/>
    </row>
    <row r="334" spans="10:112" ht="13.5">
      <c r="J334" s="20"/>
      <c r="K334" s="20"/>
      <c r="L334" s="20"/>
      <c r="M334" s="20"/>
      <c r="N334" s="20"/>
      <c r="O334" s="20"/>
      <c r="P334" s="20"/>
      <c r="AN334" s="20"/>
      <c r="AO334" s="20"/>
      <c r="AP334" s="20"/>
      <c r="AQ334" s="20"/>
      <c r="AR334" s="20"/>
      <c r="AS334" s="20"/>
      <c r="AT334" s="20"/>
      <c r="BC334" s="20"/>
      <c r="BD334" s="20"/>
      <c r="BE334" s="20"/>
      <c r="BF334" s="20"/>
      <c r="BG334" s="20"/>
      <c r="BH334" s="20"/>
      <c r="BI334" s="20"/>
      <c r="BR334" s="20"/>
      <c r="BS334" s="20"/>
      <c r="BT334" s="20"/>
      <c r="BU334" s="20"/>
      <c r="BV334" s="20"/>
      <c r="BW334" s="20"/>
      <c r="BX334" s="20"/>
      <c r="CG334" s="20"/>
      <c r="CH334" s="20"/>
      <c r="CI334" s="20"/>
      <c r="CJ334" s="20"/>
      <c r="CK334" s="20"/>
      <c r="CL334" s="20"/>
      <c r="CM334" s="20"/>
      <c r="CS334" s="20"/>
      <c r="CT334" s="20"/>
      <c r="CU334" s="20"/>
      <c r="CV334" s="20"/>
      <c r="CW334" s="20"/>
      <c r="CX334" s="20"/>
      <c r="CY334" s="20"/>
      <c r="DH334" s="20"/>
    </row>
    <row r="335" spans="10:112" ht="13.5">
      <c r="J335" s="20"/>
      <c r="K335" s="20"/>
      <c r="L335" s="20"/>
      <c r="M335" s="20"/>
      <c r="N335" s="20"/>
      <c r="O335" s="20"/>
      <c r="P335" s="20"/>
      <c r="AN335" s="20"/>
      <c r="AO335" s="20"/>
      <c r="AP335" s="20"/>
      <c r="AQ335" s="20"/>
      <c r="AR335" s="20"/>
      <c r="AS335" s="20"/>
      <c r="AT335" s="20"/>
      <c r="BC335" s="20"/>
      <c r="BD335" s="20"/>
      <c r="BE335" s="20"/>
      <c r="BF335" s="20"/>
      <c r="BG335" s="20"/>
      <c r="BH335" s="20"/>
      <c r="BI335" s="20"/>
      <c r="BR335" s="20"/>
      <c r="BS335" s="20"/>
      <c r="BT335" s="20"/>
      <c r="BU335" s="20"/>
      <c r="BV335" s="20"/>
      <c r="BW335" s="20"/>
      <c r="BX335" s="20"/>
      <c r="CG335" s="20"/>
      <c r="CH335" s="20"/>
      <c r="CI335" s="20"/>
      <c r="CJ335" s="20"/>
      <c r="CK335" s="20"/>
      <c r="CL335" s="20"/>
      <c r="CM335" s="20"/>
      <c r="CS335" s="20"/>
      <c r="CT335" s="20"/>
      <c r="CU335" s="20"/>
      <c r="CV335" s="20"/>
      <c r="CW335" s="20"/>
      <c r="CX335" s="20"/>
      <c r="CY335" s="20"/>
      <c r="DH335" s="20"/>
    </row>
    <row r="336" spans="10:112" ht="13.5">
      <c r="J336" s="20"/>
      <c r="K336" s="20"/>
      <c r="L336" s="20"/>
      <c r="M336" s="20"/>
      <c r="N336" s="20"/>
      <c r="O336" s="20"/>
      <c r="P336" s="20"/>
      <c r="AN336" s="20"/>
      <c r="AO336" s="20"/>
      <c r="AP336" s="20"/>
      <c r="AQ336" s="20"/>
      <c r="AR336" s="20"/>
      <c r="AS336" s="20"/>
      <c r="AT336" s="20"/>
      <c r="BC336" s="20"/>
      <c r="BD336" s="20"/>
      <c r="BE336" s="20"/>
      <c r="BF336" s="20"/>
      <c r="BG336" s="20"/>
      <c r="BH336" s="20"/>
      <c r="BI336" s="20"/>
      <c r="BR336" s="20"/>
      <c r="BS336" s="20"/>
      <c r="BT336" s="20"/>
      <c r="BU336" s="20"/>
      <c r="BV336" s="20"/>
      <c r="BW336" s="20"/>
      <c r="BX336" s="20"/>
      <c r="CG336" s="20"/>
      <c r="CH336" s="20"/>
      <c r="CI336" s="20"/>
      <c r="CJ336" s="20"/>
      <c r="CK336" s="20"/>
      <c r="CL336" s="20"/>
      <c r="CM336" s="20"/>
      <c r="CS336" s="20"/>
      <c r="CT336" s="20"/>
      <c r="CU336" s="20"/>
      <c r="CV336" s="20"/>
      <c r="CW336" s="20"/>
      <c r="CX336" s="20"/>
      <c r="CY336" s="20"/>
      <c r="DH336" s="20"/>
    </row>
    <row r="337" spans="10:112" ht="13.5">
      <c r="J337" s="20"/>
      <c r="K337" s="20"/>
      <c r="L337" s="20"/>
      <c r="M337" s="20"/>
      <c r="N337" s="20"/>
      <c r="O337" s="20"/>
      <c r="P337" s="20"/>
      <c r="AN337" s="20"/>
      <c r="AO337" s="20"/>
      <c r="AP337" s="20"/>
      <c r="AQ337" s="20"/>
      <c r="AR337" s="20"/>
      <c r="AS337" s="20"/>
      <c r="AT337" s="20"/>
      <c r="BC337" s="20"/>
      <c r="BD337" s="20"/>
      <c r="BE337" s="20"/>
      <c r="BF337" s="20"/>
      <c r="BG337" s="20"/>
      <c r="BH337" s="20"/>
      <c r="BI337" s="20"/>
      <c r="BR337" s="20"/>
      <c r="BS337" s="20"/>
      <c r="BT337" s="20"/>
      <c r="BU337" s="20"/>
      <c r="BV337" s="20"/>
      <c r="BW337" s="20"/>
      <c r="BX337" s="20"/>
      <c r="CG337" s="20"/>
      <c r="CH337" s="20"/>
      <c r="CI337" s="20"/>
      <c r="CJ337" s="20"/>
      <c r="CK337" s="20"/>
      <c r="CL337" s="20"/>
      <c r="CM337" s="20"/>
      <c r="CS337" s="20"/>
      <c r="CT337" s="20"/>
      <c r="CU337" s="20"/>
      <c r="CV337" s="20"/>
      <c r="CW337" s="20"/>
      <c r="CX337" s="20"/>
      <c r="CY337" s="20"/>
      <c r="DH337" s="20"/>
    </row>
    <row r="338" spans="10:112" ht="13.5">
      <c r="J338" s="20"/>
      <c r="K338" s="20"/>
      <c r="L338" s="20"/>
      <c r="M338" s="20"/>
      <c r="N338" s="20"/>
      <c r="O338" s="20"/>
      <c r="P338" s="20"/>
      <c r="AN338" s="20"/>
      <c r="AO338" s="20"/>
      <c r="AP338" s="20"/>
      <c r="AQ338" s="20"/>
      <c r="AR338" s="20"/>
      <c r="AS338" s="20"/>
      <c r="AT338" s="20"/>
      <c r="BC338" s="20"/>
      <c r="BD338" s="20"/>
      <c r="BE338" s="20"/>
      <c r="BF338" s="20"/>
      <c r="BG338" s="20"/>
      <c r="BH338" s="20"/>
      <c r="BI338" s="20"/>
      <c r="BR338" s="20"/>
      <c r="BS338" s="20"/>
      <c r="BT338" s="20"/>
      <c r="BU338" s="20"/>
      <c r="BV338" s="20"/>
      <c r="BW338" s="20"/>
      <c r="BX338" s="20"/>
      <c r="CG338" s="20"/>
      <c r="CH338" s="20"/>
      <c r="CI338" s="20"/>
      <c r="CJ338" s="20"/>
      <c r="CK338" s="20"/>
      <c r="CL338" s="20"/>
      <c r="CM338" s="20"/>
      <c r="CS338" s="20"/>
      <c r="CT338" s="20"/>
      <c r="CU338" s="20"/>
      <c r="CV338" s="20"/>
      <c r="CW338" s="20"/>
      <c r="CX338" s="20"/>
      <c r="CY338" s="20"/>
      <c r="DH338" s="20"/>
    </row>
    <row r="339" spans="10:112" ht="13.5">
      <c r="J339" s="20"/>
      <c r="K339" s="20"/>
      <c r="L339" s="20"/>
      <c r="M339" s="20"/>
      <c r="N339" s="20"/>
      <c r="O339" s="20"/>
      <c r="P339" s="20"/>
      <c r="AN339" s="20"/>
      <c r="AO339" s="20"/>
      <c r="AP339" s="20"/>
      <c r="AQ339" s="20"/>
      <c r="AR339" s="20"/>
      <c r="AS339" s="20"/>
      <c r="AT339" s="20"/>
      <c r="BC339" s="20"/>
      <c r="BD339" s="20"/>
      <c r="BE339" s="20"/>
      <c r="BF339" s="20"/>
      <c r="BG339" s="20"/>
      <c r="BH339" s="20"/>
      <c r="BI339" s="20"/>
      <c r="BR339" s="20"/>
      <c r="BS339" s="20"/>
      <c r="BT339" s="20"/>
      <c r="BU339" s="20"/>
      <c r="BV339" s="20"/>
      <c r="BW339" s="20"/>
      <c r="BX339" s="20"/>
      <c r="CG339" s="20"/>
      <c r="CH339" s="20"/>
      <c r="CI339" s="20"/>
      <c r="CJ339" s="20"/>
      <c r="CK339" s="20"/>
      <c r="CL339" s="20"/>
      <c r="CM339" s="20"/>
      <c r="CS339" s="20"/>
      <c r="CT339" s="20"/>
      <c r="CU339" s="20"/>
      <c r="CV339" s="20"/>
      <c r="CW339" s="20"/>
      <c r="CX339" s="20"/>
      <c r="CY339" s="20"/>
      <c r="DH339" s="20"/>
    </row>
    <row r="340" spans="10:103" ht="13.5">
      <c r="J340" s="20"/>
      <c r="K340" s="20"/>
      <c r="L340" s="20"/>
      <c r="M340" s="20"/>
      <c r="N340" s="20"/>
      <c r="O340" s="20"/>
      <c r="P340" s="20"/>
      <c r="AN340" s="20"/>
      <c r="AO340" s="20"/>
      <c r="AP340" s="20"/>
      <c r="AQ340" s="20"/>
      <c r="AR340" s="20"/>
      <c r="AS340" s="20"/>
      <c r="AT340" s="20"/>
      <c r="BC340" s="20"/>
      <c r="BD340" s="20"/>
      <c r="BE340" s="20"/>
      <c r="BF340" s="20"/>
      <c r="BG340" s="20"/>
      <c r="BH340" s="20"/>
      <c r="BI340" s="20"/>
      <c r="BR340" s="20"/>
      <c r="BS340" s="20"/>
      <c r="BT340" s="20"/>
      <c r="BU340" s="20"/>
      <c r="BV340" s="20"/>
      <c r="BW340" s="20"/>
      <c r="BX340" s="20"/>
      <c r="CG340" s="20"/>
      <c r="CH340" s="20"/>
      <c r="CI340" s="20"/>
      <c r="CJ340" s="20"/>
      <c r="CK340" s="20"/>
      <c r="CL340" s="20"/>
      <c r="CM340" s="20"/>
      <c r="CS340" s="20"/>
      <c r="CT340" s="20"/>
      <c r="CU340" s="20"/>
      <c r="CV340" s="20"/>
      <c r="CW340" s="20"/>
      <c r="CX340" s="20"/>
      <c r="CY340" s="20"/>
    </row>
    <row r="341" spans="10:103" ht="13.5">
      <c r="J341" s="20"/>
      <c r="K341" s="20"/>
      <c r="L341" s="20"/>
      <c r="M341" s="20"/>
      <c r="N341" s="20"/>
      <c r="O341" s="20"/>
      <c r="P341" s="20"/>
      <c r="AN341" s="20"/>
      <c r="AO341" s="20"/>
      <c r="AP341" s="20"/>
      <c r="AQ341" s="20"/>
      <c r="AR341" s="20"/>
      <c r="AS341" s="20"/>
      <c r="AT341" s="20"/>
      <c r="BC341" s="20"/>
      <c r="BD341" s="20"/>
      <c r="BE341" s="20"/>
      <c r="BF341" s="20"/>
      <c r="BG341" s="20"/>
      <c r="BH341" s="20"/>
      <c r="BI341" s="20"/>
      <c r="BR341" s="20"/>
      <c r="BS341" s="20"/>
      <c r="BT341" s="20"/>
      <c r="BU341" s="20"/>
      <c r="BV341" s="20"/>
      <c r="BW341" s="20"/>
      <c r="BX341" s="20"/>
      <c r="CG341" s="20"/>
      <c r="CH341" s="20"/>
      <c r="CI341" s="20"/>
      <c r="CJ341" s="20"/>
      <c r="CK341" s="20"/>
      <c r="CL341" s="20"/>
      <c r="CM341" s="20"/>
      <c r="CS341" s="20"/>
      <c r="CT341" s="20"/>
      <c r="CU341" s="20"/>
      <c r="CV341" s="20"/>
      <c r="CW341" s="20"/>
      <c r="CX341" s="20"/>
      <c r="CY341" s="20"/>
    </row>
    <row r="342" spans="10:103" ht="13.5">
      <c r="J342" s="20"/>
      <c r="K342" s="20"/>
      <c r="L342" s="20"/>
      <c r="M342" s="20"/>
      <c r="N342" s="20"/>
      <c r="O342" s="20"/>
      <c r="P342" s="20"/>
      <c r="AN342" s="20"/>
      <c r="AO342" s="20"/>
      <c r="AP342" s="20"/>
      <c r="AQ342" s="20"/>
      <c r="AR342" s="20"/>
      <c r="AS342" s="20"/>
      <c r="AT342" s="20"/>
      <c r="BC342" s="20"/>
      <c r="BD342" s="20"/>
      <c r="BE342" s="20"/>
      <c r="BF342" s="20"/>
      <c r="BG342" s="20"/>
      <c r="BH342" s="20"/>
      <c r="BI342" s="20"/>
      <c r="BR342" s="20"/>
      <c r="BS342" s="20"/>
      <c r="BT342" s="20"/>
      <c r="BU342" s="20"/>
      <c r="BV342" s="20"/>
      <c r="BW342" s="20"/>
      <c r="BX342" s="20"/>
      <c r="CG342" s="20"/>
      <c r="CH342" s="20"/>
      <c r="CI342" s="20"/>
      <c r="CJ342" s="20"/>
      <c r="CK342" s="20"/>
      <c r="CL342" s="20"/>
      <c r="CM342" s="20"/>
      <c r="CS342" s="20"/>
      <c r="CT342" s="20"/>
      <c r="CU342" s="20"/>
      <c r="CV342" s="20"/>
      <c r="CW342" s="20"/>
      <c r="CX342" s="20"/>
      <c r="CY342" s="20"/>
    </row>
    <row r="343" spans="10:103" ht="13.5">
      <c r="J343" s="20"/>
      <c r="K343" s="20"/>
      <c r="L343" s="20"/>
      <c r="M343" s="20"/>
      <c r="N343" s="20"/>
      <c r="O343" s="20"/>
      <c r="P343" s="20"/>
      <c r="AN343" s="20"/>
      <c r="AO343" s="20"/>
      <c r="AP343" s="20"/>
      <c r="AQ343" s="20"/>
      <c r="AR343" s="20"/>
      <c r="AS343" s="20"/>
      <c r="AT343" s="20"/>
      <c r="BC343" s="20"/>
      <c r="BD343" s="20"/>
      <c r="BE343" s="20"/>
      <c r="BF343" s="20"/>
      <c r="BG343" s="20"/>
      <c r="BH343" s="20"/>
      <c r="BI343" s="20"/>
      <c r="BR343" s="20"/>
      <c r="BS343" s="20"/>
      <c r="BT343" s="20"/>
      <c r="BU343" s="20"/>
      <c r="BV343" s="20"/>
      <c r="BW343" s="20"/>
      <c r="BX343" s="20"/>
      <c r="CG343" s="20"/>
      <c r="CH343" s="20"/>
      <c r="CI343" s="20"/>
      <c r="CJ343" s="20"/>
      <c r="CK343" s="20"/>
      <c r="CL343" s="20"/>
      <c r="CM343" s="20"/>
      <c r="CS343" s="20"/>
      <c r="CT343" s="20"/>
      <c r="CU343" s="20"/>
      <c r="CV343" s="20"/>
      <c r="CW343" s="20"/>
      <c r="CX343" s="20"/>
      <c r="CY343" s="20"/>
    </row>
    <row r="344" spans="10:103" ht="13.5">
      <c r="J344" s="20"/>
      <c r="K344" s="20"/>
      <c r="L344" s="20"/>
      <c r="M344" s="20"/>
      <c r="N344" s="20"/>
      <c r="O344" s="20"/>
      <c r="P344" s="20"/>
      <c r="AN344" s="20"/>
      <c r="AO344" s="20"/>
      <c r="AP344" s="20"/>
      <c r="AQ344" s="20"/>
      <c r="AR344" s="20"/>
      <c r="AS344" s="20"/>
      <c r="AT344" s="20"/>
      <c r="BC344" s="20"/>
      <c r="BD344" s="20"/>
      <c r="BE344" s="20"/>
      <c r="BF344" s="20"/>
      <c r="BG344" s="20"/>
      <c r="BH344" s="20"/>
      <c r="BI344" s="20"/>
      <c r="BR344" s="20"/>
      <c r="BS344" s="20"/>
      <c r="BT344" s="20"/>
      <c r="BU344" s="20"/>
      <c r="BV344" s="20"/>
      <c r="BW344" s="20"/>
      <c r="BX344" s="20"/>
      <c r="CG344" s="20"/>
      <c r="CH344" s="20"/>
      <c r="CI344" s="20"/>
      <c r="CJ344" s="20"/>
      <c r="CK344" s="20"/>
      <c r="CL344" s="20"/>
      <c r="CM344" s="20"/>
      <c r="CS344" s="20"/>
      <c r="CT344" s="20"/>
      <c r="CU344" s="20"/>
      <c r="CV344" s="20"/>
      <c r="CW344" s="20"/>
      <c r="CX344" s="20"/>
      <c r="CY344" s="20"/>
    </row>
    <row r="345" spans="10:103" ht="13.5">
      <c r="J345" s="20"/>
      <c r="K345" s="20"/>
      <c r="L345" s="20"/>
      <c r="M345" s="20"/>
      <c r="N345" s="20"/>
      <c r="O345" s="20"/>
      <c r="P345" s="20"/>
      <c r="AN345" s="20"/>
      <c r="AO345" s="20"/>
      <c r="AP345" s="20"/>
      <c r="AQ345" s="20"/>
      <c r="AR345" s="20"/>
      <c r="AS345" s="20"/>
      <c r="AT345" s="20"/>
      <c r="BC345" s="20"/>
      <c r="BD345" s="20"/>
      <c r="BE345" s="20"/>
      <c r="BF345" s="20"/>
      <c r="BG345" s="20"/>
      <c r="BH345" s="20"/>
      <c r="BI345" s="20"/>
      <c r="BR345" s="20"/>
      <c r="BS345" s="20"/>
      <c r="BT345" s="20"/>
      <c r="BU345" s="20"/>
      <c r="BV345" s="20"/>
      <c r="BW345" s="20"/>
      <c r="BX345" s="20"/>
      <c r="CG345" s="20"/>
      <c r="CH345" s="20"/>
      <c r="CI345" s="20"/>
      <c r="CJ345" s="20"/>
      <c r="CK345" s="20"/>
      <c r="CL345" s="20"/>
      <c r="CM345" s="20"/>
      <c r="CS345" s="20"/>
      <c r="CT345" s="20"/>
      <c r="CU345" s="20"/>
      <c r="CV345" s="20"/>
      <c r="CW345" s="20"/>
      <c r="CX345" s="20"/>
      <c r="CY345" s="20"/>
    </row>
    <row r="346" spans="10:103" ht="13.5">
      <c r="J346" s="20"/>
      <c r="K346" s="20"/>
      <c r="L346" s="20"/>
      <c r="M346" s="20"/>
      <c r="N346" s="20"/>
      <c r="O346" s="20"/>
      <c r="P346" s="20"/>
      <c r="AN346" s="20"/>
      <c r="AO346" s="20"/>
      <c r="AP346" s="20"/>
      <c r="AQ346" s="20"/>
      <c r="AR346" s="20"/>
      <c r="AS346" s="20"/>
      <c r="AT346" s="20"/>
      <c r="BC346" s="20"/>
      <c r="BD346" s="20"/>
      <c r="BE346" s="20"/>
      <c r="BF346" s="20"/>
      <c r="BG346" s="20"/>
      <c r="BH346" s="20"/>
      <c r="BI346" s="20"/>
      <c r="BR346" s="20"/>
      <c r="BS346" s="20"/>
      <c r="BT346" s="20"/>
      <c r="BU346" s="20"/>
      <c r="BV346" s="20"/>
      <c r="BW346" s="20"/>
      <c r="BX346" s="20"/>
      <c r="CG346" s="20"/>
      <c r="CH346" s="20"/>
      <c r="CI346" s="20"/>
      <c r="CJ346" s="20"/>
      <c r="CK346" s="20"/>
      <c r="CL346" s="20"/>
      <c r="CM346" s="20"/>
      <c r="CS346" s="20"/>
      <c r="CT346" s="20"/>
      <c r="CU346" s="20"/>
      <c r="CV346" s="20"/>
      <c r="CW346" s="20"/>
      <c r="CX346" s="20"/>
      <c r="CY346" s="20"/>
    </row>
    <row r="347" spans="10:103" ht="13.5">
      <c r="J347" s="20"/>
      <c r="K347" s="20"/>
      <c r="L347" s="20"/>
      <c r="M347" s="20"/>
      <c r="N347" s="20"/>
      <c r="O347" s="20"/>
      <c r="P347" s="20"/>
      <c r="AN347" s="20"/>
      <c r="AO347" s="20"/>
      <c r="AP347" s="20"/>
      <c r="AQ347" s="20"/>
      <c r="AR347" s="20"/>
      <c r="AS347" s="20"/>
      <c r="AT347" s="20"/>
      <c r="BC347" s="20"/>
      <c r="BD347" s="20"/>
      <c r="BE347" s="20"/>
      <c r="BF347" s="20"/>
      <c r="BG347" s="20"/>
      <c r="BH347" s="20"/>
      <c r="BI347" s="20"/>
      <c r="BR347" s="20"/>
      <c r="BS347" s="20"/>
      <c r="BT347" s="20"/>
      <c r="BU347" s="20"/>
      <c r="BV347" s="20"/>
      <c r="BW347" s="20"/>
      <c r="BX347" s="20"/>
      <c r="CG347" s="20"/>
      <c r="CH347" s="20"/>
      <c r="CI347" s="20"/>
      <c r="CJ347" s="20"/>
      <c r="CK347" s="20"/>
      <c r="CL347" s="20"/>
      <c r="CM347" s="20"/>
      <c r="CS347" s="20"/>
      <c r="CT347" s="20"/>
      <c r="CU347" s="20"/>
      <c r="CV347" s="20"/>
      <c r="CW347" s="20"/>
      <c r="CX347" s="20"/>
      <c r="CY347" s="20"/>
    </row>
    <row r="348" spans="10:103" ht="13.5">
      <c r="J348" s="20"/>
      <c r="K348" s="20"/>
      <c r="L348" s="20"/>
      <c r="M348" s="20"/>
      <c r="N348" s="20"/>
      <c r="O348" s="20"/>
      <c r="P348" s="20"/>
      <c r="AN348" s="20"/>
      <c r="AO348" s="20"/>
      <c r="AP348" s="20"/>
      <c r="AQ348" s="20"/>
      <c r="AR348" s="20"/>
      <c r="AS348" s="20"/>
      <c r="AT348" s="20"/>
      <c r="BC348" s="20"/>
      <c r="BD348" s="20"/>
      <c r="BE348" s="20"/>
      <c r="BF348" s="20"/>
      <c r="BG348" s="20"/>
      <c r="BH348" s="20"/>
      <c r="BI348" s="20"/>
      <c r="BR348" s="20"/>
      <c r="BS348" s="20"/>
      <c r="BT348" s="20"/>
      <c r="BU348" s="20"/>
      <c r="BV348" s="20"/>
      <c r="BW348" s="20"/>
      <c r="BX348" s="20"/>
      <c r="CG348" s="20"/>
      <c r="CH348" s="20"/>
      <c r="CI348" s="20"/>
      <c r="CJ348" s="20"/>
      <c r="CK348" s="20"/>
      <c r="CL348" s="20"/>
      <c r="CM348" s="20"/>
      <c r="CS348" s="20"/>
      <c r="CT348" s="20"/>
      <c r="CU348" s="20"/>
      <c r="CV348" s="20"/>
      <c r="CW348" s="20"/>
      <c r="CX348" s="20"/>
      <c r="CY348" s="20"/>
    </row>
    <row r="349" spans="10:103" ht="13.5">
      <c r="J349" s="20"/>
      <c r="K349" s="20"/>
      <c r="L349" s="20"/>
      <c r="M349" s="20"/>
      <c r="N349" s="20"/>
      <c r="O349" s="20"/>
      <c r="P349" s="20"/>
      <c r="AN349" s="20"/>
      <c r="AO349" s="20"/>
      <c r="AP349" s="20"/>
      <c r="AQ349" s="20"/>
      <c r="AR349" s="20"/>
      <c r="AS349" s="20"/>
      <c r="AT349" s="20"/>
      <c r="BC349" s="20"/>
      <c r="BD349" s="20"/>
      <c r="BE349" s="20"/>
      <c r="BF349" s="20"/>
      <c r="BG349" s="20"/>
      <c r="BH349" s="20"/>
      <c r="BI349" s="20"/>
      <c r="BR349" s="20"/>
      <c r="BS349" s="20"/>
      <c r="BT349" s="20"/>
      <c r="BU349" s="20"/>
      <c r="BV349" s="20"/>
      <c r="BW349" s="20"/>
      <c r="BX349" s="20"/>
      <c r="CG349" s="20"/>
      <c r="CH349" s="20"/>
      <c r="CI349" s="20"/>
      <c r="CJ349" s="20"/>
      <c r="CK349" s="20"/>
      <c r="CL349" s="20"/>
      <c r="CM349" s="20"/>
      <c r="CS349" s="20"/>
      <c r="CT349" s="20"/>
      <c r="CU349" s="20"/>
      <c r="CV349" s="20"/>
      <c r="CW349" s="20"/>
      <c r="CX349" s="20"/>
      <c r="CY349" s="20"/>
    </row>
    <row r="350" spans="10:103" ht="13.5">
      <c r="J350" s="20"/>
      <c r="K350" s="20"/>
      <c r="L350" s="20"/>
      <c r="M350" s="20"/>
      <c r="N350" s="20"/>
      <c r="O350" s="20"/>
      <c r="P350" s="20"/>
      <c r="AN350" s="20"/>
      <c r="AO350" s="20"/>
      <c r="AP350" s="20"/>
      <c r="AQ350" s="20"/>
      <c r="AR350" s="20"/>
      <c r="AS350" s="20"/>
      <c r="AT350" s="20"/>
      <c r="BC350" s="20"/>
      <c r="BD350" s="20"/>
      <c r="BE350" s="20"/>
      <c r="BF350" s="20"/>
      <c r="BG350" s="20"/>
      <c r="BH350" s="20"/>
      <c r="BI350" s="20"/>
      <c r="BR350" s="20"/>
      <c r="BS350" s="20"/>
      <c r="BT350" s="20"/>
      <c r="BU350" s="20"/>
      <c r="BV350" s="20"/>
      <c r="BW350" s="20"/>
      <c r="BX350" s="20"/>
      <c r="CG350" s="20"/>
      <c r="CH350" s="20"/>
      <c r="CI350" s="20"/>
      <c r="CJ350" s="20"/>
      <c r="CK350" s="20"/>
      <c r="CL350" s="20"/>
      <c r="CM350" s="20"/>
      <c r="CS350" s="20"/>
      <c r="CT350" s="20"/>
      <c r="CU350" s="20"/>
      <c r="CV350" s="20"/>
      <c r="CW350" s="20"/>
      <c r="CX350" s="20"/>
      <c r="CY350" s="20"/>
    </row>
    <row r="351" spans="10:103" ht="13.5">
      <c r="J351" s="20"/>
      <c r="K351" s="20"/>
      <c r="L351" s="20"/>
      <c r="M351" s="20"/>
      <c r="N351" s="20"/>
      <c r="O351" s="20"/>
      <c r="P351" s="20"/>
      <c r="AN351" s="20"/>
      <c r="AO351" s="20"/>
      <c r="AP351" s="20"/>
      <c r="AQ351" s="20"/>
      <c r="AR351" s="20"/>
      <c r="AS351" s="20"/>
      <c r="AT351" s="20"/>
      <c r="BC351" s="20"/>
      <c r="BD351" s="20"/>
      <c r="BE351" s="20"/>
      <c r="BF351" s="20"/>
      <c r="BG351" s="20"/>
      <c r="BH351" s="20"/>
      <c r="BI351" s="20"/>
      <c r="BR351" s="20"/>
      <c r="BS351" s="20"/>
      <c r="BT351" s="20"/>
      <c r="BU351" s="20"/>
      <c r="BV351" s="20"/>
      <c r="BW351" s="20"/>
      <c r="BX351" s="20"/>
      <c r="CG351" s="20"/>
      <c r="CH351" s="20"/>
      <c r="CI351" s="20"/>
      <c r="CJ351" s="20"/>
      <c r="CK351" s="20"/>
      <c r="CL351" s="20"/>
      <c r="CM351" s="20"/>
      <c r="CS351" s="20"/>
      <c r="CT351" s="20"/>
      <c r="CU351" s="20"/>
      <c r="CV351" s="20"/>
      <c r="CW351" s="20"/>
      <c r="CX351" s="20"/>
      <c r="CY351" s="20"/>
    </row>
    <row r="352" spans="10:103" ht="13.5">
      <c r="J352" s="20"/>
      <c r="K352" s="20"/>
      <c r="L352" s="20"/>
      <c r="M352" s="20"/>
      <c r="N352" s="20"/>
      <c r="O352" s="20"/>
      <c r="P352" s="20"/>
      <c r="AN352" s="20"/>
      <c r="AO352" s="20"/>
      <c r="AP352" s="20"/>
      <c r="AQ352" s="20"/>
      <c r="AR352" s="20"/>
      <c r="AS352" s="20"/>
      <c r="AT352" s="20"/>
      <c r="BC352" s="20"/>
      <c r="BD352" s="20"/>
      <c r="BE352" s="20"/>
      <c r="BF352" s="20"/>
      <c r="BG352" s="20"/>
      <c r="BH352" s="20"/>
      <c r="BI352" s="20"/>
      <c r="BR352" s="20"/>
      <c r="BS352" s="20"/>
      <c r="BT352" s="20"/>
      <c r="BU352" s="20"/>
      <c r="BV352" s="20"/>
      <c r="BW352" s="20"/>
      <c r="BX352" s="20"/>
      <c r="CG352" s="20"/>
      <c r="CH352" s="20"/>
      <c r="CI352" s="20"/>
      <c r="CJ352" s="20"/>
      <c r="CK352" s="20"/>
      <c r="CL352" s="20"/>
      <c r="CM352" s="20"/>
      <c r="CS352" s="20"/>
      <c r="CT352" s="20"/>
      <c r="CU352" s="20"/>
      <c r="CV352" s="20"/>
      <c r="CW352" s="20"/>
      <c r="CX352" s="20"/>
      <c r="CY352" s="20"/>
    </row>
    <row r="353" spans="10:103" ht="13.5">
      <c r="J353" s="20"/>
      <c r="K353" s="20"/>
      <c r="L353" s="20"/>
      <c r="M353" s="20"/>
      <c r="N353" s="20"/>
      <c r="O353" s="20"/>
      <c r="P353" s="20"/>
      <c r="AN353" s="20"/>
      <c r="AO353" s="20"/>
      <c r="AP353" s="20"/>
      <c r="AQ353" s="20"/>
      <c r="AR353" s="20"/>
      <c r="AS353" s="20"/>
      <c r="AT353" s="20"/>
      <c r="BC353" s="20"/>
      <c r="BD353" s="20"/>
      <c r="BE353" s="20"/>
      <c r="BF353" s="20"/>
      <c r="BG353" s="20"/>
      <c r="BH353" s="20"/>
      <c r="BI353" s="20"/>
      <c r="BR353" s="20"/>
      <c r="BS353" s="20"/>
      <c r="BT353" s="20"/>
      <c r="BU353" s="20"/>
      <c r="BV353" s="20"/>
      <c r="BW353" s="20"/>
      <c r="BX353" s="20"/>
      <c r="CG353" s="20"/>
      <c r="CH353" s="20"/>
      <c r="CI353" s="20"/>
      <c r="CJ353" s="20"/>
      <c r="CK353" s="20"/>
      <c r="CL353" s="20"/>
      <c r="CM353" s="20"/>
      <c r="CS353" s="20"/>
      <c r="CT353" s="20"/>
      <c r="CU353" s="20"/>
      <c r="CV353" s="20"/>
      <c r="CW353" s="20"/>
      <c r="CX353" s="20"/>
      <c r="CY353" s="20"/>
    </row>
    <row r="354" spans="10:103" ht="13.5">
      <c r="J354" s="20"/>
      <c r="K354" s="20"/>
      <c r="L354" s="20"/>
      <c r="M354" s="20"/>
      <c r="N354" s="20"/>
      <c r="O354" s="20"/>
      <c r="P354" s="20"/>
      <c r="AN354" s="20"/>
      <c r="AO354" s="20"/>
      <c r="AP354" s="20"/>
      <c r="AQ354" s="20"/>
      <c r="AR354" s="20"/>
      <c r="AS354" s="20"/>
      <c r="AT354" s="20"/>
      <c r="BC354" s="20"/>
      <c r="BD354" s="20"/>
      <c r="BE354" s="20"/>
      <c r="BF354" s="20"/>
      <c r="BG354" s="20"/>
      <c r="BH354" s="20"/>
      <c r="BI354" s="20"/>
      <c r="BR354" s="20"/>
      <c r="BS354" s="20"/>
      <c r="BT354" s="20"/>
      <c r="BU354" s="20"/>
      <c r="BV354" s="20"/>
      <c r="BW354" s="20"/>
      <c r="BX354" s="20"/>
      <c r="CG354" s="20"/>
      <c r="CH354" s="20"/>
      <c r="CI354" s="20"/>
      <c r="CJ354" s="20"/>
      <c r="CK354" s="20"/>
      <c r="CL354" s="20"/>
      <c r="CM354" s="20"/>
      <c r="CS354" s="20"/>
      <c r="CT354" s="20"/>
      <c r="CU354" s="20"/>
      <c r="CV354" s="20"/>
      <c r="CW354" s="20"/>
      <c r="CX354" s="20"/>
      <c r="CY354" s="20"/>
    </row>
    <row r="355" spans="10:103" ht="13.5">
      <c r="J355" s="20"/>
      <c r="K355" s="20"/>
      <c r="L355" s="20"/>
      <c r="M355" s="20"/>
      <c r="N355" s="20"/>
      <c r="O355" s="20"/>
      <c r="P355" s="20"/>
      <c r="AN355" s="20"/>
      <c r="AO355" s="20"/>
      <c r="AP355" s="20"/>
      <c r="AQ355" s="20"/>
      <c r="AR355" s="20"/>
      <c r="AS355" s="20"/>
      <c r="AT355" s="20"/>
      <c r="BC355" s="20"/>
      <c r="BD355" s="20"/>
      <c r="BE355" s="20"/>
      <c r="BF355" s="20"/>
      <c r="BG355" s="20"/>
      <c r="BH355" s="20"/>
      <c r="BI355" s="20"/>
      <c r="BR355" s="20"/>
      <c r="BS355" s="20"/>
      <c r="BT355" s="20"/>
      <c r="BU355" s="20"/>
      <c r="BV355" s="20"/>
      <c r="BW355" s="20"/>
      <c r="BX355" s="20"/>
      <c r="CG355" s="20"/>
      <c r="CH355" s="20"/>
      <c r="CI355" s="20"/>
      <c r="CJ355" s="20"/>
      <c r="CK355" s="20"/>
      <c r="CL355" s="20"/>
      <c r="CM355" s="20"/>
      <c r="CS355" s="20"/>
      <c r="CT355" s="20"/>
      <c r="CU355" s="20"/>
      <c r="CV355" s="20"/>
      <c r="CW355" s="20"/>
      <c r="CX355" s="20"/>
      <c r="CY355" s="20"/>
    </row>
    <row r="356" spans="10:103" ht="13.5">
      <c r="J356" s="20"/>
      <c r="K356" s="20"/>
      <c r="L356" s="20"/>
      <c r="M356" s="20"/>
      <c r="N356" s="20"/>
      <c r="O356" s="20"/>
      <c r="P356" s="20"/>
      <c r="AN356" s="20"/>
      <c r="AO356" s="20"/>
      <c r="AP356" s="20"/>
      <c r="AQ356" s="20"/>
      <c r="AR356" s="20"/>
      <c r="AS356" s="20"/>
      <c r="AT356" s="20"/>
      <c r="BC356" s="20"/>
      <c r="BD356" s="20"/>
      <c r="BE356" s="20"/>
      <c r="BF356" s="20"/>
      <c r="BG356" s="20"/>
      <c r="BH356" s="20"/>
      <c r="BI356" s="20"/>
      <c r="BR356" s="20"/>
      <c r="BS356" s="20"/>
      <c r="BT356" s="20"/>
      <c r="BU356" s="20"/>
      <c r="BV356" s="20"/>
      <c r="BW356" s="20"/>
      <c r="BX356" s="20"/>
      <c r="CG356" s="20"/>
      <c r="CH356" s="20"/>
      <c r="CI356" s="20"/>
      <c r="CJ356" s="20"/>
      <c r="CK356" s="20"/>
      <c r="CL356" s="20"/>
      <c r="CM356" s="20"/>
      <c r="CS356" s="20"/>
      <c r="CT356" s="20"/>
      <c r="CU356" s="20"/>
      <c r="CV356" s="20"/>
      <c r="CW356" s="20"/>
      <c r="CX356" s="20"/>
      <c r="CY356" s="20"/>
    </row>
    <row r="357" spans="10:103" ht="13.5">
      <c r="J357" s="20"/>
      <c r="K357" s="20"/>
      <c r="L357" s="20"/>
      <c r="M357" s="20"/>
      <c r="N357" s="20"/>
      <c r="O357" s="20"/>
      <c r="P357" s="20"/>
      <c r="AN357" s="20"/>
      <c r="AO357" s="20"/>
      <c r="AP357" s="20"/>
      <c r="AQ357" s="20"/>
      <c r="AR357" s="20"/>
      <c r="AS357" s="20"/>
      <c r="AT357" s="20"/>
      <c r="BC357" s="20"/>
      <c r="BD357" s="20"/>
      <c r="BE357" s="20"/>
      <c r="BF357" s="20"/>
      <c r="BG357" s="20"/>
      <c r="BH357" s="20"/>
      <c r="BI357" s="20"/>
      <c r="BR357" s="20"/>
      <c r="BS357" s="20"/>
      <c r="BT357" s="20"/>
      <c r="BU357" s="20"/>
      <c r="BV357" s="20"/>
      <c r="BW357" s="20"/>
      <c r="BX357" s="20"/>
      <c r="CG357" s="20"/>
      <c r="CH357" s="20"/>
      <c r="CI357" s="20"/>
      <c r="CJ357" s="20"/>
      <c r="CK357" s="20"/>
      <c r="CL357" s="20"/>
      <c r="CM357" s="20"/>
      <c r="CS357" s="20"/>
      <c r="CT357" s="20"/>
      <c r="CU357" s="20"/>
      <c r="CV357" s="20"/>
      <c r="CW357" s="20"/>
      <c r="CX357" s="20"/>
      <c r="CY357" s="20"/>
    </row>
    <row r="358" spans="10:103" ht="13.5">
      <c r="J358" s="20"/>
      <c r="K358" s="20"/>
      <c r="L358" s="20"/>
      <c r="M358" s="20"/>
      <c r="N358" s="20"/>
      <c r="O358" s="20"/>
      <c r="P358" s="20"/>
      <c r="AN358" s="20"/>
      <c r="AO358" s="20"/>
      <c r="AP358" s="20"/>
      <c r="AQ358" s="20"/>
      <c r="AR358" s="20"/>
      <c r="AS358" s="20"/>
      <c r="AT358" s="20"/>
      <c r="BC358" s="20"/>
      <c r="BD358" s="20"/>
      <c r="BE358" s="20"/>
      <c r="BF358" s="20"/>
      <c r="BG358" s="20"/>
      <c r="BH358" s="20"/>
      <c r="BI358" s="20"/>
      <c r="BR358" s="20"/>
      <c r="BS358" s="20"/>
      <c r="BT358" s="20"/>
      <c r="BU358" s="20"/>
      <c r="BV358" s="20"/>
      <c r="BW358" s="20"/>
      <c r="BX358" s="20"/>
      <c r="CG358" s="20"/>
      <c r="CH358" s="20"/>
      <c r="CI358" s="20"/>
      <c r="CJ358" s="20"/>
      <c r="CK358" s="20"/>
      <c r="CL358" s="20"/>
      <c r="CM358" s="20"/>
      <c r="CS358" s="20"/>
      <c r="CT358" s="20"/>
      <c r="CU358" s="20"/>
      <c r="CV358" s="20"/>
      <c r="CW358" s="20"/>
      <c r="CX358" s="20"/>
      <c r="CY358" s="20"/>
    </row>
    <row r="359" spans="10:103" ht="13.5">
      <c r="J359" s="20"/>
      <c r="K359" s="20"/>
      <c r="L359" s="20"/>
      <c r="M359" s="20"/>
      <c r="N359" s="20"/>
      <c r="O359" s="20"/>
      <c r="P359" s="20"/>
      <c r="AN359" s="20"/>
      <c r="AO359" s="20"/>
      <c r="AP359" s="20"/>
      <c r="AQ359" s="20"/>
      <c r="AR359" s="20"/>
      <c r="AS359" s="20"/>
      <c r="AT359" s="20"/>
      <c r="BC359" s="20"/>
      <c r="BD359" s="20"/>
      <c r="BE359" s="20"/>
      <c r="BF359" s="20"/>
      <c r="BG359" s="20"/>
      <c r="BH359" s="20"/>
      <c r="BI359" s="20"/>
      <c r="BR359" s="20"/>
      <c r="BS359" s="20"/>
      <c r="BT359" s="20"/>
      <c r="BU359" s="20"/>
      <c r="BV359" s="20"/>
      <c r="BW359" s="20"/>
      <c r="BX359" s="20"/>
      <c r="CG359" s="20"/>
      <c r="CH359" s="20"/>
      <c r="CI359" s="20"/>
      <c r="CJ359" s="20"/>
      <c r="CK359" s="20"/>
      <c r="CL359" s="20"/>
      <c r="CM359" s="20"/>
      <c r="CS359" s="20"/>
      <c r="CT359" s="20"/>
      <c r="CU359" s="20"/>
      <c r="CV359" s="20"/>
      <c r="CW359" s="20"/>
      <c r="CX359" s="20"/>
      <c r="CY359" s="20"/>
    </row>
    <row r="360" spans="10:103" ht="13.5">
      <c r="J360" s="20"/>
      <c r="K360" s="20"/>
      <c r="L360" s="20"/>
      <c r="M360" s="20"/>
      <c r="N360" s="20"/>
      <c r="O360" s="20"/>
      <c r="P360" s="20"/>
      <c r="AN360" s="20"/>
      <c r="AO360" s="20"/>
      <c r="AP360" s="20"/>
      <c r="AQ360" s="20"/>
      <c r="AR360" s="20"/>
      <c r="AS360" s="20"/>
      <c r="AT360" s="20"/>
      <c r="BC360" s="20"/>
      <c r="BD360" s="20"/>
      <c r="BE360" s="20"/>
      <c r="BF360" s="20"/>
      <c r="BG360" s="20"/>
      <c r="BH360" s="20"/>
      <c r="BI360" s="20"/>
      <c r="BR360" s="20"/>
      <c r="BS360" s="20"/>
      <c r="BT360" s="20"/>
      <c r="BU360" s="20"/>
      <c r="BV360" s="20"/>
      <c r="BW360" s="20"/>
      <c r="BX360" s="20"/>
      <c r="CG360" s="20"/>
      <c r="CH360" s="20"/>
      <c r="CI360" s="20"/>
      <c r="CJ360" s="20"/>
      <c r="CK360" s="20"/>
      <c r="CL360" s="20"/>
      <c r="CM360" s="20"/>
      <c r="CS360" s="20"/>
      <c r="CT360" s="20"/>
      <c r="CU360" s="20"/>
      <c r="CV360" s="20"/>
      <c r="CW360" s="20"/>
      <c r="CX360" s="20"/>
      <c r="CY360" s="20"/>
    </row>
    <row r="361" spans="10:103" ht="13.5">
      <c r="J361" s="20"/>
      <c r="K361" s="20"/>
      <c r="L361" s="20"/>
      <c r="M361" s="20"/>
      <c r="N361" s="20"/>
      <c r="O361" s="20"/>
      <c r="P361" s="20"/>
      <c r="AN361" s="20"/>
      <c r="AO361" s="20"/>
      <c r="AP361" s="20"/>
      <c r="AQ361" s="20"/>
      <c r="AR361" s="20"/>
      <c r="AS361" s="20"/>
      <c r="AT361" s="20"/>
      <c r="BC361" s="20"/>
      <c r="BD361" s="20"/>
      <c r="BE361" s="20"/>
      <c r="BF361" s="20"/>
      <c r="BG361" s="20"/>
      <c r="BH361" s="20"/>
      <c r="BI361" s="20"/>
      <c r="BR361" s="20"/>
      <c r="BS361" s="20"/>
      <c r="BT361" s="20"/>
      <c r="BU361" s="20"/>
      <c r="BV361" s="20"/>
      <c r="BW361" s="20"/>
      <c r="BX361" s="20"/>
      <c r="CG361" s="20"/>
      <c r="CH361" s="20"/>
      <c r="CI361" s="20"/>
      <c r="CJ361" s="20"/>
      <c r="CK361" s="20"/>
      <c r="CL361" s="20"/>
      <c r="CM361" s="20"/>
      <c r="CS361" s="20"/>
      <c r="CT361" s="20"/>
      <c r="CU361" s="20"/>
      <c r="CV361" s="20"/>
      <c r="CW361" s="20"/>
      <c r="CX361" s="20"/>
      <c r="CY361" s="20"/>
    </row>
    <row r="362" spans="10:103" ht="13.5">
      <c r="J362" s="20"/>
      <c r="K362" s="20"/>
      <c r="L362" s="20"/>
      <c r="M362" s="20"/>
      <c r="N362" s="20"/>
      <c r="O362" s="20"/>
      <c r="P362" s="20"/>
      <c r="AN362" s="20"/>
      <c r="AO362" s="20"/>
      <c r="AP362" s="20"/>
      <c r="AQ362" s="20"/>
      <c r="AR362" s="20"/>
      <c r="AS362" s="20"/>
      <c r="AT362" s="20"/>
      <c r="BC362" s="20"/>
      <c r="BD362" s="20"/>
      <c r="BE362" s="20"/>
      <c r="BF362" s="20"/>
      <c r="BG362" s="20"/>
      <c r="BH362" s="20"/>
      <c r="BI362" s="20"/>
      <c r="BR362" s="20"/>
      <c r="BS362" s="20"/>
      <c r="BT362" s="20"/>
      <c r="BU362" s="20"/>
      <c r="BV362" s="20"/>
      <c r="BW362" s="20"/>
      <c r="BX362" s="20"/>
      <c r="CG362" s="20"/>
      <c r="CH362" s="20"/>
      <c r="CI362" s="20"/>
      <c r="CJ362" s="20"/>
      <c r="CK362" s="20"/>
      <c r="CL362" s="20"/>
      <c r="CM362" s="20"/>
      <c r="CS362" s="20"/>
      <c r="CT362" s="20"/>
      <c r="CU362" s="20"/>
      <c r="CV362" s="20"/>
      <c r="CW362" s="20"/>
      <c r="CX362" s="20"/>
      <c r="CY362" s="20"/>
    </row>
    <row r="363" spans="10:103" ht="13.5">
      <c r="J363" s="20"/>
      <c r="K363" s="20"/>
      <c r="L363" s="20"/>
      <c r="M363" s="20"/>
      <c r="N363" s="20"/>
      <c r="O363" s="20"/>
      <c r="P363" s="20"/>
      <c r="AN363" s="20"/>
      <c r="AO363" s="20"/>
      <c r="AP363" s="20"/>
      <c r="AQ363" s="20"/>
      <c r="AR363" s="20"/>
      <c r="AS363" s="20"/>
      <c r="AT363" s="20"/>
      <c r="BC363" s="20"/>
      <c r="BD363" s="20"/>
      <c r="BE363" s="20"/>
      <c r="BF363" s="20"/>
      <c r="BG363" s="20"/>
      <c r="BH363" s="20"/>
      <c r="BI363" s="20"/>
      <c r="BR363" s="20"/>
      <c r="BS363" s="20"/>
      <c r="BT363" s="20"/>
      <c r="BU363" s="20"/>
      <c r="BV363" s="20"/>
      <c r="BW363" s="20"/>
      <c r="BX363" s="20"/>
      <c r="CG363" s="20"/>
      <c r="CH363" s="20"/>
      <c r="CI363" s="20"/>
      <c r="CJ363" s="20"/>
      <c r="CK363" s="20"/>
      <c r="CL363" s="20"/>
      <c r="CM363" s="20"/>
      <c r="CS363" s="20"/>
      <c r="CT363" s="20"/>
      <c r="CU363" s="20"/>
      <c r="CV363" s="20"/>
      <c r="CW363" s="20"/>
      <c r="CX363" s="20"/>
      <c r="CY363" s="20"/>
    </row>
    <row r="364" spans="10:103" ht="13.5">
      <c r="J364" s="20"/>
      <c r="K364" s="20"/>
      <c r="L364" s="20"/>
      <c r="M364" s="20"/>
      <c r="N364" s="20"/>
      <c r="O364" s="20"/>
      <c r="P364" s="20"/>
      <c r="AN364" s="20"/>
      <c r="AO364" s="20"/>
      <c r="AP364" s="20"/>
      <c r="AQ364" s="20"/>
      <c r="AR364" s="20"/>
      <c r="AS364" s="20"/>
      <c r="AT364" s="20"/>
      <c r="BC364" s="20"/>
      <c r="BD364" s="20"/>
      <c r="BE364" s="20"/>
      <c r="BF364" s="20"/>
      <c r="BG364" s="20"/>
      <c r="BH364" s="20"/>
      <c r="BI364" s="20"/>
      <c r="BR364" s="20"/>
      <c r="BS364" s="20"/>
      <c r="BT364" s="20"/>
      <c r="BU364" s="20"/>
      <c r="BV364" s="20"/>
      <c r="BW364" s="20"/>
      <c r="BX364" s="20"/>
      <c r="CG364" s="20"/>
      <c r="CH364" s="20"/>
      <c r="CI364" s="20"/>
      <c r="CJ364" s="20"/>
      <c r="CK364" s="20"/>
      <c r="CL364" s="20"/>
      <c r="CM364" s="20"/>
      <c r="CS364" s="20"/>
      <c r="CT364" s="20"/>
      <c r="CU364" s="20"/>
      <c r="CV364" s="20"/>
      <c r="CW364" s="20"/>
      <c r="CX364" s="20"/>
      <c r="CY364" s="20"/>
    </row>
    <row r="365" spans="10:103" ht="13.5">
      <c r="J365" s="20"/>
      <c r="K365" s="20"/>
      <c r="L365" s="20"/>
      <c r="M365" s="20"/>
      <c r="N365" s="20"/>
      <c r="O365" s="20"/>
      <c r="P365" s="20"/>
      <c r="AN365" s="20"/>
      <c r="AO365" s="20"/>
      <c r="AP365" s="20"/>
      <c r="AQ365" s="20"/>
      <c r="AR365" s="20"/>
      <c r="AS365" s="20"/>
      <c r="AT365" s="20"/>
      <c r="BC365" s="20"/>
      <c r="BD365" s="20"/>
      <c r="BE365" s="20"/>
      <c r="BF365" s="20"/>
      <c r="BG365" s="20"/>
      <c r="BH365" s="20"/>
      <c r="BI365" s="20"/>
      <c r="BR365" s="20"/>
      <c r="BS365" s="20"/>
      <c r="BT365" s="20"/>
      <c r="BU365" s="20"/>
      <c r="BV365" s="20"/>
      <c r="BW365" s="20"/>
      <c r="BX365" s="20"/>
      <c r="CG365" s="20"/>
      <c r="CH365" s="20"/>
      <c r="CI365" s="20"/>
      <c r="CJ365" s="20"/>
      <c r="CK365" s="20"/>
      <c r="CL365" s="20"/>
      <c r="CM365" s="20"/>
      <c r="CS365" s="20"/>
      <c r="CT365" s="20"/>
      <c r="CU365" s="20"/>
      <c r="CV365" s="20"/>
      <c r="CW365" s="20"/>
      <c r="CX365" s="20"/>
      <c r="CY365" s="20"/>
    </row>
    <row r="366" spans="10:103" ht="13.5">
      <c r="J366" s="20"/>
      <c r="K366" s="20"/>
      <c r="L366" s="20"/>
      <c r="M366" s="20"/>
      <c r="N366" s="20"/>
      <c r="O366" s="20"/>
      <c r="P366" s="20"/>
      <c r="AN366" s="20"/>
      <c r="AO366" s="20"/>
      <c r="AP366" s="20"/>
      <c r="AQ366" s="20"/>
      <c r="AR366" s="20"/>
      <c r="AS366" s="20"/>
      <c r="AT366" s="20"/>
      <c r="BC366" s="20"/>
      <c r="BD366" s="20"/>
      <c r="BE366" s="20"/>
      <c r="BF366" s="20"/>
      <c r="BG366" s="20"/>
      <c r="BH366" s="20"/>
      <c r="BI366" s="20"/>
      <c r="BR366" s="20"/>
      <c r="BS366" s="20"/>
      <c r="BT366" s="20"/>
      <c r="BU366" s="20"/>
      <c r="BV366" s="20"/>
      <c r="BW366" s="20"/>
      <c r="BX366" s="20"/>
      <c r="CG366" s="20"/>
      <c r="CH366" s="20"/>
      <c r="CI366" s="20"/>
      <c r="CJ366" s="20"/>
      <c r="CK366" s="20"/>
      <c r="CL366" s="20"/>
      <c r="CM366" s="20"/>
      <c r="CS366" s="20"/>
      <c r="CT366" s="20"/>
      <c r="CU366" s="20"/>
      <c r="CV366" s="20"/>
      <c r="CW366" s="20"/>
      <c r="CX366" s="20"/>
      <c r="CY366" s="20"/>
    </row>
    <row r="367" spans="10:103" ht="13.5">
      <c r="J367" s="20"/>
      <c r="K367" s="20"/>
      <c r="L367" s="20"/>
      <c r="M367" s="20"/>
      <c r="N367" s="20"/>
      <c r="O367" s="20"/>
      <c r="P367" s="20"/>
      <c r="AN367" s="20"/>
      <c r="AO367" s="20"/>
      <c r="AP367" s="20"/>
      <c r="AQ367" s="20"/>
      <c r="AR367" s="20"/>
      <c r="AS367" s="20"/>
      <c r="AT367" s="20"/>
      <c r="BC367" s="20"/>
      <c r="BD367" s="20"/>
      <c r="BE367" s="20"/>
      <c r="BF367" s="20"/>
      <c r="BG367" s="20"/>
      <c r="BH367" s="20"/>
      <c r="BI367" s="20"/>
      <c r="BR367" s="20"/>
      <c r="BS367" s="20"/>
      <c r="BT367" s="20"/>
      <c r="BU367" s="20"/>
      <c r="BV367" s="20"/>
      <c r="BW367" s="20"/>
      <c r="BX367" s="20"/>
      <c r="CG367" s="20"/>
      <c r="CH367" s="20"/>
      <c r="CI367" s="20"/>
      <c r="CJ367" s="20"/>
      <c r="CK367" s="20"/>
      <c r="CL367" s="20"/>
      <c r="CM367" s="20"/>
      <c r="CS367" s="20"/>
      <c r="CT367" s="20"/>
      <c r="CU367" s="20"/>
      <c r="CV367" s="20"/>
      <c r="CW367" s="20"/>
      <c r="CX367" s="20"/>
      <c r="CY367" s="20"/>
    </row>
    <row r="368" spans="10:103" ht="13.5">
      <c r="J368" s="20"/>
      <c r="K368" s="20"/>
      <c r="L368" s="20"/>
      <c r="M368" s="20"/>
      <c r="N368" s="20"/>
      <c r="O368" s="20"/>
      <c r="P368" s="20"/>
      <c r="AN368" s="20"/>
      <c r="AO368" s="20"/>
      <c r="AP368" s="20"/>
      <c r="AQ368" s="20"/>
      <c r="AR368" s="20"/>
      <c r="AS368" s="20"/>
      <c r="AT368" s="20"/>
      <c r="BC368" s="20"/>
      <c r="BD368" s="20"/>
      <c r="BE368" s="20"/>
      <c r="BF368" s="20"/>
      <c r="BG368" s="20"/>
      <c r="BH368" s="20"/>
      <c r="BI368" s="20"/>
      <c r="BR368" s="20"/>
      <c r="BS368" s="20"/>
      <c r="BT368" s="20"/>
      <c r="BU368" s="20"/>
      <c r="BV368" s="20"/>
      <c r="BW368" s="20"/>
      <c r="BX368" s="20"/>
      <c r="CG368" s="20"/>
      <c r="CH368" s="20"/>
      <c r="CI368" s="20"/>
      <c r="CJ368" s="20"/>
      <c r="CK368" s="20"/>
      <c r="CL368" s="20"/>
      <c r="CM368" s="20"/>
      <c r="CS368" s="20"/>
      <c r="CT368" s="20"/>
      <c r="CU368" s="20"/>
      <c r="CV368" s="20"/>
      <c r="CW368" s="20"/>
      <c r="CX368" s="20"/>
      <c r="CY368" s="20"/>
    </row>
    <row r="369" spans="10:103" ht="13.5">
      <c r="J369" s="20"/>
      <c r="K369" s="20"/>
      <c r="L369" s="20"/>
      <c r="M369" s="20"/>
      <c r="N369" s="20"/>
      <c r="O369" s="20"/>
      <c r="P369" s="20"/>
      <c r="AN369" s="20"/>
      <c r="AO369" s="20"/>
      <c r="AP369" s="20"/>
      <c r="AQ369" s="20"/>
      <c r="AR369" s="20"/>
      <c r="AS369" s="20"/>
      <c r="AT369" s="20"/>
      <c r="BC369" s="20"/>
      <c r="BD369" s="20"/>
      <c r="BE369" s="20"/>
      <c r="BF369" s="20"/>
      <c r="BG369" s="20"/>
      <c r="BH369" s="20"/>
      <c r="BI369" s="20"/>
      <c r="BR369" s="20"/>
      <c r="BS369" s="20"/>
      <c r="BT369" s="20"/>
      <c r="BU369" s="20"/>
      <c r="BV369" s="20"/>
      <c r="BW369" s="20"/>
      <c r="BX369" s="20"/>
      <c r="CG369" s="20"/>
      <c r="CH369" s="20"/>
      <c r="CI369" s="20"/>
      <c r="CJ369" s="20"/>
      <c r="CK369" s="20"/>
      <c r="CL369" s="20"/>
      <c r="CM369" s="20"/>
      <c r="CS369" s="20"/>
      <c r="CT369" s="20"/>
      <c r="CU369" s="20"/>
      <c r="CV369" s="20"/>
      <c r="CW369" s="20"/>
      <c r="CX369" s="20"/>
      <c r="CY369" s="20"/>
    </row>
    <row r="370" spans="10:103" ht="13.5">
      <c r="J370" s="20"/>
      <c r="K370" s="20"/>
      <c r="L370" s="20"/>
      <c r="M370" s="20"/>
      <c r="N370" s="20"/>
      <c r="O370" s="20"/>
      <c r="P370" s="20"/>
      <c r="AN370" s="20"/>
      <c r="AO370" s="20"/>
      <c r="AP370" s="20"/>
      <c r="AQ370" s="20"/>
      <c r="AR370" s="20"/>
      <c r="AS370" s="20"/>
      <c r="AT370" s="20"/>
      <c r="BC370" s="20"/>
      <c r="BD370" s="20"/>
      <c r="BE370" s="20"/>
      <c r="BF370" s="20"/>
      <c r="BG370" s="20"/>
      <c r="BH370" s="20"/>
      <c r="BI370" s="20"/>
      <c r="BR370" s="20"/>
      <c r="BS370" s="20"/>
      <c r="BT370" s="20"/>
      <c r="BU370" s="20"/>
      <c r="BV370" s="20"/>
      <c r="BW370" s="20"/>
      <c r="BX370" s="20"/>
      <c r="CG370" s="20"/>
      <c r="CH370" s="20"/>
      <c r="CI370" s="20"/>
      <c r="CJ370" s="20"/>
      <c r="CK370" s="20"/>
      <c r="CL370" s="20"/>
      <c r="CM370" s="20"/>
      <c r="CS370" s="20"/>
      <c r="CT370" s="20"/>
      <c r="CU370" s="20"/>
      <c r="CV370" s="20"/>
      <c r="CW370" s="20"/>
      <c r="CX370" s="20"/>
      <c r="CY370" s="20"/>
    </row>
    <row r="371" spans="10:103" ht="13.5">
      <c r="J371" s="20"/>
      <c r="K371" s="20"/>
      <c r="L371" s="20"/>
      <c r="M371" s="20"/>
      <c r="N371" s="20"/>
      <c r="O371" s="20"/>
      <c r="P371" s="20"/>
      <c r="AN371" s="20"/>
      <c r="AO371" s="20"/>
      <c r="AP371" s="20"/>
      <c r="AQ371" s="20"/>
      <c r="AR371" s="20"/>
      <c r="AS371" s="20"/>
      <c r="AT371" s="20"/>
      <c r="BC371" s="20"/>
      <c r="BD371" s="20"/>
      <c r="BE371" s="20"/>
      <c r="BF371" s="20"/>
      <c r="BG371" s="20"/>
      <c r="BH371" s="20"/>
      <c r="BI371" s="20"/>
      <c r="BR371" s="20"/>
      <c r="BS371" s="20"/>
      <c r="BT371" s="20"/>
      <c r="BU371" s="20"/>
      <c r="BV371" s="20"/>
      <c r="BW371" s="20"/>
      <c r="BX371" s="20"/>
      <c r="CG371" s="20"/>
      <c r="CH371" s="20"/>
      <c r="CI371" s="20"/>
      <c r="CJ371" s="20"/>
      <c r="CK371" s="20"/>
      <c r="CL371" s="20"/>
      <c r="CM371" s="20"/>
      <c r="CS371" s="20"/>
      <c r="CT371" s="20"/>
      <c r="CU371" s="20"/>
      <c r="CV371" s="20"/>
      <c r="CW371" s="20"/>
      <c r="CX371" s="20"/>
      <c r="CY371" s="20"/>
    </row>
    <row r="372" spans="10:103" ht="13.5">
      <c r="J372" s="20"/>
      <c r="K372" s="20"/>
      <c r="L372" s="20"/>
      <c r="M372" s="20"/>
      <c r="N372" s="20"/>
      <c r="O372" s="20"/>
      <c r="P372" s="20"/>
      <c r="AN372" s="20"/>
      <c r="AO372" s="20"/>
      <c r="AP372" s="20"/>
      <c r="AQ372" s="20"/>
      <c r="AR372" s="20"/>
      <c r="AS372" s="20"/>
      <c r="AT372" s="20"/>
      <c r="BC372" s="20"/>
      <c r="BD372" s="20"/>
      <c r="BE372" s="20"/>
      <c r="BF372" s="20"/>
      <c r="BG372" s="20"/>
      <c r="BH372" s="20"/>
      <c r="BI372" s="20"/>
      <c r="BR372" s="20"/>
      <c r="BS372" s="20"/>
      <c r="BT372" s="20"/>
      <c r="BU372" s="20"/>
      <c r="BV372" s="20"/>
      <c r="BW372" s="20"/>
      <c r="BX372" s="20"/>
      <c r="CG372" s="20"/>
      <c r="CH372" s="20"/>
      <c r="CI372" s="20"/>
      <c r="CJ372" s="20"/>
      <c r="CK372" s="20"/>
      <c r="CL372" s="20"/>
      <c r="CM372" s="20"/>
      <c r="CS372" s="20"/>
      <c r="CT372" s="20"/>
      <c r="CU372" s="20"/>
      <c r="CV372" s="20"/>
      <c r="CW372" s="20"/>
      <c r="CX372" s="20"/>
      <c r="CY372" s="20"/>
    </row>
    <row r="373" spans="10:103" ht="13.5">
      <c r="J373" s="20"/>
      <c r="K373" s="20"/>
      <c r="L373" s="20"/>
      <c r="M373" s="20"/>
      <c r="N373" s="20"/>
      <c r="O373" s="20"/>
      <c r="P373" s="20"/>
      <c r="AN373" s="20"/>
      <c r="AO373" s="20"/>
      <c r="AP373" s="20"/>
      <c r="AQ373" s="20"/>
      <c r="AR373" s="20"/>
      <c r="AS373" s="20"/>
      <c r="AT373" s="20"/>
      <c r="BC373" s="20"/>
      <c r="BD373" s="20"/>
      <c r="BE373" s="20"/>
      <c r="BF373" s="20"/>
      <c r="BG373" s="20"/>
      <c r="BH373" s="20"/>
      <c r="BI373" s="20"/>
      <c r="BR373" s="20"/>
      <c r="BS373" s="20"/>
      <c r="BT373" s="20"/>
      <c r="BU373" s="20"/>
      <c r="BV373" s="20"/>
      <c r="BW373" s="20"/>
      <c r="BX373" s="20"/>
      <c r="CG373" s="20"/>
      <c r="CH373" s="20"/>
      <c r="CI373" s="20"/>
      <c r="CJ373" s="20"/>
      <c r="CK373" s="20"/>
      <c r="CL373" s="20"/>
      <c r="CM373" s="20"/>
      <c r="CS373" s="20"/>
      <c r="CT373" s="20"/>
      <c r="CU373" s="20"/>
      <c r="CV373" s="20"/>
      <c r="CW373" s="20"/>
      <c r="CX373" s="20"/>
      <c r="CY373" s="20"/>
    </row>
    <row r="374" spans="10:103" ht="13.5">
      <c r="J374" s="20"/>
      <c r="K374" s="20"/>
      <c r="L374" s="20"/>
      <c r="M374" s="20"/>
      <c r="N374" s="20"/>
      <c r="O374" s="20"/>
      <c r="P374" s="20"/>
      <c r="AN374" s="20"/>
      <c r="AO374" s="20"/>
      <c r="AP374" s="20"/>
      <c r="AQ374" s="20"/>
      <c r="AR374" s="20"/>
      <c r="AS374" s="20"/>
      <c r="AT374" s="20"/>
      <c r="BC374" s="20"/>
      <c r="BD374" s="20"/>
      <c r="BE374" s="20"/>
      <c r="BF374" s="20"/>
      <c r="BG374" s="20"/>
      <c r="BH374" s="20"/>
      <c r="BI374" s="20"/>
      <c r="BR374" s="20"/>
      <c r="BS374" s="20"/>
      <c r="BT374" s="20"/>
      <c r="BU374" s="20"/>
      <c r="BV374" s="20"/>
      <c r="BW374" s="20"/>
      <c r="BX374" s="20"/>
      <c r="CG374" s="20"/>
      <c r="CH374" s="20"/>
      <c r="CI374" s="20"/>
      <c r="CJ374" s="20"/>
      <c r="CK374" s="20"/>
      <c r="CL374" s="20"/>
      <c r="CM374" s="20"/>
      <c r="CS374" s="20"/>
      <c r="CT374" s="20"/>
      <c r="CU374" s="20"/>
      <c r="CV374" s="20"/>
      <c r="CW374" s="20"/>
      <c r="CX374" s="20"/>
      <c r="CY374" s="20"/>
    </row>
    <row r="375" spans="10:103" ht="13.5">
      <c r="J375" s="20"/>
      <c r="K375" s="20"/>
      <c r="L375" s="20"/>
      <c r="M375" s="20"/>
      <c r="N375" s="20"/>
      <c r="O375" s="20"/>
      <c r="P375" s="20"/>
      <c r="AN375" s="20"/>
      <c r="AO375" s="20"/>
      <c r="AP375" s="20"/>
      <c r="AQ375" s="20"/>
      <c r="AR375" s="20"/>
      <c r="AS375" s="20"/>
      <c r="AT375" s="20"/>
      <c r="BC375" s="20"/>
      <c r="BD375" s="20"/>
      <c r="BE375" s="20"/>
      <c r="BF375" s="20"/>
      <c r="BG375" s="20"/>
      <c r="BH375" s="20"/>
      <c r="BI375" s="20"/>
      <c r="BR375" s="20"/>
      <c r="BS375" s="20"/>
      <c r="BT375" s="20"/>
      <c r="BU375" s="20"/>
      <c r="BV375" s="20"/>
      <c r="BW375" s="20"/>
      <c r="BX375" s="20"/>
      <c r="CG375" s="20"/>
      <c r="CH375" s="20"/>
      <c r="CI375" s="20"/>
      <c r="CJ375" s="20"/>
      <c r="CK375" s="20"/>
      <c r="CL375" s="20"/>
      <c r="CM375" s="20"/>
      <c r="CS375" s="20"/>
      <c r="CT375" s="20"/>
      <c r="CU375" s="20"/>
      <c r="CV375" s="20"/>
      <c r="CW375" s="20"/>
      <c r="CX375" s="20"/>
      <c r="CY375" s="20"/>
    </row>
    <row r="376" spans="10:103" ht="13.5">
      <c r="J376" s="20"/>
      <c r="K376" s="20"/>
      <c r="L376" s="20"/>
      <c r="M376" s="20"/>
      <c r="N376" s="20"/>
      <c r="O376" s="20"/>
      <c r="P376" s="20"/>
      <c r="AN376" s="20"/>
      <c r="AO376" s="20"/>
      <c r="AP376" s="20"/>
      <c r="AQ376" s="20"/>
      <c r="AR376" s="20"/>
      <c r="AS376" s="20"/>
      <c r="AT376" s="20"/>
      <c r="BC376" s="20"/>
      <c r="BD376" s="20"/>
      <c r="BE376" s="20"/>
      <c r="BF376" s="20"/>
      <c r="BG376" s="20"/>
      <c r="BH376" s="20"/>
      <c r="BI376" s="20"/>
      <c r="BR376" s="20"/>
      <c r="BS376" s="20"/>
      <c r="BT376" s="20"/>
      <c r="BU376" s="20"/>
      <c r="BV376" s="20"/>
      <c r="BW376" s="20"/>
      <c r="BX376" s="20"/>
      <c r="CG376" s="20"/>
      <c r="CH376" s="20"/>
      <c r="CI376" s="20"/>
      <c r="CJ376" s="20"/>
      <c r="CK376" s="20"/>
      <c r="CL376" s="20"/>
      <c r="CM376" s="20"/>
      <c r="CS376" s="20"/>
      <c r="CT376" s="20"/>
      <c r="CU376" s="20"/>
      <c r="CV376" s="20"/>
      <c r="CW376" s="20"/>
      <c r="CX376" s="20"/>
      <c r="CY376" s="20"/>
    </row>
    <row r="377" spans="10:103" ht="13.5">
      <c r="J377" s="20"/>
      <c r="K377" s="20"/>
      <c r="L377" s="20"/>
      <c r="M377" s="20"/>
      <c r="N377" s="20"/>
      <c r="O377" s="20"/>
      <c r="P377" s="20"/>
      <c r="AN377" s="20"/>
      <c r="AO377" s="20"/>
      <c r="AP377" s="20"/>
      <c r="AQ377" s="20"/>
      <c r="AR377" s="20"/>
      <c r="AS377" s="20"/>
      <c r="AT377" s="20"/>
      <c r="BC377" s="20"/>
      <c r="BD377" s="20"/>
      <c r="BE377" s="20"/>
      <c r="BF377" s="20"/>
      <c r="BG377" s="20"/>
      <c r="BH377" s="20"/>
      <c r="BI377" s="20"/>
      <c r="BR377" s="20"/>
      <c r="BS377" s="20"/>
      <c r="BT377" s="20"/>
      <c r="BU377" s="20"/>
      <c r="BV377" s="20"/>
      <c r="BW377" s="20"/>
      <c r="BX377" s="20"/>
      <c r="CG377" s="20"/>
      <c r="CH377" s="20"/>
      <c r="CI377" s="20"/>
      <c r="CJ377" s="20"/>
      <c r="CK377" s="20"/>
      <c r="CL377" s="20"/>
      <c r="CM377" s="20"/>
      <c r="CS377" s="20"/>
      <c r="CT377" s="20"/>
      <c r="CU377" s="20"/>
      <c r="CV377" s="20"/>
      <c r="CW377" s="20"/>
      <c r="CX377" s="20"/>
      <c r="CY377" s="20"/>
    </row>
    <row r="378" spans="10:103" ht="13.5">
      <c r="J378" s="20"/>
      <c r="K378" s="20"/>
      <c r="L378" s="20"/>
      <c r="M378" s="20"/>
      <c r="N378" s="20"/>
      <c r="O378" s="20"/>
      <c r="P378" s="20"/>
      <c r="AN378" s="20"/>
      <c r="AO378" s="20"/>
      <c r="AP378" s="20"/>
      <c r="AQ378" s="20"/>
      <c r="AR378" s="20"/>
      <c r="AS378" s="20"/>
      <c r="AT378" s="20"/>
      <c r="BC378" s="20"/>
      <c r="BD378" s="20"/>
      <c r="BE378" s="20"/>
      <c r="BF378" s="20"/>
      <c r="BG378" s="20"/>
      <c r="BH378" s="20"/>
      <c r="BI378" s="20"/>
      <c r="BR378" s="20"/>
      <c r="BS378" s="20"/>
      <c r="BT378" s="20"/>
      <c r="BU378" s="20"/>
      <c r="BV378" s="20"/>
      <c r="BW378" s="20"/>
      <c r="BX378" s="20"/>
      <c r="CG378" s="20"/>
      <c r="CH378" s="20"/>
      <c r="CI378" s="20"/>
      <c r="CJ378" s="20"/>
      <c r="CK378" s="20"/>
      <c r="CL378" s="20"/>
      <c r="CM378" s="20"/>
      <c r="CS378" s="20"/>
      <c r="CT378" s="20"/>
      <c r="CU378" s="20"/>
      <c r="CV378" s="20"/>
      <c r="CW378" s="20"/>
      <c r="CX378" s="20"/>
      <c r="CY378" s="20"/>
    </row>
    <row r="379" spans="10:103" ht="13.5">
      <c r="J379" s="20"/>
      <c r="K379" s="20"/>
      <c r="L379" s="20"/>
      <c r="M379" s="20"/>
      <c r="N379" s="20"/>
      <c r="O379" s="20"/>
      <c r="P379" s="20"/>
      <c r="AN379" s="20"/>
      <c r="AO379" s="20"/>
      <c r="AP379" s="20"/>
      <c r="AQ379" s="20"/>
      <c r="AR379" s="20"/>
      <c r="AS379" s="20"/>
      <c r="AT379" s="20"/>
      <c r="BC379" s="20"/>
      <c r="BD379" s="20"/>
      <c r="BE379" s="20"/>
      <c r="BF379" s="20"/>
      <c r="BG379" s="20"/>
      <c r="BH379" s="20"/>
      <c r="BI379" s="20"/>
      <c r="BR379" s="20"/>
      <c r="BS379" s="20"/>
      <c r="BT379" s="20"/>
      <c r="BU379" s="20"/>
      <c r="BV379" s="20"/>
      <c r="BW379" s="20"/>
      <c r="BX379" s="20"/>
      <c r="CG379" s="20"/>
      <c r="CH379" s="20"/>
      <c r="CI379" s="20"/>
      <c r="CJ379" s="20"/>
      <c r="CK379" s="20"/>
      <c r="CL379" s="20"/>
      <c r="CM379" s="20"/>
      <c r="CS379" s="20"/>
      <c r="CT379" s="20"/>
      <c r="CU379" s="20"/>
      <c r="CV379" s="20"/>
      <c r="CW379" s="20"/>
      <c r="CX379" s="20"/>
      <c r="CY379" s="20"/>
    </row>
    <row r="380" spans="10:103" ht="13.5">
      <c r="J380" s="20"/>
      <c r="K380" s="20"/>
      <c r="L380" s="20"/>
      <c r="M380" s="20"/>
      <c r="N380" s="20"/>
      <c r="O380" s="20"/>
      <c r="P380" s="20"/>
      <c r="AN380" s="20"/>
      <c r="AO380" s="20"/>
      <c r="AP380" s="20"/>
      <c r="AQ380" s="20"/>
      <c r="AR380" s="20"/>
      <c r="AS380" s="20"/>
      <c r="AT380" s="20"/>
      <c r="BC380" s="20"/>
      <c r="BD380" s="20"/>
      <c r="BE380" s="20"/>
      <c r="BF380" s="20"/>
      <c r="BG380" s="20"/>
      <c r="BH380" s="20"/>
      <c r="BI380" s="20"/>
      <c r="BR380" s="20"/>
      <c r="BS380" s="20"/>
      <c r="BT380" s="20"/>
      <c r="BU380" s="20"/>
      <c r="BV380" s="20"/>
      <c r="BW380" s="20"/>
      <c r="BX380" s="20"/>
      <c r="CG380" s="20"/>
      <c r="CH380" s="20"/>
      <c r="CI380" s="20"/>
      <c r="CJ380" s="20"/>
      <c r="CK380" s="20"/>
      <c r="CL380" s="20"/>
      <c r="CM380" s="20"/>
      <c r="CS380" s="20"/>
      <c r="CT380" s="20"/>
      <c r="CU380" s="20"/>
      <c r="CV380" s="20"/>
      <c r="CW380" s="20"/>
      <c r="CX380" s="20"/>
      <c r="CY380" s="20"/>
    </row>
    <row r="381" spans="10:103" ht="13.5">
      <c r="J381" s="20"/>
      <c r="K381" s="20"/>
      <c r="L381" s="20"/>
      <c r="M381" s="20"/>
      <c r="N381" s="20"/>
      <c r="O381" s="20"/>
      <c r="P381" s="20"/>
      <c r="AN381" s="20"/>
      <c r="AO381" s="20"/>
      <c r="AP381" s="20"/>
      <c r="AQ381" s="20"/>
      <c r="AR381" s="20"/>
      <c r="AS381" s="20"/>
      <c r="AT381" s="20"/>
      <c r="BC381" s="20"/>
      <c r="BD381" s="20"/>
      <c r="BE381" s="20"/>
      <c r="BF381" s="20"/>
      <c r="BG381" s="20"/>
      <c r="BH381" s="20"/>
      <c r="BI381" s="20"/>
      <c r="BR381" s="20"/>
      <c r="BS381" s="20"/>
      <c r="BT381" s="20"/>
      <c r="BU381" s="20"/>
      <c r="BV381" s="20"/>
      <c r="BW381" s="20"/>
      <c r="BX381" s="20"/>
      <c r="CG381" s="20"/>
      <c r="CH381" s="20"/>
      <c r="CI381" s="20"/>
      <c r="CJ381" s="20"/>
      <c r="CK381" s="20"/>
      <c r="CL381" s="20"/>
      <c r="CM381" s="20"/>
      <c r="CS381" s="20"/>
      <c r="CT381" s="20"/>
      <c r="CU381" s="20"/>
      <c r="CV381" s="20"/>
      <c r="CW381" s="20"/>
      <c r="CX381" s="20"/>
      <c r="CY381" s="20"/>
    </row>
    <row r="382" spans="10:103" ht="13.5">
      <c r="J382" s="20"/>
      <c r="K382" s="20"/>
      <c r="L382" s="20"/>
      <c r="M382" s="20"/>
      <c r="N382" s="20"/>
      <c r="O382" s="20"/>
      <c r="P382" s="20"/>
      <c r="AN382" s="20"/>
      <c r="AO382" s="20"/>
      <c r="AP382" s="20"/>
      <c r="AQ382" s="20"/>
      <c r="AR382" s="20"/>
      <c r="AS382" s="20"/>
      <c r="AT382" s="20"/>
      <c r="BC382" s="20"/>
      <c r="BD382" s="20"/>
      <c r="BE382" s="20"/>
      <c r="BF382" s="20"/>
      <c r="BG382" s="20"/>
      <c r="BH382" s="20"/>
      <c r="BI382" s="20"/>
      <c r="BR382" s="20"/>
      <c r="BS382" s="20"/>
      <c r="BT382" s="20"/>
      <c r="BU382" s="20"/>
      <c r="BV382" s="20"/>
      <c r="BW382" s="20"/>
      <c r="BX382" s="20"/>
      <c r="CG382" s="20"/>
      <c r="CH382" s="20"/>
      <c r="CI382" s="20"/>
      <c r="CJ382" s="20"/>
      <c r="CK382" s="20"/>
      <c r="CL382" s="20"/>
      <c r="CM382" s="20"/>
      <c r="CS382" s="20"/>
      <c r="CT382" s="20"/>
      <c r="CU382" s="20"/>
      <c r="CV382" s="20"/>
      <c r="CW382" s="20"/>
      <c r="CX382" s="20"/>
      <c r="CY382" s="20"/>
    </row>
    <row r="383" spans="10:103" ht="13.5">
      <c r="J383" s="20"/>
      <c r="K383" s="20"/>
      <c r="L383" s="20"/>
      <c r="M383" s="20"/>
      <c r="N383" s="20"/>
      <c r="O383" s="20"/>
      <c r="P383" s="20"/>
      <c r="AN383" s="20"/>
      <c r="AO383" s="20"/>
      <c r="AP383" s="20"/>
      <c r="AQ383" s="20"/>
      <c r="AR383" s="20"/>
      <c r="AS383" s="20"/>
      <c r="AT383" s="20"/>
      <c r="BC383" s="20"/>
      <c r="BD383" s="20"/>
      <c r="BE383" s="20"/>
      <c r="BF383" s="20"/>
      <c r="BG383" s="20"/>
      <c r="BH383" s="20"/>
      <c r="BI383" s="20"/>
      <c r="BR383" s="20"/>
      <c r="BS383" s="20"/>
      <c r="BT383" s="20"/>
      <c r="BU383" s="20"/>
      <c r="BV383" s="20"/>
      <c r="BW383" s="20"/>
      <c r="BX383" s="20"/>
      <c r="CG383" s="20"/>
      <c r="CH383" s="20"/>
      <c r="CI383" s="20"/>
      <c r="CJ383" s="20"/>
      <c r="CK383" s="20"/>
      <c r="CL383" s="20"/>
      <c r="CM383" s="20"/>
      <c r="CS383" s="20"/>
      <c r="CT383" s="20"/>
      <c r="CU383" s="20"/>
      <c r="CV383" s="20"/>
      <c r="CW383" s="20"/>
      <c r="CX383" s="20"/>
      <c r="CY383" s="20"/>
    </row>
    <row r="384" spans="10:103" ht="13.5">
      <c r="J384" s="20"/>
      <c r="K384" s="20"/>
      <c r="L384" s="20"/>
      <c r="M384" s="20"/>
      <c r="N384" s="20"/>
      <c r="O384" s="20"/>
      <c r="P384" s="20"/>
      <c r="AN384" s="20"/>
      <c r="AO384" s="20"/>
      <c r="AP384" s="20"/>
      <c r="AQ384" s="20"/>
      <c r="AR384" s="20"/>
      <c r="AS384" s="20"/>
      <c r="AT384" s="20"/>
      <c r="BC384" s="20"/>
      <c r="BD384" s="20"/>
      <c r="BE384" s="20"/>
      <c r="BF384" s="20"/>
      <c r="BG384" s="20"/>
      <c r="BH384" s="20"/>
      <c r="BI384" s="20"/>
      <c r="BR384" s="20"/>
      <c r="BS384" s="20"/>
      <c r="BT384" s="20"/>
      <c r="BU384" s="20"/>
      <c r="BV384" s="20"/>
      <c r="BW384" s="20"/>
      <c r="BX384" s="20"/>
      <c r="CG384" s="20"/>
      <c r="CH384" s="20"/>
      <c r="CI384" s="20"/>
      <c r="CJ384" s="20"/>
      <c r="CK384" s="20"/>
      <c r="CL384" s="20"/>
      <c r="CM384" s="20"/>
      <c r="CS384" s="20"/>
      <c r="CT384" s="20"/>
      <c r="CU384" s="20"/>
      <c r="CV384" s="20"/>
      <c r="CW384" s="20"/>
      <c r="CX384" s="20"/>
      <c r="CY384" s="20"/>
    </row>
    <row r="385" spans="10:103" ht="13.5">
      <c r="J385" s="20"/>
      <c r="K385" s="20"/>
      <c r="L385" s="20"/>
      <c r="M385" s="20"/>
      <c r="N385" s="20"/>
      <c r="O385" s="20"/>
      <c r="P385" s="20"/>
      <c r="AN385" s="20"/>
      <c r="AO385" s="20"/>
      <c r="AP385" s="20"/>
      <c r="AQ385" s="20"/>
      <c r="AR385" s="20"/>
      <c r="AS385" s="20"/>
      <c r="AT385" s="20"/>
      <c r="BC385" s="20"/>
      <c r="BD385" s="20"/>
      <c r="BE385" s="20"/>
      <c r="BF385" s="20"/>
      <c r="BG385" s="20"/>
      <c r="BH385" s="20"/>
      <c r="BI385" s="20"/>
      <c r="BR385" s="20"/>
      <c r="BS385" s="20"/>
      <c r="BT385" s="20"/>
      <c r="BU385" s="20"/>
      <c r="BV385" s="20"/>
      <c r="BW385" s="20"/>
      <c r="BX385" s="20"/>
      <c r="CG385" s="20"/>
      <c r="CH385" s="20"/>
      <c r="CI385" s="20"/>
      <c r="CJ385" s="20"/>
      <c r="CK385" s="20"/>
      <c r="CL385" s="20"/>
      <c r="CM385" s="20"/>
      <c r="CS385" s="20"/>
      <c r="CT385" s="20"/>
      <c r="CU385" s="20"/>
      <c r="CV385" s="20"/>
      <c r="CW385" s="20"/>
      <c r="CX385" s="20"/>
      <c r="CY385" s="20"/>
    </row>
    <row r="386" spans="10:103" ht="13.5">
      <c r="J386" s="20"/>
      <c r="K386" s="20"/>
      <c r="L386" s="20"/>
      <c r="M386" s="20"/>
      <c r="N386" s="20"/>
      <c r="O386" s="20"/>
      <c r="P386" s="20"/>
      <c r="AN386" s="20"/>
      <c r="AO386" s="20"/>
      <c r="AP386" s="20"/>
      <c r="AQ386" s="20"/>
      <c r="AR386" s="20"/>
      <c r="AS386" s="20"/>
      <c r="AT386" s="20"/>
      <c r="BC386" s="20"/>
      <c r="BD386" s="20"/>
      <c r="BE386" s="20"/>
      <c r="BF386" s="20"/>
      <c r="BG386" s="20"/>
      <c r="BH386" s="20"/>
      <c r="BI386" s="20"/>
      <c r="BR386" s="20"/>
      <c r="BS386" s="20"/>
      <c r="BT386" s="20"/>
      <c r="BU386" s="20"/>
      <c r="BV386" s="20"/>
      <c r="BW386" s="20"/>
      <c r="BX386" s="20"/>
      <c r="CG386" s="20"/>
      <c r="CH386" s="20"/>
      <c r="CI386" s="20"/>
      <c r="CJ386" s="20"/>
      <c r="CK386" s="20"/>
      <c r="CL386" s="20"/>
      <c r="CM386" s="20"/>
      <c r="CS386" s="20"/>
      <c r="CT386" s="20"/>
      <c r="CU386" s="20"/>
      <c r="CV386" s="20"/>
      <c r="CW386" s="20"/>
      <c r="CX386" s="20"/>
      <c r="CY386" s="20"/>
    </row>
    <row r="387" spans="10:103" ht="13.5">
      <c r="J387" s="20"/>
      <c r="K387" s="20"/>
      <c r="L387" s="20"/>
      <c r="M387" s="20"/>
      <c r="N387" s="20"/>
      <c r="O387" s="20"/>
      <c r="P387" s="20"/>
      <c r="AN387" s="20"/>
      <c r="AO387" s="20"/>
      <c r="AP387" s="20"/>
      <c r="AQ387" s="20"/>
      <c r="AR387" s="20"/>
      <c r="AS387" s="20"/>
      <c r="AT387" s="20"/>
      <c r="BC387" s="20"/>
      <c r="BD387" s="20"/>
      <c r="BE387" s="20"/>
      <c r="BF387" s="20"/>
      <c r="BG387" s="20"/>
      <c r="BH387" s="20"/>
      <c r="BI387" s="20"/>
      <c r="BR387" s="20"/>
      <c r="BS387" s="20"/>
      <c r="BT387" s="20"/>
      <c r="BU387" s="20"/>
      <c r="BV387" s="20"/>
      <c r="BW387" s="20"/>
      <c r="BX387" s="20"/>
      <c r="CG387" s="20"/>
      <c r="CH387" s="20"/>
      <c r="CI387" s="20"/>
      <c r="CJ387" s="20"/>
      <c r="CK387" s="20"/>
      <c r="CL387" s="20"/>
      <c r="CM387" s="20"/>
      <c r="CS387" s="20"/>
      <c r="CT387" s="20"/>
      <c r="CU387" s="20"/>
      <c r="CV387" s="20"/>
      <c r="CW387" s="20"/>
      <c r="CX387" s="20"/>
      <c r="CY387" s="20"/>
    </row>
    <row r="388" spans="10:103" ht="13.5">
      <c r="J388" s="20"/>
      <c r="K388" s="20"/>
      <c r="L388" s="20"/>
      <c r="M388" s="20"/>
      <c r="N388" s="20"/>
      <c r="O388" s="20"/>
      <c r="P388" s="20"/>
      <c r="AN388" s="20"/>
      <c r="AO388" s="20"/>
      <c r="AP388" s="20"/>
      <c r="AQ388" s="20"/>
      <c r="AR388" s="20"/>
      <c r="AS388" s="20"/>
      <c r="AT388" s="20"/>
      <c r="BC388" s="20"/>
      <c r="BD388" s="20"/>
      <c r="BE388" s="20"/>
      <c r="BF388" s="20"/>
      <c r="BG388" s="20"/>
      <c r="BH388" s="20"/>
      <c r="BI388" s="20"/>
      <c r="BR388" s="20"/>
      <c r="BS388" s="20"/>
      <c r="BT388" s="20"/>
      <c r="BU388" s="20"/>
      <c r="BV388" s="20"/>
      <c r="BW388" s="20"/>
      <c r="BX388" s="20"/>
      <c r="CG388" s="20"/>
      <c r="CH388" s="20"/>
      <c r="CI388" s="20"/>
      <c r="CJ388" s="20"/>
      <c r="CK388" s="20"/>
      <c r="CL388" s="20"/>
      <c r="CM388" s="20"/>
      <c r="CS388" s="20"/>
      <c r="CT388" s="20"/>
      <c r="CU388" s="20"/>
      <c r="CV388" s="20"/>
      <c r="CW388" s="20"/>
      <c r="CX388" s="20"/>
      <c r="CY388" s="20"/>
    </row>
    <row r="389" spans="10:103" ht="13.5">
      <c r="J389" s="20"/>
      <c r="K389" s="20"/>
      <c r="L389" s="20"/>
      <c r="M389" s="20"/>
      <c r="N389" s="20"/>
      <c r="O389" s="20"/>
      <c r="P389" s="20"/>
      <c r="AN389" s="20"/>
      <c r="AO389" s="20"/>
      <c r="AP389" s="20"/>
      <c r="AQ389" s="20"/>
      <c r="AR389" s="20"/>
      <c r="AS389" s="20"/>
      <c r="AT389" s="20"/>
      <c r="BC389" s="20"/>
      <c r="BD389" s="20"/>
      <c r="BE389" s="20"/>
      <c r="BF389" s="20"/>
      <c r="BG389" s="20"/>
      <c r="BH389" s="20"/>
      <c r="BI389" s="20"/>
      <c r="BR389" s="20"/>
      <c r="BS389" s="20"/>
      <c r="BT389" s="20"/>
      <c r="BU389" s="20"/>
      <c r="BV389" s="20"/>
      <c r="BW389" s="20"/>
      <c r="BX389" s="20"/>
      <c r="CG389" s="20"/>
      <c r="CH389" s="20"/>
      <c r="CI389" s="20"/>
      <c r="CJ389" s="20"/>
      <c r="CK389" s="20"/>
      <c r="CL389" s="20"/>
      <c r="CM389" s="20"/>
      <c r="CS389" s="20"/>
      <c r="CT389" s="20"/>
      <c r="CU389" s="20"/>
      <c r="CV389" s="20"/>
      <c r="CW389" s="20"/>
      <c r="CX389" s="20"/>
      <c r="CY389" s="20"/>
    </row>
    <row r="390" spans="10:103" ht="13.5">
      <c r="J390" s="20"/>
      <c r="K390" s="20"/>
      <c r="L390" s="20"/>
      <c r="M390" s="20"/>
      <c r="N390" s="20"/>
      <c r="O390" s="20"/>
      <c r="P390" s="20"/>
      <c r="AN390" s="20"/>
      <c r="AO390" s="20"/>
      <c r="AP390" s="20"/>
      <c r="AQ390" s="20"/>
      <c r="AR390" s="20"/>
      <c r="AS390" s="20"/>
      <c r="AT390" s="20"/>
      <c r="BC390" s="20"/>
      <c r="BD390" s="20"/>
      <c r="BE390" s="20"/>
      <c r="BF390" s="20"/>
      <c r="BG390" s="20"/>
      <c r="BH390" s="20"/>
      <c r="BI390" s="20"/>
      <c r="BR390" s="20"/>
      <c r="BS390" s="20"/>
      <c r="BT390" s="20"/>
      <c r="BU390" s="20"/>
      <c r="BV390" s="20"/>
      <c r="BW390" s="20"/>
      <c r="BX390" s="20"/>
      <c r="CG390" s="20"/>
      <c r="CH390" s="20"/>
      <c r="CI390" s="20"/>
      <c r="CJ390" s="20"/>
      <c r="CK390" s="20"/>
      <c r="CL390" s="20"/>
      <c r="CM390" s="20"/>
      <c r="CS390" s="20"/>
      <c r="CT390" s="20"/>
      <c r="CU390" s="20"/>
      <c r="CV390" s="20"/>
      <c r="CW390" s="20"/>
      <c r="CX390" s="20"/>
      <c r="CY390" s="20"/>
    </row>
    <row r="391" spans="10:103" ht="13.5">
      <c r="J391" s="20"/>
      <c r="K391" s="20"/>
      <c r="L391" s="20"/>
      <c r="M391" s="20"/>
      <c r="N391" s="20"/>
      <c r="O391" s="20"/>
      <c r="P391" s="20"/>
      <c r="AN391" s="20"/>
      <c r="AO391" s="20"/>
      <c r="AP391" s="20"/>
      <c r="AQ391" s="20"/>
      <c r="AR391" s="20"/>
      <c r="AS391" s="20"/>
      <c r="AT391" s="20"/>
      <c r="BC391" s="20"/>
      <c r="BD391" s="20"/>
      <c r="BE391" s="20"/>
      <c r="BF391" s="20"/>
      <c r="BG391" s="20"/>
      <c r="BH391" s="20"/>
      <c r="BI391" s="20"/>
      <c r="BR391" s="20"/>
      <c r="BS391" s="20"/>
      <c r="BT391" s="20"/>
      <c r="BU391" s="20"/>
      <c r="BV391" s="20"/>
      <c r="BW391" s="20"/>
      <c r="BX391" s="20"/>
      <c r="CG391" s="20"/>
      <c r="CH391" s="20"/>
      <c r="CI391" s="20"/>
      <c r="CJ391" s="20"/>
      <c r="CK391" s="20"/>
      <c r="CL391" s="20"/>
      <c r="CM391" s="20"/>
      <c r="CS391" s="20"/>
      <c r="CT391" s="20"/>
      <c r="CU391" s="20"/>
      <c r="CV391" s="20"/>
      <c r="CW391" s="20"/>
      <c r="CX391" s="20"/>
      <c r="CY391" s="20"/>
    </row>
    <row r="392" spans="10:103" ht="13.5">
      <c r="J392" s="20"/>
      <c r="K392" s="20"/>
      <c r="L392" s="20"/>
      <c r="M392" s="20"/>
      <c r="N392" s="20"/>
      <c r="O392" s="20"/>
      <c r="P392" s="20"/>
      <c r="AN392" s="20"/>
      <c r="AO392" s="20"/>
      <c r="AP392" s="20"/>
      <c r="AQ392" s="20"/>
      <c r="AR392" s="20"/>
      <c r="AS392" s="20"/>
      <c r="AT392" s="20"/>
      <c r="BC392" s="20"/>
      <c r="BD392" s="20"/>
      <c r="BE392" s="20"/>
      <c r="BF392" s="20"/>
      <c r="BG392" s="20"/>
      <c r="BH392" s="20"/>
      <c r="BI392" s="20"/>
      <c r="BR392" s="20"/>
      <c r="BS392" s="20"/>
      <c r="BT392" s="20"/>
      <c r="BU392" s="20"/>
      <c r="BV392" s="20"/>
      <c r="BW392" s="20"/>
      <c r="BX392" s="20"/>
      <c r="CG392" s="20"/>
      <c r="CH392" s="20"/>
      <c r="CI392" s="20"/>
      <c r="CJ392" s="20"/>
      <c r="CK392" s="20"/>
      <c r="CL392" s="20"/>
      <c r="CM392" s="20"/>
      <c r="CS392" s="20"/>
      <c r="CT392" s="20"/>
      <c r="CU392" s="20"/>
      <c r="CV392" s="20"/>
      <c r="CW392" s="20"/>
      <c r="CX392" s="20"/>
      <c r="CY392" s="20"/>
    </row>
    <row r="393" spans="10:103" ht="13.5">
      <c r="J393" s="20"/>
      <c r="K393" s="20"/>
      <c r="L393" s="20"/>
      <c r="M393" s="20"/>
      <c r="N393" s="20"/>
      <c r="O393" s="20"/>
      <c r="P393" s="20"/>
      <c r="AN393" s="20"/>
      <c r="AO393" s="20"/>
      <c r="AP393" s="20"/>
      <c r="AQ393" s="20"/>
      <c r="AR393" s="20"/>
      <c r="AS393" s="20"/>
      <c r="AT393" s="20"/>
      <c r="BC393" s="20"/>
      <c r="BD393" s="20"/>
      <c r="BE393" s="20"/>
      <c r="BF393" s="20"/>
      <c r="BG393" s="20"/>
      <c r="BH393" s="20"/>
      <c r="BI393" s="20"/>
      <c r="BR393" s="20"/>
      <c r="BS393" s="20"/>
      <c r="BT393" s="20"/>
      <c r="BU393" s="20"/>
      <c r="BV393" s="20"/>
      <c r="BW393" s="20"/>
      <c r="BX393" s="20"/>
      <c r="CG393" s="20"/>
      <c r="CH393" s="20"/>
      <c r="CI393" s="20"/>
      <c r="CJ393" s="20"/>
      <c r="CK393" s="20"/>
      <c r="CL393" s="20"/>
      <c r="CM393" s="20"/>
      <c r="CS393" s="20"/>
      <c r="CT393" s="20"/>
      <c r="CU393" s="20"/>
      <c r="CV393" s="20"/>
      <c r="CW393" s="20"/>
      <c r="CX393" s="20"/>
      <c r="CY393" s="20"/>
    </row>
    <row r="394" spans="10:103" ht="13.5">
      <c r="J394" s="20"/>
      <c r="K394" s="20"/>
      <c r="L394" s="20"/>
      <c r="M394" s="20"/>
      <c r="N394" s="20"/>
      <c r="O394" s="20"/>
      <c r="P394" s="20"/>
      <c r="AN394" s="20"/>
      <c r="AO394" s="20"/>
      <c r="AP394" s="20"/>
      <c r="AQ394" s="20"/>
      <c r="AR394" s="20"/>
      <c r="AS394" s="20"/>
      <c r="AT394" s="20"/>
      <c r="BC394" s="20"/>
      <c r="BD394" s="20"/>
      <c r="BE394" s="20"/>
      <c r="BF394" s="20"/>
      <c r="BG394" s="20"/>
      <c r="BH394" s="20"/>
      <c r="BI394" s="20"/>
      <c r="BR394" s="20"/>
      <c r="BS394" s="20"/>
      <c r="BT394" s="20"/>
      <c r="BU394" s="20"/>
      <c r="BV394" s="20"/>
      <c r="BW394" s="20"/>
      <c r="BX394" s="20"/>
      <c r="CG394" s="20"/>
      <c r="CH394" s="20"/>
      <c r="CI394" s="20"/>
      <c r="CJ394" s="20"/>
      <c r="CK394" s="20"/>
      <c r="CL394" s="20"/>
      <c r="CM394" s="20"/>
      <c r="CS394" s="20"/>
      <c r="CT394" s="20"/>
      <c r="CU394" s="20"/>
      <c r="CV394" s="20"/>
      <c r="CW394" s="20"/>
      <c r="CX394" s="20"/>
      <c r="CY394" s="20"/>
    </row>
    <row r="395" spans="10:103" ht="13.5">
      <c r="J395" s="20"/>
      <c r="K395" s="20"/>
      <c r="L395" s="20"/>
      <c r="M395" s="20"/>
      <c r="N395" s="20"/>
      <c r="O395" s="20"/>
      <c r="P395" s="20"/>
      <c r="AN395" s="20"/>
      <c r="AO395" s="20"/>
      <c r="AP395" s="20"/>
      <c r="AQ395" s="20"/>
      <c r="AR395" s="20"/>
      <c r="AS395" s="20"/>
      <c r="AT395" s="20"/>
      <c r="BC395" s="20"/>
      <c r="BD395" s="20"/>
      <c r="BE395" s="20"/>
      <c r="BF395" s="20"/>
      <c r="BG395" s="20"/>
      <c r="BH395" s="20"/>
      <c r="BI395" s="20"/>
      <c r="BR395" s="20"/>
      <c r="BS395" s="20"/>
      <c r="BT395" s="20"/>
      <c r="BU395" s="20"/>
      <c r="BV395" s="20"/>
      <c r="BW395" s="20"/>
      <c r="BX395" s="20"/>
      <c r="CG395" s="20"/>
      <c r="CH395" s="20"/>
      <c r="CI395" s="20"/>
      <c r="CJ395" s="20"/>
      <c r="CK395" s="20"/>
      <c r="CL395" s="20"/>
      <c r="CM395" s="20"/>
      <c r="CS395" s="20"/>
      <c r="CT395" s="20"/>
      <c r="CU395" s="20"/>
      <c r="CV395" s="20"/>
      <c r="CW395" s="20"/>
      <c r="CX395" s="20"/>
      <c r="CY395" s="20"/>
    </row>
    <row r="396" spans="10:103" ht="13.5">
      <c r="J396" s="20"/>
      <c r="K396" s="20"/>
      <c r="L396" s="20"/>
      <c r="M396" s="20"/>
      <c r="N396" s="20"/>
      <c r="O396" s="20"/>
      <c r="P396" s="20"/>
      <c r="AN396" s="20"/>
      <c r="AO396" s="20"/>
      <c r="AP396" s="20"/>
      <c r="AQ396" s="20"/>
      <c r="AR396" s="20"/>
      <c r="AS396" s="20"/>
      <c r="AT396" s="20"/>
      <c r="BC396" s="20"/>
      <c r="BD396" s="20"/>
      <c r="BE396" s="20"/>
      <c r="BF396" s="20"/>
      <c r="BG396" s="20"/>
      <c r="BH396" s="20"/>
      <c r="BI396" s="20"/>
      <c r="BR396" s="20"/>
      <c r="BS396" s="20"/>
      <c r="BT396" s="20"/>
      <c r="BU396" s="20"/>
      <c r="BV396" s="20"/>
      <c r="BW396" s="20"/>
      <c r="BX396" s="20"/>
      <c r="CG396" s="20"/>
      <c r="CH396" s="20"/>
      <c r="CI396" s="20"/>
      <c r="CJ396" s="20"/>
      <c r="CK396" s="20"/>
      <c r="CL396" s="20"/>
      <c r="CM396" s="20"/>
      <c r="CS396" s="20"/>
      <c r="CT396" s="20"/>
      <c r="CU396" s="20"/>
      <c r="CV396" s="20"/>
      <c r="CW396" s="20"/>
      <c r="CX396" s="20"/>
      <c r="CY396" s="20"/>
    </row>
    <row r="397" spans="10:103" ht="13.5">
      <c r="J397" s="20"/>
      <c r="K397" s="20"/>
      <c r="L397" s="20"/>
      <c r="M397" s="20"/>
      <c r="N397" s="20"/>
      <c r="O397" s="20"/>
      <c r="P397" s="20"/>
      <c r="AN397" s="20"/>
      <c r="AO397" s="20"/>
      <c r="AP397" s="20"/>
      <c r="AQ397" s="20"/>
      <c r="AR397" s="20"/>
      <c r="AS397" s="20"/>
      <c r="AT397" s="20"/>
      <c r="BC397" s="20"/>
      <c r="BD397" s="20"/>
      <c r="BE397" s="20"/>
      <c r="BF397" s="20"/>
      <c r="BG397" s="20"/>
      <c r="BH397" s="20"/>
      <c r="BI397" s="20"/>
      <c r="BR397" s="20"/>
      <c r="BS397" s="20"/>
      <c r="BT397" s="20"/>
      <c r="BU397" s="20"/>
      <c r="BV397" s="20"/>
      <c r="BW397" s="20"/>
      <c r="BX397" s="20"/>
      <c r="CG397" s="20"/>
      <c r="CH397" s="20"/>
      <c r="CI397" s="20"/>
      <c r="CJ397" s="20"/>
      <c r="CK397" s="20"/>
      <c r="CL397" s="20"/>
      <c r="CM397" s="20"/>
      <c r="CS397" s="20"/>
      <c r="CT397" s="20"/>
      <c r="CU397" s="20"/>
      <c r="CV397" s="20"/>
      <c r="CW397" s="20"/>
      <c r="CX397" s="20"/>
      <c r="CY397" s="20"/>
    </row>
    <row r="398" spans="10:103" ht="13.5">
      <c r="J398" s="20"/>
      <c r="K398" s="20"/>
      <c r="L398" s="20"/>
      <c r="M398" s="20"/>
      <c r="N398" s="20"/>
      <c r="O398" s="20"/>
      <c r="P398" s="20"/>
      <c r="AN398" s="20"/>
      <c r="AO398" s="20"/>
      <c r="AP398" s="20"/>
      <c r="AQ398" s="20"/>
      <c r="AR398" s="20"/>
      <c r="AS398" s="20"/>
      <c r="AT398" s="20"/>
      <c r="BC398" s="20"/>
      <c r="BD398" s="20"/>
      <c r="BE398" s="20"/>
      <c r="BF398" s="20"/>
      <c r="BG398" s="20"/>
      <c r="BH398" s="20"/>
      <c r="BI398" s="20"/>
      <c r="BR398" s="20"/>
      <c r="BS398" s="20"/>
      <c r="BT398" s="20"/>
      <c r="BU398" s="20"/>
      <c r="BV398" s="20"/>
      <c r="BW398" s="20"/>
      <c r="BX398" s="20"/>
      <c r="CG398" s="20"/>
      <c r="CH398" s="20"/>
      <c r="CI398" s="20"/>
      <c r="CJ398" s="20"/>
      <c r="CK398" s="20"/>
      <c r="CL398" s="20"/>
      <c r="CM398" s="20"/>
      <c r="CS398" s="20"/>
      <c r="CT398" s="20"/>
      <c r="CU398" s="20"/>
      <c r="CV398" s="20"/>
      <c r="CW398" s="20"/>
      <c r="CX398" s="20"/>
      <c r="CY398" s="20"/>
    </row>
    <row r="399" spans="10:103" ht="13.5">
      <c r="J399" s="20"/>
      <c r="K399" s="20"/>
      <c r="L399" s="20"/>
      <c r="M399" s="20"/>
      <c r="N399" s="20"/>
      <c r="O399" s="20"/>
      <c r="P399" s="20"/>
      <c r="AN399" s="20"/>
      <c r="AO399" s="20"/>
      <c r="AP399" s="20"/>
      <c r="AQ399" s="20"/>
      <c r="AR399" s="20"/>
      <c r="AS399" s="20"/>
      <c r="AT399" s="20"/>
      <c r="BC399" s="20"/>
      <c r="BD399" s="20"/>
      <c r="BE399" s="20"/>
      <c r="BF399" s="20"/>
      <c r="BG399" s="20"/>
      <c r="BH399" s="20"/>
      <c r="BI399" s="20"/>
      <c r="BR399" s="20"/>
      <c r="BS399" s="20"/>
      <c r="BT399" s="20"/>
      <c r="BU399" s="20"/>
      <c r="BV399" s="20"/>
      <c r="BW399" s="20"/>
      <c r="BX399" s="20"/>
      <c r="CG399" s="20"/>
      <c r="CH399" s="20"/>
      <c r="CI399" s="20"/>
      <c r="CJ399" s="20"/>
      <c r="CK399" s="20"/>
      <c r="CL399" s="20"/>
      <c r="CM399" s="20"/>
      <c r="CS399" s="20"/>
      <c r="CT399" s="20"/>
      <c r="CU399" s="20"/>
      <c r="CV399" s="20"/>
      <c r="CW399" s="20"/>
      <c r="CX399" s="20"/>
      <c r="CY399" s="20"/>
    </row>
    <row r="400" spans="10:103" ht="13.5">
      <c r="J400" s="20"/>
      <c r="K400" s="20"/>
      <c r="L400" s="20"/>
      <c r="M400" s="20"/>
      <c r="N400" s="20"/>
      <c r="O400" s="20"/>
      <c r="P400" s="20"/>
      <c r="AN400" s="20"/>
      <c r="AO400" s="20"/>
      <c r="AP400" s="20"/>
      <c r="AQ400" s="20"/>
      <c r="AR400" s="20"/>
      <c r="AS400" s="20"/>
      <c r="AT400" s="20"/>
      <c r="BC400" s="20"/>
      <c r="BD400" s="20"/>
      <c r="BE400" s="20"/>
      <c r="BF400" s="20"/>
      <c r="BG400" s="20"/>
      <c r="BH400" s="20"/>
      <c r="BI400" s="20"/>
      <c r="BR400" s="20"/>
      <c r="BS400" s="20"/>
      <c r="BT400" s="20"/>
      <c r="BU400" s="20"/>
      <c r="BV400" s="20"/>
      <c r="BW400" s="20"/>
      <c r="BX400" s="20"/>
      <c r="CG400" s="20"/>
      <c r="CH400" s="20"/>
      <c r="CI400" s="20"/>
      <c r="CJ400" s="20"/>
      <c r="CK400" s="20"/>
      <c r="CL400" s="20"/>
      <c r="CM400" s="20"/>
      <c r="CS400" s="20"/>
      <c r="CT400" s="20"/>
      <c r="CU400" s="20"/>
      <c r="CV400" s="20"/>
      <c r="CW400" s="20"/>
      <c r="CX400" s="20"/>
      <c r="CY400" s="20"/>
    </row>
    <row r="401" spans="10:103" ht="13.5">
      <c r="J401" s="20"/>
      <c r="K401" s="20"/>
      <c r="L401" s="20"/>
      <c r="M401" s="20"/>
      <c r="N401" s="20"/>
      <c r="O401" s="20"/>
      <c r="P401" s="20"/>
      <c r="AN401" s="20"/>
      <c r="AO401" s="20"/>
      <c r="AP401" s="20"/>
      <c r="AQ401" s="20"/>
      <c r="AR401" s="20"/>
      <c r="AS401" s="20"/>
      <c r="AT401" s="20"/>
      <c r="BC401" s="20"/>
      <c r="BD401" s="20"/>
      <c r="BE401" s="20"/>
      <c r="BF401" s="20"/>
      <c r="BG401" s="20"/>
      <c r="BH401" s="20"/>
      <c r="BI401" s="20"/>
      <c r="BR401" s="20"/>
      <c r="BS401" s="20"/>
      <c r="BT401" s="20"/>
      <c r="BU401" s="20"/>
      <c r="BV401" s="20"/>
      <c r="BW401" s="20"/>
      <c r="BX401" s="20"/>
      <c r="CG401" s="20"/>
      <c r="CH401" s="20"/>
      <c r="CI401" s="20"/>
      <c r="CJ401" s="20"/>
      <c r="CK401" s="20"/>
      <c r="CL401" s="20"/>
      <c r="CM401" s="20"/>
      <c r="CS401" s="20"/>
      <c r="CT401" s="20"/>
      <c r="CU401" s="20"/>
      <c r="CV401" s="20"/>
      <c r="CW401" s="20"/>
      <c r="CX401" s="20"/>
      <c r="CY401" s="20"/>
    </row>
    <row r="402" spans="10:103" ht="13.5">
      <c r="J402" s="20"/>
      <c r="K402" s="20"/>
      <c r="L402" s="20"/>
      <c r="M402" s="20"/>
      <c r="N402" s="20"/>
      <c r="O402" s="20"/>
      <c r="P402" s="20"/>
      <c r="AN402" s="20"/>
      <c r="AO402" s="20"/>
      <c r="AP402" s="20"/>
      <c r="AQ402" s="20"/>
      <c r="AR402" s="20"/>
      <c r="AS402" s="20"/>
      <c r="AT402" s="20"/>
      <c r="BC402" s="20"/>
      <c r="BD402" s="20"/>
      <c r="BE402" s="20"/>
      <c r="BF402" s="20"/>
      <c r="BG402" s="20"/>
      <c r="BH402" s="20"/>
      <c r="BI402" s="20"/>
      <c r="BR402" s="20"/>
      <c r="BS402" s="20"/>
      <c r="BT402" s="20"/>
      <c r="BU402" s="20"/>
      <c r="BV402" s="20"/>
      <c r="BW402" s="20"/>
      <c r="BX402" s="20"/>
      <c r="CG402" s="20"/>
      <c r="CH402" s="20"/>
      <c r="CI402" s="20"/>
      <c r="CJ402" s="20"/>
      <c r="CK402" s="20"/>
      <c r="CL402" s="20"/>
      <c r="CM402" s="20"/>
      <c r="CS402" s="20"/>
      <c r="CT402" s="20"/>
      <c r="CU402" s="20"/>
      <c r="CV402" s="20"/>
      <c r="CW402" s="20"/>
      <c r="CX402" s="20"/>
      <c r="CY402" s="20"/>
    </row>
    <row r="403" spans="10:103" ht="13.5">
      <c r="J403" s="20"/>
      <c r="K403" s="20"/>
      <c r="L403" s="20"/>
      <c r="M403" s="20"/>
      <c r="N403" s="20"/>
      <c r="O403" s="20"/>
      <c r="P403" s="20"/>
      <c r="AN403" s="20"/>
      <c r="AO403" s="20"/>
      <c r="AP403" s="20"/>
      <c r="AQ403" s="20"/>
      <c r="AR403" s="20"/>
      <c r="AS403" s="20"/>
      <c r="AT403" s="20"/>
      <c r="BC403" s="20"/>
      <c r="BD403" s="20"/>
      <c r="BE403" s="20"/>
      <c r="BF403" s="20"/>
      <c r="BG403" s="20"/>
      <c r="BH403" s="20"/>
      <c r="BI403" s="20"/>
      <c r="BR403" s="20"/>
      <c r="BS403" s="20"/>
      <c r="BT403" s="20"/>
      <c r="BU403" s="20"/>
      <c r="BV403" s="20"/>
      <c r="BW403" s="20"/>
      <c r="BX403" s="20"/>
      <c r="CG403" s="20"/>
      <c r="CH403" s="20"/>
      <c r="CI403" s="20"/>
      <c r="CJ403" s="20"/>
      <c r="CK403" s="20"/>
      <c r="CL403" s="20"/>
      <c r="CM403" s="20"/>
      <c r="CS403" s="20"/>
      <c r="CT403" s="20"/>
      <c r="CU403" s="20"/>
      <c r="CV403" s="20"/>
      <c r="CW403" s="20"/>
      <c r="CX403" s="20"/>
      <c r="CY403" s="20"/>
    </row>
    <row r="404" spans="10:103" ht="13.5">
      <c r="J404" s="20"/>
      <c r="K404" s="20"/>
      <c r="L404" s="20"/>
      <c r="M404" s="20"/>
      <c r="N404" s="20"/>
      <c r="O404" s="20"/>
      <c r="P404" s="20"/>
      <c r="AN404" s="20"/>
      <c r="AO404" s="20"/>
      <c r="AP404" s="20"/>
      <c r="AQ404" s="20"/>
      <c r="AR404" s="20"/>
      <c r="AS404" s="20"/>
      <c r="AT404" s="20"/>
      <c r="BC404" s="20"/>
      <c r="BD404" s="20"/>
      <c r="BE404" s="20"/>
      <c r="BF404" s="20"/>
      <c r="BG404" s="20"/>
      <c r="BH404" s="20"/>
      <c r="BI404" s="20"/>
      <c r="BR404" s="20"/>
      <c r="BS404" s="20"/>
      <c r="BT404" s="20"/>
      <c r="BU404" s="20"/>
      <c r="BV404" s="20"/>
      <c r="BW404" s="20"/>
      <c r="BX404" s="20"/>
      <c r="CG404" s="20"/>
      <c r="CH404" s="20"/>
      <c r="CI404" s="20"/>
      <c r="CJ404" s="20"/>
      <c r="CK404" s="20"/>
      <c r="CL404" s="20"/>
      <c r="CM404" s="20"/>
      <c r="CS404" s="20"/>
      <c r="CT404" s="20"/>
      <c r="CU404" s="20"/>
      <c r="CV404" s="20"/>
      <c r="CW404" s="20"/>
      <c r="CX404" s="20"/>
      <c r="CY404" s="20"/>
    </row>
    <row r="405" spans="10:103" ht="13.5">
      <c r="J405" s="20"/>
      <c r="K405" s="20"/>
      <c r="L405" s="20"/>
      <c r="M405" s="20"/>
      <c r="N405" s="20"/>
      <c r="O405" s="20"/>
      <c r="P405" s="20"/>
      <c r="AN405" s="20"/>
      <c r="AO405" s="20"/>
      <c r="AP405" s="20"/>
      <c r="AQ405" s="20"/>
      <c r="AR405" s="20"/>
      <c r="AS405" s="20"/>
      <c r="AT405" s="20"/>
      <c r="BC405" s="20"/>
      <c r="BD405" s="20"/>
      <c r="BE405" s="20"/>
      <c r="BF405" s="20"/>
      <c r="BG405" s="20"/>
      <c r="BH405" s="20"/>
      <c r="BI405" s="20"/>
      <c r="BR405" s="20"/>
      <c r="BS405" s="20"/>
      <c r="BT405" s="20"/>
      <c r="BU405" s="20"/>
      <c r="BV405" s="20"/>
      <c r="BW405" s="20"/>
      <c r="BX405" s="20"/>
      <c r="CG405" s="20"/>
      <c r="CH405" s="20"/>
      <c r="CI405" s="20"/>
      <c r="CJ405" s="20"/>
      <c r="CK405" s="20"/>
      <c r="CL405" s="20"/>
      <c r="CM405" s="20"/>
      <c r="CS405" s="20"/>
      <c r="CT405" s="20"/>
      <c r="CU405" s="20"/>
      <c r="CV405" s="20"/>
      <c r="CW405" s="20"/>
      <c r="CX405" s="20"/>
      <c r="CY405" s="20"/>
    </row>
    <row r="406" spans="10:103" ht="13.5">
      <c r="J406" s="20"/>
      <c r="K406" s="20"/>
      <c r="L406" s="20"/>
      <c r="M406" s="20"/>
      <c r="N406" s="20"/>
      <c r="O406" s="20"/>
      <c r="P406" s="20"/>
      <c r="AN406" s="20"/>
      <c r="AO406" s="20"/>
      <c r="AP406" s="20"/>
      <c r="AQ406" s="20"/>
      <c r="AR406" s="20"/>
      <c r="AS406" s="20"/>
      <c r="AT406" s="20"/>
      <c r="BC406" s="20"/>
      <c r="BD406" s="20"/>
      <c r="BE406" s="20"/>
      <c r="BF406" s="20"/>
      <c r="BG406" s="20"/>
      <c r="BH406" s="20"/>
      <c r="BI406" s="20"/>
      <c r="BR406" s="20"/>
      <c r="BS406" s="20"/>
      <c r="BT406" s="20"/>
      <c r="BU406" s="20"/>
      <c r="BV406" s="20"/>
      <c r="BW406" s="20"/>
      <c r="BX406" s="20"/>
      <c r="CG406" s="20"/>
      <c r="CH406" s="20"/>
      <c r="CI406" s="20"/>
      <c r="CJ406" s="20"/>
      <c r="CK406" s="20"/>
      <c r="CL406" s="20"/>
      <c r="CM406" s="20"/>
      <c r="CS406" s="20"/>
      <c r="CT406" s="20"/>
      <c r="CU406" s="20"/>
      <c r="CV406" s="20"/>
      <c r="CW406" s="20"/>
      <c r="CX406" s="20"/>
      <c r="CY406" s="20"/>
    </row>
    <row r="407" spans="10:103" ht="13.5">
      <c r="J407" s="20"/>
      <c r="K407" s="20"/>
      <c r="L407" s="20"/>
      <c r="M407" s="20"/>
      <c r="N407" s="20"/>
      <c r="O407" s="20"/>
      <c r="P407" s="20"/>
      <c r="AN407" s="20"/>
      <c r="AO407" s="20"/>
      <c r="AP407" s="20"/>
      <c r="AQ407" s="20"/>
      <c r="AR407" s="20"/>
      <c r="AS407" s="20"/>
      <c r="AT407" s="20"/>
      <c r="BC407" s="20"/>
      <c r="BD407" s="20"/>
      <c r="BE407" s="20"/>
      <c r="BF407" s="20"/>
      <c r="BG407" s="20"/>
      <c r="BH407" s="20"/>
      <c r="BI407" s="20"/>
      <c r="BR407" s="20"/>
      <c r="BS407" s="20"/>
      <c r="BT407" s="20"/>
      <c r="BU407" s="20"/>
      <c r="BV407" s="20"/>
      <c r="BW407" s="20"/>
      <c r="BX407" s="20"/>
      <c r="CG407" s="20"/>
      <c r="CH407" s="20"/>
      <c r="CI407" s="20"/>
      <c r="CJ407" s="20"/>
      <c r="CK407" s="20"/>
      <c r="CL407" s="20"/>
      <c r="CM407" s="20"/>
      <c r="CS407" s="20"/>
      <c r="CT407" s="20"/>
      <c r="CU407" s="20"/>
      <c r="CV407" s="20"/>
      <c r="CW407" s="20"/>
      <c r="CX407" s="20"/>
      <c r="CY407" s="20"/>
    </row>
    <row r="408" spans="10:103" ht="13.5">
      <c r="J408" s="20"/>
      <c r="K408" s="20"/>
      <c r="L408" s="20"/>
      <c r="M408" s="20"/>
      <c r="N408" s="20"/>
      <c r="O408" s="20"/>
      <c r="P408" s="20"/>
      <c r="AN408" s="20"/>
      <c r="AO408" s="20"/>
      <c r="AP408" s="20"/>
      <c r="AQ408" s="20"/>
      <c r="AR408" s="20"/>
      <c r="AS408" s="20"/>
      <c r="AT408" s="20"/>
      <c r="BC408" s="20"/>
      <c r="BD408" s="20"/>
      <c r="BE408" s="20"/>
      <c r="BF408" s="20"/>
      <c r="BG408" s="20"/>
      <c r="BH408" s="20"/>
      <c r="BI408" s="20"/>
      <c r="BR408" s="20"/>
      <c r="BS408" s="20"/>
      <c r="BT408" s="20"/>
      <c r="BU408" s="20"/>
      <c r="BV408" s="20"/>
      <c r="BW408" s="20"/>
      <c r="BX408" s="20"/>
      <c r="CG408" s="20"/>
      <c r="CH408" s="20"/>
      <c r="CI408" s="20"/>
      <c r="CJ408" s="20"/>
      <c r="CK408" s="20"/>
      <c r="CL408" s="20"/>
      <c r="CM408" s="20"/>
      <c r="CS408" s="20"/>
      <c r="CT408" s="20"/>
      <c r="CU408" s="20"/>
      <c r="CV408" s="20"/>
      <c r="CW408" s="20"/>
      <c r="CX408" s="20"/>
      <c r="CY408" s="20"/>
    </row>
    <row r="409" spans="10:103" ht="13.5">
      <c r="J409" s="20"/>
      <c r="K409" s="20"/>
      <c r="L409" s="20"/>
      <c r="M409" s="20"/>
      <c r="N409" s="20"/>
      <c r="O409" s="20"/>
      <c r="P409" s="20"/>
      <c r="AN409" s="20"/>
      <c r="AO409" s="20"/>
      <c r="AP409" s="20"/>
      <c r="AQ409" s="20"/>
      <c r="AR409" s="20"/>
      <c r="AS409" s="20"/>
      <c r="AT409" s="20"/>
      <c r="BC409" s="20"/>
      <c r="BD409" s="20"/>
      <c r="BE409" s="20"/>
      <c r="BF409" s="20"/>
      <c r="BG409" s="20"/>
      <c r="BH409" s="20"/>
      <c r="BI409" s="20"/>
      <c r="BR409" s="20"/>
      <c r="BS409" s="20"/>
      <c r="BT409" s="20"/>
      <c r="BU409" s="20"/>
      <c r="BV409" s="20"/>
      <c r="BW409" s="20"/>
      <c r="BX409" s="20"/>
      <c r="CG409" s="20"/>
      <c r="CH409" s="20"/>
      <c r="CI409" s="20"/>
      <c r="CJ409" s="20"/>
      <c r="CK409" s="20"/>
      <c r="CL409" s="20"/>
      <c r="CM409" s="20"/>
      <c r="CS409" s="20"/>
      <c r="CT409" s="20"/>
      <c r="CU409" s="20"/>
      <c r="CV409" s="20"/>
      <c r="CW409" s="20"/>
      <c r="CX409" s="20"/>
      <c r="CY409" s="20"/>
    </row>
    <row r="410" spans="10:103" ht="13.5">
      <c r="J410" s="20"/>
      <c r="K410" s="20"/>
      <c r="L410" s="20"/>
      <c r="M410" s="20"/>
      <c r="N410" s="20"/>
      <c r="O410" s="20"/>
      <c r="P410" s="20"/>
      <c r="AN410" s="20"/>
      <c r="AO410" s="20"/>
      <c r="AP410" s="20"/>
      <c r="AQ410" s="20"/>
      <c r="AR410" s="20"/>
      <c r="AS410" s="20"/>
      <c r="AT410" s="20"/>
      <c r="BC410" s="20"/>
      <c r="BD410" s="20"/>
      <c r="BE410" s="20"/>
      <c r="BF410" s="20"/>
      <c r="BG410" s="20"/>
      <c r="BH410" s="20"/>
      <c r="BI410" s="20"/>
      <c r="BR410" s="20"/>
      <c r="BS410" s="20"/>
      <c r="BT410" s="20"/>
      <c r="BU410" s="20"/>
      <c r="BV410" s="20"/>
      <c r="BW410" s="20"/>
      <c r="BX410" s="20"/>
      <c r="CG410" s="20"/>
      <c r="CH410" s="20"/>
      <c r="CI410" s="20"/>
      <c r="CJ410" s="20"/>
      <c r="CK410" s="20"/>
      <c r="CL410" s="20"/>
      <c r="CM410" s="20"/>
      <c r="CS410" s="20"/>
      <c r="CT410" s="20"/>
      <c r="CU410" s="20"/>
      <c r="CV410" s="20"/>
      <c r="CW410" s="20"/>
      <c r="CX410" s="20"/>
      <c r="CY410" s="20"/>
    </row>
    <row r="411" spans="10:103" ht="13.5">
      <c r="J411" s="20"/>
      <c r="K411" s="20"/>
      <c r="L411" s="20"/>
      <c r="M411" s="20"/>
      <c r="N411" s="20"/>
      <c r="O411" s="20"/>
      <c r="P411" s="20"/>
      <c r="AN411" s="20"/>
      <c r="AO411" s="20"/>
      <c r="AP411" s="20"/>
      <c r="AQ411" s="20"/>
      <c r="AR411" s="20"/>
      <c r="AS411" s="20"/>
      <c r="AT411" s="20"/>
      <c r="BC411" s="20"/>
      <c r="BD411" s="20"/>
      <c r="BE411" s="20"/>
      <c r="BF411" s="20"/>
      <c r="BG411" s="20"/>
      <c r="BH411" s="20"/>
      <c r="BI411" s="20"/>
      <c r="BR411" s="20"/>
      <c r="BS411" s="20"/>
      <c r="BT411" s="20"/>
      <c r="BU411" s="20"/>
      <c r="BV411" s="20"/>
      <c r="BW411" s="20"/>
      <c r="BX411" s="20"/>
      <c r="CG411" s="20"/>
      <c r="CH411" s="20"/>
      <c r="CI411" s="20"/>
      <c r="CJ411" s="20"/>
      <c r="CK411" s="20"/>
      <c r="CL411" s="20"/>
      <c r="CM411" s="20"/>
      <c r="CS411" s="20"/>
      <c r="CT411" s="20"/>
      <c r="CU411" s="20"/>
      <c r="CV411" s="20"/>
      <c r="CW411" s="20"/>
      <c r="CX411" s="20"/>
      <c r="CY411" s="20"/>
    </row>
    <row r="412" spans="10:103" ht="13.5">
      <c r="J412" s="20"/>
      <c r="K412" s="20"/>
      <c r="L412" s="20"/>
      <c r="M412" s="20"/>
      <c r="N412" s="20"/>
      <c r="O412" s="20"/>
      <c r="P412" s="20"/>
      <c r="AN412" s="20"/>
      <c r="AO412" s="20"/>
      <c r="AP412" s="20"/>
      <c r="AQ412" s="20"/>
      <c r="AR412" s="20"/>
      <c r="AS412" s="20"/>
      <c r="AT412" s="20"/>
      <c r="BC412" s="20"/>
      <c r="BD412" s="20"/>
      <c r="BE412" s="20"/>
      <c r="BF412" s="20"/>
      <c r="BG412" s="20"/>
      <c r="BH412" s="20"/>
      <c r="BI412" s="20"/>
      <c r="BR412" s="20"/>
      <c r="BS412" s="20"/>
      <c r="BT412" s="20"/>
      <c r="BU412" s="20"/>
      <c r="BV412" s="20"/>
      <c r="BW412" s="20"/>
      <c r="BX412" s="20"/>
      <c r="CG412" s="20"/>
      <c r="CH412" s="20"/>
      <c r="CI412" s="20"/>
      <c r="CJ412" s="20"/>
      <c r="CK412" s="20"/>
      <c r="CL412" s="20"/>
      <c r="CM412" s="20"/>
      <c r="CS412" s="20"/>
      <c r="CT412" s="20"/>
      <c r="CU412" s="20"/>
      <c r="CV412" s="20"/>
      <c r="CW412" s="20"/>
      <c r="CX412" s="20"/>
      <c r="CY412" s="20"/>
    </row>
    <row r="413" spans="10:103" ht="13.5">
      <c r="J413" s="20"/>
      <c r="K413" s="20"/>
      <c r="L413" s="20"/>
      <c r="M413" s="20"/>
      <c r="N413" s="20"/>
      <c r="O413" s="20"/>
      <c r="P413" s="20"/>
      <c r="AN413" s="20"/>
      <c r="AO413" s="20"/>
      <c r="AP413" s="20"/>
      <c r="AQ413" s="20"/>
      <c r="AR413" s="20"/>
      <c r="AS413" s="20"/>
      <c r="AT413" s="20"/>
      <c r="BC413" s="20"/>
      <c r="BD413" s="20"/>
      <c r="BE413" s="20"/>
      <c r="BF413" s="20"/>
      <c r="BG413" s="20"/>
      <c r="BH413" s="20"/>
      <c r="BI413" s="20"/>
      <c r="BR413" s="20"/>
      <c r="BS413" s="20"/>
      <c r="BT413" s="20"/>
      <c r="BU413" s="20"/>
      <c r="BV413" s="20"/>
      <c r="BW413" s="20"/>
      <c r="BX413" s="20"/>
      <c r="CG413" s="20"/>
      <c r="CH413" s="20"/>
      <c r="CI413" s="20"/>
      <c r="CJ413" s="20"/>
      <c r="CK413" s="20"/>
      <c r="CL413" s="20"/>
      <c r="CM413" s="20"/>
      <c r="CS413" s="20"/>
      <c r="CT413" s="20"/>
      <c r="CU413" s="20"/>
      <c r="CV413" s="20"/>
      <c r="CW413" s="20"/>
      <c r="CX413" s="20"/>
      <c r="CY413" s="20"/>
    </row>
    <row r="414" spans="10:103" ht="13.5">
      <c r="J414" s="20"/>
      <c r="K414" s="20"/>
      <c r="L414" s="20"/>
      <c r="M414" s="20"/>
      <c r="N414" s="20"/>
      <c r="O414" s="20"/>
      <c r="P414" s="20"/>
      <c r="AN414" s="20"/>
      <c r="AO414" s="20"/>
      <c r="AP414" s="20"/>
      <c r="AQ414" s="20"/>
      <c r="AR414" s="20"/>
      <c r="AS414" s="20"/>
      <c r="AT414" s="20"/>
      <c r="BC414" s="20"/>
      <c r="BD414" s="20"/>
      <c r="BE414" s="20"/>
      <c r="BF414" s="20"/>
      <c r="BG414" s="20"/>
      <c r="BH414" s="20"/>
      <c r="BI414" s="20"/>
      <c r="BR414" s="20"/>
      <c r="BS414" s="20"/>
      <c r="BT414" s="20"/>
      <c r="BU414" s="20"/>
      <c r="BV414" s="20"/>
      <c r="BW414" s="20"/>
      <c r="BX414" s="20"/>
      <c r="CG414" s="20"/>
      <c r="CH414" s="20"/>
      <c r="CI414" s="20"/>
      <c r="CJ414" s="20"/>
      <c r="CK414" s="20"/>
      <c r="CL414" s="20"/>
      <c r="CM414" s="20"/>
      <c r="CS414" s="20"/>
      <c r="CT414" s="20"/>
      <c r="CU414" s="20"/>
      <c r="CV414" s="20"/>
      <c r="CW414" s="20"/>
      <c r="CX414" s="20"/>
      <c r="CY414" s="20"/>
    </row>
    <row r="415" spans="10:103" ht="13.5">
      <c r="J415" s="20"/>
      <c r="K415" s="20"/>
      <c r="L415" s="20"/>
      <c r="M415" s="20"/>
      <c r="N415" s="20"/>
      <c r="O415" s="20"/>
      <c r="P415" s="20"/>
      <c r="AN415" s="20"/>
      <c r="AO415" s="20"/>
      <c r="AP415" s="20"/>
      <c r="AQ415" s="20"/>
      <c r="AR415" s="20"/>
      <c r="AS415" s="20"/>
      <c r="AT415" s="20"/>
      <c r="BC415" s="20"/>
      <c r="BD415" s="20"/>
      <c r="BE415" s="20"/>
      <c r="BF415" s="20"/>
      <c r="BG415" s="20"/>
      <c r="BH415" s="20"/>
      <c r="BI415" s="20"/>
      <c r="BR415" s="20"/>
      <c r="BS415" s="20"/>
      <c r="BT415" s="20"/>
      <c r="BU415" s="20"/>
      <c r="BV415" s="20"/>
      <c r="BW415" s="20"/>
      <c r="BX415" s="20"/>
      <c r="CG415" s="20"/>
      <c r="CH415" s="20"/>
      <c r="CI415" s="20"/>
      <c r="CJ415" s="20"/>
      <c r="CK415" s="20"/>
      <c r="CL415" s="20"/>
      <c r="CM415" s="20"/>
      <c r="CS415" s="20"/>
      <c r="CT415" s="20"/>
      <c r="CU415" s="20"/>
      <c r="CV415" s="20"/>
      <c r="CW415" s="20"/>
      <c r="CX415" s="20"/>
      <c r="CY415" s="20"/>
    </row>
    <row r="416" spans="10:103" ht="13.5">
      <c r="J416" s="20"/>
      <c r="K416" s="20"/>
      <c r="L416" s="20"/>
      <c r="M416" s="20"/>
      <c r="N416" s="20"/>
      <c r="O416" s="20"/>
      <c r="P416" s="20"/>
      <c r="AN416" s="20"/>
      <c r="AO416" s="20"/>
      <c r="AP416" s="20"/>
      <c r="AQ416" s="20"/>
      <c r="AR416" s="20"/>
      <c r="AS416" s="20"/>
      <c r="AT416" s="20"/>
      <c r="BC416" s="20"/>
      <c r="BD416" s="20"/>
      <c r="BE416" s="20"/>
      <c r="BF416" s="20"/>
      <c r="BG416" s="20"/>
      <c r="BH416" s="20"/>
      <c r="BI416" s="20"/>
      <c r="BR416" s="20"/>
      <c r="BS416" s="20"/>
      <c r="BT416" s="20"/>
      <c r="BU416" s="20"/>
      <c r="BV416" s="20"/>
      <c r="BW416" s="20"/>
      <c r="BX416" s="20"/>
      <c r="CG416" s="20"/>
      <c r="CH416" s="20"/>
      <c r="CI416" s="20"/>
      <c r="CJ416" s="20"/>
      <c r="CK416" s="20"/>
      <c r="CL416" s="20"/>
      <c r="CM416" s="20"/>
      <c r="CS416" s="20"/>
      <c r="CT416" s="20"/>
      <c r="CU416" s="20"/>
      <c r="CV416" s="20"/>
      <c r="CW416" s="20"/>
      <c r="CX416" s="20"/>
      <c r="CY416" s="20"/>
    </row>
    <row r="417" spans="10:103" ht="13.5">
      <c r="J417" s="20"/>
      <c r="K417" s="20"/>
      <c r="L417" s="20"/>
      <c r="M417" s="20"/>
      <c r="N417" s="20"/>
      <c r="O417" s="20"/>
      <c r="P417" s="20"/>
      <c r="AN417" s="20"/>
      <c r="AO417" s="20"/>
      <c r="AP417" s="20"/>
      <c r="AQ417" s="20"/>
      <c r="AR417" s="20"/>
      <c r="AS417" s="20"/>
      <c r="AT417" s="20"/>
      <c r="BC417" s="20"/>
      <c r="BD417" s="20"/>
      <c r="BE417" s="20"/>
      <c r="BF417" s="20"/>
      <c r="BG417" s="20"/>
      <c r="BH417" s="20"/>
      <c r="BI417" s="20"/>
      <c r="BR417" s="20"/>
      <c r="BS417" s="20"/>
      <c r="BT417" s="20"/>
      <c r="BU417" s="20"/>
      <c r="BV417" s="20"/>
      <c r="BW417" s="20"/>
      <c r="BX417" s="20"/>
      <c r="CG417" s="20"/>
      <c r="CH417" s="20"/>
      <c r="CI417" s="20"/>
      <c r="CJ417" s="20"/>
      <c r="CK417" s="20"/>
      <c r="CL417" s="20"/>
      <c r="CM417" s="20"/>
      <c r="CS417" s="20"/>
      <c r="CT417" s="20"/>
      <c r="CU417" s="20"/>
      <c r="CV417" s="20"/>
      <c r="CW417" s="20"/>
      <c r="CX417" s="20"/>
      <c r="CY417" s="20"/>
    </row>
    <row r="418" spans="10:103" ht="13.5">
      <c r="J418" s="20"/>
      <c r="K418" s="20"/>
      <c r="L418" s="20"/>
      <c r="M418" s="20"/>
      <c r="N418" s="20"/>
      <c r="O418" s="20"/>
      <c r="P418" s="20"/>
      <c r="AN418" s="20"/>
      <c r="AO418" s="20"/>
      <c r="AP418" s="20"/>
      <c r="AQ418" s="20"/>
      <c r="AR418" s="20"/>
      <c r="AS418" s="20"/>
      <c r="AT418" s="20"/>
      <c r="BC418" s="20"/>
      <c r="BD418" s="20"/>
      <c r="BE418" s="20"/>
      <c r="BF418" s="20"/>
      <c r="BG418" s="20"/>
      <c r="BH418" s="20"/>
      <c r="BI418" s="20"/>
      <c r="BR418" s="20"/>
      <c r="BS418" s="20"/>
      <c r="BT418" s="20"/>
      <c r="BU418" s="20"/>
      <c r="BV418" s="20"/>
      <c r="BW418" s="20"/>
      <c r="BX418" s="20"/>
      <c r="CG418" s="20"/>
      <c r="CH418" s="20"/>
      <c r="CI418" s="20"/>
      <c r="CJ418" s="20"/>
      <c r="CK418" s="20"/>
      <c r="CL418" s="20"/>
      <c r="CM418" s="20"/>
      <c r="CS418" s="20"/>
      <c r="CT418" s="20"/>
      <c r="CU418" s="20"/>
      <c r="CV418" s="20"/>
      <c r="CW418" s="20"/>
      <c r="CX418" s="20"/>
      <c r="CY418" s="20"/>
    </row>
    <row r="419" spans="10:103" ht="13.5">
      <c r="J419" s="20"/>
      <c r="K419" s="20"/>
      <c r="L419" s="20"/>
      <c r="M419" s="20"/>
      <c r="N419" s="20"/>
      <c r="O419" s="20"/>
      <c r="P419" s="20"/>
      <c r="AN419" s="20"/>
      <c r="AO419" s="20"/>
      <c r="AP419" s="20"/>
      <c r="AQ419" s="20"/>
      <c r="AR419" s="20"/>
      <c r="AS419" s="20"/>
      <c r="AT419" s="20"/>
      <c r="BC419" s="20"/>
      <c r="BD419" s="20"/>
      <c r="BE419" s="20"/>
      <c r="BF419" s="20"/>
      <c r="BG419" s="20"/>
      <c r="BH419" s="20"/>
      <c r="BI419" s="20"/>
      <c r="BR419" s="20"/>
      <c r="BS419" s="20"/>
      <c r="BT419" s="20"/>
      <c r="BU419" s="20"/>
      <c r="BV419" s="20"/>
      <c r="BW419" s="20"/>
      <c r="BX419" s="20"/>
      <c r="CG419" s="20"/>
      <c r="CH419" s="20"/>
      <c r="CI419" s="20"/>
      <c r="CJ419" s="20"/>
      <c r="CK419" s="20"/>
      <c r="CL419" s="20"/>
      <c r="CM419" s="20"/>
      <c r="CS419" s="20"/>
      <c r="CT419" s="20"/>
      <c r="CU419" s="20"/>
      <c r="CV419" s="20"/>
      <c r="CW419" s="20"/>
      <c r="CX419" s="20"/>
      <c r="CY419" s="20"/>
    </row>
    <row r="420" spans="10:103" ht="13.5">
      <c r="J420" s="20"/>
      <c r="K420" s="20"/>
      <c r="L420" s="20"/>
      <c r="M420" s="20"/>
      <c r="N420" s="20"/>
      <c r="O420" s="20"/>
      <c r="P420" s="20"/>
      <c r="AN420" s="20"/>
      <c r="AO420" s="20"/>
      <c r="AP420" s="20"/>
      <c r="AQ420" s="20"/>
      <c r="AR420" s="20"/>
      <c r="AS420" s="20"/>
      <c r="AT420" s="20"/>
      <c r="BC420" s="20"/>
      <c r="BD420" s="20"/>
      <c r="BE420" s="20"/>
      <c r="BF420" s="20"/>
      <c r="BG420" s="20"/>
      <c r="BH420" s="20"/>
      <c r="BI420" s="20"/>
      <c r="BR420" s="20"/>
      <c r="BS420" s="20"/>
      <c r="BT420" s="20"/>
      <c r="BU420" s="20"/>
      <c r="BV420" s="20"/>
      <c r="BW420" s="20"/>
      <c r="BX420" s="20"/>
      <c r="CG420" s="20"/>
      <c r="CH420" s="20"/>
      <c r="CI420" s="20"/>
      <c r="CJ420" s="20"/>
      <c r="CK420" s="20"/>
      <c r="CL420" s="20"/>
      <c r="CM420" s="20"/>
      <c r="CS420" s="20"/>
      <c r="CT420" s="20"/>
      <c r="CU420" s="20"/>
      <c r="CV420" s="20"/>
      <c r="CW420" s="20"/>
      <c r="CX420" s="20"/>
      <c r="CY420" s="20"/>
    </row>
    <row r="421" spans="10:103" ht="13.5">
      <c r="J421" s="20"/>
      <c r="K421" s="20"/>
      <c r="L421" s="20"/>
      <c r="M421" s="20"/>
      <c r="N421" s="20"/>
      <c r="O421" s="20"/>
      <c r="P421" s="20"/>
      <c r="AN421" s="20"/>
      <c r="AO421" s="20"/>
      <c r="AP421" s="20"/>
      <c r="AQ421" s="20"/>
      <c r="AR421" s="20"/>
      <c r="AS421" s="20"/>
      <c r="AT421" s="20"/>
      <c r="BC421" s="20"/>
      <c r="BD421" s="20"/>
      <c r="BE421" s="20"/>
      <c r="BF421" s="20"/>
      <c r="BG421" s="20"/>
      <c r="BH421" s="20"/>
      <c r="BI421" s="20"/>
      <c r="BR421" s="20"/>
      <c r="BS421" s="20"/>
      <c r="BT421" s="20"/>
      <c r="BU421" s="20"/>
      <c r="BV421" s="20"/>
      <c r="BW421" s="20"/>
      <c r="BX421" s="20"/>
      <c r="CG421" s="20"/>
      <c r="CH421" s="20"/>
      <c r="CI421" s="20"/>
      <c r="CJ421" s="20"/>
      <c r="CK421" s="20"/>
      <c r="CL421" s="20"/>
      <c r="CM421" s="20"/>
      <c r="CS421" s="20"/>
      <c r="CT421" s="20"/>
      <c r="CU421" s="20"/>
      <c r="CV421" s="20"/>
      <c r="CW421" s="20"/>
      <c r="CX421" s="20"/>
      <c r="CY421" s="20"/>
    </row>
    <row r="422" spans="10:103" ht="13.5">
      <c r="J422" s="20"/>
      <c r="K422" s="20"/>
      <c r="L422" s="20"/>
      <c r="M422" s="20"/>
      <c r="N422" s="20"/>
      <c r="O422" s="20"/>
      <c r="P422" s="20"/>
      <c r="AN422" s="20"/>
      <c r="AO422" s="20"/>
      <c r="AP422" s="20"/>
      <c r="AQ422" s="20"/>
      <c r="AR422" s="20"/>
      <c r="AS422" s="20"/>
      <c r="AT422" s="20"/>
      <c r="BC422" s="20"/>
      <c r="BD422" s="20"/>
      <c r="BE422" s="20"/>
      <c r="BF422" s="20"/>
      <c r="BG422" s="20"/>
      <c r="BH422" s="20"/>
      <c r="BI422" s="20"/>
      <c r="BR422" s="20"/>
      <c r="BS422" s="20"/>
      <c r="BT422" s="20"/>
      <c r="BU422" s="20"/>
      <c r="BV422" s="20"/>
      <c r="BW422" s="20"/>
      <c r="BX422" s="20"/>
      <c r="CG422" s="20"/>
      <c r="CH422" s="20"/>
      <c r="CI422" s="20"/>
      <c r="CJ422" s="20"/>
      <c r="CK422" s="20"/>
      <c r="CL422" s="20"/>
      <c r="CM422" s="20"/>
      <c r="CS422" s="20"/>
      <c r="CT422" s="20"/>
      <c r="CU422" s="20"/>
      <c r="CV422" s="20"/>
      <c r="CW422" s="20"/>
      <c r="CX422" s="20"/>
      <c r="CY422" s="20"/>
    </row>
    <row r="423" spans="10:103" ht="13.5">
      <c r="J423" s="20"/>
      <c r="K423" s="20"/>
      <c r="L423" s="20"/>
      <c r="M423" s="20"/>
      <c r="N423" s="20"/>
      <c r="O423" s="20"/>
      <c r="P423" s="20"/>
      <c r="AN423" s="20"/>
      <c r="AO423" s="20"/>
      <c r="AP423" s="20"/>
      <c r="AQ423" s="20"/>
      <c r="AR423" s="20"/>
      <c r="AS423" s="20"/>
      <c r="AT423" s="20"/>
      <c r="BC423" s="20"/>
      <c r="BD423" s="20"/>
      <c r="BE423" s="20"/>
      <c r="BF423" s="20"/>
      <c r="BG423" s="20"/>
      <c r="BH423" s="20"/>
      <c r="BI423" s="20"/>
      <c r="BR423" s="20"/>
      <c r="BS423" s="20"/>
      <c r="BT423" s="20"/>
      <c r="BU423" s="20"/>
      <c r="BV423" s="20"/>
      <c r="BW423" s="20"/>
      <c r="BX423" s="20"/>
      <c r="CG423" s="20"/>
      <c r="CH423" s="20"/>
      <c r="CI423" s="20"/>
      <c r="CJ423" s="20"/>
      <c r="CK423" s="20"/>
      <c r="CL423" s="20"/>
      <c r="CM423" s="20"/>
      <c r="CS423" s="20"/>
      <c r="CT423" s="20"/>
      <c r="CU423" s="20"/>
      <c r="CV423" s="20"/>
      <c r="CW423" s="20"/>
      <c r="CX423" s="20"/>
      <c r="CY423" s="20"/>
    </row>
    <row r="424" spans="10:103" ht="13.5">
      <c r="J424" s="20"/>
      <c r="K424" s="20"/>
      <c r="L424" s="20"/>
      <c r="M424" s="20"/>
      <c r="N424" s="20"/>
      <c r="O424" s="20"/>
      <c r="P424" s="20"/>
      <c r="AN424" s="20"/>
      <c r="AO424" s="20"/>
      <c r="AP424" s="20"/>
      <c r="AQ424" s="20"/>
      <c r="AR424" s="20"/>
      <c r="AS424" s="20"/>
      <c r="AT424" s="20"/>
      <c r="BC424" s="20"/>
      <c r="BD424" s="20"/>
      <c r="BE424" s="20"/>
      <c r="BF424" s="20"/>
      <c r="BG424" s="20"/>
      <c r="BH424" s="20"/>
      <c r="BI424" s="20"/>
      <c r="BR424" s="20"/>
      <c r="BS424" s="20"/>
      <c r="BT424" s="20"/>
      <c r="BU424" s="20"/>
      <c r="BV424" s="20"/>
      <c r="BW424" s="20"/>
      <c r="BX424" s="20"/>
      <c r="CG424" s="20"/>
      <c r="CH424" s="20"/>
      <c r="CI424" s="20"/>
      <c r="CJ424" s="20"/>
      <c r="CK424" s="20"/>
      <c r="CL424" s="20"/>
      <c r="CM424" s="20"/>
      <c r="CS424" s="20"/>
      <c r="CT424" s="20"/>
      <c r="CU424" s="20"/>
      <c r="CV424" s="20"/>
      <c r="CW424" s="20"/>
      <c r="CX424" s="20"/>
      <c r="CY424" s="20"/>
    </row>
    <row r="425" spans="10:103" ht="13.5">
      <c r="J425" s="20"/>
      <c r="K425" s="20"/>
      <c r="L425" s="20"/>
      <c r="M425" s="20"/>
      <c r="N425" s="20"/>
      <c r="O425" s="20"/>
      <c r="P425" s="20"/>
      <c r="AN425" s="20"/>
      <c r="AO425" s="20"/>
      <c r="AP425" s="20"/>
      <c r="AQ425" s="20"/>
      <c r="AR425" s="20"/>
      <c r="AS425" s="20"/>
      <c r="AT425" s="20"/>
      <c r="BC425" s="20"/>
      <c r="BD425" s="20"/>
      <c r="BE425" s="20"/>
      <c r="BF425" s="20"/>
      <c r="BG425" s="20"/>
      <c r="BH425" s="20"/>
      <c r="BI425" s="20"/>
      <c r="BR425" s="20"/>
      <c r="BS425" s="20"/>
      <c r="BT425" s="20"/>
      <c r="BU425" s="20"/>
      <c r="BV425" s="20"/>
      <c r="BW425" s="20"/>
      <c r="BX425" s="20"/>
      <c r="CG425" s="20"/>
      <c r="CH425" s="20"/>
      <c r="CI425" s="20"/>
      <c r="CJ425" s="20"/>
      <c r="CK425" s="20"/>
      <c r="CL425" s="20"/>
      <c r="CM425" s="20"/>
      <c r="CS425" s="20"/>
      <c r="CT425" s="20"/>
      <c r="CU425" s="20"/>
      <c r="CV425" s="20"/>
      <c r="CW425" s="20"/>
      <c r="CX425" s="20"/>
      <c r="CY425" s="20"/>
    </row>
    <row r="426" spans="10:103" ht="13.5">
      <c r="J426" s="20"/>
      <c r="K426" s="20"/>
      <c r="L426" s="20"/>
      <c r="M426" s="20"/>
      <c r="N426" s="20"/>
      <c r="O426" s="20"/>
      <c r="P426" s="20"/>
      <c r="AN426" s="20"/>
      <c r="AO426" s="20"/>
      <c r="AP426" s="20"/>
      <c r="AQ426" s="20"/>
      <c r="AR426" s="20"/>
      <c r="AS426" s="20"/>
      <c r="AT426" s="20"/>
      <c r="BC426" s="20"/>
      <c r="BD426" s="20"/>
      <c r="BE426" s="20"/>
      <c r="BF426" s="20"/>
      <c r="BG426" s="20"/>
      <c r="BH426" s="20"/>
      <c r="BI426" s="20"/>
      <c r="BR426" s="20"/>
      <c r="BS426" s="20"/>
      <c r="BT426" s="20"/>
      <c r="BU426" s="20"/>
      <c r="BV426" s="20"/>
      <c r="BW426" s="20"/>
      <c r="BX426" s="20"/>
      <c r="CG426" s="20"/>
      <c r="CH426" s="20"/>
      <c r="CI426" s="20"/>
      <c r="CJ426" s="20"/>
      <c r="CK426" s="20"/>
      <c r="CL426" s="20"/>
      <c r="CM426" s="20"/>
      <c r="CS426" s="20"/>
      <c r="CT426" s="20"/>
      <c r="CU426" s="20"/>
      <c r="CV426" s="20"/>
      <c r="CW426" s="20"/>
      <c r="CX426" s="20"/>
      <c r="CY426" s="20"/>
    </row>
    <row r="427" spans="10:103" ht="13.5">
      <c r="J427" s="20"/>
      <c r="K427" s="20"/>
      <c r="L427" s="20"/>
      <c r="M427" s="20"/>
      <c r="N427" s="20"/>
      <c r="O427" s="20"/>
      <c r="P427" s="20"/>
      <c r="AN427" s="20"/>
      <c r="AO427" s="20"/>
      <c r="AP427" s="20"/>
      <c r="AQ427" s="20"/>
      <c r="AR427" s="20"/>
      <c r="AS427" s="20"/>
      <c r="AT427" s="20"/>
      <c r="BC427" s="20"/>
      <c r="BD427" s="20"/>
      <c r="BE427" s="20"/>
      <c r="BF427" s="20"/>
      <c r="BG427" s="20"/>
      <c r="BH427" s="20"/>
      <c r="BI427" s="20"/>
      <c r="BR427" s="20"/>
      <c r="BS427" s="20"/>
      <c r="BT427" s="20"/>
      <c r="BU427" s="20"/>
      <c r="BV427" s="20"/>
      <c r="BW427" s="20"/>
      <c r="BX427" s="20"/>
      <c r="CG427" s="20"/>
      <c r="CH427" s="20"/>
      <c r="CI427" s="20"/>
      <c r="CJ427" s="20"/>
      <c r="CK427" s="20"/>
      <c r="CL427" s="20"/>
      <c r="CM427" s="20"/>
      <c r="CS427" s="20"/>
      <c r="CT427" s="20"/>
      <c r="CU427" s="20"/>
      <c r="CV427" s="20"/>
      <c r="CW427" s="20"/>
      <c r="CX427" s="20"/>
      <c r="CY427" s="20"/>
    </row>
    <row r="428" spans="10:103" ht="13.5">
      <c r="J428" s="20"/>
      <c r="K428" s="20"/>
      <c r="L428" s="20"/>
      <c r="M428" s="20"/>
      <c r="N428" s="20"/>
      <c r="O428" s="20"/>
      <c r="P428" s="20"/>
      <c r="AN428" s="20"/>
      <c r="AO428" s="20"/>
      <c r="AP428" s="20"/>
      <c r="AQ428" s="20"/>
      <c r="AR428" s="20"/>
      <c r="AS428" s="20"/>
      <c r="AT428" s="20"/>
      <c r="BC428" s="20"/>
      <c r="BD428" s="20"/>
      <c r="BE428" s="20"/>
      <c r="BF428" s="20"/>
      <c r="BG428" s="20"/>
      <c r="BH428" s="20"/>
      <c r="BI428" s="20"/>
      <c r="BR428" s="20"/>
      <c r="BS428" s="20"/>
      <c r="BT428" s="20"/>
      <c r="BU428" s="20"/>
      <c r="BV428" s="20"/>
      <c r="BW428" s="20"/>
      <c r="BX428" s="20"/>
      <c r="CG428" s="20"/>
      <c r="CH428" s="20"/>
      <c r="CI428" s="20"/>
      <c r="CJ428" s="20"/>
      <c r="CK428" s="20"/>
      <c r="CL428" s="20"/>
      <c r="CM428" s="20"/>
      <c r="CS428" s="20"/>
      <c r="CT428" s="20"/>
      <c r="CU428" s="20"/>
      <c r="CV428" s="20"/>
      <c r="CW428" s="20"/>
      <c r="CX428" s="20"/>
      <c r="CY428" s="20"/>
    </row>
    <row r="429" spans="10:103" ht="13.5">
      <c r="J429" s="20"/>
      <c r="K429" s="20"/>
      <c r="L429" s="20"/>
      <c r="M429" s="20"/>
      <c r="N429" s="20"/>
      <c r="O429" s="20"/>
      <c r="P429" s="20"/>
      <c r="AN429" s="20"/>
      <c r="AO429" s="20"/>
      <c r="AP429" s="20"/>
      <c r="AQ429" s="20"/>
      <c r="AR429" s="20"/>
      <c r="AS429" s="20"/>
      <c r="AT429" s="20"/>
      <c r="BC429" s="20"/>
      <c r="BD429" s="20"/>
      <c r="BE429" s="20"/>
      <c r="BF429" s="20"/>
      <c r="BG429" s="20"/>
      <c r="BH429" s="20"/>
      <c r="BI429" s="20"/>
      <c r="BR429" s="20"/>
      <c r="BS429" s="20"/>
      <c r="BT429" s="20"/>
      <c r="BU429" s="20"/>
      <c r="BV429" s="20"/>
      <c r="BW429" s="20"/>
      <c r="BX429" s="20"/>
      <c r="CG429" s="20"/>
      <c r="CH429" s="20"/>
      <c r="CI429" s="20"/>
      <c r="CJ429" s="20"/>
      <c r="CK429" s="20"/>
      <c r="CL429" s="20"/>
      <c r="CM429" s="20"/>
      <c r="CS429" s="20"/>
      <c r="CT429" s="20"/>
      <c r="CU429" s="20"/>
      <c r="CV429" s="20"/>
      <c r="CW429" s="20"/>
      <c r="CX429" s="20"/>
      <c r="CY429" s="20"/>
    </row>
    <row r="430" spans="10:103" ht="13.5">
      <c r="J430" s="20"/>
      <c r="K430" s="20"/>
      <c r="L430" s="20"/>
      <c r="M430" s="20"/>
      <c r="N430" s="20"/>
      <c r="O430" s="20"/>
      <c r="P430" s="20"/>
      <c r="AN430" s="20"/>
      <c r="AO430" s="20"/>
      <c r="AP430" s="20"/>
      <c r="AQ430" s="20"/>
      <c r="AR430" s="20"/>
      <c r="AS430" s="20"/>
      <c r="AT430" s="20"/>
      <c r="BC430" s="20"/>
      <c r="BD430" s="20"/>
      <c r="BE430" s="20"/>
      <c r="BF430" s="20"/>
      <c r="BG430" s="20"/>
      <c r="BH430" s="20"/>
      <c r="BI430" s="20"/>
      <c r="BR430" s="20"/>
      <c r="BS430" s="20"/>
      <c r="BT430" s="20"/>
      <c r="BU430" s="20"/>
      <c r="BV430" s="20"/>
      <c r="BW430" s="20"/>
      <c r="BX430" s="20"/>
      <c r="CG430" s="20"/>
      <c r="CH430" s="20"/>
      <c r="CI430" s="20"/>
      <c r="CJ430" s="20"/>
      <c r="CK430" s="20"/>
      <c r="CL430" s="20"/>
      <c r="CM430" s="20"/>
      <c r="CS430" s="20"/>
      <c r="CT430" s="20"/>
      <c r="CU430" s="20"/>
      <c r="CV430" s="20"/>
      <c r="CW430" s="20"/>
      <c r="CX430" s="20"/>
      <c r="CY430" s="20"/>
    </row>
    <row r="431" spans="10:103" ht="13.5">
      <c r="J431" s="20"/>
      <c r="K431" s="20"/>
      <c r="L431" s="20"/>
      <c r="M431" s="20"/>
      <c r="N431" s="20"/>
      <c r="O431" s="20"/>
      <c r="P431" s="20"/>
      <c r="AN431" s="20"/>
      <c r="AO431" s="20"/>
      <c r="AP431" s="20"/>
      <c r="AQ431" s="20"/>
      <c r="AR431" s="20"/>
      <c r="AS431" s="20"/>
      <c r="AT431" s="20"/>
      <c r="BC431" s="20"/>
      <c r="BD431" s="20"/>
      <c r="BE431" s="20"/>
      <c r="BF431" s="20"/>
      <c r="BG431" s="20"/>
      <c r="BH431" s="20"/>
      <c r="BI431" s="20"/>
      <c r="BR431" s="20"/>
      <c r="BS431" s="20"/>
      <c r="BT431" s="20"/>
      <c r="BU431" s="20"/>
      <c r="BV431" s="20"/>
      <c r="BW431" s="20"/>
      <c r="BX431" s="20"/>
      <c r="CG431" s="20"/>
      <c r="CH431" s="20"/>
      <c r="CI431" s="20"/>
      <c r="CJ431" s="20"/>
      <c r="CK431" s="20"/>
      <c r="CL431" s="20"/>
      <c r="CM431" s="20"/>
      <c r="CS431" s="20"/>
      <c r="CT431" s="20"/>
      <c r="CU431" s="20"/>
      <c r="CV431" s="20"/>
      <c r="CW431" s="20"/>
      <c r="CX431" s="20"/>
      <c r="CY431" s="20"/>
    </row>
    <row r="432" spans="10:103" ht="13.5">
      <c r="J432" s="20"/>
      <c r="K432" s="20"/>
      <c r="L432" s="20"/>
      <c r="M432" s="20"/>
      <c r="N432" s="20"/>
      <c r="O432" s="20"/>
      <c r="P432" s="20"/>
      <c r="AN432" s="20"/>
      <c r="AO432" s="20"/>
      <c r="AP432" s="20"/>
      <c r="AQ432" s="20"/>
      <c r="AR432" s="20"/>
      <c r="AS432" s="20"/>
      <c r="AT432" s="20"/>
      <c r="BC432" s="20"/>
      <c r="BD432" s="20"/>
      <c r="BE432" s="20"/>
      <c r="BF432" s="20"/>
      <c r="BG432" s="20"/>
      <c r="BH432" s="20"/>
      <c r="BI432" s="20"/>
      <c r="BR432" s="20"/>
      <c r="BS432" s="20"/>
      <c r="BT432" s="20"/>
      <c r="BU432" s="20"/>
      <c r="BV432" s="20"/>
      <c r="BW432" s="20"/>
      <c r="BX432" s="20"/>
      <c r="CG432" s="20"/>
      <c r="CH432" s="20"/>
      <c r="CI432" s="20"/>
      <c r="CJ432" s="20"/>
      <c r="CK432" s="20"/>
      <c r="CL432" s="20"/>
      <c r="CM432" s="20"/>
      <c r="CS432" s="20"/>
      <c r="CT432" s="20"/>
      <c r="CU432" s="20"/>
      <c r="CV432" s="20"/>
      <c r="CW432" s="20"/>
      <c r="CX432" s="20"/>
      <c r="CY432" s="20"/>
    </row>
    <row r="433" spans="10:103" ht="13.5">
      <c r="J433" s="20"/>
      <c r="K433" s="20"/>
      <c r="L433" s="20"/>
      <c r="M433" s="20"/>
      <c r="N433" s="20"/>
      <c r="O433" s="20"/>
      <c r="P433" s="20"/>
      <c r="AN433" s="20"/>
      <c r="AO433" s="20"/>
      <c r="AP433" s="20"/>
      <c r="AQ433" s="20"/>
      <c r="AR433" s="20"/>
      <c r="AS433" s="20"/>
      <c r="AT433" s="20"/>
      <c r="BC433" s="20"/>
      <c r="BD433" s="20"/>
      <c r="BE433" s="20"/>
      <c r="BF433" s="20"/>
      <c r="BG433" s="20"/>
      <c r="BH433" s="20"/>
      <c r="BI433" s="20"/>
      <c r="BR433" s="20"/>
      <c r="BS433" s="20"/>
      <c r="BT433" s="20"/>
      <c r="BU433" s="20"/>
      <c r="BV433" s="20"/>
      <c r="BW433" s="20"/>
      <c r="BX433" s="20"/>
      <c r="CG433" s="20"/>
      <c r="CH433" s="20"/>
      <c r="CI433" s="20"/>
      <c r="CJ433" s="20"/>
      <c r="CK433" s="20"/>
      <c r="CL433" s="20"/>
      <c r="CM433" s="20"/>
      <c r="CS433" s="20"/>
      <c r="CT433" s="20"/>
      <c r="CU433" s="20"/>
      <c r="CV433" s="20"/>
      <c r="CW433" s="20"/>
      <c r="CX433" s="20"/>
      <c r="CY433" s="20"/>
    </row>
    <row r="434" spans="10:103" ht="13.5">
      <c r="J434" s="20"/>
      <c r="K434" s="20"/>
      <c r="L434" s="20"/>
      <c r="M434" s="20"/>
      <c r="N434" s="20"/>
      <c r="O434" s="20"/>
      <c r="P434" s="20"/>
      <c r="AN434" s="20"/>
      <c r="AO434" s="20"/>
      <c r="AP434" s="20"/>
      <c r="AQ434" s="20"/>
      <c r="AR434" s="20"/>
      <c r="AS434" s="20"/>
      <c r="AT434" s="20"/>
      <c r="BC434" s="20"/>
      <c r="BD434" s="20"/>
      <c r="BE434" s="20"/>
      <c r="BF434" s="20"/>
      <c r="BG434" s="20"/>
      <c r="BH434" s="20"/>
      <c r="BI434" s="20"/>
      <c r="BR434" s="20"/>
      <c r="BS434" s="20"/>
      <c r="BT434" s="20"/>
      <c r="BU434" s="20"/>
      <c r="BV434" s="20"/>
      <c r="BW434" s="20"/>
      <c r="BX434" s="20"/>
      <c r="CG434" s="20"/>
      <c r="CH434" s="20"/>
      <c r="CI434" s="20"/>
      <c r="CJ434" s="20"/>
      <c r="CK434" s="20"/>
      <c r="CL434" s="20"/>
      <c r="CM434" s="20"/>
      <c r="CS434" s="20"/>
      <c r="CT434" s="20"/>
      <c r="CU434" s="20"/>
      <c r="CV434" s="20"/>
      <c r="CW434" s="20"/>
      <c r="CX434" s="20"/>
      <c r="CY434" s="20"/>
    </row>
    <row r="435" spans="10:103" ht="13.5">
      <c r="J435" s="20"/>
      <c r="K435" s="20"/>
      <c r="L435" s="20"/>
      <c r="M435" s="20"/>
      <c r="N435" s="20"/>
      <c r="O435" s="20"/>
      <c r="P435" s="20"/>
      <c r="AN435" s="20"/>
      <c r="AO435" s="20"/>
      <c r="AP435" s="20"/>
      <c r="AQ435" s="20"/>
      <c r="AR435" s="20"/>
      <c r="AS435" s="20"/>
      <c r="AT435" s="20"/>
      <c r="BC435" s="20"/>
      <c r="BD435" s="20"/>
      <c r="BE435" s="20"/>
      <c r="BF435" s="20"/>
      <c r="BG435" s="20"/>
      <c r="BH435" s="20"/>
      <c r="BI435" s="20"/>
      <c r="BR435" s="20"/>
      <c r="BS435" s="20"/>
      <c r="BT435" s="20"/>
      <c r="BU435" s="20"/>
      <c r="BV435" s="20"/>
      <c r="BW435" s="20"/>
      <c r="BX435" s="20"/>
      <c r="CG435" s="20"/>
      <c r="CH435" s="20"/>
      <c r="CI435" s="20"/>
      <c r="CJ435" s="20"/>
      <c r="CK435" s="20"/>
      <c r="CL435" s="20"/>
      <c r="CM435" s="20"/>
      <c r="CS435" s="20"/>
      <c r="CT435" s="20"/>
      <c r="CU435" s="20"/>
      <c r="CV435" s="20"/>
      <c r="CW435" s="20"/>
      <c r="CX435" s="20"/>
      <c r="CY435" s="20"/>
    </row>
    <row r="436" spans="10:103" ht="13.5">
      <c r="J436" s="20"/>
      <c r="K436" s="20"/>
      <c r="L436" s="20"/>
      <c r="M436" s="20"/>
      <c r="N436" s="20"/>
      <c r="O436" s="20"/>
      <c r="P436" s="20"/>
      <c r="AN436" s="20"/>
      <c r="AO436" s="20"/>
      <c r="AP436" s="20"/>
      <c r="AQ436" s="20"/>
      <c r="AR436" s="20"/>
      <c r="AS436" s="20"/>
      <c r="AT436" s="20"/>
      <c r="BC436" s="20"/>
      <c r="BD436" s="20"/>
      <c r="BE436" s="20"/>
      <c r="BF436" s="20"/>
      <c r="BG436" s="20"/>
      <c r="BH436" s="20"/>
      <c r="BI436" s="20"/>
      <c r="BR436" s="20"/>
      <c r="BS436" s="20"/>
      <c r="BT436" s="20"/>
      <c r="BU436" s="20"/>
      <c r="BV436" s="20"/>
      <c r="BW436" s="20"/>
      <c r="BX436" s="20"/>
      <c r="CG436" s="20"/>
      <c r="CH436" s="20"/>
      <c r="CI436" s="20"/>
      <c r="CJ436" s="20"/>
      <c r="CK436" s="20"/>
      <c r="CL436" s="20"/>
      <c r="CM436" s="20"/>
      <c r="CS436" s="20"/>
      <c r="CT436" s="20"/>
      <c r="CU436" s="20"/>
      <c r="CV436" s="20"/>
      <c r="CW436" s="20"/>
      <c r="CX436" s="20"/>
      <c r="CY436" s="20"/>
    </row>
    <row r="437" spans="10:103" ht="13.5">
      <c r="J437" s="20"/>
      <c r="K437" s="20"/>
      <c r="L437" s="20"/>
      <c r="M437" s="20"/>
      <c r="N437" s="20"/>
      <c r="O437" s="20"/>
      <c r="P437" s="20"/>
      <c r="AN437" s="20"/>
      <c r="AO437" s="20"/>
      <c r="AP437" s="20"/>
      <c r="AQ437" s="20"/>
      <c r="AR437" s="20"/>
      <c r="AS437" s="20"/>
      <c r="AT437" s="20"/>
      <c r="BC437" s="20"/>
      <c r="BD437" s="20"/>
      <c r="BE437" s="20"/>
      <c r="BF437" s="20"/>
      <c r="BG437" s="20"/>
      <c r="BH437" s="20"/>
      <c r="BI437" s="20"/>
      <c r="BR437" s="20"/>
      <c r="BS437" s="20"/>
      <c r="BT437" s="20"/>
      <c r="BU437" s="20"/>
      <c r="BV437" s="20"/>
      <c r="BW437" s="20"/>
      <c r="BX437" s="20"/>
      <c r="CG437" s="20"/>
      <c r="CH437" s="20"/>
      <c r="CI437" s="20"/>
      <c r="CJ437" s="20"/>
      <c r="CK437" s="20"/>
      <c r="CL437" s="20"/>
      <c r="CM437" s="20"/>
      <c r="CS437" s="20"/>
      <c r="CT437" s="20"/>
      <c r="CU437" s="20"/>
      <c r="CV437" s="20"/>
      <c r="CW437" s="20"/>
      <c r="CX437" s="20"/>
      <c r="CY437" s="20"/>
    </row>
    <row r="438" spans="10:103" ht="13.5">
      <c r="J438" s="20"/>
      <c r="K438" s="20"/>
      <c r="L438" s="20"/>
      <c r="M438" s="20"/>
      <c r="N438" s="20"/>
      <c r="O438" s="20"/>
      <c r="P438" s="20"/>
      <c r="AN438" s="20"/>
      <c r="AO438" s="20"/>
      <c r="AP438" s="20"/>
      <c r="AQ438" s="20"/>
      <c r="AR438" s="20"/>
      <c r="AS438" s="20"/>
      <c r="AT438" s="20"/>
      <c r="BC438" s="20"/>
      <c r="BD438" s="20"/>
      <c r="BE438" s="20"/>
      <c r="BF438" s="20"/>
      <c r="BG438" s="20"/>
      <c r="BH438" s="20"/>
      <c r="BI438" s="20"/>
      <c r="BR438" s="20"/>
      <c r="BS438" s="20"/>
      <c r="BT438" s="20"/>
      <c r="BU438" s="20"/>
      <c r="BV438" s="20"/>
      <c r="BW438" s="20"/>
      <c r="BX438" s="20"/>
      <c r="CG438" s="20"/>
      <c r="CH438" s="20"/>
      <c r="CI438" s="20"/>
      <c r="CJ438" s="20"/>
      <c r="CK438" s="20"/>
      <c r="CL438" s="20"/>
      <c r="CM438" s="20"/>
      <c r="CS438" s="20"/>
      <c r="CT438" s="20"/>
      <c r="CU438" s="20"/>
      <c r="CV438" s="20"/>
      <c r="CW438" s="20"/>
      <c r="CX438" s="20"/>
      <c r="CY438" s="20"/>
    </row>
    <row r="439" spans="10:103" ht="13.5">
      <c r="J439" s="20"/>
      <c r="K439" s="20"/>
      <c r="L439" s="20"/>
      <c r="M439" s="20"/>
      <c r="N439" s="20"/>
      <c r="O439" s="20"/>
      <c r="P439" s="20"/>
      <c r="AN439" s="20"/>
      <c r="AO439" s="20"/>
      <c r="AP439" s="20"/>
      <c r="AQ439" s="20"/>
      <c r="AR439" s="20"/>
      <c r="AS439" s="20"/>
      <c r="AT439" s="20"/>
      <c r="BC439" s="20"/>
      <c r="BD439" s="20"/>
      <c r="BE439" s="20"/>
      <c r="BF439" s="20"/>
      <c r="BG439" s="20"/>
      <c r="BH439" s="20"/>
      <c r="BI439" s="20"/>
      <c r="BR439" s="20"/>
      <c r="BS439" s="20"/>
      <c r="BT439" s="20"/>
      <c r="BU439" s="20"/>
      <c r="BV439" s="20"/>
      <c r="BW439" s="20"/>
      <c r="BX439" s="20"/>
      <c r="CG439" s="20"/>
      <c r="CH439" s="20"/>
      <c r="CI439" s="20"/>
      <c r="CJ439" s="20"/>
      <c r="CK439" s="20"/>
      <c r="CL439" s="20"/>
      <c r="CM439" s="20"/>
      <c r="CS439" s="20"/>
      <c r="CT439" s="20"/>
      <c r="CU439" s="20"/>
      <c r="CV439" s="20"/>
      <c r="CW439" s="20"/>
      <c r="CX439" s="20"/>
      <c r="CY439" s="20"/>
    </row>
    <row r="440" spans="10:103" ht="13.5">
      <c r="J440" s="20"/>
      <c r="K440" s="20"/>
      <c r="L440" s="20"/>
      <c r="M440" s="20"/>
      <c r="N440" s="20"/>
      <c r="O440" s="20"/>
      <c r="P440" s="20"/>
      <c r="AN440" s="20"/>
      <c r="AO440" s="20"/>
      <c r="AP440" s="20"/>
      <c r="AQ440" s="20"/>
      <c r="AR440" s="20"/>
      <c r="AS440" s="20"/>
      <c r="AT440" s="20"/>
      <c r="BC440" s="20"/>
      <c r="BD440" s="20"/>
      <c r="BE440" s="20"/>
      <c r="BF440" s="20"/>
      <c r="BG440" s="20"/>
      <c r="BH440" s="20"/>
      <c r="BI440" s="20"/>
      <c r="BR440" s="20"/>
      <c r="BS440" s="20"/>
      <c r="BT440" s="20"/>
      <c r="BU440" s="20"/>
      <c r="BV440" s="20"/>
      <c r="BW440" s="20"/>
      <c r="BX440" s="20"/>
      <c r="CG440" s="20"/>
      <c r="CH440" s="20"/>
      <c r="CI440" s="20"/>
      <c r="CJ440" s="20"/>
      <c r="CK440" s="20"/>
      <c r="CL440" s="20"/>
      <c r="CM440" s="20"/>
      <c r="CS440" s="20"/>
      <c r="CT440" s="20"/>
      <c r="CU440" s="20"/>
      <c r="CV440" s="20"/>
      <c r="CW440" s="20"/>
      <c r="CX440" s="20"/>
      <c r="CY440" s="20"/>
    </row>
    <row r="441" spans="10:103" ht="13.5">
      <c r="J441" s="20"/>
      <c r="K441" s="20"/>
      <c r="L441" s="20"/>
      <c r="M441" s="20"/>
      <c r="N441" s="20"/>
      <c r="O441" s="20"/>
      <c r="P441" s="20"/>
      <c r="AN441" s="20"/>
      <c r="AO441" s="20"/>
      <c r="AP441" s="20"/>
      <c r="AQ441" s="20"/>
      <c r="AR441" s="20"/>
      <c r="AS441" s="20"/>
      <c r="AT441" s="20"/>
      <c r="BC441" s="20"/>
      <c r="BD441" s="20"/>
      <c r="BE441" s="20"/>
      <c r="BF441" s="20"/>
      <c r="BG441" s="20"/>
      <c r="BH441" s="20"/>
      <c r="BI441" s="20"/>
      <c r="BR441" s="20"/>
      <c r="BS441" s="20"/>
      <c r="BT441" s="20"/>
      <c r="BU441" s="20"/>
      <c r="BV441" s="20"/>
      <c r="BW441" s="20"/>
      <c r="BX441" s="20"/>
      <c r="CG441" s="20"/>
      <c r="CH441" s="20"/>
      <c r="CI441" s="20"/>
      <c r="CJ441" s="20"/>
      <c r="CK441" s="20"/>
      <c r="CL441" s="20"/>
      <c r="CM441" s="20"/>
      <c r="CS441" s="20"/>
      <c r="CT441" s="20"/>
      <c r="CU441" s="20"/>
      <c r="CV441" s="20"/>
      <c r="CW441" s="20"/>
      <c r="CX441" s="20"/>
      <c r="CY441" s="20"/>
    </row>
    <row r="442" spans="10:103" ht="13.5">
      <c r="J442" s="20"/>
      <c r="K442" s="20"/>
      <c r="L442" s="20"/>
      <c r="M442" s="20"/>
      <c r="N442" s="20"/>
      <c r="O442" s="20"/>
      <c r="P442" s="20"/>
      <c r="AN442" s="20"/>
      <c r="AO442" s="20"/>
      <c r="AP442" s="20"/>
      <c r="AQ442" s="20"/>
      <c r="AR442" s="20"/>
      <c r="AS442" s="20"/>
      <c r="AT442" s="20"/>
      <c r="BC442" s="20"/>
      <c r="BD442" s="20"/>
      <c r="BE442" s="20"/>
      <c r="BF442" s="20"/>
      <c r="BG442" s="20"/>
      <c r="BH442" s="20"/>
      <c r="BI442" s="20"/>
      <c r="BR442" s="20"/>
      <c r="BS442" s="20"/>
      <c r="BT442" s="20"/>
      <c r="BU442" s="20"/>
      <c r="BV442" s="20"/>
      <c r="BW442" s="20"/>
      <c r="BX442" s="20"/>
      <c r="CG442" s="20"/>
      <c r="CH442" s="20"/>
      <c r="CI442" s="20"/>
      <c r="CJ442" s="20"/>
      <c r="CK442" s="20"/>
      <c r="CL442" s="20"/>
      <c r="CM442" s="20"/>
      <c r="CS442" s="20"/>
      <c r="CT442" s="20"/>
      <c r="CU442" s="20"/>
      <c r="CV442" s="20"/>
      <c r="CW442" s="20"/>
      <c r="CX442" s="20"/>
      <c r="CY442" s="20"/>
    </row>
    <row r="443" spans="10:103" ht="13.5">
      <c r="J443" s="20"/>
      <c r="K443" s="20"/>
      <c r="L443" s="20"/>
      <c r="M443" s="20"/>
      <c r="N443" s="20"/>
      <c r="O443" s="20"/>
      <c r="P443" s="20"/>
      <c r="AN443" s="20"/>
      <c r="AO443" s="20"/>
      <c r="AP443" s="20"/>
      <c r="AQ443" s="20"/>
      <c r="AR443" s="20"/>
      <c r="AS443" s="20"/>
      <c r="AT443" s="20"/>
      <c r="BC443" s="20"/>
      <c r="BD443" s="20"/>
      <c r="BE443" s="20"/>
      <c r="BF443" s="20"/>
      <c r="BG443" s="20"/>
      <c r="BH443" s="20"/>
      <c r="BI443" s="20"/>
      <c r="BR443" s="20"/>
      <c r="BS443" s="20"/>
      <c r="BT443" s="20"/>
      <c r="BU443" s="20"/>
      <c r="BV443" s="20"/>
      <c r="BW443" s="20"/>
      <c r="BX443" s="20"/>
      <c r="CG443" s="20"/>
      <c r="CH443" s="20"/>
      <c r="CI443" s="20"/>
      <c r="CJ443" s="20"/>
      <c r="CK443" s="20"/>
      <c r="CL443" s="20"/>
      <c r="CM443" s="20"/>
      <c r="CS443" s="20"/>
      <c r="CT443" s="20"/>
      <c r="CU443" s="20"/>
      <c r="CV443" s="20"/>
      <c r="CW443" s="20"/>
      <c r="CX443" s="20"/>
      <c r="CY443" s="20"/>
    </row>
    <row r="444" spans="10:103" ht="13.5">
      <c r="J444" s="20"/>
      <c r="K444" s="20"/>
      <c r="L444" s="20"/>
      <c r="M444" s="20"/>
      <c r="N444" s="20"/>
      <c r="O444" s="20"/>
      <c r="P444" s="20"/>
      <c r="AN444" s="20"/>
      <c r="AO444" s="20"/>
      <c r="AP444" s="20"/>
      <c r="AQ444" s="20"/>
      <c r="AR444" s="20"/>
      <c r="AS444" s="20"/>
      <c r="AT444" s="20"/>
      <c r="BC444" s="20"/>
      <c r="BD444" s="20"/>
      <c r="BE444" s="20"/>
      <c r="BF444" s="20"/>
      <c r="BG444" s="20"/>
      <c r="BH444" s="20"/>
      <c r="BI444" s="20"/>
      <c r="BR444" s="20"/>
      <c r="BS444" s="20"/>
      <c r="BT444" s="20"/>
      <c r="BU444" s="20"/>
      <c r="BV444" s="20"/>
      <c r="BW444" s="20"/>
      <c r="BX444" s="20"/>
      <c r="CG444" s="20"/>
      <c r="CH444" s="20"/>
      <c r="CI444" s="20"/>
      <c r="CJ444" s="20"/>
      <c r="CK444" s="20"/>
      <c r="CL444" s="20"/>
      <c r="CM444" s="20"/>
      <c r="CS444" s="20"/>
      <c r="CT444" s="20"/>
      <c r="CU444" s="20"/>
      <c r="CV444" s="20"/>
      <c r="CW444" s="20"/>
      <c r="CX444" s="20"/>
      <c r="CY444" s="20"/>
    </row>
    <row r="445" spans="10:103" ht="13.5">
      <c r="J445" s="20"/>
      <c r="K445" s="20"/>
      <c r="L445" s="20"/>
      <c r="M445" s="20"/>
      <c r="N445" s="20"/>
      <c r="O445" s="20"/>
      <c r="P445" s="20"/>
      <c r="AN445" s="20"/>
      <c r="AO445" s="20"/>
      <c r="AP445" s="20"/>
      <c r="AQ445" s="20"/>
      <c r="AR445" s="20"/>
      <c r="AS445" s="20"/>
      <c r="AT445" s="20"/>
      <c r="BC445" s="20"/>
      <c r="BD445" s="20"/>
      <c r="BE445" s="20"/>
      <c r="BF445" s="20"/>
      <c r="BG445" s="20"/>
      <c r="BH445" s="20"/>
      <c r="BI445" s="20"/>
      <c r="BR445" s="20"/>
      <c r="BS445" s="20"/>
      <c r="BT445" s="20"/>
      <c r="BU445" s="20"/>
      <c r="BV445" s="20"/>
      <c r="BW445" s="20"/>
      <c r="BX445" s="20"/>
      <c r="CG445" s="20"/>
      <c r="CH445" s="20"/>
      <c r="CI445" s="20"/>
      <c r="CJ445" s="20"/>
      <c r="CK445" s="20"/>
      <c r="CL445" s="20"/>
      <c r="CM445" s="20"/>
      <c r="CS445" s="20"/>
      <c r="CT445" s="20"/>
      <c r="CU445" s="20"/>
      <c r="CV445" s="20"/>
      <c r="CW445" s="20"/>
      <c r="CX445" s="20"/>
      <c r="CY445" s="20"/>
    </row>
    <row r="446" spans="10:103" ht="13.5">
      <c r="J446" s="20"/>
      <c r="K446" s="20"/>
      <c r="L446" s="20"/>
      <c r="M446" s="20"/>
      <c r="N446" s="20"/>
      <c r="O446" s="20"/>
      <c r="P446" s="20"/>
      <c r="AN446" s="20"/>
      <c r="AO446" s="20"/>
      <c r="AP446" s="20"/>
      <c r="AQ446" s="20"/>
      <c r="AR446" s="20"/>
      <c r="AS446" s="20"/>
      <c r="AT446" s="20"/>
      <c r="BC446" s="20"/>
      <c r="BD446" s="20"/>
      <c r="BE446" s="20"/>
      <c r="BF446" s="20"/>
      <c r="BG446" s="20"/>
      <c r="BH446" s="20"/>
      <c r="BI446" s="20"/>
      <c r="BR446" s="20"/>
      <c r="BS446" s="20"/>
      <c r="BT446" s="20"/>
      <c r="BU446" s="20"/>
      <c r="BV446" s="20"/>
      <c r="BW446" s="20"/>
      <c r="BX446" s="20"/>
      <c r="CG446" s="20"/>
      <c r="CH446" s="20"/>
      <c r="CI446" s="20"/>
      <c r="CJ446" s="20"/>
      <c r="CK446" s="20"/>
      <c r="CL446" s="20"/>
      <c r="CM446" s="20"/>
      <c r="CS446" s="20"/>
      <c r="CT446" s="20"/>
      <c r="CU446" s="20"/>
      <c r="CV446" s="20"/>
      <c r="CW446" s="20"/>
      <c r="CX446" s="20"/>
      <c r="CY446" s="20"/>
    </row>
    <row r="447" spans="10:103" ht="13.5">
      <c r="J447" s="20"/>
      <c r="K447" s="20"/>
      <c r="L447" s="20"/>
      <c r="M447" s="20"/>
      <c r="N447" s="20"/>
      <c r="O447" s="20"/>
      <c r="P447" s="20"/>
      <c r="AN447" s="20"/>
      <c r="AO447" s="20"/>
      <c r="AP447" s="20"/>
      <c r="AQ447" s="20"/>
      <c r="AR447" s="20"/>
      <c r="AS447" s="20"/>
      <c r="AT447" s="20"/>
      <c r="BC447" s="20"/>
      <c r="BD447" s="20"/>
      <c r="BE447" s="20"/>
      <c r="BF447" s="20"/>
      <c r="BG447" s="20"/>
      <c r="BH447" s="20"/>
      <c r="BI447" s="20"/>
      <c r="BR447" s="20"/>
      <c r="BS447" s="20"/>
      <c r="BT447" s="20"/>
      <c r="BU447" s="20"/>
      <c r="BV447" s="20"/>
      <c r="BW447" s="20"/>
      <c r="BX447" s="20"/>
      <c r="CG447" s="20"/>
      <c r="CH447" s="20"/>
      <c r="CI447" s="20"/>
      <c r="CJ447" s="20"/>
      <c r="CK447" s="20"/>
      <c r="CL447" s="20"/>
      <c r="CM447" s="20"/>
      <c r="CS447" s="20"/>
      <c r="CT447" s="20"/>
      <c r="CU447" s="20"/>
      <c r="CV447" s="20"/>
      <c r="CW447" s="20"/>
      <c r="CX447" s="20"/>
      <c r="CY447" s="20"/>
    </row>
    <row r="448" spans="10:103" ht="13.5">
      <c r="J448" s="20"/>
      <c r="K448" s="20"/>
      <c r="L448" s="20"/>
      <c r="M448" s="20"/>
      <c r="N448" s="20"/>
      <c r="O448" s="20"/>
      <c r="P448" s="20"/>
      <c r="AN448" s="20"/>
      <c r="AO448" s="20"/>
      <c r="AP448" s="20"/>
      <c r="AQ448" s="20"/>
      <c r="AR448" s="20"/>
      <c r="AS448" s="20"/>
      <c r="AT448" s="20"/>
      <c r="BC448" s="20"/>
      <c r="BD448" s="20"/>
      <c r="BE448" s="20"/>
      <c r="BF448" s="20"/>
      <c r="BG448" s="20"/>
      <c r="BH448" s="20"/>
      <c r="BI448" s="20"/>
      <c r="BR448" s="20"/>
      <c r="BS448" s="20"/>
      <c r="BT448" s="20"/>
      <c r="BU448" s="20"/>
      <c r="BV448" s="20"/>
      <c r="BW448" s="20"/>
      <c r="BX448" s="20"/>
      <c r="CG448" s="20"/>
      <c r="CH448" s="20"/>
      <c r="CI448" s="20"/>
      <c r="CJ448" s="20"/>
      <c r="CK448" s="20"/>
      <c r="CL448" s="20"/>
      <c r="CM448" s="20"/>
      <c r="CS448" s="20"/>
      <c r="CT448" s="20"/>
      <c r="CU448" s="20"/>
      <c r="CV448" s="20"/>
      <c r="CW448" s="20"/>
      <c r="CX448" s="20"/>
      <c r="CY448" s="20"/>
    </row>
    <row r="449" spans="10:103" ht="13.5">
      <c r="J449" s="20"/>
      <c r="K449" s="20"/>
      <c r="L449" s="20"/>
      <c r="M449" s="20"/>
      <c r="N449" s="20"/>
      <c r="O449" s="20"/>
      <c r="P449" s="20"/>
      <c r="AN449" s="20"/>
      <c r="AO449" s="20"/>
      <c r="AP449" s="20"/>
      <c r="AQ449" s="20"/>
      <c r="AR449" s="20"/>
      <c r="AS449" s="20"/>
      <c r="AT449" s="20"/>
      <c r="BC449" s="20"/>
      <c r="BD449" s="20"/>
      <c r="BE449" s="20"/>
      <c r="BF449" s="20"/>
      <c r="BG449" s="20"/>
      <c r="BH449" s="20"/>
      <c r="BI449" s="20"/>
      <c r="BR449" s="20"/>
      <c r="BS449" s="20"/>
      <c r="BT449" s="20"/>
      <c r="BU449" s="20"/>
      <c r="BV449" s="20"/>
      <c r="BW449" s="20"/>
      <c r="BX449" s="20"/>
      <c r="CG449" s="20"/>
      <c r="CH449" s="20"/>
      <c r="CI449" s="20"/>
      <c r="CJ449" s="20"/>
      <c r="CK449" s="20"/>
      <c r="CL449" s="20"/>
      <c r="CM449" s="20"/>
      <c r="CS449" s="20"/>
      <c r="CT449" s="20"/>
      <c r="CU449" s="20"/>
      <c r="CV449" s="20"/>
      <c r="CW449" s="20"/>
      <c r="CX449" s="20"/>
      <c r="CY449" s="20"/>
    </row>
    <row r="450" spans="10:103" ht="13.5">
      <c r="J450" s="20"/>
      <c r="K450" s="20"/>
      <c r="L450" s="20"/>
      <c r="M450" s="20"/>
      <c r="N450" s="20"/>
      <c r="O450" s="20"/>
      <c r="P450" s="20"/>
      <c r="AN450" s="20"/>
      <c r="AO450" s="20"/>
      <c r="AP450" s="20"/>
      <c r="AQ450" s="20"/>
      <c r="AR450" s="20"/>
      <c r="AS450" s="20"/>
      <c r="AT450" s="20"/>
      <c r="BC450" s="20"/>
      <c r="BD450" s="20"/>
      <c r="BE450" s="20"/>
      <c r="BF450" s="20"/>
      <c r="BG450" s="20"/>
      <c r="BH450" s="20"/>
      <c r="BI450" s="20"/>
      <c r="BR450" s="20"/>
      <c r="BS450" s="20"/>
      <c r="BT450" s="20"/>
      <c r="BU450" s="20"/>
      <c r="BV450" s="20"/>
      <c r="BW450" s="20"/>
      <c r="BX450" s="20"/>
      <c r="CG450" s="20"/>
      <c r="CH450" s="20"/>
      <c r="CI450" s="20"/>
      <c r="CJ450" s="20"/>
      <c r="CK450" s="20"/>
      <c r="CL450" s="20"/>
      <c r="CM450" s="20"/>
      <c r="CS450" s="20"/>
      <c r="CT450" s="20"/>
      <c r="CU450" s="20"/>
      <c r="CV450" s="20"/>
      <c r="CW450" s="20"/>
      <c r="CX450" s="20"/>
      <c r="CY450" s="20"/>
    </row>
    <row r="451" spans="10:103" ht="13.5">
      <c r="J451" s="20"/>
      <c r="K451" s="20"/>
      <c r="L451" s="20"/>
      <c r="M451" s="20"/>
      <c r="N451" s="20"/>
      <c r="O451" s="20"/>
      <c r="P451" s="20"/>
      <c r="AN451" s="20"/>
      <c r="AO451" s="20"/>
      <c r="AP451" s="20"/>
      <c r="AQ451" s="20"/>
      <c r="AR451" s="20"/>
      <c r="AS451" s="20"/>
      <c r="AT451" s="20"/>
      <c r="BC451" s="20"/>
      <c r="BD451" s="20"/>
      <c r="BE451" s="20"/>
      <c r="BF451" s="20"/>
      <c r="BG451" s="20"/>
      <c r="BH451" s="20"/>
      <c r="BI451" s="20"/>
      <c r="BR451" s="20"/>
      <c r="BS451" s="20"/>
      <c r="BT451" s="20"/>
      <c r="BU451" s="20"/>
      <c r="BV451" s="20"/>
      <c r="BW451" s="20"/>
      <c r="BX451" s="20"/>
      <c r="CG451" s="20"/>
      <c r="CH451" s="20"/>
      <c r="CI451" s="20"/>
      <c r="CJ451" s="20"/>
      <c r="CK451" s="20"/>
      <c r="CL451" s="20"/>
      <c r="CM451" s="20"/>
      <c r="CS451" s="20"/>
      <c r="CT451" s="20"/>
      <c r="CU451" s="20"/>
      <c r="CV451" s="20"/>
      <c r="CW451" s="20"/>
      <c r="CX451" s="20"/>
      <c r="CY451" s="20"/>
    </row>
    <row r="452" spans="10:103" ht="13.5">
      <c r="J452" s="20"/>
      <c r="K452" s="20"/>
      <c r="L452" s="20"/>
      <c r="M452" s="20"/>
      <c r="N452" s="20"/>
      <c r="O452" s="20"/>
      <c r="P452" s="20"/>
      <c r="AN452" s="20"/>
      <c r="AO452" s="20"/>
      <c r="AP452" s="20"/>
      <c r="AQ452" s="20"/>
      <c r="AR452" s="20"/>
      <c r="AS452" s="20"/>
      <c r="AT452" s="20"/>
      <c r="BC452" s="20"/>
      <c r="BD452" s="20"/>
      <c r="BE452" s="20"/>
      <c r="BF452" s="20"/>
      <c r="BG452" s="20"/>
      <c r="BH452" s="20"/>
      <c r="BI452" s="20"/>
      <c r="BR452" s="20"/>
      <c r="BS452" s="20"/>
      <c r="BT452" s="20"/>
      <c r="BU452" s="20"/>
      <c r="BV452" s="20"/>
      <c r="BW452" s="20"/>
      <c r="BX452" s="20"/>
      <c r="CG452" s="20"/>
      <c r="CH452" s="20"/>
      <c r="CI452" s="20"/>
      <c r="CJ452" s="20"/>
      <c r="CK452" s="20"/>
      <c r="CL452" s="20"/>
      <c r="CM452" s="20"/>
      <c r="CS452" s="20"/>
      <c r="CT452" s="20"/>
      <c r="CU452" s="20"/>
      <c r="CV452" s="20"/>
      <c r="CW452" s="20"/>
      <c r="CX452" s="20"/>
      <c r="CY452" s="20"/>
    </row>
    <row r="453" spans="10:103" ht="13.5">
      <c r="J453" s="20"/>
      <c r="K453" s="20"/>
      <c r="L453" s="20"/>
      <c r="M453" s="20"/>
      <c r="N453" s="20"/>
      <c r="O453" s="20"/>
      <c r="P453" s="20"/>
      <c r="AN453" s="20"/>
      <c r="AO453" s="20"/>
      <c r="AP453" s="20"/>
      <c r="AQ453" s="20"/>
      <c r="AR453" s="20"/>
      <c r="AS453" s="20"/>
      <c r="AT453" s="20"/>
      <c r="BC453" s="20"/>
      <c r="BD453" s="20"/>
      <c r="BE453" s="20"/>
      <c r="BF453" s="20"/>
      <c r="BG453" s="20"/>
      <c r="BH453" s="20"/>
      <c r="BI453" s="20"/>
      <c r="BR453" s="20"/>
      <c r="BS453" s="20"/>
      <c r="BT453" s="20"/>
      <c r="BU453" s="20"/>
      <c r="BV453" s="20"/>
      <c r="BW453" s="20"/>
      <c r="BX453" s="20"/>
      <c r="CG453" s="20"/>
      <c r="CH453" s="20"/>
      <c r="CI453" s="20"/>
      <c r="CJ453" s="20"/>
      <c r="CK453" s="20"/>
      <c r="CL453" s="20"/>
      <c r="CM453" s="20"/>
      <c r="CS453" s="20"/>
      <c r="CT453" s="20"/>
      <c r="CU453" s="20"/>
      <c r="CV453" s="20"/>
      <c r="CW453" s="20"/>
      <c r="CX453" s="20"/>
      <c r="CY453" s="20"/>
    </row>
    <row r="454" spans="10:103" ht="13.5">
      <c r="J454" s="20"/>
      <c r="K454" s="20"/>
      <c r="L454" s="20"/>
      <c r="M454" s="20"/>
      <c r="N454" s="20"/>
      <c r="O454" s="20"/>
      <c r="P454" s="20"/>
      <c r="AN454" s="20"/>
      <c r="AO454" s="20"/>
      <c r="AP454" s="20"/>
      <c r="AQ454" s="20"/>
      <c r="AR454" s="20"/>
      <c r="AS454" s="20"/>
      <c r="AT454" s="20"/>
      <c r="BC454" s="20"/>
      <c r="BD454" s="20"/>
      <c r="BE454" s="20"/>
      <c r="BF454" s="20"/>
      <c r="BG454" s="20"/>
      <c r="BH454" s="20"/>
      <c r="BI454" s="20"/>
      <c r="BR454" s="20"/>
      <c r="BS454" s="20"/>
      <c r="BT454" s="20"/>
      <c r="BU454" s="20"/>
      <c r="BV454" s="20"/>
      <c r="BW454" s="20"/>
      <c r="BX454" s="20"/>
      <c r="CG454" s="20"/>
      <c r="CH454" s="20"/>
      <c r="CI454" s="20"/>
      <c r="CJ454" s="20"/>
      <c r="CK454" s="20"/>
      <c r="CL454" s="20"/>
      <c r="CM454" s="20"/>
      <c r="CS454" s="20"/>
      <c r="CT454" s="20"/>
      <c r="CU454" s="20"/>
      <c r="CV454" s="20"/>
      <c r="CW454" s="20"/>
      <c r="CX454" s="20"/>
      <c r="CY454" s="20"/>
    </row>
    <row r="455" spans="10:103" ht="13.5">
      <c r="J455" s="20"/>
      <c r="K455" s="20"/>
      <c r="L455" s="20"/>
      <c r="M455" s="20"/>
      <c r="N455" s="20"/>
      <c r="O455" s="20"/>
      <c r="P455" s="20"/>
      <c r="AN455" s="20"/>
      <c r="AO455" s="20"/>
      <c r="AP455" s="20"/>
      <c r="AQ455" s="20"/>
      <c r="AR455" s="20"/>
      <c r="AS455" s="20"/>
      <c r="AT455" s="20"/>
      <c r="BC455" s="20"/>
      <c r="BD455" s="20"/>
      <c r="BE455" s="20"/>
      <c r="BF455" s="20"/>
      <c r="BG455" s="20"/>
      <c r="BH455" s="20"/>
      <c r="BI455" s="20"/>
      <c r="BR455" s="20"/>
      <c r="BS455" s="20"/>
      <c r="BT455" s="20"/>
      <c r="BU455" s="20"/>
      <c r="BV455" s="20"/>
      <c r="BW455" s="20"/>
      <c r="BX455" s="20"/>
      <c r="CG455" s="20"/>
      <c r="CH455" s="20"/>
      <c r="CI455" s="20"/>
      <c r="CJ455" s="20"/>
      <c r="CK455" s="20"/>
      <c r="CL455" s="20"/>
      <c r="CM455" s="20"/>
      <c r="CS455" s="20"/>
      <c r="CT455" s="20"/>
      <c r="CU455" s="20"/>
      <c r="CV455" s="20"/>
      <c r="CW455" s="20"/>
      <c r="CX455" s="20"/>
      <c r="CY455" s="20"/>
    </row>
    <row r="456" spans="10:103" ht="13.5">
      <c r="J456" s="20"/>
      <c r="K456" s="20"/>
      <c r="L456" s="20"/>
      <c r="M456" s="20"/>
      <c r="N456" s="20"/>
      <c r="O456" s="20"/>
      <c r="P456" s="20"/>
      <c r="AN456" s="20"/>
      <c r="AO456" s="20"/>
      <c r="AP456" s="20"/>
      <c r="AQ456" s="20"/>
      <c r="AR456" s="20"/>
      <c r="AS456" s="20"/>
      <c r="AT456" s="20"/>
      <c r="BC456" s="20"/>
      <c r="BD456" s="20"/>
      <c r="BE456" s="20"/>
      <c r="BF456" s="20"/>
      <c r="BG456" s="20"/>
      <c r="BH456" s="20"/>
      <c r="BI456" s="20"/>
      <c r="BR456" s="20"/>
      <c r="BS456" s="20"/>
      <c r="BT456" s="20"/>
      <c r="BU456" s="20"/>
      <c r="BV456" s="20"/>
      <c r="BW456" s="20"/>
      <c r="BX456" s="20"/>
      <c r="CG456" s="20"/>
      <c r="CH456" s="20"/>
      <c r="CI456" s="20"/>
      <c r="CJ456" s="20"/>
      <c r="CK456" s="20"/>
      <c r="CL456" s="20"/>
      <c r="CM456" s="20"/>
      <c r="CS456" s="20"/>
      <c r="CT456" s="20"/>
      <c r="CU456" s="20"/>
      <c r="CV456" s="20"/>
      <c r="CW456" s="20"/>
      <c r="CX456" s="20"/>
      <c r="CY456" s="20"/>
    </row>
    <row r="457" spans="10:103" ht="13.5">
      <c r="J457" s="20"/>
      <c r="K457" s="20"/>
      <c r="L457" s="20"/>
      <c r="M457" s="20"/>
      <c r="N457" s="20"/>
      <c r="O457" s="20"/>
      <c r="P457" s="20"/>
      <c r="AN457" s="20"/>
      <c r="AO457" s="20"/>
      <c r="AP457" s="20"/>
      <c r="AQ457" s="20"/>
      <c r="AR457" s="20"/>
      <c r="AS457" s="20"/>
      <c r="AT457" s="20"/>
      <c r="BC457" s="20"/>
      <c r="BD457" s="20"/>
      <c r="BE457" s="20"/>
      <c r="BF457" s="20"/>
      <c r="BG457" s="20"/>
      <c r="BH457" s="20"/>
      <c r="BI457" s="20"/>
      <c r="BR457" s="20"/>
      <c r="BS457" s="20"/>
      <c r="BT457" s="20"/>
      <c r="BU457" s="20"/>
      <c r="BV457" s="20"/>
      <c r="BW457" s="20"/>
      <c r="BX457" s="20"/>
      <c r="CG457" s="20"/>
      <c r="CH457" s="20"/>
      <c r="CI457" s="20"/>
      <c r="CJ457" s="20"/>
      <c r="CK457" s="20"/>
      <c r="CL457" s="20"/>
      <c r="CM457" s="20"/>
      <c r="CS457" s="20"/>
      <c r="CT457" s="20"/>
      <c r="CU457" s="20"/>
      <c r="CV457" s="20"/>
      <c r="CW457" s="20"/>
      <c r="CX457" s="20"/>
      <c r="CY457" s="20"/>
    </row>
    <row r="458" spans="10:103" ht="13.5">
      <c r="J458" s="20"/>
      <c r="K458" s="20"/>
      <c r="L458" s="20"/>
      <c r="M458" s="20"/>
      <c r="N458" s="20"/>
      <c r="O458" s="20"/>
      <c r="P458" s="20"/>
      <c r="AN458" s="20"/>
      <c r="AO458" s="20"/>
      <c r="AP458" s="20"/>
      <c r="AQ458" s="20"/>
      <c r="AR458" s="20"/>
      <c r="AS458" s="20"/>
      <c r="AT458" s="20"/>
      <c r="BC458" s="20"/>
      <c r="BD458" s="20"/>
      <c r="BE458" s="20"/>
      <c r="BF458" s="20"/>
      <c r="BG458" s="20"/>
      <c r="BH458" s="20"/>
      <c r="BI458" s="20"/>
      <c r="BR458" s="20"/>
      <c r="BS458" s="20"/>
      <c r="BT458" s="20"/>
      <c r="BU458" s="20"/>
      <c r="BV458" s="20"/>
      <c r="BW458" s="20"/>
      <c r="BX458" s="20"/>
      <c r="CG458" s="20"/>
      <c r="CH458" s="20"/>
      <c r="CI458" s="20"/>
      <c r="CJ458" s="20"/>
      <c r="CK458" s="20"/>
      <c r="CL458" s="20"/>
      <c r="CM458" s="20"/>
      <c r="CS458" s="20"/>
      <c r="CT458" s="20"/>
      <c r="CU458" s="20"/>
      <c r="CV458" s="20"/>
      <c r="CW458" s="20"/>
      <c r="CX458" s="20"/>
      <c r="CY458" s="20"/>
    </row>
    <row r="459" spans="10:103" ht="13.5">
      <c r="J459" s="20"/>
      <c r="K459" s="20"/>
      <c r="L459" s="20"/>
      <c r="M459" s="20"/>
      <c r="N459" s="20"/>
      <c r="O459" s="20"/>
      <c r="P459" s="20"/>
      <c r="AN459" s="20"/>
      <c r="AO459" s="20"/>
      <c r="AP459" s="20"/>
      <c r="AQ459" s="20"/>
      <c r="AR459" s="20"/>
      <c r="AS459" s="20"/>
      <c r="AT459" s="20"/>
      <c r="BC459" s="20"/>
      <c r="BD459" s="20"/>
      <c r="BE459" s="20"/>
      <c r="BF459" s="20"/>
      <c r="BG459" s="20"/>
      <c r="BH459" s="20"/>
      <c r="BI459" s="20"/>
      <c r="BR459" s="20"/>
      <c r="BS459" s="20"/>
      <c r="BT459" s="20"/>
      <c r="BU459" s="20"/>
      <c r="BV459" s="20"/>
      <c r="BW459" s="20"/>
      <c r="BX459" s="20"/>
      <c r="CG459" s="20"/>
      <c r="CH459" s="20"/>
      <c r="CI459" s="20"/>
      <c r="CJ459" s="20"/>
      <c r="CK459" s="20"/>
      <c r="CL459" s="20"/>
      <c r="CM459" s="20"/>
      <c r="CS459" s="20"/>
      <c r="CT459" s="20"/>
      <c r="CU459" s="20"/>
      <c r="CV459" s="20"/>
      <c r="CW459" s="20"/>
      <c r="CX459" s="20"/>
      <c r="CY459" s="20"/>
    </row>
    <row r="460" spans="10:103" ht="13.5">
      <c r="J460" s="20"/>
      <c r="K460" s="20"/>
      <c r="L460" s="20"/>
      <c r="M460" s="20"/>
      <c r="N460" s="20"/>
      <c r="O460" s="20"/>
      <c r="P460" s="20"/>
      <c r="AN460" s="20"/>
      <c r="AO460" s="20"/>
      <c r="AP460" s="20"/>
      <c r="AQ460" s="20"/>
      <c r="AR460" s="20"/>
      <c r="AS460" s="20"/>
      <c r="AT460" s="20"/>
      <c r="BC460" s="20"/>
      <c r="BD460" s="20"/>
      <c r="BE460" s="20"/>
      <c r="BF460" s="20"/>
      <c r="BG460" s="20"/>
      <c r="BH460" s="20"/>
      <c r="BI460" s="20"/>
      <c r="BR460" s="20"/>
      <c r="BS460" s="20"/>
      <c r="BT460" s="20"/>
      <c r="BU460" s="20"/>
      <c r="BV460" s="20"/>
      <c r="BW460" s="20"/>
      <c r="BX460" s="20"/>
      <c r="CG460" s="20"/>
      <c r="CH460" s="20"/>
      <c r="CI460" s="20"/>
      <c r="CJ460" s="20"/>
      <c r="CK460" s="20"/>
      <c r="CL460" s="20"/>
      <c r="CM460" s="20"/>
      <c r="CS460" s="20"/>
      <c r="CT460" s="20"/>
      <c r="CU460" s="20"/>
      <c r="CV460" s="20"/>
      <c r="CW460" s="20"/>
      <c r="CX460" s="20"/>
      <c r="CY460" s="20"/>
    </row>
    <row r="461" spans="10:103" ht="13.5">
      <c r="J461" s="20"/>
      <c r="K461" s="20"/>
      <c r="L461" s="20"/>
      <c r="M461" s="20"/>
      <c r="N461" s="20"/>
      <c r="O461" s="20"/>
      <c r="P461" s="20"/>
      <c r="AN461" s="20"/>
      <c r="AO461" s="20"/>
      <c r="AP461" s="20"/>
      <c r="AQ461" s="20"/>
      <c r="AR461" s="20"/>
      <c r="AS461" s="20"/>
      <c r="AT461" s="20"/>
      <c r="BC461" s="20"/>
      <c r="BD461" s="20"/>
      <c r="BE461" s="20"/>
      <c r="BF461" s="20"/>
      <c r="BG461" s="20"/>
      <c r="BH461" s="20"/>
      <c r="BI461" s="20"/>
      <c r="BR461" s="20"/>
      <c r="BS461" s="20"/>
      <c r="BT461" s="20"/>
      <c r="BU461" s="20"/>
      <c r="BV461" s="20"/>
      <c r="BW461" s="20"/>
      <c r="BX461" s="20"/>
      <c r="CG461" s="20"/>
      <c r="CH461" s="20"/>
      <c r="CI461" s="20"/>
      <c r="CJ461" s="20"/>
      <c r="CK461" s="20"/>
      <c r="CL461" s="20"/>
      <c r="CM461" s="20"/>
      <c r="CS461" s="20"/>
      <c r="CT461" s="20"/>
      <c r="CU461" s="20"/>
      <c r="CV461" s="20"/>
      <c r="CW461" s="20"/>
      <c r="CX461" s="20"/>
      <c r="CY461" s="20"/>
    </row>
    <row r="462" spans="10:103" ht="13.5">
      <c r="J462" s="20"/>
      <c r="K462" s="20"/>
      <c r="L462" s="20"/>
      <c r="M462" s="20"/>
      <c r="N462" s="20"/>
      <c r="O462" s="20"/>
      <c r="P462" s="20"/>
      <c r="AN462" s="20"/>
      <c r="AO462" s="20"/>
      <c r="AP462" s="20"/>
      <c r="AQ462" s="20"/>
      <c r="AR462" s="20"/>
      <c r="AS462" s="20"/>
      <c r="AT462" s="20"/>
      <c r="BC462" s="20"/>
      <c r="BD462" s="20"/>
      <c r="BE462" s="20"/>
      <c r="BF462" s="20"/>
      <c r="BG462" s="20"/>
      <c r="BH462" s="20"/>
      <c r="BI462" s="20"/>
      <c r="BR462" s="20"/>
      <c r="BS462" s="20"/>
      <c r="BT462" s="20"/>
      <c r="BU462" s="20"/>
      <c r="BV462" s="20"/>
      <c r="BW462" s="20"/>
      <c r="BX462" s="20"/>
      <c r="CG462" s="20"/>
      <c r="CH462" s="20"/>
      <c r="CI462" s="20"/>
      <c r="CJ462" s="20"/>
      <c r="CK462" s="20"/>
      <c r="CL462" s="20"/>
      <c r="CM462" s="20"/>
      <c r="CS462" s="20"/>
      <c r="CT462" s="20"/>
      <c r="CU462" s="20"/>
      <c r="CV462" s="20"/>
      <c r="CW462" s="20"/>
      <c r="CX462" s="20"/>
      <c r="CY462" s="20"/>
    </row>
    <row r="463" spans="10:103" ht="13.5">
      <c r="J463" s="20"/>
      <c r="K463" s="20"/>
      <c r="L463" s="20"/>
      <c r="M463" s="20"/>
      <c r="N463" s="20"/>
      <c r="O463" s="20"/>
      <c r="P463" s="20"/>
      <c r="AN463" s="20"/>
      <c r="AO463" s="20"/>
      <c r="AP463" s="20"/>
      <c r="AQ463" s="20"/>
      <c r="AR463" s="20"/>
      <c r="AS463" s="20"/>
      <c r="AT463" s="20"/>
      <c r="BC463" s="20"/>
      <c r="BD463" s="20"/>
      <c r="BE463" s="20"/>
      <c r="BF463" s="20"/>
      <c r="BG463" s="20"/>
      <c r="BH463" s="20"/>
      <c r="BI463" s="20"/>
      <c r="BR463" s="20"/>
      <c r="BS463" s="20"/>
      <c r="BT463" s="20"/>
      <c r="BU463" s="20"/>
      <c r="BV463" s="20"/>
      <c r="BW463" s="20"/>
      <c r="BX463" s="20"/>
      <c r="CG463" s="20"/>
      <c r="CH463" s="20"/>
      <c r="CI463" s="20"/>
      <c r="CJ463" s="20"/>
      <c r="CK463" s="20"/>
      <c r="CL463" s="20"/>
      <c r="CM463" s="20"/>
      <c r="CS463" s="20"/>
      <c r="CT463" s="20"/>
      <c r="CU463" s="20"/>
      <c r="CV463" s="20"/>
      <c r="CW463" s="20"/>
      <c r="CX463" s="20"/>
      <c r="CY463" s="20"/>
    </row>
    <row r="464" spans="10:103" ht="13.5">
      <c r="J464" s="20"/>
      <c r="K464" s="20"/>
      <c r="L464" s="20"/>
      <c r="M464" s="20"/>
      <c r="N464" s="20"/>
      <c r="O464" s="20"/>
      <c r="P464" s="20"/>
      <c r="AN464" s="20"/>
      <c r="AO464" s="20"/>
      <c r="AP464" s="20"/>
      <c r="AQ464" s="20"/>
      <c r="AR464" s="20"/>
      <c r="AS464" s="20"/>
      <c r="AT464" s="20"/>
      <c r="BC464" s="20"/>
      <c r="BD464" s="20"/>
      <c r="BE464" s="20"/>
      <c r="BF464" s="20"/>
      <c r="BG464" s="20"/>
      <c r="BH464" s="20"/>
      <c r="BI464" s="20"/>
      <c r="BR464" s="20"/>
      <c r="BS464" s="20"/>
      <c r="BT464" s="20"/>
      <c r="BU464" s="20"/>
      <c r="BV464" s="20"/>
      <c r="BW464" s="20"/>
      <c r="BX464" s="20"/>
      <c r="CG464" s="20"/>
      <c r="CH464" s="20"/>
      <c r="CI464" s="20"/>
      <c r="CJ464" s="20"/>
      <c r="CK464" s="20"/>
      <c r="CL464" s="20"/>
      <c r="CM464" s="20"/>
      <c r="CS464" s="20"/>
      <c r="CT464" s="20"/>
      <c r="CU464" s="20"/>
      <c r="CV464" s="20"/>
      <c r="CW464" s="20"/>
      <c r="CX464" s="20"/>
      <c r="CY464" s="20"/>
    </row>
    <row r="465" spans="10:103" ht="13.5">
      <c r="J465" s="20"/>
      <c r="K465" s="20"/>
      <c r="L465" s="20"/>
      <c r="M465" s="20"/>
      <c r="N465" s="20"/>
      <c r="O465" s="20"/>
      <c r="P465" s="20"/>
      <c r="AN465" s="20"/>
      <c r="AO465" s="20"/>
      <c r="AP465" s="20"/>
      <c r="AQ465" s="20"/>
      <c r="AR465" s="20"/>
      <c r="AS465" s="20"/>
      <c r="AT465" s="20"/>
      <c r="BC465" s="20"/>
      <c r="BD465" s="20"/>
      <c r="BE465" s="20"/>
      <c r="BF465" s="20"/>
      <c r="BG465" s="20"/>
      <c r="BH465" s="20"/>
      <c r="BI465" s="20"/>
      <c r="BR465" s="20"/>
      <c r="BS465" s="20"/>
      <c r="BT465" s="20"/>
      <c r="BU465" s="20"/>
      <c r="BV465" s="20"/>
      <c r="BW465" s="20"/>
      <c r="BX465" s="20"/>
      <c r="CG465" s="20"/>
      <c r="CH465" s="20"/>
      <c r="CI465" s="20"/>
      <c r="CJ465" s="20"/>
      <c r="CK465" s="20"/>
      <c r="CL465" s="20"/>
      <c r="CM465" s="20"/>
      <c r="CS465" s="20"/>
      <c r="CT465" s="20"/>
      <c r="CU465" s="20"/>
      <c r="CV465" s="20"/>
      <c r="CW465" s="20"/>
      <c r="CX465" s="20"/>
      <c r="CY465" s="20"/>
    </row>
    <row r="466" spans="10:103" ht="13.5">
      <c r="J466" s="20"/>
      <c r="K466" s="20"/>
      <c r="L466" s="20"/>
      <c r="M466" s="20"/>
      <c r="N466" s="20"/>
      <c r="O466" s="20"/>
      <c r="P466" s="20"/>
      <c r="AN466" s="20"/>
      <c r="AO466" s="20"/>
      <c r="AP466" s="20"/>
      <c r="AQ466" s="20"/>
      <c r="AR466" s="20"/>
      <c r="AS466" s="20"/>
      <c r="AT466" s="20"/>
      <c r="BC466" s="20"/>
      <c r="BD466" s="20"/>
      <c r="BE466" s="20"/>
      <c r="BF466" s="20"/>
      <c r="BG466" s="20"/>
      <c r="BH466" s="20"/>
      <c r="BI466" s="20"/>
      <c r="BR466" s="20"/>
      <c r="BS466" s="20"/>
      <c r="BT466" s="20"/>
      <c r="BU466" s="20"/>
      <c r="BV466" s="20"/>
      <c r="BW466" s="20"/>
      <c r="BX466" s="20"/>
      <c r="CG466" s="20"/>
      <c r="CH466" s="20"/>
      <c r="CI466" s="20"/>
      <c r="CJ466" s="20"/>
      <c r="CK466" s="20"/>
      <c r="CL466" s="20"/>
      <c r="CM466" s="20"/>
      <c r="CS466" s="20"/>
      <c r="CT466" s="20"/>
      <c r="CU466" s="20"/>
      <c r="CV466" s="20"/>
      <c r="CW466" s="20"/>
      <c r="CX466" s="20"/>
      <c r="CY466" s="20"/>
    </row>
    <row r="467" spans="10:103" ht="13.5">
      <c r="J467" s="20"/>
      <c r="K467" s="20"/>
      <c r="L467" s="20"/>
      <c r="M467" s="20"/>
      <c r="N467" s="20"/>
      <c r="O467" s="20"/>
      <c r="P467" s="20"/>
      <c r="AN467" s="20"/>
      <c r="AO467" s="20"/>
      <c r="AP467" s="20"/>
      <c r="AQ467" s="20"/>
      <c r="AR467" s="20"/>
      <c r="AS467" s="20"/>
      <c r="AT467" s="20"/>
      <c r="BC467" s="20"/>
      <c r="BD467" s="20"/>
      <c r="BE467" s="20"/>
      <c r="BF467" s="20"/>
      <c r="BG467" s="20"/>
      <c r="BH467" s="20"/>
      <c r="BI467" s="20"/>
      <c r="BR467" s="20"/>
      <c r="BS467" s="20"/>
      <c r="BT467" s="20"/>
      <c r="BU467" s="20"/>
      <c r="BV467" s="20"/>
      <c r="BW467" s="20"/>
      <c r="BX467" s="20"/>
      <c r="CG467" s="20"/>
      <c r="CH467" s="20"/>
      <c r="CI467" s="20"/>
      <c r="CJ467" s="20"/>
      <c r="CK467" s="20"/>
      <c r="CL467" s="20"/>
      <c r="CM467" s="20"/>
      <c r="CS467" s="20"/>
      <c r="CT467" s="20"/>
      <c r="CU467" s="20"/>
      <c r="CV467" s="20"/>
      <c r="CW467" s="20"/>
      <c r="CX467" s="20"/>
      <c r="CY467" s="20"/>
    </row>
    <row r="468" spans="10:103" ht="13.5">
      <c r="J468" s="20"/>
      <c r="K468" s="20"/>
      <c r="L468" s="20"/>
      <c r="M468" s="20"/>
      <c r="N468" s="20"/>
      <c r="O468" s="20"/>
      <c r="P468" s="20"/>
      <c r="AN468" s="20"/>
      <c r="AO468" s="20"/>
      <c r="AP468" s="20"/>
      <c r="AQ468" s="20"/>
      <c r="AR468" s="20"/>
      <c r="AS468" s="20"/>
      <c r="AT468" s="20"/>
      <c r="BC468" s="20"/>
      <c r="BD468" s="20"/>
      <c r="BE468" s="20"/>
      <c r="BF468" s="20"/>
      <c r="BG468" s="20"/>
      <c r="BH468" s="20"/>
      <c r="BI468" s="20"/>
      <c r="BR468" s="20"/>
      <c r="BS468" s="20"/>
      <c r="BT468" s="20"/>
      <c r="BU468" s="20"/>
      <c r="BV468" s="20"/>
      <c r="BW468" s="20"/>
      <c r="BX468" s="20"/>
      <c r="CG468" s="20"/>
      <c r="CH468" s="20"/>
      <c r="CI468" s="20"/>
      <c r="CJ468" s="20"/>
      <c r="CK468" s="20"/>
      <c r="CL468" s="20"/>
      <c r="CM468" s="20"/>
      <c r="CS468" s="20"/>
      <c r="CT468" s="20"/>
      <c r="CU468" s="20"/>
      <c r="CV468" s="20"/>
      <c r="CW468" s="20"/>
      <c r="CX468" s="20"/>
      <c r="CY468" s="20"/>
    </row>
    <row r="469" spans="10:103" ht="13.5">
      <c r="J469" s="20"/>
      <c r="K469" s="20"/>
      <c r="L469" s="20"/>
      <c r="M469" s="20"/>
      <c r="N469" s="20"/>
      <c r="O469" s="20"/>
      <c r="P469" s="20"/>
      <c r="AN469" s="20"/>
      <c r="AO469" s="20"/>
      <c r="AP469" s="20"/>
      <c r="AQ469" s="20"/>
      <c r="AR469" s="20"/>
      <c r="AS469" s="20"/>
      <c r="AT469" s="20"/>
      <c r="BC469" s="20"/>
      <c r="BD469" s="20"/>
      <c r="BE469" s="20"/>
      <c r="BF469" s="20"/>
      <c r="BG469" s="20"/>
      <c r="BH469" s="20"/>
      <c r="BI469" s="20"/>
      <c r="BR469" s="20"/>
      <c r="BS469" s="20"/>
      <c r="BT469" s="20"/>
      <c r="BU469" s="20"/>
      <c r="BV469" s="20"/>
      <c r="BW469" s="20"/>
      <c r="BX469" s="20"/>
      <c r="CG469" s="20"/>
      <c r="CH469" s="20"/>
      <c r="CI469" s="20"/>
      <c r="CJ469" s="20"/>
      <c r="CK469" s="20"/>
      <c r="CL469" s="20"/>
      <c r="CM469" s="20"/>
      <c r="CS469" s="20"/>
      <c r="CT469" s="20"/>
      <c r="CU469" s="20"/>
      <c r="CV469" s="20"/>
      <c r="CW469" s="20"/>
      <c r="CX469" s="20"/>
      <c r="CY469" s="20"/>
    </row>
    <row r="470" spans="10:103" ht="13.5">
      <c r="J470" s="20"/>
      <c r="K470" s="20"/>
      <c r="L470" s="20"/>
      <c r="M470" s="20"/>
      <c r="N470" s="20"/>
      <c r="O470" s="20"/>
      <c r="P470" s="20"/>
      <c r="AN470" s="20"/>
      <c r="AO470" s="20"/>
      <c r="AP470" s="20"/>
      <c r="AQ470" s="20"/>
      <c r="AR470" s="20"/>
      <c r="AS470" s="20"/>
      <c r="AT470" s="20"/>
      <c r="BC470" s="20"/>
      <c r="BD470" s="20"/>
      <c r="BE470" s="20"/>
      <c r="BF470" s="20"/>
      <c r="BG470" s="20"/>
      <c r="BH470" s="20"/>
      <c r="BI470" s="20"/>
      <c r="BR470" s="20"/>
      <c r="BS470" s="20"/>
      <c r="BT470" s="20"/>
      <c r="BU470" s="20"/>
      <c r="BV470" s="20"/>
      <c r="BW470" s="20"/>
      <c r="BX470" s="20"/>
      <c r="CG470" s="20"/>
      <c r="CH470" s="20"/>
      <c r="CI470" s="20"/>
      <c r="CJ470" s="20"/>
      <c r="CK470" s="20"/>
      <c r="CL470" s="20"/>
      <c r="CM470" s="20"/>
      <c r="CS470" s="20"/>
      <c r="CT470" s="20"/>
      <c r="CU470" s="20"/>
      <c r="CV470" s="20"/>
      <c r="CW470" s="20"/>
      <c r="CX470" s="20"/>
      <c r="CY470" s="20"/>
    </row>
    <row r="471" spans="10:103" ht="13.5">
      <c r="J471" s="20"/>
      <c r="K471" s="20"/>
      <c r="L471" s="20"/>
      <c r="M471" s="20"/>
      <c r="N471" s="20"/>
      <c r="O471" s="20"/>
      <c r="P471" s="20"/>
      <c r="AN471" s="20"/>
      <c r="AO471" s="20"/>
      <c r="AP471" s="20"/>
      <c r="AQ471" s="20"/>
      <c r="AR471" s="20"/>
      <c r="AS471" s="20"/>
      <c r="AT471" s="20"/>
      <c r="BC471" s="20"/>
      <c r="BD471" s="20"/>
      <c r="BE471" s="20"/>
      <c r="BF471" s="20"/>
      <c r="BG471" s="20"/>
      <c r="BH471" s="20"/>
      <c r="BI471" s="20"/>
      <c r="BR471" s="20"/>
      <c r="BS471" s="20"/>
      <c r="BT471" s="20"/>
      <c r="BU471" s="20"/>
      <c r="BV471" s="20"/>
      <c r="BW471" s="20"/>
      <c r="BX471" s="20"/>
      <c r="CG471" s="20"/>
      <c r="CH471" s="20"/>
      <c r="CI471" s="20"/>
      <c r="CJ471" s="20"/>
      <c r="CK471" s="20"/>
      <c r="CL471" s="20"/>
      <c r="CM471" s="20"/>
      <c r="CS471" s="20"/>
      <c r="CT471" s="20"/>
      <c r="CU471" s="20"/>
      <c r="CV471" s="20"/>
      <c r="CW471" s="20"/>
      <c r="CX471" s="20"/>
      <c r="CY471" s="20"/>
    </row>
    <row r="472" spans="10:103" ht="13.5">
      <c r="J472" s="20"/>
      <c r="K472" s="20"/>
      <c r="L472" s="20"/>
      <c r="M472" s="20"/>
      <c r="N472" s="20"/>
      <c r="O472" s="20"/>
      <c r="P472" s="20"/>
      <c r="AN472" s="20"/>
      <c r="AO472" s="20"/>
      <c r="AP472" s="20"/>
      <c r="AQ472" s="20"/>
      <c r="AR472" s="20"/>
      <c r="AS472" s="20"/>
      <c r="AT472" s="20"/>
      <c r="BC472" s="20"/>
      <c r="BD472" s="20"/>
      <c r="BE472" s="20"/>
      <c r="BF472" s="20"/>
      <c r="BG472" s="20"/>
      <c r="BH472" s="20"/>
      <c r="BI472" s="20"/>
      <c r="BR472" s="20"/>
      <c r="BS472" s="20"/>
      <c r="BT472" s="20"/>
      <c r="BU472" s="20"/>
      <c r="BV472" s="20"/>
      <c r="BW472" s="20"/>
      <c r="BX472" s="20"/>
      <c r="CG472" s="20"/>
      <c r="CH472" s="20"/>
      <c r="CI472" s="20"/>
      <c r="CJ472" s="20"/>
      <c r="CK472" s="20"/>
      <c r="CL472" s="20"/>
      <c r="CM472" s="20"/>
      <c r="CS472" s="20"/>
      <c r="CT472" s="20"/>
      <c r="CU472" s="20"/>
      <c r="CV472" s="20"/>
      <c r="CW472" s="20"/>
      <c r="CX472" s="20"/>
      <c r="CY472" s="20"/>
    </row>
    <row r="473" spans="10:103" ht="13.5">
      <c r="J473" s="20"/>
      <c r="K473" s="20"/>
      <c r="L473" s="20"/>
      <c r="M473" s="20"/>
      <c r="N473" s="20"/>
      <c r="O473" s="20"/>
      <c r="P473" s="20"/>
      <c r="AN473" s="20"/>
      <c r="AO473" s="20"/>
      <c r="AP473" s="20"/>
      <c r="AQ473" s="20"/>
      <c r="AR473" s="20"/>
      <c r="AS473" s="20"/>
      <c r="AT473" s="20"/>
      <c r="BC473" s="20"/>
      <c r="BD473" s="20"/>
      <c r="BE473" s="20"/>
      <c r="BF473" s="20"/>
      <c r="BG473" s="20"/>
      <c r="BH473" s="20"/>
      <c r="BI473" s="20"/>
      <c r="BR473" s="20"/>
      <c r="BS473" s="20"/>
      <c r="BT473" s="20"/>
      <c r="BU473" s="20"/>
      <c r="BV473" s="20"/>
      <c r="BW473" s="20"/>
      <c r="BX473" s="20"/>
      <c r="CG473" s="20"/>
      <c r="CH473" s="20"/>
      <c r="CI473" s="20"/>
      <c r="CJ473" s="20"/>
      <c r="CK473" s="20"/>
      <c r="CL473" s="20"/>
      <c r="CM473" s="20"/>
      <c r="CS473" s="20"/>
      <c r="CT473" s="20"/>
      <c r="CU473" s="20"/>
      <c r="CV473" s="20"/>
      <c r="CW473" s="20"/>
      <c r="CX473" s="20"/>
      <c r="CY473" s="20"/>
    </row>
    <row r="474" spans="10:103" ht="13.5">
      <c r="J474" s="20"/>
      <c r="K474" s="20"/>
      <c r="L474" s="20"/>
      <c r="M474" s="20"/>
      <c r="N474" s="20"/>
      <c r="O474" s="20"/>
      <c r="P474" s="20"/>
      <c r="AN474" s="20"/>
      <c r="AO474" s="20"/>
      <c r="AP474" s="20"/>
      <c r="AQ474" s="20"/>
      <c r="AR474" s="20"/>
      <c r="AS474" s="20"/>
      <c r="AT474" s="20"/>
      <c r="BC474" s="20"/>
      <c r="BD474" s="20"/>
      <c r="BE474" s="20"/>
      <c r="BF474" s="20"/>
      <c r="BG474" s="20"/>
      <c r="BH474" s="20"/>
      <c r="BI474" s="20"/>
      <c r="BR474" s="20"/>
      <c r="BS474" s="20"/>
      <c r="BT474" s="20"/>
      <c r="BU474" s="20"/>
      <c r="BV474" s="20"/>
      <c r="BW474" s="20"/>
      <c r="BX474" s="20"/>
      <c r="CG474" s="20"/>
      <c r="CH474" s="20"/>
      <c r="CI474" s="20"/>
      <c r="CJ474" s="20"/>
      <c r="CK474" s="20"/>
      <c r="CL474" s="20"/>
      <c r="CM474" s="20"/>
      <c r="CS474" s="20"/>
      <c r="CT474" s="20"/>
      <c r="CU474" s="20"/>
      <c r="CV474" s="20"/>
      <c r="CW474" s="20"/>
      <c r="CX474" s="20"/>
      <c r="CY474" s="20"/>
    </row>
    <row r="475" spans="10:103" ht="13.5">
      <c r="J475" s="20"/>
      <c r="K475" s="20"/>
      <c r="L475" s="20"/>
      <c r="M475" s="20"/>
      <c r="N475" s="20"/>
      <c r="O475" s="20"/>
      <c r="P475" s="20"/>
      <c r="AN475" s="20"/>
      <c r="AO475" s="20"/>
      <c r="AP475" s="20"/>
      <c r="AQ475" s="20"/>
      <c r="AR475" s="20"/>
      <c r="AS475" s="20"/>
      <c r="AT475" s="20"/>
      <c r="BC475" s="20"/>
      <c r="BD475" s="20"/>
      <c r="BE475" s="20"/>
      <c r="BF475" s="20"/>
      <c r="BG475" s="20"/>
      <c r="BH475" s="20"/>
      <c r="BI475" s="20"/>
      <c r="BR475" s="20"/>
      <c r="BS475" s="20"/>
      <c r="BT475" s="20"/>
      <c r="BU475" s="20"/>
      <c r="BV475" s="20"/>
      <c r="BW475" s="20"/>
      <c r="BX475" s="20"/>
      <c r="CG475" s="20"/>
      <c r="CH475" s="20"/>
      <c r="CI475" s="20"/>
      <c r="CJ475" s="20"/>
      <c r="CK475" s="20"/>
      <c r="CL475" s="20"/>
      <c r="CM475" s="20"/>
      <c r="CS475" s="20"/>
      <c r="CT475" s="20"/>
      <c r="CU475" s="20"/>
      <c r="CV475" s="20"/>
      <c r="CW475" s="20"/>
      <c r="CX475" s="20"/>
      <c r="CY475" s="20"/>
    </row>
    <row r="476" spans="10:103" ht="13.5">
      <c r="J476" s="20"/>
      <c r="K476" s="20"/>
      <c r="L476" s="20"/>
      <c r="M476" s="20"/>
      <c r="N476" s="20"/>
      <c r="O476" s="20"/>
      <c r="P476" s="20"/>
      <c r="AN476" s="20"/>
      <c r="AO476" s="20"/>
      <c r="AP476" s="20"/>
      <c r="AQ476" s="20"/>
      <c r="AR476" s="20"/>
      <c r="AS476" s="20"/>
      <c r="AT476" s="20"/>
      <c r="BC476" s="20"/>
      <c r="BD476" s="20"/>
      <c r="BE476" s="20"/>
      <c r="BF476" s="20"/>
      <c r="BG476" s="20"/>
      <c r="BH476" s="20"/>
      <c r="BI476" s="20"/>
      <c r="BR476" s="20"/>
      <c r="BS476" s="20"/>
      <c r="BT476" s="20"/>
      <c r="BU476" s="20"/>
      <c r="BV476" s="20"/>
      <c r="BW476" s="20"/>
      <c r="BX476" s="20"/>
      <c r="CG476" s="20"/>
      <c r="CH476" s="20"/>
      <c r="CI476" s="20"/>
      <c r="CJ476" s="20"/>
      <c r="CK476" s="20"/>
      <c r="CL476" s="20"/>
      <c r="CM476" s="20"/>
      <c r="CS476" s="20"/>
      <c r="CT476" s="20"/>
      <c r="CU476" s="20"/>
      <c r="CV476" s="20"/>
      <c r="CW476" s="20"/>
      <c r="CX476" s="20"/>
      <c r="CY476" s="20"/>
    </row>
    <row r="477" spans="10:103" ht="13.5">
      <c r="J477" s="20"/>
      <c r="K477" s="20"/>
      <c r="L477" s="20"/>
      <c r="M477" s="20"/>
      <c r="N477" s="20"/>
      <c r="O477" s="20"/>
      <c r="P477" s="20"/>
      <c r="AN477" s="20"/>
      <c r="AO477" s="20"/>
      <c r="AP477" s="20"/>
      <c r="AQ477" s="20"/>
      <c r="AR477" s="20"/>
      <c r="AS477" s="20"/>
      <c r="AT477" s="20"/>
      <c r="BC477" s="20"/>
      <c r="BD477" s="20"/>
      <c r="BE477" s="20"/>
      <c r="BF477" s="20"/>
      <c r="BG477" s="20"/>
      <c r="BH477" s="20"/>
      <c r="BI477" s="20"/>
      <c r="BR477" s="20"/>
      <c r="BS477" s="20"/>
      <c r="BT477" s="20"/>
      <c r="BU477" s="20"/>
      <c r="BV477" s="20"/>
      <c r="BW477" s="20"/>
      <c r="BX477" s="20"/>
      <c r="CG477" s="20"/>
      <c r="CH477" s="20"/>
      <c r="CI477" s="20"/>
      <c r="CJ477" s="20"/>
      <c r="CK477" s="20"/>
      <c r="CL477" s="20"/>
      <c r="CM477" s="20"/>
      <c r="CS477" s="20"/>
      <c r="CT477" s="20"/>
      <c r="CU477" s="20"/>
      <c r="CV477" s="20"/>
      <c r="CW477" s="20"/>
      <c r="CX477" s="20"/>
      <c r="CY477" s="20"/>
    </row>
    <row r="478" spans="10:103" ht="13.5">
      <c r="J478" s="20"/>
      <c r="K478" s="20"/>
      <c r="L478" s="20"/>
      <c r="M478" s="20"/>
      <c r="N478" s="20"/>
      <c r="O478" s="20"/>
      <c r="P478" s="20"/>
      <c r="AN478" s="20"/>
      <c r="AO478" s="20"/>
      <c r="AP478" s="20"/>
      <c r="AQ478" s="20"/>
      <c r="AR478" s="20"/>
      <c r="AS478" s="20"/>
      <c r="AT478" s="20"/>
      <c r="BC478" s="20"/>
      <c r="BD478" s="20"/>
      <c r="BE478" s="20"/>
      <c r="BF478" s="20"/>
      <c r="BG478" s="20"/>
      <c r="BH478" s="20"/>
      <c r="BI478" s="20"/>
      <c r="BR478" s="20"/>
      <c r="BS478" s="20"/>
      <c r="BT478" s="20"/>
      <c r="BU478" s="20"/>
      <c r="BV478" s="20"/>
      <c r="BW478" s="20"/>
      <c r="BX478" s="20"/>
      <c r="CG478" s="20"/>
      <c r="CH478" s="20"/>
      <c r="CI478" s="20"/>
      <c r="CJ478" s="20"/>
      <c r="CK478" s="20"/>
      <c r="CL478" s="20"/>
      <c r="CM478" s="20"/>
      <c r="CS478" s="20"/>
      <c r="CT478" s="20"/>
      <c r="CU478" s="20"/>
      <c r="CV478" s="20"/>
      <c r="CW478" s="20"/>
      <c r="CX478" s="20"/>
      <c r="CY478" s="20"/>
    </row>
    <row r="479" spans="10:103" ht="13.5">
      <c r="J479" s="20"/>
      <c r="K479" s="20"/>
      <c r="L479" s="20"/>
      <c r="M479" s="20"/>
      <c r="N479" s="20"/>
      <c r="O479" s="20"/>
      <c r="P479" s="20"/>
      <c r="AN479" s="20"/>
      <c r="AO479" s="20"/>
      <c r="AP479" s="20"/>
      <c r="AQ479" s="20"/>
      <c r="AR479" s="20"/>
      <c r="AS479" s="20"/>
      <c r="AT479" s="20"/>
      <c r="BC479" s="20"/>
      <c r="BD479" s="20"/>
      <c r="BE479" s="20"/>
      <c r="BF479" s="20"/>
      <c r="BG479" s="20"/>
      <c r="BH479" s="20"/>
      <c r="BI479" s="20"/>
      <c r="BR479" s="20"/>
      <c r="BS479" s="20"/>
      <c r="BT479" s="20"/>
      <c r="BU479" s="20"/>
      <c r="BV479" s="20"/>
      <c r="BW479" s="20"/>
      <c r="BX479" s="20"/>
      <c r="CG479" s="20"/>
      <c r="CH479" s="20"/>
      <c r="CI479" s="20"/>
      <c r="CJ479" s="20"/>
      <c r="CK479" s="20"/>
      <c r="CL479" s="20"/>
      <c r="CM479" s="20"/>
      <c r="CS479" s="20"/>
      <c r="CT479" s="20"/>
      <c r="CU479" s="20"/>
      <c r="CV479" s="20"/>
      <c r="CW479" s="20"/>
      <c r="CX479" s="20"/>
      <c r="CY479" s="20"/>
    </row>
    <row r="480" spans="10:103" ht="13.5">
      <c r="J480" s="20"/>
      <c r="K480" s="20"/>
      <c r="L480" s="20"/>
      <c r="M480" s="20"/>
      <c r="N480" s="20"/>
      <c r="O480" s="20"/>
      <c r="P480" s="20"/>
      <c r="AN480" s="20"/>
      <c r="AO480" s="20"/>
      <c r="AP480" s="20"/>
      <c r="AQ480" s="20"/>
      <c r="AR480" s="20"/>
      <c r="AS480" s="20"/>
      <c r="AT480" s="20"/>
      <c r="BC480" s="20"/>
      <c r="BD480" s="20"/>
      <c r="BE480" s="20"/>
      <c r="BF480" s="20"/>
      <c r="BG480" s="20"/>
      <c r="BH480" s="20"/>
      <c r="BI480" s="20"/>
      <c r="BR480" s="20"/>
      <c r="BS480" s="20"/>
      <c r="BT480" s="20"/>
      <c r="BU480" s="20"/>
      <c r="BV480" s="20"/>
      <c r="BW480" s="20"/>
      <c r="BX480" s="20"/>
      <c r="CG480" s="20"/>
      <c r="CH480" s="20"/>
      <c r="CI480" s="20"/>
      <c r="CJ480" s="20"/>
      <c r="CK480" s="20"/>
      <c r="CL480" s="20"/>
      <c r="CM480" s="20"/>
      <c r="CS480" s="20"/>
      <c r="CT480" s="20"/>
      <c r="CU480" s="20"/>
      <c r="CV480" s="20"/>
      <c r="CW480" s="20"/>
      <c r="CX480" s="20"/>
      <c r="CY480" s="20"/>
    </row>
    <row r="481" spans="10:103" ht="13.5">
      <c r="J481" s="20"/>
      <c r="K481" s="20"/>
      <c r="L481" s="20"/>
      <c r="M481" s="20"/>
      <c r="N481" s="20"/>
      <c r="O481" s="20"/>
      <c r="P481" s="20"/>
      <c r="AN481" s="20"/>
      <c r="AO481" s="20"/>
      <c r="AP481" s="20"/>
      <c r="AQ481" s="20"/>
      <c r="AR481" s="20"/>
      <c r="AS481" s="20"/>
      <c r="AT481" s="20"/>
      <c r="BC481" s="20"/>
      <c r="BD481" s="20"/>
      <c r="BE481" s="20"/>
      <c r="BF481" s="20"/>
      <c r="BG481" s="20"/>
      <c r="BH481" s="20"/>
      <c r="BI481" s="20"/>
      <c r="BR481" s="20"/>
      <c r="BS481" s="20"/>
      <c r="BT481" s="20"/>
      <c r="BU481" s="20"/>
      <c r="BV481" s="20"/>
      <c r="BW481" s="20"/>
      <c r="BX481" s="20"/>
      <c r="CG481" s="20"/>
      <c r="CH481" s="20"/>
      <c r="CI481" s="20"/>
      <c r="CJ481" s="20"/>
      <c r="CK481" s="20"/>
      <c r="CL481" s="20"/>
      <c r="CM481" s="20"/>
      <c r="CS481" s="20"/>
      <c r="CT481" s="20"/>
      <c r="CU481" s="20"/>
      <c r="CV481" s="20"/>
      <c r="CW481" s="20"/>
      <c r="CX481" s="20"/>
      <c r="CY481" s="20"/>
    </row>
    <row r="482" spans="10:103" ht="13.5">
      <c r="J482" s="20"/>
      <c r="K482" s="20"/>
      <c r="L482" s="20"/>
      <c r="M482" s="20"/>
      <c r="N482" s="20"/>
      <c r="O482" s="20"/>
      <c r="P482" s="20"/>
      <c r="AN482" s="20"/>
      <c r="AO482" s="20"/>
      <c r="AP482" s="20"/>
      <c r="AQ482" s="20"/>
      <c r="AR482" s="20"/>
      <c r="AS482" s="20"/>
      <c r="AT482" s="20"/>
      <c r="BC482" s="20"/>
      <c r="BD482" s="20"/>
      <c r="BE482" s="20"/>
      <c r="BF482" s="20"/>
      <c r="BG482" s="20"/>
      <c r="BH482" s="20"/>
      <c r="BI482" s="20"/>
      <c r="BR482" s="20"/>
      <c r="BS482" s="20"/>
      <c r="BT482" s="20"/>
      <c r="BU482" s="20"/>
      <c r="BV482" s="20"/>
      <c r="BW482" s="20"/>
      <c r="BX482" s="20"/>
      <c r="CG482" s="20"/>
      <c r="CH482" s="20"/>
      <c r="CI482" s="20"/>
      <c r="CJ482" s="20"/>
      <c r="CK482" s="20"/>
      <c r="CL482" s="20"/>
      <c r="CM482" s="20"/>
      <c r="CS482" s="20"/>
      <c r="CT482" s="20"/>
      <c r="CU482" s="20"/>
      <c r="CV482" s="20"/>
      <c r="CW482" s="20"/>
      <c r="CX482" s="20"/>
      <c r="CY482" s="20"/>
    </row>
    <row r="483" spans="10:103" ht="13.5">
      <c r="J483" s="20"/>
      <c r="K483" s="20"/>
      <c r="L483" s="20"/>
      <c r="M483" s="20"/>
      <c r="N483" s="20"/>
      <c r="O483" s="20"/>
      <c r="P483" s="20"/>
      <c r="AN483" s="20"/>
      <c r="AO483" s="20"/>
      <c r="AP483" s="20"/>
      <c r="AQ483" s="20"/>
      <c r="AR483" s="20"/>
      <c r="AS483" s="20"/>
      <c r="AT483" s="20"/>
      <c r="BC483" s="20"/>
      <c r="BD483" s="20"/>
      <c r="BE483" s="20"/>
      <c r="BF483" s="20"/>
      <c r="BG483" s="20"/>
      <c r="BH483" s="20"/>
      <c r="BI483" s="20"/>
      <c r="BR483" s="20"/>
      <c r="BS483" s="20"/>
      <c r="BT483" s="20"/>
      <c r="BU483" s="20"/>
      <c r="BV483" s="20"/>
      <c r="BW483" s="20"/>
      <c r="BX483" s="20"/>
      <c r="CG483" s="20"/>
      <c r="CH483" s="20"/>
      <c r="CI483" s="20"/>
      <c r="CJ483" s="20"/>
      <c r="CK483" s="20"/>
      <c r="CL483" s="20"/>
      <c r="CM483" s="20"/>
      <c r="CS483" s="20"/>
      <c r="CT483" s="20"/>
      <c r="CU483" s="20"/>
      <c r="CV483" s="20"/>
      <c r="CW483" s="20"/>
      <c r="CX483" s="20"/>
      <c r="CY483" s="20"/>
    </row>
    <row r="484" spans="10:103" ht="13.5">
      <c r="J484" s="20"/>
      <c r="K484" s="20"/>
      <c r="L484" s="20"/>
      <c r="M484" s="20"/>
      <c r="N484" s="20"/>
      <c r="O484" s="20"/>
      <c r="P484" s="20"/>
      <c r="AN484" s="20"/>
      <c r="AO484" s="20"/>
      <c r="AP484" s="20"/>
      <c r="AQ484" s="20"/>
      <c r="AR484" s="20"/>
      <c r="AS484" s="20"/>
      <c r="AT484" s="20"/>
      <c r="BC484" s="20"/>
      <c r="BD484" s="20"/>
      <c r="BE484" s="20"/>
      <c r="BF484" s="20"/>
      <c r="BG484" s="20"/>
      <c r="BH484" s="20"/>
      <c r="BI484" s="20"/>
      <c r="BR484" s="20"/>
      <c r="BS484" s="20"/>
      <c r="BT484" s="20"/>
      <c r="BU484" s="20"/>
      <c r="BV484" s="20"/>
      <c r="BW484" s="20"/>
      <c r="BX484" s="20"/>
      <c r="CG484" s="20"/>
      <c r="CH484" s="20"/>
      <c r="CI484" s="20"/>
      <c r="CJ484" s="20"/>
      <c r="CK484" s="20"/>
      <c r="CL484" s="20"/>
      <c r="CM484" s="20"/>
      <c r="CS484" s="20"/>
      <c r="CT484" s="20"/>
      <c r="CU484" s="20"/>
      <c r="CV484" s="20"/>
      <c r="CW484" s="20"/>
      <c r="CX484" s="20"/>
      <c r="CY484" s="20"/>
    </row>
    <row r="485" spans="10:103" ht="13.5">
      <c r="J485" s="20"/>
      <c r="K485" s="20"/>
      <c r="L485" s="20"/>
      <c r="M485" s="20"/>
      <c r="N485" s="20"/>
      <c r="O485" s="20"/>
      <c r="P485" s="20"/>
      <c r="AN485" s="20"/>
      <c r="AO485" s="20"/>
      <c r="AP485" s="20"/>
      <c r="AQ485" s="20"/>
      <c r="AR485" s="20"/>
      <c r="AS485" s="20"/>
      <c r="AT485" s="20"/>
      <c r="BC485" s="20"/>
      <c r="BD485" s="20"/>
      <c r="BE485" s="20"/>
      <c r="BF485" s="20"/>
      <c r="BG485" s="20"/>
      <c r="BH485" s="20"/>
      <c r="BI485" s="20"/>
      <c r="BR485" s="20"/>
      <c r="BS485" s="20"/>
      <c r="BT485" s="20"/>
      <c r="BU485" s="20"/>
      <c r="BV485" s="20"/>
      <c r="BW485" s="20"/>
      <c r="BX485" s="20"/>
      <c r="CG485" s="20"/>
      <c r="CH485" s="20"/>
      <c r="CI485" s="20"/>
      <c r="CJ485" s="20"/>
      <c r="CK485" s="20"/>
      <c r="CL485" s="20"/>
      <c r="CM485" s="20"/>
      <c r="CS485" s="20"/>
      <c r="CT485" s="20"/>
      <c r="CU485" s="20"/>
      <c r="CV485" s="20"/>
      <c r="CW485" s="20"/>
      <c r="CX485" s="20"/>
      <c r="CY485" s="20"/>
    </row>
    <row r="486" spans="10:103" ht="13.5">
      <c r="J486" s="20"/>
      <c r="K486" s="20"/>
      <c r="L486" s="20"/>
      <c r="M486" s="20"/>
      <c r="N486" s="20"/>
      <c r="O486" s="20"/>
      <c r="P486" s="20"/>
      <c r="AN486" s="20"/>
      <c r="AO486" s="20"/>
      <c r="AP486" s="20"/>
      <c r="AQ486" s="20"/>
      <c r="AR486" s="20"/>
      <c r="AS486" s="20"/>
      <c r="AT486" s="20"/>
      <c r="BC486" s="20"/>
      <c r="BD486" s="20"/>
      <c r="BE486" s="20"/>
      <c r="BF486" s="20"/>
      <c r="BG486" s="20"/>
      <c r="BH486" s="20"/>
      <c r="BI486" s="20"/>
      <c r="BR486" s="20"/>
      <c r="BS486" s="20"/>
      <c r="BT486" s="20"/>
      <c r="BU486" s="20"/>
      <c r="BV486" s="20"/>
      <c r="BW486" s="20"/>
      <c r="BX486" s="20"/>
      <c r="CG486" s="20"/>
      <c r="CH486" s="20"/>
      <c r="CI486" s="20"/>
      <c r="CJ486" s="20"/>
      <c r="CK486" s="20"/>
      <c r="CL486" s="20"/>
      <c r="CM486" s="20"/>
      <c r="CS486" s="20"/>
      <c r="CT486" s="20"/>
      <c r="CU486" s="20"/>
      <c r="CV486" s="20"/>
      <c r="CW486" s="20"/>
      <c r="CX486" s="20"/>
      <c r="CY486" s="20"/>
    </row>
    <row r="487" spans="10:103" ht="13.5">
      <c r="J487" s="20"/>
      <c r="K487" s="20"/>
      <c r="L487" s="20"/>
      <c r="M487" s="20"/>
      <c r="N487" s="20"/>
      <c r="O487" s="20"/>
      <c r="P487" s="20"/>
      <c r="AN487" s="20"/>
      <c r="AO487" s="20"/>
      <c r="AP487" s="20"/>
      <c r="AQ487" s="20"/>
      <c r="AR487" s="20"/>
      <c r="AS487" s="20"/>
      <c r="AT487" s="20"/>
      <c r="BC487" s="20"/>
      <c r="BD487" s="20"/>
      <c r="BE487" s="20"/>
      <c r="BF487" s="20"/>
      <c r="BG487" s="20"/>
      <c r="BH487" s="20"/>
      <c r="BI487" s="20"/>
      <c r="BR487" s="20"/>
      <c r="BS487" s="20"/>
      <c r="BT487" s="20"/>
      <c r="BU487" s="20"/>
      <c r="BV487" s="20"/>
      <c r="BW487" s="20"/>
      <c r="BX487" s="20"/>
      <c r="CG487" s="20"/>
      <c r="CH487" s="20"/>
      <c r="CI487" s="20"/>
      <c r="CJ487" s="20"/>
      <c r="CK487" s="20"/>
      <c r="CL487" s="20"/>
      <c r="CM487" s="20"/>
      <c r="CS487" s="20"/>
      <c r="CT487" s="20"/>
      <c r="CU487" s="20"/>
      <c r="CV487" s="20"/>
      <c r="CW487" s="20"/>
      <c r="CX487" s="20"/>
      <c r="CY487" s="20"/>
    </row>
    <row r="488" spans="10:103" ht="13.5">
      <c r="J488" s="20"/>
      <c r="K488" s="20"/>
      <c r="L488" s="20"/>
      <c r="M488" s="20"/>
      <c r="N488" s="20"/>
      <c r="O488" s="20"/>
      <c r="P488" s="20"/>
      <c r="AN488" s="20"/>
      <c r="AO488" s="20"/>
      <c r="AP488" s="20"/>
      <c r="AQ488" s="20"/>
      <c r="AR488" s="20"/>
      <c r="AS488" s="20"/>
      <c r="AT488" s="20"/>
      <c r="BC488" s="20"/>
      <c r="BD488" s="20"/>
      <c r="BE488" s="20"/>
      <c r="BF488" s="20"/>
      <c r="BG488" s="20"/>
      <c r="BH488" s="20"/>
      <c r="BI488" s="20"/>
      <c r="BR488" s="20"/>
      <c r="BS488" s="20"/>
      <c r="BT488" s="20"/>
      <c r="BU488" s="20"/>
      <c r="BV488" s="20"/>
      <c r="BW488" s="20"/>
      <c r="BX488" s="20"/>
      <c r="CG488" s="20"/>
      <c r="CH488" s="20"/>
      <c r="CI488" s="20"/>
      <c r="CJ488" s="20"/>
      <c r="CK488" s="20"/>
      <c r="CL488" s="20"/>
      <c r="CM488" s="20"/>
      <c r="CS488" s="20"/>
      <c r="CT488" s="20"/>
      <c r="CU488" s="20"/>
      <c r="CV488" s="20"/>
      <c r="CW488" s="20"/>
      <c r="CX488" s="20"/>
      <c r="CY488" s="20"/>
    </row>
    <row r="489" spans="10:103" ht="13.5">
      <c r="J489" s="20"/>
      <c r="K489" s="20"/>
      <c r="L489" s="20"/>
      <c r="M489" s="20"/>
      <c r="N489" s="20"/>
      <c r="O489" s="20"/>
      <c r="P489" s="20"/>
      <c r="AN489" s="20"/>
      <c r="AO489" s="20"/>
      <c r="AP489" s="20"/>
      <c r="AQ489" s="20"/>
      <c r="AR489" s="20"/>
      <c r="AS489" s="20"/>
      <c r="AT489" s="20"/>
      <c r="BC489" s="20"/>
      <c r="BD489" s="20"/>
      <c r="BE489" s="20"/>
      <c r="BF489" s="20"/>
      <c r="BG489" s="20"/>
      <c r="BH489" s="20"/>
      <c r="BI489" s="20"/>
      <c r="BR489" s="20"/>
      <c r="BS489" s="20"/>
      <c r="BT489" s="20"/>
      <c r="BU489" s="20"/>
      <c r="BV489" s="20"/>
      <c r="BW489" s="20"/>
      <c r="BX489" s="20"/>
      <c r="CG489" s="20"/>
      <c r="CH489" s="20"/>
      <c r="CI489" s="20"/>
      <c r="CJ489" s="20"/>
      <c r="CK489" s="20"/>
      <c r="CL489" s="20"/>
      <c r="CM489" s="20"/>
      <c r="CS489" s="20"/>
      <c r="CT489" s="20"/>
      <c r="CU489" s="20"/>
      <c r="CV489" s="20"/>
      <c r="CW489" s="20"/>
      <c r="CX489" s="20"/>
      <c r="CY489" s="20"/>
    </row>
    <row r="490" spans="10:103" ht="13.5">
      <c r="J490" s="20"/>
      <c r="K490" s="20"/>
      <c r="L490" s="20"/>
      <c r="M490" s="20"/>
      <c r="N490" s="20"/>
      <c r="O490" s="20"/>
      <c r="P490" s="20"/>
      <c r="AN490" s="20"/>
      <c r="AO490" s="20"/>
      <c r="AP490" s="20"/>
      <c r="AQ490" s="20"/>
      <c r="AR490" s="20"/>
      <c r="AS490" s="20"/>
      <c r="AT490" s="20"/>
      <c r="BC490" s="20"/>
      <c r="BD490" s="20"/>
      <c r="BE490" s="20"/>
      <c r="BF490" s="20"/>
      <c r="BG490" s="20"/>
      <c r="BH490" s="20"/>
      <c r="BI490" s="20"/>
      <c r="BR490" s="20"/>
      <c r="BS490" s="20"/>
      <c r="BT490" s="20"/>
      <c r="BU490" s="20"/>
      <c r="BV490" s="20"/>
      <c r="BW490" s="20"/>
      <c r="BX490" s="20"/>
      <c r="CG490" s="20"/>
      <c r="CH490" s="20"/>
      <c r="CI490" s="20"/>
      <c r="CJ490" s="20"/>
      <c r="CK490" s="20"/>
      <c r="CL490" s="20"/>
      <c r="CM490" s="20"/>
      <c r="CS490" s="20"/>
      <c r="CT490" s="20"/>
      <c r="CU490" s="20"/>
      <c r="CV490" s="20"/>
      <c r="CW490" s="20"/>
      <c r="CX490" s="20"/>
      <c r="CY490" s="20"/>
    </row>
    <row r="491" spans="10:103" ht="13.5">
      <c r="J491" s="20"/>
      <c r="K491" s="20"/>
      <c r="L491" s="20"/>
      <c r="M491" s="20"/>
      <c r="N491" s="20"/>
      <c r="O491" s="20"/>
      <c r="P491" s="20"/>
      <c r="AN491" s="20"/>
      <c r="AO491" s="20"/>
      <c r="AP491" s="20"/>
      <c r="AQ491" s="20"/>
      <c r="AR491" s="20"/>
      <c r="AS491" s="20"/>
      <c r="AT491" s="20"/>
      <c r="BC491" s="20"/>
      <c r="BD491" s="20"/>
      <c r="BE491" s="20"/>
      <c r="BF491" s="20"/>
      <c r="BG491" s="20"/>
      <c r="BH491" s="20"/>
      <c r="BI491" s="20"/>
      <c r="BR491" s="20"/>
      <c r="BS491" s="20"/>
      <c r="BT491" s="20"/>
      <c r="BU491" s="20"/>
      <c r="BV491" s="20"/>
      <c r="BW491" s="20"/>
      <c r="BX491" s="20"/>
      <c r="CG491" s="20"/>
      <c r="CH491" s="20"/>
      <c r="CI491" s="20"/>
      <c r="CJ491" s="20"/>
      <c r="CK491" s="20"/>
      <c r="CL491" s="20"/>
      <c r="CM491" s="20"/>
      <c r="CS491" s="20"/>
      <c r="CT491" s="20"/>
      <c r="CU491" s="20"/>
      <c r="CV491" s="20"/>
      <c r="CW491" s="20"/>
      <c r="CX491" s="20"/>
      <c r="CY491" s="20"/>
    </row>
    <row r="492" spans="10:103" ht="13.5">
      <c r="J492" s="20"/>
      <c r="K492" s="20"/>
      <c r="L492" s="20"/>
      <c r="M492" s="20"/>
      <c r="N492" s="20"/>
      <c r="O492" s="20"/>
      <c r="P492" s="20"/>
      <c r="AN492" s="20"/>
      <c r="AO492" s="20"/>
      <c r="AP492" s="20"/>
      <c r="AQ492" s="20"/>
      <c r="AR492" s="20"/>
      <c r="AS492" s="20"/>
      <c r="AT492" s="20"/>
      <c r="BC492" s="20"/>
      <c r="BD492" s="20"/>
      <c r="BE492" s="20"/>
      <c r="BF492" s="20"/>
      <c r="BG492" s="20"/>
      <c r="BH492" s="20"/>
      <c r="BI492" s="20"/>
      <c r="BR492" s="20"/>
      <c r="BS492" s="20"/>
      <c r="BT492" s="20"/>
      <c r="BU492" s="20"/>
      <c r="BV492" s="20"/>
      <c r="BW492" s="20"/>
      <c r="BX492" s="20"/>
      <c r="CG492" s="20"/>
      <c r="CH492" s="20"/>
      <c r="CI492" s="20"/>
      <c r="CJ492" s="20"/>
      <c r="CK492" s="20"/>
      <c r="CL492" s="20"/>
      <c r="CM492" s="20"/>
      <c r="CS492" s="20"/>
      <c r="CT492" s="20"/>
      <c r="CU492" s="20"/>
      <c r="CV492" s="20"/>
      <c r="CW492" s="20"/>
      <c r="CX492" s="20"/>
      <c r="CY492" s="20"/>
    </row>
    <row r="493" spans="10:103" ht="13.5">
      <c r="J493" s="20"/>
      <c r="K493" s="20"/>
      <c r="L493" s="20"/>
      <c r="M493" s="20"/>
      <c r="N493" s="20"/>
      <c r="O493" s="20"/>
      <c r="P493" s="20"/>
      <c r="AN493" s="20"/>
      <c r="AO493" s="20"/>
      <c r="AP493" s="20"/>
      <c r="AQ493" s="20"/>
      <c r="AR493" s="20"/>
      <c r="AS493" s="20"/>
      <c r="AT493" s="20"/>
      <c r="BC493" s="20"/>
      <c r="BD493" s="20"/>
      <c r="BE493" s="20"/>
      <c r="BF493" s="20"/>
      <c r="BG493" s="20"/>
      <c r="BH493" s="20"/>
      <c r="BI493" s="20"/>
      <c r="BR493" s="20"/>
      <c r="BS493" s="20"/>
      <c r="BT493" s="20"/>
      <c r="BU493" s="20"/>
      <c r="BV493" s="20"/>
      <c r="BW493" s="20"/>
      <c r="BX493" s="20"/>
      <c r="CG493" s="20"/>
      <c r="CH493" s="20"/>
      <c r="CI493" s="20"/>
      <c r="CJ493" s="20"/>
      <c r="CK493" s="20"/>
      <c r="CL493" s="20"/>
      <c r="CM493" s="20"/>
      <c r="CS493" s="20"/>
      <c r="CT493" s="20"/>
      <c r="CU493" s="20"/>
      <c r="CV493" s="20"/>
      <c r="CW493" s="20"/>
      <c r="CX493" s="20"/>
      <c r="CY493" s="20"/>
    </row>
    <row r="494" spans="10:103" ht="13.5">
      <c r="J494" s="20"/>
      <c r="K494" s="20"/>
      <c r="L494" s="20"/>
      <c r="M494" s="20"/>
      <c r="N494" s="20"/>
      <c r="O494" s="20"/>
      <c r="P494" s="20"/>
      <c r="AN494" s="20"/>
      <c r="AO494" s="20"/>
      <c r="AP494" s="20"/>
      <c r="AQ494" s="20"/>
      <c r="AR494" s="20"/>
      <c r="AS494" s="20"/>
      <c r="AT494" s="20"/>
      <c r="BC494" s="20"/>
      <c r="BD494" s="20"/>
      <c r="BE494" s="20"/>
      <c r="BF494" s="20"/>
      <c r="BG494" s="20"/>
      <c r="BH494" s="20"/>
      <c r="BI494" s="20"/>
      <c r="BR494" s="20"/>
      <c r="BS494" s="20"/>
      <c r="BT494" s="20"/>
      <c r="BU494" s="20"/>
      <c r="BV494" s="20"/>
      <c r="BW494" s="20"/>
      <c r="BX494" s="20"/>
      <c r="CG494" s="20"/>
      <c r="CH494" s="20"/>
      <c r="CI494" s="20"/>
      <c r="CJ494" s="20"/>
      <c r="CK494" s="20"/>
      <c r="CL494" s="20"/>
      <c r="CM494" s="20"/>
      <c r="CS494" s="20"/>
      <c r="CT494" s="20"/>
      <c r="CU494" s="20"/>
      <c r="CV494" s="20"/>
      <c r="CW494" s="20"/>
      <c r="CX494" s="20"/>
      <c r="CY494" s="20"/>
    </row>
    <row r="495" spans="10:103" ht="13.5">
      <c r="J495" s="20"/>
      <c r="K495" s="20"/>
      <c r="L495" s="20"/>
      <c r="M495" s="20"/>
      <c r="N495" s="20"/>
      <c r="O495" s="20"/>
      <c r="P495" s="20"/>
      <c r="AN495" s="20"/>
      <c r="AO495" s="20"/>
      <c r="AP495" s="20"/>
      <c r="AQ495" s="20"/>
      <c r="AR495" s="20"/>
      <c r="AS495" s="20"/>
      <c r="AT495" s="20"/>
      <c r="BC495" s="20"/>
      <c r="BD495" s="20"/>
      <c r="BE495" s="20"/>
      <c r="BF495" s="20"/>
      <c r="BG495" s="20"/>
      <c r="BH495" s="20"/>
      <c r="BI495" s="20"/>
      <c r="BR495" s="20"/>
      <c r="BS495" s="20"/>
      <c r="BT495" s="20"/>
      <c r="BU495" s="20"/>
      <c r="BV495" s="20"/>
      <c r="BW495" s="20"/>
      <c r="BX495" s="20"/>
      <c r="CG495" s="20"/>
      <c r="CH495" s="20"/>
      <c r="CI495" s="20"/>
      <c r="CJ495" s="20"/>
      <c r="CK495" s="20"/>
      <c r="CL495" s="20"/>
      <c r="CM495" s="20"/>
      <c r="CS495" s="20"/>
      <c r="CT495" s="20"/>
      <c r="CU495" s="20"/>
      <c r="CV495" s="20"/>
      <c r="CW495" s="20"/>
      <c r="CX495" s="20"/>
      <c r="CY495" s="20"/>
    </row>
    <row r="496" spans="10:103" ht="13.5">
      <c r="J496" s="20"/>
      <c r="K496" s="20"/>
      <c r="L496" s="20"/>
      <c r="M496" s="20"/>
      <c r="N496" s="20"/>
      <c r="O496" s="20"/>
      <c r="P496" s="20"/>
      <c r="AN496" s="20"/>
      <c r="AO496" s="20"/>
      <c r="AP496" s="20"/>
      <c r="AQ496" s="20"/>
      <c r="AR496" s="20"/>
      <c r="AS496" s="20"/>
      <c r="AT496" s="20"/>
      <c r="BC496" s="20"/>
      <c r="BD496" s="20"/>
      <c r="BE496" s="20"/>
      <c r="BF496" s="20"/>
      <c r="BG496" s="20"/>
      <c r="BH496" s="20"/>
      <c r="BI496" s="20"/>
      <c r="BR496" s="20"/>
      <c r="BS496" s="20"/>
      <c r="BT496" s="20"/>
      <c r="BU496" s="20"/>
      <c r="BV496" s="20"/>
      <c r="BW496" s="20"/>
      <c r="BX496" s="20"/>
      <c r="CG496" s="20"/>
      <c r="CH496" s="20"/>
      <c r="CI496" s="20"/>
      <c r="CJ496" s="20"/>
      <c r="CK496" s="20"/>
      <c r="CL496" s="20"/>
      <c r="CM496" s="20"/>
      <c r="CS496" s="20"/>
      <c r="CT496" s="20"/>
      <c r="CU496" s="20"/>
      <c r="CV496" s="20"/>
      <c r="CW496" s="20"/>
      <c r="CX496" s="20"/>
      <c r="CY496" s="20"/>
    </row>
    <row r="497" spans="10:103" ht="13.5">
      <c r="J497" s="20"/>
      <c r="K497" s="20"/>
      <c r="L497" s="20"/>
      <c r="M497" s="20"/>
      <c r="N497" s="20"/>
      <c r="O497" s="20"/>
      <c r="P497" s="20"/>
      <c r="AN497" s="20"/>
      <c r="AO497" s="20"/>
      <c r="AP497" s="20"/>
      <c r="AQ497" s="20"/>
      <c r="AR497" s="20"/>
      <c r="AS497" s="20"/>
      <c r="AT497" s="20"/>
      <c r="BC497" s="20"/>
      <c r="BD497" s="20"/>
      <c r="BE497" s="20"/>
      <c r="BF497" s="20"/>
      <c r="BG497" s="20"/>
      <c r="BH497" s="20"/>
      <c r="BI497" s="20"/>
      <c r="BR497" s="20"/>
      <c r="BS497" s="20"/>
      <c r="BT497" s="20"/>
      <c r="BU497" s="20"/>
      <c r="BV497" s="20"/>
      <c r="BW497" s="20"/>
      <c r="BX497" s="20"/>
      <c r="CG497" s="20"/>
      <c r="CH497" s="20"/>
      <c r="CI497" s="20"/>
      <c r="CJ497" s="20"/>
      <c r="CK497" s="20"/>
      <c r="CL497" s="20"/>
      <c r="CM497" s="20"/>
      <c r="CS497" s="20"/>
      <c r="CT497" s="20"/>
      <c r="CU497" s="20"/>
      <c r="CV497" s="20"/>
      <c r="CW497" s="20"/>
      <c r="CX497" s="20"/>
      <c r="CY497" s="20"/>
    </row>
    <row r="498" spans="10:103" ht="13.5">
      <c r="J498" s="20"/>
      <c r="K498" s="20"/>
      <c r="L498" s="20"/>
      <c r="M498" s="20"/>
      <c r="N498" s="20"/>
      <c r="O498" s="20"/>
      <c r="P498" s="20"/>
      <c r="AN498" s="20"/>
      <c r="AO498" s="20"/>
      <c r="AP498" s="20"/>
      <c r="AQ498" s="20"/>
      <c r="AR498" s="20"/>
      <c r="AS498" s="20"/>
      <c r="AT498" s="20"/>
      <c r="BC498" s="20"/>
      <c r="BD498" s="20"/>
      <c r="BE498" s="20"/>
      <c r="BF498" s="20"/>
      <c r="BG498" s="20"/>
      <c r="BH498" s="20"/>
      <c r="BI498" s="20"/>
      <c r="BR498" s="20"/>
      <c r="BS498" s="20"/>
      <c r="BT498" s="20"/>
      <c r="BU498" s="20"/>
      <c r="BV498" s="20"/>
      <c r="BW498" s="20"/>
      <c r="BX498" s="20"/>
      <c r="CG498" s="20"/>
      <c r="CH498" s="20"/>
      <c r="CI498" s="20"/>
      <c r="CJ498" s="20"/>
      <c r="CK498" s="20"/>
      <c r="CL498" s="20"/>
      <c r="CM498" s="20"/>
      <c r="CS498" s="20"/>
      <c r="CT498" s="20"/>
      <c r="CU498" s="20"/>
      <c r="CV498" s="20"/>
      <c r="CW498" s="20"/>
      <c r="CX498" s="20"/>
      <c r="CY498" s="20"/>
    </row>
    <row r="499" spans="10:103" ht="13.5">
      <c r="J499" s="20"/>
      <c r="K499" s="20"/>
      <c r="L499" s="20"/>
      <c r="M499" s="20"/>
      <c r="N499" s="20"/>
      <c r="O499" s="20"/>
      <c r="P499" s="20"/>
      <c r="AN499" s="20"/>
      <c r="AO499" s="20"/>
      <c r="AP499" s="20"/>
      <c r="AQ499" s="20"/>
      <c r="AR499" s="20"/>
      <c r="AS499" s="20"/>
      <c r="AT499" s="20"/>
      <c r="BC499" s="20"/>
      <c r="BD499" s="20"/>
      <c r="BE499" s="20"/>
      <c r="BF499" s="20"/>
      <c r="BG499" s="20"/>
      <c r="BH499" s="20"/>
      <c r="BI499" s="20"/>
      <c r="BR499" s="20"/>
      <c r="BS499" s="20"/>
      <c r="BT499" s="20"/>
      <c r="BU499" s="20"/>
      <c r="BV499" s="20"/>
      <c r="BW499" s="20"/>
      <c r="BX499" s="20"/>
      <c r="CG499" s="20"/>
      <c r="CH499" s="20"/>
      <c r="CI499" s="20"/>
      <c r="CJ499" s="20"/>
      <c r="CK499" s="20"/>
      <c r="CL499" s="20"/>
      <c r="CM499" s="20"/>
      <c r="CS499" s="20"/>
      <c r="CT499" s="20"/>
      <c r="CU499" s="20"/>
      <c r="CV499" s="20"/>
      <c r="CW499" s="20"/>
      <c r="CX499" s="20"/>
      <c r="CY499" s="20"/>
    </row>
    <row r="500" spans="10:103" ht="13.5">
      <c r="J500" s="20"/>
      <c r="K500" s="20"/>
      <c r="L500" s="20"/>
      <c r="M500" s="20"/>
      <c r="N500" s="20"/>
      <c r="O500" s="20"/>
      <c r="P500" s="20"/>
      <c r="AN500" s="20"/>
      <c r="AO500" s="20"/>
      <c r="AP500" s="20"/>
      <c r="AQ500" s="20"/>
      <c r="AR500" s="20"/>
      <c r="AS500" s="20"/>
      <c r="AT500" s="20"/>
      <c r="BC500" s="20"/>
      <c r="BD500" s="20"/>
      <c r="BE500" s="20"/>
      <c r="BF500" s="20"/>
      <c r="BG500" s="20"/>
      <c r="BH500" s="20"/>
      <c r="BI500" s="20"/>
      <c r="BR500" s="20"/>
      <c r="BS500" s="20"/>
      <c r="BT500" s="20"/>
      <c r="BU500" s="20"/>
      <c r="BV500" s="20"/>
      <c r="BW500" s="20"/>
      <c r="BX500" s="20"/>
      <c r="CG500" s="20"/>
      <c r="CH500" s="20"/>
      <c r="CI500" s="20"/>
      <c r="CJ500" s="20"/>
      <c r="CK500" s="20"/>
      <c r="CL500" s="20"/>
      <c r="CM500" s="20"/>
      <c r="CS500" s="20"/>
      <c r="CT500" s="20"/>
      <c r="CU500" s="20"/>
      <c r="CV500" s="20"/>
      <c r="CW500" s="20"/>
      <c r="CX500" s="20"/>
      <c r="CY500" s="20"/>
    </row>
    <row r="501" spans="10:103" ht="13.5">
      <c r="J501" s="20"/>
      <c r="K501" s="20"/>
      <c r="L501" s="20"/>
      <c r="M501" s="20"/>
      <c r="N501" s="20"/>
      <c r="O501" s="20"/>
      <c r="P501" s="20"/>
      <c r="AN501" s="20"/>
      <c r="AO501" s="20"/>
      <c r="AP501" s="20"/>
      <c r="AQ501" s="20"/>
      <c r="AR501" s="20"/>
      <c r="AS501" s="20"/>
      <c r="AT501" s="20"/>
      <c r="BC501" s="20"/>
      <c r="BD501" s="20"/>
      <c r="BE501" s="20"/>
      <c r="BF501" s="20"/>
      <c r="BG501" s="20"/>
      <c r="BH501" s="20"/>
      <c r="BI501" s="20"/>
      <c r="BR501" s="20"/>
      <c r="BS501" s="20"/>
      <c r="BT501" s="20"/>
      <c r="BU501" s="20"/>
      <c r="BV501" s="20"/>
      <c r="BW501" s="20"/>
      <c r="BX501" s="20"/>
      <c r="CG501" s="20"/>
      <c r="CH501" s="20"/>
      <c r="CI501" s="20"/>
      <c r="CJ501" s="20"/>
      <c r="CK501" s="20"/>
      <c r="CL501" s="20"/>
      <c r="CM501" s="20"/>
      <c r="CS501" s="20"/>
      <c r="CT501" s="20"/>
      <c r="CU501" s="20"/>
      <c r="CV501" s="20"/>
      <c r="CW501" s="20"/>
      <c r="CX501" s="20"/>
      <c r="CY501" s="20"/>
    </row>
    <row r="502" spans="10:103" ht="13.5">
      <c r="J502" s="20"/>
      <c r="K502" s="20"/>
      <c r="L502" s="20"/>
      <c r="M502" s="20"/>
      <c r="N502" s="20"/>
      <c r="O502" s="20"/>
      <c r="P502" s="20"/>
      <c r="AN502" s="20"/>
      <c r="AO502" s="20"/>
      <c r="AP502" s="20"/>
      <c r="AQ502" s="20"/>
      <c r="AR502" s="20"/>
      <c r="AS502" s="20"/>
      <c r="AT502" s="20"/>
      <c r="BC502" s="20"/>
      <c r="BD502" s="20"/>
      <c r="BE502" s="20"/>
      <c r="BF502" s="20"/>
      <c r="BG502" s="20"/>
      <c r="BH502" s="20"/>
      <c r="BI502" s="20"/>
      <c r="BR502" s="20"/>
      <c r="BS502" s="20"/>
      <c r="BT502" s="20"/>
      <c r="BU502" s="20"/>
      <c r="BV502" s="20"/>
      <c r="BW502" s="20"/>
      <c r="BX502" s="20"/>
      <c r="CG502" s="20"/>
      <c r="CH502" s="20"/>
      <c r="CI502" s="20"/>
      <c r="CJ502" s="20"/>
      <c r="CK502" s="20"/>
      <c r="CL502" s="20"/>
      <c r="CM502" s="20"/>
      <c r="CS502" s="20"/>
      <c r="CT502" s="20"/>
      <c r="CU502" s="20"/>
      <c r="CV502" s="20"/>
      <c r="CW502" s="20"/>
      <c r="CX502" s="20"/>
      <c r="CY502" s="20"/>
    </row>
    <row r="503" spans="10:103" ht="13.5">
      <c r="J503" s="20"/>
      <c r="K503" s="20"/>
      <c r="L503" s="20"/>
      <c r="M503" s="20"/>
      <c r="N503" s="20"/>
      <c r="O503" s="20"/>
      <c r="P503" s="20"/>
      <c r="AN503" s="20"/>
      <c r="AO503" s="20"/>
      <c r="AP503" s="20"/>
      <c r="AQ503" s="20"/>
      <c r="AR503" s="20"/>
      <c r="AS503" s="20"/>
      <c r="AT503" s="20"/>
      <c r="BC503" s="20"/>
      <c r="BD503" s="20"/>
      <c r="BE503" s="20"/>
      <c r="BF503" s="20"/>
      <c r="BG503" s="20"/>
      <c r="BH503" s="20"/>
      <c r="BI503" s="20"/>
      <c r="BR503" s="20"/>
      <c r="BS503" s="20"/>
      <c r="BT503" s="20"/>
      <c r="BU503" s="20"/>
      <c r="BV503" s="20"/>
      <c r="BW503" s="20"/>
      <c r="BX503" s="20"/>
      <c r="CG503" s="20"/>
      <c r="CH503" s="20"/>
      <c r="CI503" s="20"/>
      <c r="CJ503" s="20"/>
      <c r="CK503" s="20"/>
      <c r="CL503" s="20"/>
      <c r="CM503" s="20"/>
      <c r="CS503" s="20"/>
      <c r="CT503" s="20"/>
      <c r="CU503" s="20"/>
      <c r="CV503" s="20"/>
      <c r="CW503" s="20"/>
      <c r="CX503" s="20"/>
      <c r="CY503" s="20"/>
    </row>
    <row r="504" spans="10:103" ht="13.5">
      <c r="J504" s="20"/>
      <c r="K504" s="20"/>
      <c r="L504" s="20"/>
      <c r="M504" s="20"/>
      <c r="N504" s="20"/>
      <c r="O504" s="20"/>
      <c r="P504" s="20"/>
      <c r="AN504" s="20"/>
      <c r="AO504" s="20"/>
      <c r="AP504" s="20"/>
      <c r="AQ504" s="20"/>
      <c r="AR504" s="20"/>
      <c r="AS504" s="20"/>
      <c r="AT504" s="20"/>
      <c r="BC504" s="20"/>
      <c r="BD504" s="20"/>
      <c r="BE504" s="20"/>
      <c r="BF504" s="20"/>
      <c r="BG504" s="20"/>
      <c r="BH504" s="20"/>
      <c r="BI504" s="20"/>
      <c r="BR504" s="20"/>
      <c r="BS504" s="20"/>
      <c r="BT504" s="20"/>
      <c r="BU504" s="20"/>
      <c r="BV504" s="20"/>
      <c r="BW504" s="20"/>
      <c r="BX504" s="20"/>
      <c r="CG504" s="20"/>
      <c r="CH504" s="20"/>
      <c r="CI504" s="20"/>
      <c r="CJ504" s="20"/>
      <c r="CK504" s="20"/>
      <c r="CL504" s="20"/>
      <c r="CM504" s="20"/>
      <c r="CS504" s="20"/>
      <c r="CT504" s="20"/>
      <c r="CU504" s="20"/>
      <c r="CV504" s="20"/>
      <c r="CW504" s="20"/>
      <c r="CX504" s="20"/>
      <c r="CY504" s="20"/>
    </row>
    <row r="505" spans="10:103" ht="13.5">
      <c r="J505" s="20"/>
      <c r="K505" s="20"/>
      <c r="L505" s="20"/>
      <c r="M505" s="20"/>
      <c r="N505" s="20"/>
      <c r="O505" s="20"/>
      <c r="P505" s="20"/>
      <c r="AN505" s="20"/>
      <c r="AO505" s="20"/>
      <c r="AP505" s="20"/>
      <c r="AQ505" s="20"/>
      <c r="AR505" s="20"/>
      <c r="AS505" s="20"/>
      <c r="AT505" s="20"/>
      <c r="BC505" s="20"/>
      <c r="BD505" s="20"/>
      <c r="BE505" s="20"/>
      <c r="BF505" s="20"/>
      <c r="BG505" s="20"/>
      <c r="BH505" s="20"/>
      <c r="BI505" s="20"/>
      <c r="BR505" s="20"/>
      <c r="BS505" s="20"/>
      <c r="BT505" s="20"/>
      <c r="BU505" s="20"/>
      <c r="BV505" s="20"/>
      <c r="BW505" s="20"/>
      <c r="BX505" s="20"/>
      <c r="CG505" s="20"/>
      <c r="CH505" s="20"/>
      <c r="CI505" s="20"/>
      <c r="CJ505" s="20"/>
      <c r="CK505" s="20"/>
      <c r="CL505" s="20"/>
      <c r="CM505" s="20"/>
      <c r="CS505" s="20"/>
      <c r="CT505" s="20"/>
      <c r="CU505" s="20"/>
      <c r="CV505" s="20"/>
      <c r="CW505" s="20"/>
      <c r="CX505" s="20"/>
      <c r="CY505" s="20"/>
    </row>
    <row r="506" spans="10:103" ht="13.5">
      <c r="J506" s="20"/>
      <c r="K506" s="20"/>
      <c r="L506" s="20"/>
      <c r="M506" s="20"/>
      <c r="N506" s="20"/>
      <c r="O506" s="20"/>
      <c r="P506" s="20"/>
      <c r="AN506" s="20"/>
      <c r="AO506" s="20"/>
      <c r="AP506" s="20"/>
      <c r="AQ506" s="20"/>
      <c r="AR506" s="20"/>
      <c r="AS506" s="20"/>
      <c r="AT506" s="20"/>
      <c r="BC506" s="20"/>
      <c r="BD506" s="20"/>
      <c r="BE506" s="20"/>
      <c r="BF506" s="20"/>
      <c r="BG506" s="20"/>
      <c r="BH506" s="20"/>
      <c r="BI506" s="20"/>
      <c r="BR506" s="20"/>
      <c r="BS506" s="20"/>
      <c r="BT506" s="20"/>
      <c r="BU506" s="20"/>
      <c r="BV506" s="20"/>
      <c r="BW506" s="20"/>
      <c r="BX506" s="20"/>
      <c r="CG506" s="20"/>
      <c r="CH506" s="20"/>
      <c r="CI506" s="20"/>
      <c r="CJ506" s="20"/>
      <c r="CK506" s="20"/>
      <c r="CL506" s="20"/>
      <c r="CM506" s="20"/>
      <c r="CS506" s="20"/>
      <c r="CT506" s="20"/>
      <c r="CU506" s="20"/>
      <c r="CV506" s="20"/>
      <c r="CW506" s="20"/>
      <c r="CX506" s="20"/>
      <c r="CY506" s="20"/>
    </row>
    <row r="507" spans="10:103" ht="13.5">
      <c r="J507" s="20"/>
      <c r="K507" s="20"/>
      <c r="L507" s="20"/>
      <c r="M507" s="20"/>
      <c r="N507" s="20"/>
      <c r="O507" s="20"/>
      <c r="P507" s="20"/>
      <c r="AN507" s="20"/>
      <c r="AO507" s="20"/>
      <c r="AP507" s="20"/>
      <c r="AQ507" s="20"/>
      <c r="AR507" s="20"/>
      <c r="AS507" s="20"/>
      <c r="AT507" s="20"/>
      <c r="BC507" s="20"/>
      <c r="BD507" s="20"/>
      <c r="BE507" s="20"/>
      <c r="BF507" s="20"/>
      <c r="BG507" s="20"/>
      <c r="BH507" s="20"/>
      <c r="BI507" s="20"/>
      <c r="BR507" s="20"/>
      <c r="BS507" s="20"/>
      <c r="BT507" s="20"/>
      <c r="BU507" s="20"/>
      <c r="BV507" s="20"/>
      <c r="BW507" s="20"/>
      <c r="BX507" s="20"/>
      <c r="CG507" s="20"/>
      <c r="CH507" s="20"/>
      <c r="CI507" s="20"/>
      <c r="CJ507" s="20"/>
      <c r="CK507" s="20"/>
      <c r="CL507" s="20"/>
      <c r="CM507" s="20"/>
      <c r="CS507" s="20"/>
      <c r="CT507" s="20"/>
      <c r="CU507" s="20"/>
      <c r="CV507" s="20"/>
      <c r="CW507" s="20"/>
      <c r="CX507" s="20"/>
      <c r="CY507" s="20"/>
    </row>
    <row r="508" spans="10:103" ht="13.5">
      <c r="J508" s="20"/>
      <c r="K508" s="20"/>
      <c r="L508" s="20"/>
      <c r="M508" s="20"/>
      <c r="N508" s="20"/>
      <c r="O508" s="20"/>
      <c r="P508" s="20"/>
      <c r="AN508" s="20"/>
      <c r="AO508" s="20"/>
      <c r="AP508" s="20"/>
      <c r="AQ508" s="20"/>
      <c r="AR508" s="20"/>
      <c r="AS508" s="20"/>
      <c r="AT508" s="20"/>
      <c r="BC508" s="20"/>
      <c r="BD508" s="20"/>
      <c r="BE508" s="20"/>
      <c r="BF508" s="20"/>
      <c r="BG508" s="20"/>
      <c r="BH508" s="20"/>
      <c r="BI508" s="20"/>
      <c r="BR508" s="20"/>
      <c r="BS508" s="20"/>
      <c r="BT508" s="20"/>
      <c r="BU508" s="20"/>
      <c r="BV508" s="20"/>
      <c r="BW508" s="20"/>
      <c r="BX508" s="20"/>
      <c r="CG508" s="20"/>
      <c r="CH508" s="20"/>
      <c r="CI508" s="20"/>
      <c r="CJ508" s="20"/>
      <c r="CK508" s="20"/>
      <c r="CL508" s="20"/>
      <c r="CM508" s="20"/>
      <c r="CS508" s="20"/>
      <c r="CT508" s="20"/>
      <c r="CU508" s="20"/>
      <c r="CV508" s="20"/>
      <c r="CW508" s="20"/>
      <c r="CX508" s="20"/>
      <c r="CY508" s="20"/>
    </row>
    <row r="509" spans="10:103" ht="13.5">
      <c r="J509" s="20"/>
      <c r="K509" s="20"/>
      <c r="L509" s="20"/>
      <c r="M509" s="20"/>
      <c r="N509" s="20"/>
      <c r="O509" s="20"/>
      <c r="P509" s="20"/>
      <c r="AN509" s="20"/>
      <c r="AO509" s="20"/>
      <c r="AP509" s="20"/>
      <c r="AQ509" s="20"/>
      <c r="AR509" s="20"/>
      <c r="AS509" s="20"/>
      <c r="AT509" s="20"/>
      <c r="BC509" s="20"/>
      <c r="BD509" s="20"/>
      <c r="BE509" s="20"/>
      <c r="BF509" s="20"/>
      <c r="BG509" s="20"/>
      <c r="BH509" s="20"/>
      <c r="BI509" s="20"/>
      <c r="BR509" s="20"/>
      <c r="BS509" s="20"/>
      <c r="BT509" s="20"/>
      <c r="BU509" s="20"/>
      <c r="BV509" s="20"/>
      <c r="BW509" s="20"/>
      <c r="BX509" s="20"/>
      <c r="CG509" s="20"/>
      <c r="CH509" s="20"/>
      <c r="CI509" s="20"/>
      <c r="CJ509" s="20"/>
      <c r="CK509" s="20"/>
      <c r="CL509" s="20"/>
      <c r="CM509" s="20"/>
      <c r="CS509" s="20"/>
      <c r="CT509" s="20"/>
      <c r="CU509" s="20"/>
      <c r="CV509" s="20"/>
      <c r="CW509" s="20"/>
      <c r="CX509" s="20"/>
      <c r="CY509" s="20"/>
    </row>
    <row r="510" spans="10:103" ht="13.5">
      <c r="J510" s="20"/>
      <c r="K510" s="20"/>
      <c r="L510" s="20"/>
      <c r="M510" s="20"/>
      <c r="N510" s="20"/>
      <c r="O510" s="20"/>
      <c r="P510" s="20"/>
      <c r="AN510" s="20"/>
      <c r="AO510" s="20"/>
      <c r="AP510" s="20"/>
      <c r="AQ510" s="20"/>
      <c r="AR510" s="20"/>
      <c r="AS510" s="20"/>
      <c r="AT510" s="20"/>
      <c r="BC510" s="20"/>
      <c r="BD510" s="20"/>
      <c r="BE510" s="20"/>
      <c r="BF510" s="20"/>
      <c r="BG510" s="20"/>
      <c r="BH510" s="20"/>
      <c r="BI510" s="20"/>
      <c r="BR510" s="20"/>
      <c r="BS510" s="20"/>
      <c r="BT510" s="20"/>
      <c r="BU510" s="20"/>
      <c r="BV510" s="20"/>
      <c r="BW510" s="20"/>
      <c r="BX510" s="20"/>
      <c r="CG510" s="20"/>
      <c r="CH510" s="20"/>
      <c r="CI510" s="20"/>
      <c r="CJ510" s="20"/>
      <c r="CK510" s="20"/>
      <c r="CL510" s="20"/>
      <c r="CM510" s="20"/>
      <c r="CS510" s="20"/>
      <c r="CT510" s="20"/>
      <c r="CU510" s="20"/>
      <c r="CV510" s="20"/>
      <c r="CW510" s="20"/>
      <c r="CX510" s="20"/>
      <c r="CY510" s="20"/>
    </row>
    <row r="511" spans="10:103" ht="13.5">
      <c r="J511" s="20"/>
      <c r="K511" s="20"/>
      <c r="L511" s="20"/>
      <c r="M511" s="20"/>
      <c r="N511" s="20"/>
      <c r="O511" s="20"/>
      <c r="P511" s="20"/>
      <c r="AN511" s="20"/>
      <c r="AO511" s="20"/>
      <c r="AP511" s="20"/>
      <c r="AQ511" s="20"/>
      <c r="AR511" s="20"/>
      <c r="AS511" s="20"/>
      <c r="AT511" s="20"/>
      <c r="BC511" s="20"/>
      <c r="BD511" s="20"/>
      <c r="BE511" s="20"/>
      <c r="BF511" s="20"/>
      <c r="BG511" s="20"/>
      <c r="BH511" s="20"/>
      <c r="BI511" s="20"/>
      <c r="BR511" s="20"/>
      <c r="BS511" s="20"/>
      <c r="BT511" s="20"/>
      <c r="BU511" s="20"/>
      <c r="BV511" s="20"/>
      <c r="BW511" s="20"/>
      <c r="BX511" s="20"/>
      <c r="CG511" s="20"/>
      <c r="CH511" s="20"/>
      <c r="CI511" s="20"/>
      <c r="CJ511" s="20"/>
      <c r="CK511" s="20"/>
      <c r="CL511" s="20"/>
      <c r="CM511" s="20"/>
      <c r="CS511" s="20"/>
      <c r="CT511" s="20"/>
      <c r="CU511" s="20"/>
      <c r="CV511" s="20"/>
      <c r="CW511" s="20"/>
      <c r="CX511" s="20"/>
      <c r="CY511" s="20"/>
    </row>
    <row r="512" spans="10:103" ht="13.5">
      <c r="J512" s="20"/>
      <c r="K512" s="20"/>
      <c r="L512" s="20"/>
      <c r="M512" s="20"/>
      <c r="N512" s="20"/>
      <c r="O512" s="20"/>
      <c r="P512" s="20"/>
      <c r="AN512" s="20"/>
      <c r="AO512" s="20"/>
      <c r="AP512" s="20"/>
      <c r="AQ512" s="20"/>
      <c r="AR512" s="20"/>
      <c r="AS512" s="20"/>
      <c r="AT512" s="20"/>
      <c r="BC512" s="20"/>
      <c r="BD512" s="20"/>
      <c r="BE512" s="20"/>
      <c r="BF512" s="20"/>
      <c r="BG512" s="20"/>
      <c r="BH512" s="20"/>
      <c r="BI512" s="20"/>
      <c r="BR512" s="20"/>
      <c r="BS512" s="20"/>
      <c r="BT512" s="20"/>
      <c r="BU512" s="20"/>
      <c r="BV512" s="20"/>
      <c r="BW512" s="20"/>
      <c r="BX512" s="20"/>
      <c r="CG512" s="20"/>
      <c r="CH512" s="20"/>
      <c r="CI512" s="20"/>
      <c r="CJ512" s="20"/>
      <c r="CK512" s="20"/>
      <c r="CL512" s="20"/>
      <c r="CM512" s="20"/>
      <c r="CS512" s="20"/>
      <c r="CT512" s="20"/>
      <c r="CU512" s="20"/>
      <c r="CV512" s="20"/>
      <c r="CW512" s="20"/>
      <c r="CX512" s="20"/>
      <c r="CY512" s="20"/>
    </row>
    <row r="513" spans="10:103" ht="13.5">
      <c r="J513" s="20"/>
      <c r="K513" s="20"/>
      <c r="L513" s="20"/>
      <c r="M513" s="20"/>
      <c r="N513" s="20"/>
      <c r="O513" s="20"/>
      <c r="P513" s="20"/>
      <c r="AN513" s="20"/>
      <c r="AO513" s="20"/>
      <c r="AP513" s="20"/>
      <c r="AQ513" s="20"/>
      <c r="AR513" s="20"/>
      <c r="AS513" s="20"/>
      <c r="AT513" s="20"/>
      <c r="BC513" s="20"/>
      <c r="BD513" s="20"/>
      <c r="BE513" s="20"/>
      <c r="BF513" s="20"/>
      <c r="BG513" s="20"/>
      <c r="BH513" s="20"/>
      <c r="BI513" s="20"/>
      <c r="BR513" s="20"/>
      <c r="BS513" s="20"/>
      <c r="BT513" s="20"/>
      <c r="BU513" s="20"/>
      <c r="BV513" s="20"/>
      <c r="BW513" s="20"/>
      <c r="BX513" s="20"/>
      <c r="CG513" s="20"/>
      <c r="CH513" s="20"/>
      <c r="CI513" s="20"/>
      <c r="CJ513" s="20"/>
      <c r="CK513" s="20"/>
      <c r="CL513" s="20"/>
      <c r="CM513" s="20"/>
      <c r="CS513" s="20"/>
      <c r="CT513" s="20"/>
      <c r="CU513" s="20"/>
      <c r="CV513" s="20"/>
      <c r="CW513" s="20"/>
      <c r="CX513" s="20"/>
      <c r="CY513" s="20"/>
    </row>
    <row r="514" spans="10:103" ht="13.5">
      <c r="J514" s="20"/>
      <c r="K514" s="20"/>
      <c r="L514" s="20"/>
      <c r="M514" s="20"/>
      <c r="N514" s="20"/>
      <c r="O514" s="20"/>
      <c r="P514" s="20"/>
      <c r="AN514" s="20"/>
      <c r="AO514" s="20"/>
      <c r="AP514" s="20"/>
      <c r="AQ514" s="20"/>
      <c r="AR514" s="20"/>
      <c r="AS514" s="20"/>
      <c r="AT514" s="20"/>
      <c r="BC514" s="20"/>
      <c r="BD514" s="20"/>
      <c r="BE514" s="20"/>
      <c r="BF514" s="20"/>
      <c r="BG514" s="20"/>
      <c r="BH514" s="20"/>
      <c r="BI514" s="20"/>
      <c r="BR514" s="20"/>
      <c r="BS514" s="20"/>
      <c r="BT514" s="20"/>
      <c r="BU514" s="20"/>
      <c r="BV514" s="20"/>
      <c r="BW514" s="20"/>
      <c r="BX514" s="20"/>
      <c r="CG514" s="20"/>
      <c r="CH514" s="20"/>
      <c r="CI514" s="20"/>
      <c r="CJ514" s="20"/>
      <c r="CK514" s="20"/>
      <c r="CL514" s="20"/>
      <c r="CM514" s="20"/>
      <c r="CS514" s="20"/>
      <c r="CT514" s="20"/>
      <c r="CU514" s="20"/>
      <c r="CV514" s="20"/>
      <c r="CW514" s="20"/>
      <c r="CX514" s="20"/>
      <c r="CY514" s="20"/>
    </row>
    <row r="515" spans="10:103" ht="13.5">
      <c r="J515" s="20"/>
      <c r="K515" s="20"/>
      <c r="L515" s="20"/>
      <c r="M515" s="20"/>
      <c r="N515" s="20"/>
      <c r="O515" s="20"/>
      <c r="P515" s="20"/>
      <c r="AN515" s="20"/>
      <c r="AO515" s="20"/>
      <c r="AP515" s="20"/>
      <c r="AQ515" s="20"/>
      <c r="AR515" s="20"/>
      <c r="AS515" s="20"/>
      <c r="AT515" s="20"/>
      <c r="BC515" s="20"/>
      <c r="BD515" s="20"/>
      <c r="BE515" s="20"/>
      <c r="BF515" s="20"/>
      <c r="BG515" s="20"/>
      <c r="BH515" s="20"/>
      <c r="BI515" s="20"/>
      <c r="BR515" s="20"/>
      <c r="BS515" s="20"/>
      <c r="BT515" s="20"/>
      <c r="BU515" s="20"/>
      <c r="BV515" s="20"/>
      <c r="BW515" s="20"/>
      <c r="BX515" s="20"/>
      <c r="CG515" s="20"/>
      <c r="CH515" s="20"/>
      <c r="CI515" s="20"/>
      <c r="CJ515" s="20"/>
      <c r="CK515" s="20"/>
      <c r="CL515" s="20"/>
      <c r="CM515" s="20"/>
      <c r="CS515" s="20"/>
      <c r="CT515" s="20"/>
      <c r="CU515" s="20"/>
      <c r="CV515" s="20"/>
      <c r="CW515" s="20"/>
      <c r="CX515" s="20"/>
      <c r="CY515" s="20"/>
    </row>
    <row r="516" spans="10:103" ht="13.5">
      <c r="J516" s="20"/>
      <c r="K516" s="20"/>
      <c r="L516" s="20"/>
      <c r="M516" s="20"/>
      <c r="N516" s="20"/>
      <c r="O516" s="20"/>
      <c r="P516" s="20"/>
      <c r="AN516" s="20"/>
      <c r="AO516" s="20"/>
      <c r="AP516" s="20"/>
      <c r="AQ516" s="20"/>
      <c r="AR516" s="20"/>
      <c r="AS516" s="20"/>
      <c r="AT516" s="20"/>
      <c r="BC516" s="20"/>
      <c r="BD516" s="20"/>
      <c r="BE516" s="20"/>
      <c r="BF516" s="20"/>
      <c r="BG516" s="20"/>
      <c r="BH516" s="20"/>
      <c r="BI516" s="20"/>
      <c r="BR516" s="20"/>
      <c r="BS516" s="20"/>
      <c r="BT516" s="20"/>
      <c r="BU516" s="20"/>
      <c r="BV516" s="20"/>
      <c r="BW516" s="20"/>
      <c r="BX516" s="20"/>
      <c r="CG516" s="20"/>
      <c r="CH516" s="20"/>
      <c r="CI516" s="20"/>
      <c r="CJ516" s="20"/>
      <c r="CK516" s="20"/>
      <c r="CL516" s="20"/>
      <c r="CM516" s="20"/>
      <c r="CS516" s="20"/>
      <c r="CT516" s="20"/>
      <c r="CU516" s="20"/>
      <c r="CV516" s="20"/>
      <c r="CW516" s="20"/>
      <c r="CX516" s="20"/>
      <c r="CY516" s="20"/>
    </row>
    <row r="517" spans="10:103" ht="13.5">
      <c r="J517" s="20"/>
      <c r="K517" s="20"/>
      <c r="L517" s="20"/>
      <c r="M517" s="20"/>
      <c r="N517" s="20"/>
      <c r="O517" s="20"/>
      <c r="P517" s="20"/>
      <c r="AN517" s="20"/>
      <c r="AO517" s="20"/>
      <c r="AP517" s="20"/>
      <c r="AQ517" s="20"/>
      <c r="AR517" s="20"/>
      <c r="AS517" s="20"/>
      <c r="AT517" s="20"/>
      <c r="BC517" s="20"/>
      <c r="BD517" s="20"/>
      <c r="BE517" s="20"/>
      <c r="BF517" s="20"/>
      <c r="BG517" s="20"/>
      <c r="BH517" s="20"/>
      <c r="BI517" s="20"/>
      <c r="BR517" s="20"/>
      <c r="BS517" s="20"/>
      <c r="BT517" s="20"/>
      <c r="BU517" s="20"/>
      <c r="BV517" s="20"/>
      <c r="BW517" s="20"/>
      <c r="BX517" s="20"/>
      <c r="CG517" s="20"/>
      <c r="CH517" s="20"/>
      <c r="CI517" s="20"/>
      <c r="CJ517" s="20"/>
      <c r="CK517" s="20"/>
      <c r="CL517" s="20"/>
      <c r="CM517" s="20"/>
      <c r="CS517" s="20"/>
      <c r="CT517" s="20"/>
      <c r="CU517" s="20"/>
      <c r="CV517" s="20"/>
      <c r="CW517" s="20"/>
      <c r="CX517" s="20"/>
      <c r="CY517" s="20"/>
    </row>
    <row r="518" spans="10:103" ht="13.5">
      <c r="J518" s="20"/>
      <c r="K518" s="20"/>
      <c r="L518" s="20"/>
      <c r="M518" s="20"/>
      <c r="N518" s="20"/>
      <c r="O518" s="20"/>
      <c r="P518" s="20"/>
      <c r="AN518" s="20"/>
      <c r="AO518" s="20"/>
      <c r="AP518" s="20"/>
      <c r="AQ518" s="20"/>
      <c r="AR518" s="20"/>
      <c r="AS518" s="20"/>
      <c r="AT518" s="20"/>
      <c r="BC518" s="20"/>
      <c r="BD518" s="20"/>
      <c r="BE518" s="20"/>
      <c r="BF518" s="20"/>
      <c r="BG518" s="20"/>
      <c r="BH518" s="20"/>
      <c r="BI518" s="20"/>
      <c r="BR518" s="20"/>
      <c r="BS518" s="20"/>
      <c r="BT518" s="20"/>
      <c r="BU518" s="20"/>
      <c r="BV518" s="20"/>
      <c r="BW518" s="20"/>
      <c r="BX518" s="20"/>
      <c r="CG518" s="20"/>
      <c r="CH518" s="20"/>
      <c r="CI518" s="20"/>
      <c r="CJ518" s="20"/>
      <c r="CK518" s="20"/>
      <c r="CL518" s="20"/>
      <c r="CM518" s="20"/>
      <c r="CS518" s="20"/>
      <c r="CT518" s="20"/>
      <c r="CU518" s="20"/>
      <c r="CV518" s="20"/>
      <c r="CW518" s="20"/>
      <c r="CX518" s="20"/>
      <c r="CY518" s="20"/>
    </row>
    <row r="519" spans="10:103" ht="13.5">
      <c r="J519" s="20"/>
      <c r="K519" s="20"/>
      <c r="L519" s="20"/>
      <c r="M519" s="20"/>
      <c r="N519" s="20"/>
      <c r="O519" s="20"/>
      <c r="P519" s="20"/>
      <c r="AN519" s="20"/>
      <c r="AO519" s="20"/>
      <c r="AP519" s="20"/>
      <c r="AQ519" s="20"/>
      <c r="AR519" s="20"/>
      <c r="AS519" s="20"/>
      <c r="AT519" s="20"/>
      <c r="BC519" s="20"/>
      <c r="BD519" s="20"/>
      <c r="BE519" s="20"/>
      <c r="BF519" s="20"/>
      <c r="BG519" s="20"/>
      <c r="BH519" s="20"/>
      <c r="BI519" s="20"/>
      <c r="BR519" s="20"/>
      <c r="BS519" s="20"/>
      <c r="BT519" s="20"/>
      <c r="BU519" s="20"/>
      <c r="BV519" s="20"/>
      <c r="BW519" s="20"/>
      <c r="BX519" s="20"/>
      <c r="CG519" s="20"/>
      <c r="CH519" s="20"/>
      <c r="CI519" s="20"/>
      <c r="CJ519" s="20"/>
      <c r="CK519" s="20"/>
      <c r="CL519" s="20"/>
      <c r="CM519" s="20"/>
      <c r="CS519" s="20"/>
      <c r="CT519" s="20"/>
      <c r="CU519" s="20"/>
      <c r="CV519" s="20"/>
      <c r="CW519" s="20"/>
      <c r="CX519" s="20"/>
      <c r="CY519" s="20"/>
    </row>
    <row r="520" spans="10:103" ht="13.5">
      <c r="J520" s="20"/>
      <c r="K520" s="20"/>
      <c r="L520" s="20"/>
      <c r="M520" s="20"/>
      <c r="N520" s="20"/>
      <c r="O520" s="20"/>
      <c r="P520" s="20"/>
      <c r="AN520" s="20"/>
      <c r="AO520" s="20"/>
      <c r="AP520" s="20"/>
      <c r="AQ520" s="20"/>
      <c r="AR520" s="20"/>
      <c r="AS520" s="20"/>
      <c r="AT520" s="20"/>
      <c r="BC520" s="20"/>
      <c r="BD520" s="20"/>
      <c r="BE520" s="20"/>
      <c r="BF520" s="20"/>
      <c r="BG520" s="20"/>
      <c r="BH520" s="20"/>
      <c r="BI520" s="20"/>
      <c r="BR520" s="20"/>
      <c r="BS520" s="20"/>
      <c r="BT520" s="20"/>
      <c r="BU520" s="20"/>
      <c r="BV520" s="20"/>
      <c r="BW520" s="20"/>
      <c r="BX520" s="20"/>
      <c r="CG520" s="20"/>
      <c r="CH520" s="20"/>
      <c r="CI520" s="20"/>
      <c r="CJ520" s="20"/>
      <c r="CK520" s="20"/>
      <c r="CL520" s="20"/>
      <c r="CM520" s="20"/>
      <c r="CS520" s="20"/>
      <c r="CT520" s="20"/>
      <c r="CU520" s="20"/>
      <c r="CV520" s="20"/>
      <c r="CW520" s="20"/>
      <c r="CX520" s="20"/>
      <c r="CY520" s="20"/>
    </row>
    <row r="521" spans="10:103" ht="13.5">
      <c r="J521" s="20"/>
      <c r="K521" s="20"/>
      <c r="L521" s="20"/>
      <c r="M521" s="20"/>
      <c r="N521" s="20"/>
      <c r="O521" s="20"/>
      <c r="P521" s="20"/>
      <c r="AN521" s="20"/>
      <c r="AO521" s="20"/>
      <c r="AP521" s="20"/>
      <c r="AQ521" s="20"/>
      <c r="AR521" s="20"/>
      <c r="AS521" s="20"/>
      <c r="AT521" s="20"/>
      <c r="BC521" s="20"/>
      <c r="BD521" s="20"/>
      <c r="BE521" s="20"/>
      <c r="BF521" s="20"/>
      <c r="BG521" s="20"/>
      <c r="BH521" s="20"/>
      <c r="BI521" s="20"/>
      <c r="BR521" s="20"/>
      <c r="BS521" s="20"/>
      <c r="BT521" s="20"/>
      <c r="BU521" s="20"/>
      <c r="BV521" s="20"/>
      <c r="BW521" s="20"/>
      <c r="BX521" s="20"/>
      <c r="CG521" s="20"/>
      <c r="CH521" s="20"/>
      <c r="CI521" s="20"/>
      <c r="CJ521" s="20"/>
      <c r="CK521" s="20"/>
      <c r="CL521" s="20"/>
      <c r="CM521" s="20"/>
      <c r="CS521" s="20"/>
      <c r="CT521" s="20"/>
      <c r="CU521" s="20"/>
      <c r="CV521" s="20"/>
      <c r="CW521" s="20"/>
      <c r="CX521" s="20"/>
      <c r="CY521" s="20"/>
    </row>
    <row r="522" spans="10:103" ht="13.5">
      <c r="J522" s="20"/>
      <c r="K522" s="20"/>
      <c r="L522" s="20"/>
      <c r="M522" s="20"/>
      <c r="N522" s="20"/>
      <c r="O522" s="20"/>
      <c r="P522" s="20"/>
      <c r="AN522" s="20"/>
      <c r="AO522" s="20"/>
      <c r="AP522" s="20"/>
      <c r="AQ522" s="20"/>
      <c r="AR522" s="20"/>
      <c r="AS522" s="20"/>
      <c r="AT522" s="20"/>
      <c r="BC522" s="20"/>
      <c r="BD522" s="20"/>
      <c r="BE522" s="20"/>
      <c r="BF522" s="20"/>
      <c r="BG522" s="20"/>
      <c r="BH522" s="20"/>
      <c r="BI522" s="20"/>
      <c r="BR522" s="20"/>
      <c r="BS522" s="20"/>
      <c r="BT522" s="20"/>
      <c r="BU522" s="20"/>
      <c r="BV522" s="20"/>
      <c r="BW522" s="20"/>
      <c r="BX522" s="20"/>
      <c r="CG522" s="20"/>
      <c r="CH522" s="20"/>
      <c r="CI522" s="20"/>
      <c r="CJ522" s="20"/>
      <c r="CK522" s="20"/>
      <c r="CL522" s="20"/>
      <c r="CM522" s="20"/>
      <c r="CS522" s="20"/>
      <c r="CT522" s="20"/>
      <c r="CU522" s="20"/>
      <c r="CV522" s="20"/>
      <c r="CW522" s="20"/>
      <c r="CX522" s="20"/>
      <c r="CY522" s="20"/>
    </row>
    <row r="523" spans="10:103" ht="13.5">
      <c r="J523" s="20"/>
      <c r="K523" s="20"/>
      <c r="L523" s="20"/>
      <c r="M523" s="20"/>
      <c r="N523" s="20"/>
      <c r="O523" s="20"/>
      <c r="P523" s="20"/>
      <c r="AN523" s="20"/>
      <c r="AO523" s="20"/>
      <c r="AP523" s="20"/>
      <c r="AQ523" s="20"/>
      <c r="AR523" s="20"/>
      <c r="AS523" s="20"/>
      <c r="AT523" s="20"/>
      <c r="BC523" s="20"/>
      <c r="BD523" s="20"/>
      <c r="BE523" s="20"/>
      <c r="BF523" s="20"/>
      <c r="BG523" s="20"/>
      <c r="BH523" s="20"/>
      <c r="BI523" s="20"/>
      <c r="BR523" s="20"/>
      <c r="BS523" s="20"/>
      <c r="BT523" s="20"/>
      <c r="BU523" s="20"/>
      <c r="BV523" s="20"/>
      <c r="BW523" s="20"/>
      <c r="BX523" s="20"/>
      <c r="CG523" s="20"/>
      <c r="CH523" s="20"/>
      <c r="CI523" s="20"/>
      <c r="CJ523" s="20"/>
      <c r="CK523" s="20"/>
      <c r="CL523" s="20"/>
      <c r="CM523" s="20"/>
      <c r="CS523" s="20"/>
      <c r="CT523" s="20"/>
      <c r="CU523" s="20"/>
      <c r="CV523" s="20"/>
      <c r="CW523" s="20"/>
      <c r="CX523" s="20"/>
      <c r="CY523" s="20"/>
    </row>
    <row r="524" spans="10:103" ht="13.5">
      <c r="J524" s="20"/>
      <c r="K524" s="20"/>
      <c r="L524" s="20"/>
      <c r="M524" s="20"/>
      <c r="N524" s="20"/>
      <c r="O524" s="20"/>
      <c r="P524" s="20"/>
      <c r="AN524" s="20"/>
      <c r="AO524" s="20"/>
      <c r="AP524" s="20"/>
      <c r="AQ524" s="20"/>
      <c r="AR524" s="20"/>
      <c r="AS524" s="20"/>
      <c r="AT524" s="20"/>
      <c r="BC524" s="20"/>
      <c r="BD524" s="20"/>
      <c r="BE524" s="20"/>
      <c r="BF524" s="20"/>
      <c r="BG524" s="20"/>
      <c r="BH524" s="20"/>
      <c r="BI524" s="20"/>
      <c r="BR524" s="20"/>
      <c r="BS524" s="20"/>
      <c r="BT524" s="20"/>
      <c r="BU524" s="20"/>
      <c r="BV524" s="20"/>
      <c r="BW524" s="20"/>
      <c r="BX524" s="20"/>
      <c r="CG524" s="20"/>
      <c r="CH524" s="20"/>
      <c r="CI524" s="20"/>
      <c r="CJ524" s="20"/>
      <c r="CK524" s="20"/>
      <c r="CL524" s="20"/>
      <c r="CM524" s="20"/>
      <c r="CS524" s="20"/>
      <c r="CT524" s="20"/>
      <c r="CU524" s="20"/>
      <c r="CV524" s="20"/>
      <c r="CW524" s="20"/>
      <c r="CX524" s="20"/>
      <c r="CY524" s="20"/>
    </row>
    <row r="525" spans="10:103" ht="13.5">
      <c r="J525" s="20"/>
      <c r="K525" s="20"/>
      <c r="L525" s="20"/>
      <c r="M525" s="20"/>
      <c r="N525" s="20"/>
      <c r="O525" s="20"/>
      <c r="P525" s="20"/>
      <c r="AN525" s="20"/>
      <c r="AO525" s="20"/>
      <c r="AP525" s="20"/>
      <c r="AQ525" s="20"/>
      <c r="AR525" s="20"/>
      <c r="AS525" s="20"/>
      <c r="AT525" s="20"/>
      <c r="BC525" s="20"/>
      <c r="BD525" s="20"/>
      <c r="BE525" s="20"/>
      <c r="BF525" s="20"/>
      <c r="BG525" s="20"/>
      <c r="BH525" s="20"/>
      <c r="BI525" s="20"/>
      <c r="BR525" s="20"/>
      <c r="BS525" s="20"/>
      <c r="BT525" s="20"/>
      <c r="BU525" s="20"/>
      <c r="BV525" s="20"/>
      <c r="BW525" s="20"/>
      <c r="BX525" s="20"/>
      <c r="CG525" s="20"/>
      <c r="CH525" s="20"/>
      <c r="CI525" s="20"/>
      <c r="CJ525" s="20"/>
      <c r="CK525" s="20"/>
      <c r="CL525" s="20"/>
      <c r="CM525" s="20"/>
      <c r="CS525" s="20"/>
      <c r="CT525" s="20"/>
      <c r="CU525" s="20"/>
      <c r="CV525" s="20"/>
      <c r="CW525" s="20"/>
      <c r="CX525" s="20"/>
      <c r="CY525" s="20"/>
    </row>
    <row r="526" spans="10:103" ht="13.5">
      <c r="J526" s="20"/>
      <c r="K526" s="20"/>
      <c r="L526" s="20"/>
      <c r="M526" s="20"/>
      <c r="N526" s="20"/>
      <c r="O526" s="20"/>
      <c r="P526" s="20"/>
      <c r="AN526" s="20"/>
      <c r="AO526" s="20"/>
      <c r="AP526" s="20"/>
      <c r="AQ526" s="20"/>
      <c r="AR526" s="20"/>
      <c r="AS526" s="20"/>
      <c r="AT526" s="20"/>
      <c r="BC526" s="20"/>
      <c r="BD526" s="20"/>
      <c r="BE526" s="20"/>
      <c r="BF526" s="20"/>
      <c r="BG526" s="20"/>
      <c r="BH526" s="20"/>
      <c r="BI526" s="20"/>
      <c r="BR526" s="20"/>
      <c r="BS526" s="20"/>
      <c r="BT526" s="20"/>
      <c r="BU526" s="20"/>
      <c r="BV526" s="20"/>
      <c r="BW526" s="20"/>
      <c r="BX526" s="20"/>
      <c r="CG526" s="20"/>
      <c r="CH526" s="20"/>
      <c r="CI526" s="20"/>
      <c r="CJ526" s="20"/>
      <c r="CK526" s="20"/>
      <c r="CL526" s="20"/>
      <c r="CM526" s="20"/>
      <c r="CS526" s="20"/>
      <c r="CT526" s="20"/>
      <c r="CU526" s="20"/>
      <c r="CV526" s="20"/>
      <c r="CW526" s="20"/>
      <c r="CX526" s="20"/>
      <c r="CY526" s="20"/>
    </row>
  </sheetData>
  <mergeCells count="7">
    <mergeCell ref="Q4:S4"/>
    <mergeCell ref="N4:P4"/>
    <mergeCell ref="A4:A5"/>
    <mergeCell ref="B4:D4"/>
    <mergeCell ref="E4:G4"/>
    <mergeCell ref="K4:M4"/>
    <mergeCell ref="H4:J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5" r:id="rId2"/>
  <rowBreaks count="1" manualBreakCount="1">
    <brk id="48" max="18" man="1"/>
  </rowBreaks>
  <colBreaks count="1" manualBreakCount="1">
    <brk id="19" min="1" max="1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H486"/>
  <sheetViews>
    <sheetView workbookViewId="0" topLeftCell="A1">
      <selection activeCell="A1" sqref="A1"/>
    </sheetView>
  </sheetViews>
  <sheetFormatPr defaultColWidth="9.00390625" defaultRowHeight="13.5"/>
  <cols>
    <col min="1" max="1" width="13.875" style="3" customWidth="1"/>
    <col min="2" max="9" width="9.50390625" style="3" customWidth="1"/>
    <col min="10" max="19" width="8.875" style="3" customWidth="1"/>
    <col min="20" max="16384" width="9.00390625" style="3" customWidth="1"/>
  </cols>
  <sheetData>
    <row r="1" ht="13.5">
      <c r="A1" s="679" t="s">
        <v>241</v>
      </c>
    </row>
    <row r="2" spans="1:112" ht="13.5">
      <c r="A2" s="3" t="s">
        <v>366</v>
      </c>
      <c r="J2" s="20"/>
      <c r="K2" s="20"/>
      <c r="L2" s="20"/>
      <c r="M2" s="20"/>
      <c r="N2" s="20"/>
      <c r="O2" s="20"/>
      <c r="P2" s="20"/>
      <c r="AN2" s="20"/>
      <c r="AO2" s="20"/>
      <c r="AP2" s="20"/>
      <c r="AQ2" s="20"/>
      <c r="AR2" s="20"/>
      <c r="AS2" s="20"/>
      <c r="AT2" s="20"/>
      <c r="BC2" s="20"/>
      <c r="BD2" s="20"/>
      <c r="BE2" s="20"/>
      <c r="BF2" s="20"/>
      <c r="BG2" s="20"/>
      <c r="BH2" s="20"/>
      <c r="BI2" s="20"/>
      <c r="BR2" s="20"/>
      <c r="BS2" s="20"/>
      <c r="BT2" s="20"/>
      <c r="BU2" s="20"/>
      <c r="BV2" s="20"/>
      <c r="BW2" s="20"/>
      <c r="BX2" s="20"/>
      <c r="CG2" s="20"/>
      <c r="CH2" s="20"/>
      <c r="CI2" s="20"/>
      <c r="CJ2" s="20"/>
      <c r="CK2" s="20"/>
      <c r="CL2" s="20"/>
      <c r="CM2" s="20"/>
      <c r="CS2" s="20"/>
      <c r="CT2" s="20"/>
      <c r="CU2" s="20"/>
      <c r="CV2" s="20"/>
      <c r="CW2" s="20"/>
      <c r="CX2" s="20"/>
      <c r="CY2" s="20"/>
      <c r="DH2" s="20"/>
    </row>
    <row r="3" spans="2:112" ht="14.25" thickBot="1">
      <c r="B3" s="3" t="s">
        <v>155</v>
      </c>
      <c r="H3" s="3" t="s">
        <v>156</v>
      </c>
      <c r="J3" s="20"/>
      <c r="K3" s="20"/>
      <c r="L3" s="20"/>
      <c r="M3" s="20"/>
      <c r="N3" s="20"/>
      <c r="O3" s="20"/>
      <c r="P3" s="20"/>
      <c r="T3" s="3" t="s">
        <v>157</v>
      </c>
      <c r="AN3" s="20"/>
      <c r="AO3" s="20"/>
      <c r="AP3" s="20"/>
      <c r="AQ3" s="20"/>
      <c r="AR3" s="20"/>
      <c r="AS3" s="20"/>
      <c r="AT3" s="20"/>
      <c r="BC3" s="20"/>
      <c r="BD3" s="20"/>
      <c r="BE3" s="20"/>
      <c r="BF3" s="20"/>
      <c r="BG3" s="20"/>
      <c r="BH3" s="20"/>
      <c r="BI3" s="20"/>
      <c r="BR3" s="20"/>
      <c r="BS3" s="20"/>
      <c r="BT3" s="20"/>
      <c r="BU3" s="20"/>
      <c r="BV3" s="20"/>
      <c r="BW3" s="20"/>
      <c r="BX3" s="20"/>
      <c r="CG3" s="20"/>
      <c r="CH3" s="20"/>
      <c r="CI3" s="20"/>
      <c r="CJ3" s="20"/>
      <c r="CK3" s="20"/>
      <c r="CL3" s="20"/>
      <c r="CM3" s="20"/>
      <c r="CS3" s="20"/>
      <c r="CT3" s="20"/>
      <c r="CU3" s="20"/>
      <c r="CV3" s="20"/>
      <c r="CW3" s="20"/>
      <c r="CX3" s="20"/>
      <c r="CY3" s="20"/>
      <c r="DB3" s="3" t="s">
        <v>158</v>
      </c>
      <c r="DH3" s="20"/>
    </row>
    <row r="4" spans="1:112" ht="14.25" thickTop="1">
      <c r="A4" s="687" t="s">
        <v>159</v>
      </c>
      <c r="B4" s="739" t="s">
        <v>160</v>
      </c>
      <c r="C4" s="740"/>
      <c r="D4" s="741"/>
      <c r="E4" s="739" t="s">
        <v>161</v>
      </c>
      <c r="F4" s="740"/>
      <c r="G4" s="741"/>
      <c r="H4" s="739" t="s">
        <v>162</v>
      </c>
      <c r="I4" s="740"/>
      <c r="J4" s="740"/>
      <c r="K4" s="739" t="s">
        <v>163</v>
      </c>
      <c r="L4" s="740"/>
      <c r="M4" s="741"/>
      <c r="N4" s="739" t="s">
        <v>164</v>
      </c>
      <c r="O4" s="740"/>
      <c r="P4" s="740"/>
      <c r="Q4" s="739" t="s">
        <v>165</v>
      </c>
      <c r="R4" s="740"/>
      <c r="S4" s="741"/>
      <c r="T4" s="739" t="s">
        <v>166</v>
      </c>
      <c r="U4" s="740"/>
      <c r="V4" s="741"/>
      <c r="W4" s="739" t="s">
        <v>167</v>
      </c>
      <c r="X4" s="740"/>
      <c r="Y4" s="740"/>
      <c r="Z4" s="739" t="s">
        <v>168</v>
      </c>
      <c r="AA4" s="740"/>
      <c r="AB4" s="741"/>
      <c r="AC4" s="739" t="s">
        <v>169</v>
      </c>
      <c r="AD4" s="740"/>
      <c r="AE4" s="740"/>
      <c r="AF4" s="750" t="s">
        <v>170</v>
      </c>
      <c r="AG4" s="751"/>
      <c r="AH4" s="752"/>
      <c r="AI4" s="739" t="s">
        <v>171</v>
      </c>
      <c r="AJ4" s="740"/>
      <c r="AK4" s="741"/>
      <c r="AL4" s="739" t="s">
        <v>172</v>
      </c>
      <c r="AM4" s="740"/>
      <c r="AN4" s="740"/>
      <c r="AO4" s="739" t="s">
        <v>173</v>
      </c>
      <c r="AP4" s="740"/>
      <c r="AQ4" s="741"/>
      <c r="AR4" s="739" t="s">
        <v>174</v>
      </c>
      <c r="AS4" s="740"/>
      <c r="AT4" s="740"/>
      <c r="AU4" s="739" t="s">
        <v>175</v>
      </c>
      <c r="AV4" s="748"/>
      <c r="AW4" s="749"/>
      <c r="AX4" s="739" t="s">
        <v>176</v>
      </c>
      <c r="AY4" s="740"/>
      <c r="AZ4" s="741"/>
      <c r="BA4" s="739" t="s">
        <v>177</v>
      </c>
      <c r="BB4" s="740"/>
      <c r="BC4" s="740"/>
      <c r="BD4" s="748" t="s">
        <v>178</v>
      </c>
      <c r="BE4" s="740"/>
      <c r="BF4" s="741"/>
      <c r="BG4" s="739" t="s">
        <v>179</v>
      </c>
      <c r="BH4" s="740"/>
      <c r="BI4" s="740"/>
      <c r="BJ4" s="739" t="s">
        <v>180</v>
      </c>
      <c r="BK4" s="740"/>
      <c r="BL4" s="741"/>
      <c r="BM4" s="739" t="s">
        <v>181</v>
      </c>
      <c r="BN4" s="740"/>
      <c r="BO4" s="741"/>
      <c r="BP4" s="739" t="s">
        <v>182</v>
      </c>
      <c r="BQ4" s="740"/>
      <c r="BR4" s="740"/>
      <c r="BS4" s="739" t="s">
        <v>183</v>
      </c>
      <c r="BT4" s="740"/>
      <c r="BU4" s="741"/>
      <c r="BV4" s="739" t="s">
        <v>184</v>
      </c>
      <c r="BW4" s="740"/>
      <c r="BX4" s="740"/>
      <c r="BY4" s="739" t="s">
        <v>185</v>
      </c>
      <c r="BZ4" s="740"/>
      <c r="CA4" s="741"/>
      <c r="CB4" s="739" t="s">
        <v>186</v>
      </c>
      <c r="CC4" s="740"/>
      <c r="CD4" s="741"/>
      <c r="CE4" s="739" t="s">
        <v>187</v>
      </c>
      <c r="CF4" s="740"/>
      <c r="CG4" s="740"/>
      <c r="CH4" s="739" t="s">
        <v>188</v>
      </c>
      <c r="CI4" s="741"/>
      <c r="CJ4" s="739" t="s">
        <v>189</v>
      </c>
      <c r="CK4" s="740"/>
      <c r="CL4" s="739" t="s">
        <v>190</v>
      </c>
      <c r="CM4" s="740"/>
      <c r="CN4" s="739" t="s">
        <v>213</v>
      </c>
      <c r="CO4" s="741"/>
      <c r="CP4" s="739" t="s">
        <v>214</v>
      </c>
      <c r="CQ4" s="741"/>
      <c r="CR4" s="739" t="s">
        <v>215</v>
      </c>
      <c r="CS4" s="740"/>
      <c r="CT4" s="739" t="s">
        <v>216</v>
      </c>
      <c r="CU4" s="741"/>
      <c r="CV4" s="739" t="s">
        <v>217</v>
      </c>
      <c r="CW4" s="741"/>
      <c r="CX4" s="739" t="s">
        <v>218</v>
      </c>
      <c r="CY4" s="740"/>
      <c r="CZ4" s="739" t="s">
        <v>219</v>
      </c>
      <c r="DA4" s="741"/>
      <c r="DB4" s="739" t="s">
        <v>220</v>
      </c>
      <c r="DC4" s="740"/>
      <c r="DD4" s="741"/>
      <c r="DE4" s="739" t="s">
        <v>221</v>
      </c>
      <c r="DF4" s="740"/>
      <c r="DG4" s="168"/>
      <c r="DH4" s="20"/>
    </row>
    <row r="5" spans="1:112" ht="27">
      <c r="A5" s="713"/>
      <c r="B5" s="5" t="s">
        <v>131</v>
      </c>
      <c r="C5" s="29" t="s">
        <v>132</v>
      </c>
      <c r="D5" s="44" t="s">
        <v>133</v>
      </c>
      <c r="E5" s="5" t="s">
        <v>131</v>
      </c>
      <c r="F5" s="29" t="s">
        <v>132</v>
      </c>
      <c r="G5" s="44" t="s">
        <v>133</v>
      </c>
      <c r="H5" s="5" t="s">
        <v>131</v>
      </c>
      <c r="I5" s="29" t="s">
        <v>132</v>
      </c>
      <c r="J5" s="45" t="s">
        <v>133</v>
      </c>
      <c r="K5" s="5" t="s">
        <v>131</v>
      </c>
      <c r="L5" s="29" t="s">
        <v>132</v>
      </c>
      <c r="M5" s="44" t="s">
        <v>133</v>
      </c>
      <c r="N5" s="5" t="s">
        <v>131</v>
      </c>
      <c r="O5" s="29" t="s">
        <v>132</v>
      </c>
      <c r="P5" s="45" t="s">
        <v>133</v>
      </c>
      <c r="Q5" s="5" t="s">
        <v>131</v>
      </c>
      <c r="R5" s="29" t="s">
        <v>132</v>
      </c>
      <c r="S5" s="44" t="s">
        <v>133</v>
      </c>
      <c r="T5" s="5" t="s">
        <v>131</v>
      </c>
      <c r="U5" s="29" t="s">
        <v>132</v>
      </c>
      <c r="V5" s="44" t="s">
        <v>133</v>
      </c>
      <c r="W5" s="5" t="s">
        <v>131</v>
      </c>
      <c r="X5" s="29" t="s">
        <v>132</v>
      </c>
      <c r="Y5" s="45" t="s">
        <v>133</v>
      </c>
      <c r="Z5" s="5" t="s">
        <v>131</v>
      </c>
      <c r="AA5" s="29" t="s">
        <v>132</v>
      </c>
      <c r="AB5" s="44" t="s">
        <v>133</v>
      </c>
      <c r="AC5" s="5" t="s">
        <v>131</v>
      </c>
      <c r="AD5" s="29" t="s">
        <v>132</v>
      </c>
      <c r="AE5" s="45" t="s">
        <v>133</v>
      </c>
      <c r="AF5" s="5" t="s">
        <v>131</v>
      </c>
      <c r="AG5" s="29" t="s">
        <v>132</v>
      </c>
      <c r="AH5" s="44" t="s">
        <v>133</v>
      </c>
      <c r="AI5" s="5" t="s">
        <v>131</v>
      </c>
      <c r="AJ5" s="29" t="s">
        <v>132</v>
      </c>
      <c r="AK5" s="44" t="s">
        <v>133</v>
      </c>
      <c r="AL5" s="5" t="s">
        <v>131</v>
      </c>
      <c r="AM5" s="29" t="s">
        <v>132</v>
      </c>
      <c r="AN5" s="45" t="s">
        <v>133</v>
      </c>
      <c r="AO5" s="5" t="s">
        <v>131</v>
      </c>
      <c r="AP5" s="29" t="s">
        <v>132</v>
      </c>
      <c r="AQ5" s="44" t="s">
        <v>133</v>
      </c>
      <c r="AR5" s="458" t="s">
        <v>131</v>
      </c>
      <c r="AS5" s="457" t="s">
        <v>132</v>
      </c>
      <c r="AT5" s="459" t="s">
        <v>133</v>
      </c>
      <c r="AU5" s="5" t="s">
        <v>131</v>
      </c>
      <c r="AV5" s="29" t="s">
        <v>132</v>
      </c>
      <c r="AW5" s="44" t="s">
        <v>133</v>
      </c>
      <c r="AX5" s="5" t="s">
        <v>131</v>
      </c>
      <c r="AY5" s="29" t="s">
        <v>132</v>
      </c>
      <c r="AZ5" s="44" t="s">
        <v>133</v>
      </c>
      <c r="BA5" s="5" t="s">
        <v>131</v>
      </c>
      <c r="BB5" s="29" t="s">
        <v>132</v>
      </c>
      <c r="BC5" s="45" t="s">
        <v>133</v>
      </c>
      <c r="BD5" s="7" t="s">
        <v>131</v>
      </c>
      <c r="BE5" s="29" t="s">
        <v>132</v>
      </c>
      <c r="BF5" s="44" t="s">
        <v>133</v>
      </c>
      <c r="BG5" s="5" t="s">
        <v>131</v>
      </c>
      <c r="BH5" s="29" t="s">
        <v>132</v>
      </c>
      <c r="BI5" s="45" t="s">
        <v>133</v>
      </c>
      <c r="BJ5" s="5" t="s">
        <v>131</v>
      </c>
      <c r="BK5" s="29" t="s">
        <v>132</v>
      </c>
      <c r="BL5" s="44" t="s">
        <v>133</v>
      </c>
      <c r="BM5" s="5" t="s">
        <v>131</v>
      </c>
      <c r="BN5" s="29" t="s">
        <v>132</v>
      </c>
      <c r="BO5" s="44" t="s">
        <v>133</v>
      </c>
      <c r="BP5" s="5" t="s">
        <v>131</v>
      </c>
      <c r="BQ5" s="29" t="s">
        <v>132</v>
      </c>
      <c r="BR5" s="45" t="s">
        <v>133</v>
      </c>
      <c r="BS5" s="5" t="s">
        <v>131</v>
      </c>
      <c r="BT5" s="29" t="s">
        <v>132</v>
      </c>
      <c r="BU5" s="44" t="s">
        <v>133</v>
      </c>
      <c r="BV5" s="5" t="s">
        <v>131</v>
      </c>
      <c r="BW5" s="29" t="s">
        <v>132</v>
      </c>
      <c r="BX5" s="45" t="s">
        <v>133</v>
      </c>
      <c r="BY5" s="5" t="s">
        <v>131</v>
      </c>
      <c r="BZ5" s="29" t="s">
        <v>132</v>
      </c>
      <c r="CA5" s="44" t="s">
        <v>133</v>
      </c>
      <c r="CB5" s="5" t="s">
        <v>131</v>
      </c>
      <c r="CC5" s="29" t="s">
        <v>132</v>
      </c>
      <c r="CD5" s="44" t="s">
        <v>133</v>
      </c>
      <c r="CE5" s="5" t="s">
        <v>131</v>
      </c>
      <c r="CF5" s="29" t="s">
        <v>132</v>
      </c>
      <c r="CG5" s="45" t="s">
        <v>133</v>
      </c>
      <c r="CH5" s="5" t="s">
        <v>222</v>
      </c>
      <c r="CI5" s="29" t="s">
        <v>132</v>
      </c>
      <c r="CJ5" s="5" t="s">
        <v>222</v>
      </c>
      <c r="CK5" s="29" t="s">
        <v>132</v>
      </c>
      <c r="CL5" s="5" t="s">
        <v>222</v>
      </c>
      <c r="CM5" s="36" t="s">
        <v>132</v>
      </c>
      <c r="CN5" s="5" t="s">
        <v>222</v>
      </c>
      <c r="CO5" s="29" t="s">
        <v>132</v>
      </c>
      <c r="CP5" s="5" t="s">
        <v>222</v>
      </c>
      <c r="CQ5" s="29" t="s">
        <v>132</v>
      </c>
      <c r="CR5" s="5" t="s">
        <v>222</v>
      </c>
      <c r="CS5" s="36" t="s">
        <v>132</v>
      </c>
      <c r="CT5" s="5" t="s">
        <v>222</v>
      </c>
      <c r="CU5" s="29" t="s">
        <v>132</v>
      </c>
      <c r="CV5" s="5" t="s">
        <v>222</v>
      </c>
      <c r="CW5" s="29" t="s">
        <v>132</v>
      </c>
      <c r="CX5" s="5" t="s">
        <v>222</v>
      </c>
      <c r="CY5" s="36" t="s">
        <v>132</v>
      </c>
      <c r="CZ5" s="5" t="s">
        <v>222</v>
      </c>
      <c r="DA5" s="29" t="s">
        <v>132</v>
      </c>
      <c r="DB5" s="5" t="s">
        <v>222</v>
      </c>
      <c r="DC5" s="29" t="s">
        <v>132</v>
      </c>
      <c r="DD5" s="44" t="s">
        <v>223</v>
      </c>
      <c r="DE5" s="5" t="s">
        <v>222</v>
      </c>
      <c r="DF5" s="36" t="s">
        <v>224</v>
      </c>
      <c r="DH5" s="20"/>
    </row>
    <row r="6" spans="1:111" s="20" customFormat="1" ht="13.5">
      <c r="A6" s="460"/>
      <c r="B6" s="461" t="s">
        <v>932</v>
      </c>
      <c r="C6" s="462" t="s">
        <v>134</v>
      </c>
      <c r="D6" s="463" t="s">
        <v>135</v>
      </c>
      <c r="E6" s="461" t="s">
        <v>932</v>
      </c>
      <c r="F6" s="462" t="s">
        <v>134</v>
      </c>
      <c r="G6" s="463" t="s">
        <v>135</v>
      </c>
      <c r="H6" s="461" t="s">
        <v>932</v>
      </c>
      <c r="I6" s="462" t="s">
        <v>134</v>
      </c>
      <c r="J6" s="463" t="s">
        <v>135</v>
      </c>
      <c r="K6" s="464" t="s">
        <v>932</v>
      </c>
      <c r="L6" s="465" t="s">
        <v>134</v>
      </c>
      <c r="M6" s="464" t="s">
        <v>135</v>
      </c>
      <c r="N6" s="464" t="s">
        <v>932</v>
      </c>
      <c r="O6" s="465" t="s">
        <v>134</v>
      </c>
      <c r="P6" s="464" t="s">
        <v>135</v>
      </c>
      <c r="Q6" s="463" t="s">
        <v>932</v>
      </c>
      <c r="R6" s="462" t="s">
        <v>134</v>
      </c>
      <c r="S6" s="463" t="s">
        <v>135</v>
      </c>
      <c r="T6" s="461" t="s">
        <v>932</v>
      </c>
      <c r="U6" s="462" t="s">
        <v>134</v>
      </c>
      <c r="V6" s="463" t="s">
        <v>135</v>
      </c>
      <c r="W6" s="461" t="s">
        <v>932</v>
      </c>
      <c r="X6" s="462" t="s">
        <v>134</v>
      </c>
      <c r="Y6" s="463" t="s">
        <v>135</v>
      </c>
      <c r="Z6" s="464" t="s">
        <v>932</v>
      </c>
      <c r="AA6" s="465" t="s">
        <v>134</v>
      </c>
      <c r="AB6" s="464" t="s">
        <v>135</v>
      </c>
      <c r="AC6" s="464" t="s">
        <v>932</v>
      </c>
      <c r="AD6" s="465" t="s">
        <v>134</v>
      </c>
      <c r="AE6" s="464" t="s">
        <v>135</v>
      </c>
      <c r="AF6" s="461" t="s">
        <v>932</v>
      </c>
      <c r="AG6" s="462" t="s">
        <v>134</v>
      </c>
      <c r="AH6" s="463" t="s">
        <v>135</v>
      </c>
      <c r="AI6" s="461" t="s">
        <v>932</v>
      </c>
      <c r="AJ6" s="462" t="s">
        <v>134</v>
      </c>
      <c r="AK6" s="463" t="s">
        <v>135</v>
      </c>
      <c r="AL6" s="461" t="s">
        <v>932</v>
      </c>
      <c r="AM6" s="462" t="s">
        <v>134</v>
      </c>
      <c r="AN6" s="463" t="s">
        <v>135</v>
      </c>
      <c r="AO6" s="464" t="s">
        <v>932</v>
      </c>
      <c r="AP6" s="465" t="s">
        <v>134</v>
      </c>
      <c r="AQ6" s="464" t="s">
        <v>135</v>
      </c>
      <c r="AR6" s="464" t="s">
        <v>932</v>
      </c>
      <c r="AS6" s="465" t="s">
        <v>134</v>
      </c>
      <c r="AT6" s="464" t="s">
        <v>135</v>
      </c>
      <c r="AU6" s="461" t="s">
        <v>932</v>
      </c>
      <c r="AV6" s="462" t="s">
        <v>134</v>
      </c>
      <c r="AW6" s="463" t="s">
        <v>135</v>
      </c>
      <c r="AX6" s="461" t="s">
        <v>932</v>
      </c>
      <c r="AY6" s="462" t="s">
        <v>134</v>
      </c>
      <c r="AZ6" s="463" t="s">
        <v>135</v>
      </c>
      <c r="BA6" s="461" t="s">
        <v>932</v>
      </c>
      <c r="BB6" s="462" t="s">
        <v>134</v>
      </c>
      <c r="BC6" s="463" t="s">
        <v>135</v>
      </c>
      <c r="BD6" s="464" t="s">
        <v>932</v>
      </c>
      <c r="BE6" s="465" t="s">
        <v>134</v>
      </c>
      <c r="BF6" s="464" t="s">
        <v>135</v>
      </c>
      <c r="BG6" s="464" t="s">
        <v>932</v>
      </c>
      <c r="BH6" s="465" t="s">
        <v>134</v>
      </c>
      <c r="BI6" s="464" t="s">
        <v>135</v>
      </c>
      <c r="BJ6" s="461" t="s">
        <v>932</v>
      </c>
      <c r="BK6" s="462" t="s">
        <v>134</v>
      </c>
      <c r="BL6" s="463" t="s">
        <v>135</v>
      </c>
      <c r="BM6" s="461" t="s">
        <v>932</v>
      </c>
      <c r="BN6" s="462" t="s">
        <v>134</v>
      </c>
      <c r="BO6" s="463" t="s">
        <v>135</v>
      </c>
      <c r="BP6" s="461" t="s">
        <v>932</v>
      </c>
      <c r="BQ6" s="462" t="s">
        <v>134</v>
      </c>
      <c r="BR6" s="463" t="s">
        <v>135</v>
      </c>
      <c r="BS6" s="464" t="s">
        <v>932</v>
      </c>
      <c r="BT6" s="465" t="s">
        <v>134</v>
      </c>
      <c r="BU6" s="464" t="s">
        <v>135</v>
      </c>
      <c r="BV6" s="464" t="s">
        <v>932</v>
      </c>
      <c r="BW6" s="465" t="s">
        <v>134</v>
      </c>
      <c r="BX6" s="464" t="s">
        <v>135</v>
      </c>
      <c r="BY6" s="461" t="s">
        <v>932</v>
      </c>
      <c r="BZ6" s="462" t="s">
        <v>134</v>
      </c>
      <c r="CA6" s="463" t="s">
        <v>135</v>
      </c>
      <c r="CB6" s="461" t="s">
        <v>932</v>
      </c>
      <c r="CC6" s="462" t="s">
        <v>134</v>
      </c>
      <c r="CD6" s="463" t="s">
        <v>135</v>
      </c>
      <c r="CE6" s="461" t="s">
        <v>932</v>
      </c>
      <c r="CF6" s="462" t="s">
        <v>134</v>
      </c>
      <c r="CG6" s="463" t="s">
        <v>135</v>
      </c>
      <c r="CH6" s="464" t="s">
        <v>932</v>
      </c>
      <c r="CI6" s="465" t="s">
        <v>134</v>
      </c>
      <c r="CJ6" s="464" t="s">
        <v>135</v>
      </c>
      <c r="CK6" s="464" t="s">
        <v>932</v>
      </c>
      <c r="CL6" s="465" t="s">
        <v>134</v>
      </c>
      <c r="CM6" s="464" t="s">
        <v>135</v>
      </c>
      <c r="CN6" s="461" t="s">
        <v>932</v>
      </c>
      <c r="CO6" s="462" t="s">
        <v>134</v>
      </c>
      <c r="CP6" s="461" t="s">
        <v>932</v>
      </c>
      <c r="CQ6" s="462" t="s">
        <v>134</v>
      </c>
      <c r="CR6" s="461" t="s">
        <v>932</v>
      </c>
      <c r="CS6" s="462" t="s">
        <v>134</v>
      </c>
      <c r="CT6" s="464" t="s">
        <v>932</v>
      </c>
      <c r="CU6" s="465" t="s">
        <v>134</v>
      </c>
      <c r="CV6" s="464" t="s">
        <v>932</v>
      </c>
      <c r="CW6" s="465" t="s">
        <v>134</v>
      </c>
      <c r="CX6" s="464" t="s">
        <v>932</v>
      </c>
      <c r="CY6" s="465" t="s">
        <v>134</v>
      </c>
      <c r="CZ6" s="461" t="s">
        <v>932</v>
      </c>
      <c r="DA6" s="462" t="s">
        <v>134</v>
      </c>
      <c r="DB6" s="461" t="s">
        <v>932</v>
      </c>
      <c r="DC6" s="462" t="s">
        <v>134</v>
      </c>
      <c r="DD6" s="463" t="s">
        <v>135</v>
      </c>
      <c r="DE6" s="461" t="s">
        <v>932</v>
      </c>
      <c r="DF6" s="462" t="s">
        <v>134</v>
      </c>
      <c r="DG6" s="466"/>
    </row>
    <row r="7" spans="1:111" s="20" customFormat="1" ht="13.5">
      <c r="A7" s="169" t="s">
        <v>69</v>
      </c>
      <c r="B7" s="242">
        <v>78</v>
      </c>
      <c r="C7" s="170">
        <v>1480</v>
      </c>
      <c r="D7" s="170">
        <v>1900</v>
      </c>
      <c r="E7" s="170">
        <v>361</v>
      </c>
      <c r="F7" s="170">
        <v>6310</v>
      </c>
      <c r="G7" s="170">
        <v>1750</v>
      </c>
      <c r="H7" s="170">
        <v>477</v>
      </c>
      <c r="I7" s="170">
        <v>611</v>
      </c>
      <c r="J7" s="170">
        <v>128</v>
      </c>
      <c r="K7" s="242">
        <v>181</v>
      </c>
      <c r="L7" s="170">
        <v>926</v>
      </c>
      <c r="M7" s="170">
        <v>512</v>
      </c>
      <c r="N7" s="170">
        <v>140</v>
      </c>
      <c r="O7" s="170">
        <v>101</v>
      </c>
      <c r="P7" s="170">
        <v>72</v>
      </c>
      <c r="Q7" s="170">
        <v>13</v>
      </c>
      <c r="R7" s="170">
        <v>63</v>
      </c>
      <c r="S7" s="170">
        <v>485</v>
      </c>
      <c r="T7" s="170">
        <v>41</v>
      </c>
      <c r="U7" s="170">
        <v>1040</v>
      </c>
      <c r="V7" s="170">
        <v>2530</v>
      </c>
      <c r="W7" s="170">
        <v>8</v>
      </c>
      <c r="X7" s="170">
        <v>111</v>
      </c>
      <c r="Y7" s="170">
        <v>1390</v>
      </c>
      <c r="Z7" s="170">
        <v>196</v>
      </c>
      <c r="AA7" s="170">
        <v>10300</v>
      </c>
      <c r="AB7" s="170">
        <v>5260</v>
      </c>
      <c r="AC7" s="170">
        <v>256</v>
      </c>
      <c r="AD7" s="170">
        <v>9610</v>
      </c>
      <c r="AE7" s="170">
        <v>3750</v>
      </c>
      <c r="AF7" s="170">
        <v>932</v>
      </c>
      <c r="AG7" s="170">
        <v>11500</v>
      </c>
      <c r="AH7" s="170">
        <v>1230</v>
      </c>
      <c r="AI7" s="170">
        <v>262</v>
      </c>
      <c r="AJ7" s="170">
        <v>14000</v>
      </c>
      <c r="AK7" s="170">
        <v>5340</v>
      </c>
      <c r="AL7" s="170">
        <v>69</v>
      </c>
      <c r="AM7" s="170">
        <v>979</v>
      </c>
      <c r="AN7" s="170">
        <v>1420</v>
      </c>
      <c r="AO7" s="170">
        <v>307</v>
      </c>
      <c r="AP7" s="170">
        <v>7350</v>
      </c>
      <c r="AQ7" s="170">
        <v>2400</v>
      </c>
      <c r="AR7" s="170">
        <v>44</v>
      </c>
      <c r="AS7" s="170">
        <v>635</v>
      </c>
      <c r="AT7" s="170">
        <v>1440</v>
      </c>
      <c r="AU7" s="242">
        <v>40</v>
      </c>
      <c r="AV7" s="170">
        <v>400</v>
      </c>
      <c r="AW7" s="170">
        <v>1000</v>
      </c>
      <c r="AX7" s="170">
        <v>122</v>
      </c>
      <c r="AY7" s="170">
        <v>1500</v>
      </c>
      <c r="AZ7" s="170">
        <v>1230</v>
      </c>
      <c r="BA7" s="170">
        <v>100</v>
      </c>
      <c r="BB7" s="170">
        <v>1370</v>
      </c>
      <c r="BC7" s="170">
        <v>1370</v>
      </c>
      <c r="BD7" s="170">
        <v>91</v>
      </c>
      <c r="BE7" s="170">
        <v>2400</v>
      </c>
      <c r="BF7" s="170">
        <v>2640</v>
      </c>
      <c r="BG7" s="170">
        <v>18</v>
      </c>
      <c r="BH7" s="170">
        <v>203</v>
      </c>
      <c r="BI7" s="170">
        <v>1130</v>
      </c>
      <c r="BJ7" s="242">
        <v>238</v>
      </c>
      <c r="BK7" s="170">
        <v>7080</v>
      </c>
      <c r="BL7" s="170">
        <v>2970</v>
      </c>
      <c r="BM7" s="170">
        <v>212</v>
      </c>
      <c r="BN7" s="170">
        <v>5190</v>
      </c>
      <c r="BO7" s="170">
        <v>2450</v>
      </c>
      <c r="BP7" s="170">
        <v>136</v>
      </c>
      <c r="BQ7" s="170">
        <v>3360</v>
      </c>
      <c r="BR7" s="170">
        <v>2470</v>
      </c>
      <c r="BS7" s="170">
        <v>164</v>
      </c>
      <c r="BT7" s="170">
        <v>1810</v>
      </c>
      <c r="BU7" s="170">
        <v>1100</v>
      </c>
      <c r="BV7" s="170">
        <v>5</v>
      </c>
      <c r="BW7" s="170">
        <v>103</v>
      </c>
      <c r="BX7" s="170">
        <v>2060</v>
      </c>
      <c r="BY7" s="242">
        <v>80</v>
      </c>
      <c r="BZ7" s="170">
        <v>342</v>
      </c>
      <c r="CA7" s="170">
        <v>428</v>
      </c>
      <c r="CB7" s="170">
        <v>3</v>
      </c>
      <c r="CC7" s="170">
        <v>48</v>
      </c>
      <c r="CD7" s="170">
        <v>1600</v>
      </c>
      <c r="CE7" s="170">
        <v>58</v>
      </c>
      <c r="CF7" s="170">
        <v>906</v>
      </c>
      <c r="CG7" s="170">
        <v>1560</v>
      </c>
      <c r="CH7" s="170">
        <v>711</v>
      </c>
      <c r="CI7" s="170">
        <v>3230</v>
      </c>
      <c r="CJ7" s="170">
        <v>177</v>
      </c>
      <c r="CK7" s="170">
        <v>205</v>
      </c>
      <c r="CL7" s="170">
        <v>181</v>
      </c>
      <c r="CM7" s="170">
        <v>3070</v>
      </c>
      <c r="CN7" s="170">
        <v>67</v>
      </c>
      <c r="CO7" s="170">
        <v>997</v>
      </c>
      <c r="CP7" s="170">
        <v>289</v>
      </c>
      <c r="CQ7" s="170">
        <v>888</v>
      </c>
      <c r="CR7" s="170">
        <v>711</v>
      </c>
      <c r="CS7" s="170">
        <v>6420</v>
      </c>
      <c r="CT7" s="170">
        <v>3420</v>
      </c>
      <c r="CU7" s="170">
        <v>62000</v>
      </c>
      <c r="CV7" s="170">
        <v>5080</v>
      </c>
      <c r="CW7" s="170">
        <v>65500</v>
      </c>
      <c r="CX7" s="170">
        <v>1170</v>
      </c>
      <c r="CY7" s="170">
        <v>10900</v>
      </c>
      <c r="CZ7" s="170">
        <v>285</v>
      </c>
      <c r="DA7" s="170">
        <v>4530</v>
      </c>
      <c r="DB7" s="170">
        <v>71</v>
      </c>
      <c r="DC7" s="170">
        <v>356</v>
      </c>
      <c r="DD7" s="170">
        <v>989</v>
      </c>
      <c r="DE7" s="170">
        <v>206</v>
      </c>
      <c r="DF7" s="170">
        <v>67</v>
      </c>
      <c r="DG7" s="171"/>
    </row>
    <row r="8" spans="1:111" s="20" customFormat="1" ht="13.5">
      <c r="A8" s="169">
        <v>10</v>
      </c>
      <c r="B8" s="242">
        <v>87</v>
      </c>
      <c r="C8" s="170">
        <v>1640</v>
      </c>
      <c r="D8" s="170">
        <v>1880</v>
      </c>
      <c r="E8" s="170">
        <v>353</v>
      </c>
      <c r="F8" s="170">
        <v>6200</v>
      </c>
      <c r="G8" s="170">
        <v>1760</v>
      </c>
      <c r="H8" s="170">
        <v>466</v>
      </c>
      <c r="I8" s="170">
        <v>531</v>
      </c>
      <c r="J8" s="170">
        <v>114</v>
      </c>
      <c r="K8" s="242">
        <v>183</v>
      </c>
      <c r="L8" s="170">
        <v>896</v>
      </c>
      <c r="M8" s="170">
        <v>490</v>
      </c>
      <c r="N8" s="170">
        <v>116</v>
      </c>
      <c r="O8" s="170">
        <v>73</v>
      </c>
      <c r="P8" s="170">
        <v>63</v>
      </c>
      <c r="Q8" s="170">
        <v>13</v>
      </c>
      <c r="R8" s="170">
        <v>57</v>
      </c>
      <c r="S8" s="170">
        <v>438</v>
      </c>
      <c r="T8" s="170">
        <v>39</v>
      </c>
      <c r="U8" s="170">
        <v>830</v>
      </c>
      <c r="V8" s="170">
        <v>2130</v>
      </c>
      <c r="W8" s="170">
        <v>7</v>
      </c>
      <c r="X8" s="170">
        <v>89</v>
      </c>
      <c r="Y8" s="170">
        <v>1270</v>
      </c>
      <c r="Z8" s="170">
        <v>183</v>
      </c>
      <c r="AA8" s="170">
        <v>9350</v>
      </c>
      <c r="AB8" s="170">
        <v>5110</v>
      </c>
      <c r="AC8" s="170">
        <v>256</v>
      </c>
      <c r="AD8" s="170">
        <v>9140</v>
      </c>
      <c r="AE8" s="170">
        <v>3570</v>
      </c>
      <c r="AF8" s="242">
        <v>927</v>
      </c>
      <c r="AG8" s="170">
        <v>11100</v>
      </c>
      <c r="AH8" s="170">
        <v>1200</v>
      </c>
      <c r="AI8" s="170">
        <v>254</v>
      </c>
      <c r="AJ8" s="170">
        <v>13000</v>
      </c>
      <c r="AK8" s="170">
        <v>5130</v>
      </c>
      <c r="AL8" s="170">
        <v>71</v>
      </c>
      <c r="AM8" s="170">
        <v>968</v>
      </c>
      <c r="AN8" s="170">
        <v>1360</v>
      </c>
      <c r="AO8" s="170">
        <v>296</v>
      </c>
      <c r="AP8" s="170">
        <v>6840</v>
      </c>
      <c r="AQ8" s="170">
        <v>2310</v>
      </c>
      <c r="AR8" s="170">
        <v>38</v>
      </c>
      <c r="AS8" s="170">
        <v>482</v>
      </c>
      <c r="AT8" s="170">
        <v>1270</v>
      </c>
      <c r="AU8" s="242">
        <v>41</v>
      </c>
      <c r="AV8" s="170">
        <v>398</v>
      </c>
      <c r="AW8" s="170">
        <v>971</v>
      </c>
      <c r="AX8" s="170">
        <v>123</v>
      </c>
      <c r="AY8" s="170">
        <v>1580</v>
      </c>
      <c r="AZ8" s="170">
        <v>1280</v>
      </c>
      <c r="BA8" s="170">
        <v>100</v>
      </c>
      <c r="BB8" s="170">
        <v>1240</v>
      </c>
      <c r="BC8" s="170">
        <v>1240</v>
      </c>
      <c r="BD8" s="242">
        <v>85</v>
      </c>
      <c r="BE8" s="170">
        <v>2240</v>
      </c>
      <c r="BF8" s="170">
        <v>2640</v>
      </c>
      <c r="BG8" s="170">
        <v>17</v>
      </c>
      <c r="BH8" s="170">
        <v>162</v>
      </c>
      <c r="BI8" s="170">
        <v>953</v>
      </c>
      <c r="BJ8" s="242">
        <v>226</v>
      </c>
      <c r="BK8" s="170">
        <v>6750</v>
      </c>
      <c r="BL8" s="170">
        <v>2990</v>
      </c>
      <c r="BM8" s="170">
        <v>203</v>
      </c>
      <c r="BN8" s="170">
        <v>4600</v>
      </c>
      <c r="BO8" s="170">
        <v>2270</v>
      </c>
      <c r="BP8" s="170">
        <v>119</v>
      </c>
      <c r="BQ8" s="170">
        <v>2890</v>
      </c>
      <c r="BR8" s="170">
        <v>2430</v>
      </c>
      <c r="BS8" s="170">
        <v>161</v>
      </c>
      <c r="BT8" s="170">
        <v>1680</v>
      </c>
      <c r="BU8" s="170">
        <v>1040</v>
      </c>
      <c r="BV8" s="170">
        <v>7</v>
      </c>
      <c r="BW8" s="170">
        <v>117</v>
      </c>
      <c r="BX8" s="170">
        <v>1670</v>
      </c>
      <c r="BY8" s="242">
        <v>87</v>
      </c>
      <c r="BZ8" s="170">
        <v>347</v>
      </c>
      <c r="CA8" s="170">
        <v>399</v>
      </c>
      <c r="CB8" s="170">
        <v>1</v>
      </c>
      <c r="CC8" s="170">
        <v>16</v>
      </c>
      <c r="CD8" s="170">
        <v>1600</v>
      </c>
      <c r="CE8" s="170">
        <v>60</v>
      </c>
      <c r="CF8" s="170">
        <v>924</v>
      </c>
      <c r="CG8" s="170">
        <v>1540</v>
      </c>
      <c r="CH8" s="170">
        <v>693</v>
      </c>
      <c r="CI8" s="170">
        <v>2500</v>
      </c>
      <c r="CJ8" s="170">
        <v>174</v>
      </c>
      <c r="CK8" s="170">
        <v>190</v>
      </c>
      <c r="CL8" s="170">
        <v>167</v>
      </c>
      <c r="CM8" s="170">
        <v>2840</v>
      </c>
      <c r="CN8" s="170">
        <v>69</v>
      </c>
      <c r="CO8" s="170">
        <v>983</v>
      </c>
      <c r="CP8" s="170">
        <v>306</v>
      </c>
      <c r="CQ8" s="170">
        <v>461</v>
      </c>
      <c r="CR8" s="170">
        <v>703</v>
      </c>
      <c r="CS8" s="170">
        <v>7030</v>
      </c>
      <c r="CT8" s="170">
        <v>3490</v>
      </c>
      <c r="CU8" s="170">
        <v>58000</v>
      </c>
      <c r="CV8" s="170">
        <v>4900</v>
      </c>
      <c r="CW8" s="170">
        <v>61100</v>
      </c>
      <c r="CX8" s="170">
        <v>1130</v>
      </c>
      <c r="CY8" s="170">
        <v>11700</v>
      </c>
      <c r="CZ8" s="170">
        <v>260</v>
      </c>
      <c r="DA8" s="170">
        <v>3590</v>
      </c>
      <c r="DB8" s="170">
        <v>57</v>
      </c>
      <c r="DC8" s="170">
        <v>206</v>
      </c>
      <c r="DD8" s="170">
        <v>736</v>
      </c>
      <c r="DE8" s="170">
        <v>202</v>
      </c>
      <c r="DF8" s="170">
        <v>88</v>
      </c>
      <c r="DG8" s="171"/>
    </row>
    <row r="9" spans="1:111" s="20" customFormat="1" ht="13.5">
      <c r="A9" s="169">
        <v>11</v>
      </c>
      <c r="B9" s="242">
        <v>88</v>
      </c>
      <c r="C9" s="170">
        <v>1690</v>
      </c>
      <c r="D9" s="170">
        <v>1920</v>
      </c>
      <c r="E9" s="170">
        <v>357</v>
      </c>
      <c r="F9" s="170">
        <v>6380</v>
      </c>
      <c r="G9" s="170">
        <v>1790</v>
      </c>
      <c r="H9" s="170">
        <v>472</v>
      </c>
      <c r="I9" s="170">
        <v>628</v>
      </c>
      <c r="J9" s="170">
        <v>133</v>
      </c>
      <c r="K9" s="242">
        <v>179</v>
      </c>
      <c r="L9" s="170">
        <v>859</v>
      </c>
      <c r="M9" s="170">
        <v>480</v>
      </c>
      <c r="N9" s="170">
        <v>119</v>
      </c>
      <c r="O9" s="170">
        <v>87</v>
      </c>
      <c r="P9" s="170">
        <v>73</v>
      </c>
      <c r="Q9" s="170">
        <v>14</v>
      </c>
      <c r="R9" s="170">
        <v>67</v>
      </c>
      <c r="S9" s="170">
        <v>479</v>
      </c>
      <c r="T9" s="170">
        <v>38</v>
      </c>
      <c r="U9" s="170">
        <v>873</v>
      </c>
      <c r="V9" s="170">
        <v>2300</v>
      </c>
      <c r="W9" s="170">
        <v>7</v>
      </c>
      <c r="X9" s="170">
        <v>92</v>
      </c>
      <c r="Y9" s="170">
        <v>1310</v>
      </c>
      <c r="Z9" s="170">
        <v>172</v>
      </c>
      <c r="AA9" s="170">
        <v>8940</v>
      </c>
      <c r="AB9" s="170">
        <v>5200</v>
      </c>
      <c r="AC9" s="170">
        <v>249</v>
      </c>
      <c r="AD9" s="170">
        <v>9360</v>
      </c>
      <c r="AE9" s="170">
        <v>3760</v>
      </c>
      <c r="AF9" s="242">
        <v>929</v>
      </c>
      <c r="AG9" s="170">
        <v>11000</v>
      </c>
      <c r="AH9" s="170">
        <v>1190</v>
      </c>
      <c r="AI9" s="170">
        <v>247</v>
      </c>
      <c r="AJ9" s="170">
        <v>13400</v>
      </c>
      <c r="AK9" s="170">
        <v>5420</v>
      </c>
      <c r="AL9" s="170">
        <v>72</v>
      </c>
      <c r="AM9" s="170">
        <v>953</v>
      </c>
      <c r="AN9" s="170">
        <v>1320</v>
      </c>
      <c r="AO9" s="170">
        <v>300</v>
      </c>
      <c r="AP9" s="170">
        <v>7040</v>
      </c>
      <c r="AQ9" s="170">
        <v>2350</v>
      </c>
      <c r="AR9" s="170">
        <v>38</v>
      </c>
      <c r="AS9" s="170">
        <v>503</v>
      </c>
      <c r="AT9" s="170">
        <v>1320</v>
      </c>
      <c r="AU9" s="242">
        <v>41</v>
      </c>
      <c r="AV9" s="170">
        <v>423</v>
      </c>
      <c r="AW9" s="170">
        <v>1030</v>
      </c>
      <c r="AX9" s="170">
        <v>134</v>
      </c>
      <c r="AY9" s="170">
        <v>1630</v>
      </c>
      <c r="AZ9" s="170">
        <v>1220</v>
      </c>
      <c r="BA9" s="170">
        <v>111</v>
      </c>
      <c r="BB9" s="170">
        <v>1420</v>
      </c>
      <c r="BC9" s="170">
        <v>1280</v>
      </c>
      <c r="BD9" s="242">
        <v>87</v>
      </c>
      <c r="BE9" s="170">
        <v>2350</v>
      </c>
      <c r="BF9" s="170">
        <v>2700</v>
      </c>
      <c r="BG9" s="170">
        <v>16</v>
      </c>
      <c r="BH9" s="170">
        <v>174</v>
      </c>
      <c r="BI9" s="170">
        <v>1090</v>
      </c>
      <c r="BJ9" s="242">
        <v>221</v>
      </c>
      <c r="BK9" s="170">
        <v>6790</v>
      </c>
      <c r="BL9" s="170">
        <v>3070</v>
      </c>
      <c r="BM9" s="170">
        <v>201</v>
      </c>
      <c r="BN9" s="170">
        <v>4810</v>
      </c>
      <c r="BO9" s="170">
        <v>2390</v>
      </c>
      <c r="BP9" s="170">
        <v>112</v>
      </c>
      <c r="BQ9" s="170">
        <v>2800</v>
      </c>
      <c r="BR9" s="170">
        <v>2500</v>
      </c>
      <c r="BS9" s="170">
        <v>163</v>
      </c>
      <c r="BT9" s="170">
        <v>1740</v>
      </c>
      <c r="BU9" s="170">
        <v>1070</v>
      </c>
      <c r="BV9" s="170">
        <v>6</v>
      </c>
      <c r="BW9" s="170">
        <v>103</v>
      </c>
      <c r="BX9" s="170">
        <v>1720</v>
      </c>
      <c r="BY9" s="242">
        <v>84</v>
      </c>
      <c r="BZ9" s="170">
        <v>339</v>
      </c>
      <c r="CA9" s="170">
        <v>404</v>
      </c>
      <c r="CB9" s="170">
        <v>1</v>
      </c>
      <c r="CC9" s="170">
        <v>15</v>
      </c>
      <c r="CD9" s="170">
        <v>1500</v>
      </c>
      <c r="CE9" s="170">
        <v>62</v>
      </c>
      <c r="CF9" s="170">
        <v>884</v>
      </c>
      <c r="CG9" s="170">
        <v>1430</v>
      </c>
      <c r="CH9" s="170">
        <v>664</v>
      </c>
      <c r="CI9" s="170">
        <v>2590</v>
      </c>
      <c r="CJ9" s="170">
        <v>168</v>
      </c>
      <c r="CK9" s="170">
        <v>194</v>
      </c>
      <c r="CL9" s="170">
        <v>156</v>
      </c>
      <c r="CM9" s="170">
        <v>2550</v>
      </c>
      <c r="CN9" s="170">
        <v>74</v>
      </c>
      <c r="CO9" s="170">
        <v>1090</v>
      </c>
      <c r="CP9" s="170">
        <v>312</v>
      </c>
      <c r="CQ9" s="170">
        <v>1050</v>
      </c>
      <c r="CR9" s="170">
        <v>690</v>
      </c>
      <c r="CS9" s="170">
        <v>6420</v>
      </c>
      <c r="CT9" s="170">
        <v>3530</v>
      </c>
      <c r="CU9" s="170">
        <v>54500</v>
      </c>
      <c r="CV9" s="170">
        <v>4720</v>
      </c>
      <c r="CW9" s="170">
        <v>62400</v>
      </c>
      <c r="CX9" s="170">
        <v>1100</v>
      </c>
      <c r="CY9" s="170">
        <v>7380</v>
      </c>
      <c r="CZ9" s="170">
        <v>225</v>
      </c>
      <c r="DA9" s="170">
        <v>3420</v>
      </c>
      <c r="DB9" s="170">
        <v>53</v>
      </c>
      <c r="DC9" s="170">
        <v>211</v>
      </c>
      <c r="DD9" s="170">
        <v>844</v>
      </c>
      <c r="DE9" s="170">
        <v>202</v>
      </c>
      <c r="DF9" s="170">
        <v>78</v>
      </c>
      <c r="DG9" s="171"/>
    </row>
    <row r="10" spans="1:111" s="20" customFormat="1" ht="13.5">
      <c r="A10" s="169">
        <v>12</v>
      </c>
      <c r="B10" s="564">
        <v>86</v>
      </c>
      <c r="C10" s="564">
        <v>1570</v>
      </c>
      <c r="D10" s="564">
        <v>1820</v>
      </c>
      <c r="E10" s="564">
        <v>359</v>
      </c>
      <c r="F10" s="564">
        <v>6340</v>
      </c>
      <c r="G10" s="564">
        <v>1770</v>
      </c>
      <c r="H10" s="564">
        <v>455</v>
      </c>
      <c r="I10" s="564">
        <v>596</v>
      </c>
      <c r="J10" s="564">
        <v>131</v>
      </c>
      <c r="K10" s="171">
        <v>174</v>
      </c>
      <c r="L10" s="171">
        <v>849</v>
      </c>
      <c r="M10" s="171">
        <v>488</v>
      </c>
      <c r="N10" s="171">
        <v>112</v>
      </c>
      <c r="O10" s="171">
        <v>81</v>
      </c>
      <c r="P10" s="171">
        <v>72</v>
      </c>
      <c r="Q10" s="171">
        <v>16</v>
      </c>
      <c r="R10" s="564">
        <v>73</v>
      </c>
      <c r="S10" s="564">
        <v>456</v>
      </c>
      <c r="T10" s="564">
        <v>38</v>
      </c>
      <c r="U10" s="564">
        <v>791</v>
      </c>
      <c r="V10" s="564">
        <v>2080</v>
      </c>
      <c r="W10" s="564">
        <v>7</v>
      </c>
      <c r="X10" s="564">
        <v>93</v>
      </c>
      <c r="Y10" s="564">
        <v>1330</v>
      </c>
      <c r="Z10" s="171">
        <v>169</v>
      </c>
      <c r="AA10" s="171">
        <v>8870</v>
      </c>
      <c r="AB10" s="171">
        <v>5250</v>
      </c>
      <c r="AC10" s="171">
        <v>229</v>
      </c>
      <c r="AD10" s="171">
        <v>8180</v>
      </c>
      <c r="AE10" s="171">
        <v>3570</v>
      </c>
      <c r="AF10" s="564">
        <v>939</v>
      </c>
      <c r="AG10" s="564">
        <v>11100</v>
      </c>
      <c r="AH10" s="564">
        <v>1190</v>
      </c>
      <c r="AI10" s="564">
        <v>240</v>
      </c>
      <c r="AJ10" s="564">
        <v>11700</v>
      </c>
      <c r="AK10" s="564">
        <v>4900</v>
      </c>
      <c r="AL10" s="564">
        <v>76</v>
      </c>
      <c r="AM10" s="564">
        <v>1040</v>
      </c>
      <c r="AN10" s="564">
        <v>1370</v>
      </c>
      <c r="AO10" s="171">
        <v>299</v>
      </c>
      <c r="AP10" s="171">
        <v>7030</v>
      </c>
      <c r="AQ10" s="171">
        <v>2350</v>
      </c>
      <c r="AR10" s="171">
        <v>38</v>
      </c>
      <c r="AS10" s="171">
        <v>502</v>
      </c>
      <c r="AT10" s="171">
        <v>1320</v>
      </c>
      <c r="AU10" s="564">
        <v>41</v>
      </c>
      <c r="AV10" s="564">
        <v>428</v>
      </c>
      <c r="AW10" s="564">
        <v>1040</v>
      </c>
      <c r="AX10" s="564">
        <v>135</v>
      </c>
      <c r="AY10" s="564">
        <v>1720</v>
      </c>
      <c r="AZ10" s="564">
        <v>1270</v>
      </c>
      <c r="BA10" s="564">
        <v>113</v>
      </c>
      <c r="BB10" s="564">
        <v>1440</v>
      </c>
      <c r="BC10" s="564">
        <v>1280</v>
      </c>
      <c r="BD10" s="171">
        <v>82</v>
      </c>
      <c r="BE10" s="171">
        <v>2280</v>
      </c>
      <c r="BF10" s="171">
        <v>2780</v>
      </c>
      <c r="BG10" s="171">
        <v>18</v>
      </c>
      <c r="BH10" s="171">
        <v>200</v>
      </c>
      <c r="BI10" s="171">
        <v>1110</v>
      </c>
      <c r="BJ10" s="564">
        <v>219</v>
      </c>
      <c r="BK10" s="564">
        <v>6980</v>
      </c>
      <c r="BL10" s="564">
        <v>3190</v>
      </c>
      <c r="BM10" s="564">
        <v>203</v>
      </c>
      <c r="BN10" s="564">
        <v>4810</v>
      </c>
      <c r="BO10" s="564">
        <v>2370</v>
      </c>
      <c r="BP10" s="564">
        <v>106</v>
      </c>
      <c r="BQ10" s="564">
        <v>2810</v>
      </c>
      <c r="BR10" s="564">
        <v>2650</v>
      </c>
      <c r="BS10" s="171">
        <v>164</v>
      </c>
      <c r="BT10" s="171">
        <v>1780</v>
      </c>
      <c r="BU10" s="171">
        <v>1090</v>
      </c>
      <c r="BV10" s="171">
        <v>6</v>
      </c>
      <c r="BW10" s="171">
        <v>112</v>
      </c>
      <c r="BX10" s="171">
        <v>1870</v>
      </c>
      <c r="BY10" s="564">
        <v>84</v>
      </c>
      <c r="BZ10" s="564">
        <v>340</v>
      </c>
      <c r="CA10" s="564">
        <v>405</v>
      </c>
      <c r="CB10" s="564">
        <v>1</v>
      </c>
      <c r="CC10" s="564">
        <v>14</v>
      </c>
      <c r="CD10" s="564">
        <v>1400</v>
      </c>
      <c r="CE10" s="564">
        <v>62</v>
      </c>
      <c r="CF10" s="564">
        <v>972</v>
      </c>
      <c r="CG10" s="564">
        <v>1570</v>
      </c>
      <c r="CH10" s="171">
        <v>637</v>
      </c>
      <c r="CI10" s="171">
        <v>2310</v>
      </c>
      <c r="CJ10" s="171">
        <v>159</v>
      </c>
      <c r="CK10" s="171">
        <v>182</v>
      </c>
      <c r="CL10" s="171">
        <v>143</v>
      </c>
      <c r="CM10" s="171">
        <v>2540</v>
      </c>
      <c r="CN10" s="564">
        <v>66</v>
      </c>
      <c r="CO10" s="564">
        <v>1050</v>
      </c>
      <c r="CP10" s="564">
        <v>324</v>
      </c>
      <c r="CQ10" s="564">
        <v>1330</v>
      </c>
      <c r="CR10" s="564">
        <v>682</v>
      </c>
      <c r="CS10" s="564">
        <v>6730</v>
      </c>
      <c r="CT10" s="171">
        <v>3520</v>
      </c>
      <c r="CU10" s="171">
        <v>59700</v>
      </c>
      <c r="CV10" s="171">
        <v>4610</v>
      </c>
      <c r="CW10" s="171">
        <v>58500</v>
      </c>
      <c r="CX10" s="171">
        <v>1070</v>
      </c>
      <c r="CY10" s="171">
        <v>10100</v>
      </c>
      <c r="CZ10" s="564">
        <v>196</v>
      </c>
      <c r="DA10" s="564">
        <v>2940</v>
      </c>
      <c r="DB10" s="564">
        <v>50</v>
      </c>
      <c r="DC10" s="564">
        <v>189</v>
      </c>
      <c r="DD10" s="564">
        <v>822</v>
      </c>
      <c r="DE10" s="564">
        <v>202</v>
      </c>
      <c r="DF10" s="564">
        <v>79</v>
      </c>
      <c r="DG10" s="171"/>
    </row>
    <row r="11" spans="1:111" s="20" customFormat="1" ht="13.5">
      <c r="A11" s="155">
        <v>13</v>
      </c>
      <c r="B11" s="156">
        <v>80</v>
      </c>
      <c r="C11" s="156">
        <v>1460</v>
      </c>
      <c r="D11" s="156">
        <v>1830</v>
      </c>
      <c r="E11" s="156">
        <v>359</v>
      </c>
      <c r="F11" s="156">
        <v>6170</v>
      </c>
      <c r="G11" s="156">
        <v>1720</v>
      </c>
      <c r="H11" s="156">
        <v>419</v>
      </c>
      <c r="I11" s="156">
        <v>574</v>
      </c>
      <c r="J11" s="156">
        <v>137</v>
      </c>
      <c r="K11" s="467">
        <v>175</v>
      </c>
      <c r="L11" s="467">
        <v>814</v>
      </c>
      <c r="M11" s="467">
        <v>465</v>
      </c>
      <c r="N11" s="467">
        <v>88</v>
      </c>
      <c r="O11" s="467">
        <v>64</v>
      </c>
      <c r="P11" s="467">
        <v>73</v>
      </c>
      <c r="Q11" s="467">
        <v>17</v>
      </c>
      <c r="R11" s="156">
        <v>72</v>
      </c>
      <c r="S11" s="156">
        <v>424</v>
      </c>
      <c r="T11" s="156">
        <v>34</v>
      </c>
      <c r="U11" s="156">
        <v>741</v>
      </c>
      <c r="V11" s="156">
        <v>2180</v>
      </c>
      <c r="W11" s="156">
        <v>5</v>
      </c>
      <c r="X11" s="156">
        <v>72</v>
      </c>
      <c r="Y11" s="156">
        <v>1440</v>
      </c>
      <c r="Z11" s="467">
        <v>157</v>
      </c>
      <c r="AA11" s="467">
        <v>8130</v>
      </c>
      <c r="AB11" s="467">
        <v>5180</v>
      </c>
      <c r="AC11" s="467">
        <v>218</v>
      </c>
      <c r="AD11" s="467">
        <v>7530</v>
      </c>
      <c r="AE11" s="467">
        <v>3460</v>
      </c>
      <c r="AF11" s="156">
        <v>892</v>
      </c>
      <c r="AG11" s="156">
        <v>10100</v>
      </c>
      <c r="AH11" s="156">
        <v>1130</v>
      </c>
      <c r="AI11" s="156">
        <v>227</v>
      </c>
      <c r="AJ11" s="156">
        <v>10900</v>
      </c>
      <c r="AK11" s="156">
        <v>4780</v>
      </c>
      <c r="AL11" s="156">
        <v>79</v>
      </c>
      <c r="AM11" s="156">
        <v>1090</v>
      </c>
      <c r="AN11" s="156">
        <v>1370</v>
      </c>
      <c r="AO11" s="467">
        <v>293</v>
      </c>
      <c r="AP11" s="467">
        <v>6990</v>
      </c>
      <c r="AQ11" s="467">
        <v>2390</v>
      </c>
      <c r="AR11" s="467">
        <v>38</v>
      </c>
      <c r="AS11" s="467">
        <v>458</v>
      </c>
      <c r="AT11" s="467">
        <v>1210</v>
      </c>
      <c r="AU11" s="156">
        <v>41</v>
      </c>
      <c r="AV11" s="156">
        <v>420</v>
      </c>
      <c r="AW11" s="156">
        <v>1020</v>
      </c>
      <c r="AX11" s="156">
        <v>127</v>
      </c>
      <c r="AY11" s="156">
        <v>1490</v>
      </c>
      <c r="AZ11" s="156">
        <v>1180</v>
      </c>
      <c r="BA11" s="156">
        <v>105</v>
      </c>
      <c r="BB11" s="156">
        <v>1370</v>
      </c>
      <c r="BC11" s="156">
        <v>1300</v>
      </c>
      <c r="BD11" s="467">
        <v>83</v>
      </c>
      <c r="BE11" s="467">
        <v>2110</v>
      </c>
      <c r="BF11" s="467">
        <v>2540</v>
      </c>
      <c r="BG11" s="467">
        <v>17</v>
      </c>
      <c r="BH11" s="467">
        <v>207</v>
      </c>
      <c r="BI11" s="467">
        <v>1220</v>
      </c>
      <c r="BJ11" s="156">
        <v>208</v>
      </c>
      <c r="BK11" s="156">
        <v>6360</v>
      </c>
      <c r="BL11" s="156">
        <v>3060</v>
      </c>
      <c r="BM11" s="156">
        <v>202</v>
      </c>
      <c r="BN11" s="156">
        <v>4800</v>
      </c>
      <c r="BO11" s="156">
        <v>2380</v>
      </c>
      <c r="BP11" s="156">
        <v>92</v>
      </c>
      <c r="BQ11" s="156">
        <v>2430</v>
      </c>
      <c r="BR11" s="156">
        <v>2650</v>
      </c>
      <c r="BS11" s="467">
        <v>159</v>
      </c>
      <c r="BT11" s="467">
        <v>1760</v>
      </c>
      <c r="BU11" s="467">
        <v>1110</v>
      </c>
      <c r="BV11" s="467">
        <v>6</v>
      </c>
      <c r="BW11" s="467">
        <v>108</v>
      </c>
      <c r="BX11" s="467">
        <v>1800</v>
      </c>
      <c r="BY11" s="156">
        <v>82</v>
      </c>
      <c r="BZ11" s="156">
        <v>334</v>
      </c>
      <c r="CA11" s="156">
        <v>407</v>
      </c>
      <c r="CB11" s="433" t="s">
        <v>827</v>
      </c>
      <c r="CC11" s="433" t="s">
        <v>827</v>
      </c>
      <c r="CD11" s="433" t="s">
        <v>827</v>
      </c>
      <c r="CE11" s="156">
        <v>62</v>
      </c>
      <c r="CF11" s="156">
        <v>972</v>
      </c>
      <c r="CG11" s="156">
        <v>1570</v>
      </c>
      <c r="CH11" s="467">
        <v>617</v>
      </c>
      <c r="CI11" s="467">
        <v>2210</v>
      </c>
      <c r="CJ11" s="467">
        <v>152</v>
      </c>
      <c r="CK11" s="467">
        <v>180</v>
      </c>
      <c r="CL11" s="467">
        <v>123</v>
      </c>
      <c r="CM11" s="467">
        <v>2170</v>
      </c>
      <c r="CN11" s="156">
        <v>63</v>
      </c>
      <c r="CO11" s="156">
        <v>988</v>
      </c>
      <c r="CP11" s="156">
        <v>341</v>
      </c>
      <c r="CQ11" s="156">
        <v>952</v>
      </c>
      <c r="CR11" s="156">
        <v>674</v>
      </c>
      <c r="CS11" s="156">
        <v>5100</v>
      </c>
      <c r="CT11" s="467">
        <v>3460</v>
      </c>
      <c r="CU11" s="467">
        <v>58000</v>
      </c>
      <c r="CV11" s="467">
        <v>4530</v>
      </c>
      <c r="CW11" s="467">
        <v>52400</v>
      </c>
      <c r="CX11" s="467">
        <v>1020</v>
      </c>
      <c r="CY11" s="467">
        <v>10800</v>
      </c>
      <c r="CZ11" s="156">
        <v>170</v>
      </c>
      <c r="DA11" s="156">
        <v>2600</v>
      </c>
      <c r="DB11" s="156">
        <v>44</v>
      </c>
      <c r="DC11" s="156">
        <v>150</v>
      </c>
      <c r="DD11" s="156">
        <v>714</v>
      </c>
      <c r="DE11" s="156">
        <v>199</v>
      </c>
      <c r="DF11" s="156">
        <v>80</v>
      </c>
      <c r="DG11" s="467"/>
    </row>
    <row r="12" spans="1:111" s="20" customFormat="1" ht="13.5">
      <c r="A12" s="169"/>
      <c r="B12" s="242"/>
      <c r="C12" s="170"/>
      <c r="D12" s="170"/>
      <c r="E12" s="170"/>
      <c r="F12" s="170"/>
      <c r="G12" s="170"/>
      <c r="H12" s="170"/>
      <c r="I12" s="170"/>
      <c r="J12" s="170"/>
      <c r="K12" s="242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1"/>
    </row>
    <row r="13" spans="1:111" s="20" customFormat="1" ht="13.5">
      <c r="A13" s="468" t="s">
        <v>811</v>
      </c>
      <c r="B13" s="242">
        <v>2</v>
      </c>
      <c r="C13" s="170">
        <v>37</v>
      </c>
      <c r="D13" s="170">
        <v>1860</v>
      </c>
      <c r="E13" s="170">
        <v>11</v>
      </c>
      <c r="F13" s="170">
        <v>178</v>
      </c>
      <c r="G13" s="170">
        <v>1620</v>
      </c>
      <c r="H13" s="170">
        <v>6</v>
      </c>
      <c r="I13" s="170">
        <v>8</v>
      </c>
      <c r="J13" s="170">
        <v>138</v>
      </c>
      <c r="K13" s="242">
        <v>4</v>
      </c>
      <c r="L13" s="172">
        <v>19</v>
      </c>
      <c r="M13" s="172">
        <v>475</v>
      </c>
      <c r="N13" s="170">
        <v>4</v>
      </c>
      <c r="O13" s="172">
        <v>3</v>
      </c>
      <c r="P13" s="172">
        <v>73</v>
      </c>
      <c r="Q13" s="170">
        <v>1</v>
      </c>
      <c r="R13" s="172">
        <v>5</v>
      </c>
      <c r="S13" s="172">
        <v>500</v>
      </c>
      <c r="T13" s="170">
        <v>14</v>
      </c>
      <c r="U13" s="172">
        <v>355</v>
      </c>
      <c r="V13" s="172">
        <v>2540</v>
      </c>
      <c r="W13" s="170">
        <v>1</v>
      </c>
      <c r="X13" s="172">
        <v>14</v>
      </c>
      <c r="Y13" s="172">
        <v>1400</v>
      </c>
      <c r="Z13" s="170">
        <v>3</v>
      </c>
      <c r="AA13" s="172">
        <v>173</v>
      </c>
      <c r="AB13" s="172">
        <v>5770</v>
      </c>
      <c r="AC13" s="170">
        <v>2</v>
      </c>
      <c r="AD13" s="172">
        <v>61</v>
      </c>
      <c r="AE13" s="172">
        <v>3050</v>
      </c>
      <c r="AF13" s="170">
        <v>80</v>
      </c>
      <c r="AG13" s="172">
        <v>1140</v>
      </c>
      <c r="AH13" s="172">
        <v>1430</v>
      </c>
      <c r="AI13" s="170">
        <v>38</v>
      </c>
      <c r="AJ13" s="172">
        <v>3000</v>
      </c>
      <c r="AK13" s="172">
        <v>7900</v>
      </c>
      <c r="AL13" s="170">
        <v>1</v>
      </c>
      <c r="AM13" s="172">
        <v>14</v>
      </c>
      <c r="AN13" s="172">
        <v>1400</v>
      </c>
      <c r="AO13" s="170">
        <v>5</v>
      </c>
      <c r="AP13" s="172">
        <v>127</v>
      </c>
      <c r="AQ13" s="172">
        <v>2540</v>
      </c>
      <c r="AR13" s="170">
        <v>2</v>
      </c>
      <c r="AS13" s="172">
        <v>38</v>
      </c>
      <c r="AT13" s="172">
        <v>1900</v>
      </c>
      <c r="AU13" s="170">
        <v>1</v>
      </c>
      <c r="AV13" s="172">
        <v>15</v>
      </c>
      <c r="AW13" s="172">
        <v>1500</v>
      </c>
      <c r="AX13" s="170">
        <v>4</v>
      </c>
      <c r="AY13" s="172">
        <v>57</v>
      </c>
      <c r="AZ13" s="172">
        <v>1430</v>
      </c>
      <c r="BA13" s="170">
        <v>5</v>
      </c>
      <c r="BB13" s="172">
        <v>74</v>
      </c>
      <c r="BC13" s="172">
        <v>1480</v>
      </c>
      <c r="BD13" s="170">
        <v>6</v>
      </c>
      <c r="BE13" s="172">
        <v>178</v>
      </c>
      <c r="BF13" s="172">
        <v>2970</v>
      </c>
      <c r="BG13" s="170">
        <v>7</v>
      </c>
      <c r="BH13" s="172">
        <v>75</v>
      </c>
      <c r="BI13" s="172">
        <v>1070</v>
      </c>
      <c r="BJ13" s="170">
        <v>2</v>
      </c>
      <c r="BK13" s="172">
        <v>63</v>
      </c>
      <c r="BL13" s="172">
        <v>3150</v>
      </c>
      <c r="BM13" s="170">
        <v>10</v>
      </c>
      <c r="BN13" s="172">
        <v>326</v>
      </c>
      <c r="BO13" s="172">
        <v>3260</v>
      </c>
      <c r="BP13" s="170">
        <v>2</v>
      </c>
      <c r="BQ13" s="172">
        <v>49</v>
      </c>
      <c r="BR13" s="172">
        <v>1450</v>
      </c>
      <c r="BS13" s="170">
        <v>10</v>
      </c>
      <c r="BT13" s="172">
        <v>142</v>
      </c>
      <c r="BU13" s="172">
        <v>1420</v>
      </c>
      <c r="BV13" s="170" t="s">
        <v>343</v>
      </c>
      <c r="BW13" s="170" t="s">
        <v>343</v>
      </c>
      <c r="BX13" s="170" t="s">
        <v>343</v>
      </c>
      <c r="BY13" s="170">
        <v>4</v>
      </c>
      <c r="BZ13" s="172">
        <v>20</v>
      </c>
      <c r="CA13" s="172">
        <v>500</v>
      </c>
      <c r="CB13" s="170" t="s">
        <v>827</v>
      </c>
      <c r="CC13" s="170" t="s">
        <v>827</v>
      </c>
      <c r="CD13" s="170" t="s">
        <v>827</v>
      </c>
      <c r="CE13" s="170">
        <v>1</v>
      </c>
      <c r="CF13" s="172">
        <v>10</v>
      </c>
      <c r="CG13" s="172">
        <v>1000</v>
      </c>
      <c r="CH13" s="170">
        <v>17</v>
      </c>
      <c r="CI13" s="172">
        <v>80</v>
      </c>
      <c r="CJ13" s="172">
        <v>2</v>
      </c>
      <c r="CK13" s="170">
        <v>1</v>
      </c>
      <c r="CL13" s="172">
        <v>2</v>
      </c>
      <c r="CM13" s="172">
        <v>38</v>
      </c>
      <c r="CN13" s="170">
        <v>1</v>
      </c>
      <c r="CO13" s="172">
        <v>12</v>
      </c>
      <c r="CP13" s="170" t="s">
        <v>827</v>
      </c>
      <c r="CQ13" s="172" t="s">
        <v>827</v>
      </c>
      <c r="CR13" s="170">
        <v>19</v>
      </c>
      <c r="CS13" s="172">
        <v>131</v>
      </c>
      <c r="CT13" s="170">
        <v>4</v>
      </c>
      <c r="CU13" s="172">
        <v>73</v>
      </c>
      <c r="CV13" s="170">
        <v>340</v>
      </c>
      <c r="CW13" s="172">
        <v>4110</v>
      </c>
      <c r="CX13" s="170">
        <v>7</v>
      </c>
      <c r="CY13" s="172">
        <v>106</v>
      </c>
      <c r="CZ13" s="170">
        <v>1</v>
      </c>
      <c r="DA13" s="172">
        <v>12</v>
      </c>
      <c r="DB13" s="564">
        <v>0</v>
      </c>
      <c r="DC13" s="564">
        <v>0</v>
      </c>
      <c r="DD13" s="564">
        <v>316</v>
      </c>
      <c r="DE13" s="170" t="s">
        <v>827</v>
      </c>
      <c r="DF13" s="170" t="s">
        <v>827</v>
      </c>
      <c r="DG13" s="171"/>
    </row>
    <row r="14" spans="1:111" s="20" customFormat="1" ht="13.5">
      <c r="A14" s="468" t="s">
        <v>1063</v>
      </c>
      <c r="B14" s="242" t="s">
        <v>343</v>
      </c>
      <c r="C14" s="170" t="s">
        <v>343</v>
      </c>
      <c r="D14" s="170" t="s">
        <v>343</v>
      </c>
      <c r="E14" s="170">
        <v>5</v>
      </c>
      <c r="F14" s="170">
        <v>86</v>
      </c>
      <c r="G14" s="170">
        <v>1720</v>
      </c>
      <c r="H14" s="170">
        <v>5</v>
      </c>
      <c r="I14" s="170">
        <v>6</v>
      </c>
      <c r="J14" s="170">
        <v>113</v>
      </c>
      <c r="K14" s="242">
        <v>2</v>
      </c>
      <c r="L14" s="172">
        <v>9</v>
      </c>
      <c r="M14" s="172">
        <v>450</v>
      </c>
      <c r="N14" s="170">
        <v>2</v>
      </c>
      <c r="O14" s="172">
        <v>1</v>
      </c>
      <c r="P14" s="172">
        <v>71</v>
      </c>
      <c r="Q14" s="170" t="s">
        <v>825</v>
      </c>
      <c r="R14" s="170" t="s">
        <v>825</v>
      </c>
      <c r="S14" s="170" t="s">
        <v>825</v>
      </c>
      <c r="T14" s="170" t="s">
        <v>825</v>
      </c>
      <c r="U14" s="170" t="s">
        <v>825</v>
      </c>
      <c r="V14" s="170" t="s">
        <v>825</v>
      </c>
      <c r="W14" s="170" t="s">
        <v>825</v>
      </c>
      <c r="X14" s="170" t="s">
        <v>825</v>
      </c>
      <c r="Y14" s="170" t="s">
        <v>825</v>
      </c>
      <c r="Z14" s="170">
        <v>1</v>
      </c>
      <c r="AA14" s="172">
        <v>12</v>
      </c>
      <c r="AB14" s="172">
        <v>1200</v>
      </c>
      <c r="AC14" s="170">
        <v>2</v>
      </c>
      <c r="AD14" s="172">
        <v>20</v>
      </c>
      <c r="AE14" s="172">
        <v>1000</v>
      </c>
      <c r="AF14" s="170">
        <v>16</v>
      </c>
      <c r="AG14" s="172">
        <v>154</v>
      </c>
      <c r="AH14" s="172">
        <v>963</v>
      </c>
      <c r="AI14" s="170">
        <v>1</v>
      </c>
      <c r="AJ14" s="172">
        <v>10</v>
      </c>
      <c r="AK14" s="172">
        <v>1000</v>
      </c>
      <c r="AL14" s="170">
        <v>2</v>
      </c>
      <c r="AM14" s="172">
        <v>30</v>
      </c>
      <c r="AN14" s="172">
        <v>1500</v>
      </c>
      <c r="AO14" s="170">
        <v>9</v>
      </c>
      <c r="AP14" s="172">
        <v>198</v>
      </c>
      <c r="AQ14" s="172">
        <v>2200</v>
      </c>
      <c r="AR14" s="170">
        <v>1</v>
      </c>
      <c r="AS14" s="172">
        <v>6</v>
      </c>
      <c r="AT14" s="172">
        <v>600</v>
      </c>
      <c r="AU14" s="170">
        <v>1</v>
      </c>
      <c r="AV14" s="172">
        <v>9</v>
      </c>
      <c r="AW14" s="172">
        <v>900</v>
      </c>
      <c r="AX14" s="170" t="s">
        <v>343</v>
      </c>
      <c r="AY14" s="172" t="s">
        <v>343</v>
      </c>
      <c r="AZ14" s="172" t="s">
        <v>343</v>
      </c>
      <c r="BA14" s="170">
        <v>2</v>
      </c>
      <c r="BB14" s="172">
        <v>20</v>
      </c>
      <c r="BC14" s="172">
        <v>1000</v>
      </c>
      <c r="BD14" s="170" t="s">
        <v>343</v>
      </c>
      <c r="BE14" s="170" t="s">
        <v>343</v>
      </c>
      <c r="BF14" s="170" t="s">
        <v>343</v>
      </c>
      <c r="BG14" s="170" t="s">
        <v>343</v>
      </c>
      <c r="BH14" s="170" t="s">
        <v>343</v>
      </c>
      <c r="BI14" s="170" t="s">
        <v>343</v>
      </c>
      <c r="BJ14" s="170">
        <v>11</v>
      </c>
      <c r="BK14" s="172">
        <v>335</v>
      </c>
      <c r="BL14" s="172">
        <v>3050</v>
      </c>
      <c r="BM14" s="170">
        <v>3</v>
      </c>
      <c r="BN14" s="172">
        <v>38</v>
      </c>
      <c r="BO14" s="172">
        <v>1270</v>
      </c>
      <c r="BP14" s="170">
        <v>2</v>
      </c>
      <c r="BQ14" s="172">
        <v>39</v>
      </c>
      <c r="BR14" s="172">
        <v>1950</v>
      </c>
      <c r="BS14" s="170">
        <v>2</v>
      </c>
      <c r="BT14" s="172">
        <v>8</v>
      </c>
      <c r="BU14" s="172">
        <v>400</v>
      </c>
      <c r="BV14" s="170" t="s">
        <v>343</v>
      </c>
      <c r="BW14" s="170" t="s">
        <v>343</v>
      </c>
      <c r="BX14" s="170" t="s">
        <v>343</v>
      </c>
      <c r="BY14" s="170" t="s">
        <v>827</v>
      </c>
      <c r="BZ14" s="170" t="s">
        <v>827</v>
      </c>
      <c r="CA14" s="170" t="s">
        <v>827</v>
      </c>
      <c r="CB14" s="170" t="s">
        <v>827</v>
      </c>
      <c r="CC14" s="170" t="s">
        <v>827</v>
      </c>
      <c r="CD14" s="170" t="s">
        <v>827</v>
      </c>
      <c r="CE14" s="170" t="s">
        <v>827</v>
      </c>
      <c r="CF14" s="170" t="s">
        <v>827</v>
      </c>
      <c r="CG14" s="170" t="s">
        <v>827</v>
      </c>
      <c r="CH14" s="170">
        <v>2</v>
      </c>
      <c r="CI14" s="172">
        <v>2</v>
      </c>
      <c r="CJ14" s="170" t="s">
        <v>827</v>
      </c>
      <c r="CK14" s="170" t="s">
        <v>827</v>
      </c>
      <c r="CL14" s="170" t="s">
        <v>827</v>
      </c>
      <c r="CM14" s="170" t="s">
        <v>827</v>
      </c>
      <c r="CN14" s="170" t="s">
        <v>827</v>
      </c>
      <c r="CO14" s="170" t="s">
        <v>827</v>
      </c>
      <c r="CP14" s="170" t="s">
        <v>827</v>
      </c>
      <c r="CQ14" s="170" t="s">
        <v>827</v>
      </c>
      <c r="CR14" s="170" t="s">
        <v>827</v>
      </c>
      <c r="CS14" s="170" t="s">
        <v>827</v>
      </c>
      <c r="CT14" s="170" t="s">
        <v>827</v>
      </c>
      <c r="CU14" s="170" t="s">
        <v>827</v>
      </c>
      <c r="CV14" s="170">
        <v>0</v>
      </c>
      <c r="CW14" s="170">
        <v>0</v>
      </c>
      <c r="CX14" s="170" t="s">
        <v>827</v>
      </c>
      <c r="CY14" s="170" t="s">
        <v>827</v>
      </c>
      <c r="CZ14" s="170" t="s">
        <v>827</v>
      </c>
      <c r="DA14" s="170" t="s">
        <v>827</v>
      </c>
      <c r="DB14" s="170" t="s">
        <v>827</v>
      </c>
      <c r="DC14" s="170" t="s">
        <v>827</v>
      </c>
      <c r="DD14" s="170" t="s">
        <v>827</v>
      </c>
      <c r="DE14" s="170" t="s">
        <v>827</v>
      </c>
      <c r="DF14" s="170" t="s">
        <v>827</v>
      </c>
      <c r="DG14" s="171"/>
    </row>
    <row r="15" spans="1:111" s="20" customFormat="1" ht="13.5">
      <c r="A15" s="468" t="s">
        <v>812</v>
      </c>
      <c r="B15" s="242">
        <v>4</v>
      </c>
      <c r="C15" s="170">
        <v>73</v>
      </c>
      <c r="D15" s="170">
        <v>1830</v>
      </c>
      <c r="E15" s="170">
        <v>9</v>
      </c>
      <c r="F15" s="170">
        <v>205</v>
      </c>
      <c r="G15" s="170">
        <v>2380</v>
      </c>
      <c r="H15" s="170">
        <v>9</v>
      </c>
      <c r="I15" s="170">
        <v>13</v>
      </c>
      <c r="J15" s="170">
        <v>139</v>
      </c>
      <c r="K15" s="242">
        <v>5</v>
      </c>
      <c r="L15" s="172">
        <v>22</v>
      </c>
      <c r="M15" s="172">
        <v>440</v>
      </c>
      <c r="N15" s="170">
        <v>1</v>
      </c>
      <c r="O15" s="172">
        <v>1</v>
      </c>
      <c r="P15" s="172">
        <v>72</v>
      </c>
      <c r="Q15" s="170">
        <v>1</v>
      </c>
      <c r="R15" s="170">
        <v>4</v>
      </c>
      <c r="S15" s="170">
        <v>400</v>
      </c>
      <c r="T15" s="170" t="s">
        <v>825</v>
      </c>
      <c r="U15" s="170" t="s">
        <v>825</v>
      </c>
      <c r="V15" s="170" t="s">
        <v>825</v>
      </c>
      <c r="W15" s="170" t="s">
        <v>825</v>
      </c>
      <c r="X15" s="170" t="s">
        <v>825</v>
      </c>
      <c r="Y15" s="170" t="s">
        <v>825</v>
      </c>
      <c r="Z15" s="170">
        <v>3</v>
      </c>
      <c r="AA15" s="172">
        <v>131</v>
      </c>
      <c r="AB15" s="172">
        <v>4370</v>
      </c>
      <c r="AC15" s="170">
        <v>5</v>
      </c>
      <c r="AD15" s="172">
        <v>130</v>
      </c>
      <c r="AE15" s="172">
        <v>2600</v>
      </c>
      <c r="AF15" s="170">
        <v>6</v>
      </c>
      <c r="AG15" s="172">
        <v>50</v>
      </c>
      <c r="AH15" s="172">
        <v>833</v>
      </c>
      <c r="AI15" s="170">
        <v>4</v>
      </c>
      <c r="AJ15" s="172">
        <v>100</v>
      </c>
      <c r="AK15" s="172">
        <v>2500</v>
      </c>
      <c r="AL15" s="170">
        <v>2</v>
      </c>
      <c r="AM15" s="172">
        <v>32</v>
      </c>
      <c r="AN15" s="172">
        <v>1600</v>
      </c>
      <c r="AO15" s="170">
        <v>6</v>
      </c>
      <c r="AP15" s="172">
        <v>160</v>
      </c>
      <c r="AQ15" s="172">
        <v>2670</v>
      </c>
      <c r="AR15" s="170">
        <v>1</v>
      </c>
      <c r="AS15" s="172">
        <v>12</v>
      </c>
      <c r="AT15" s="172">
        <v>1200</v>
      </c>
      <c r="AU15" s="170">
        <v>1</v>
      </c>
      <c r="AV15" s="172">
        <v>11</v>
      </c>
      <c r="AW15" s="172">
        <v>1100</v>
      </c>
      <c r="AX15" s="170">
        <v>4</v>
      </c>
      <c r="AY15" s="172">
        <v>42</v>
      </c>
      <c r="AZ15" s="172">
        <v>1050</v>
      </c>
      <c r="BA15" s="170">
        <v>4</v>
      </c>
      <c r="BB15" s="172">
        <v>55</v>
      </c>
      <c r="BC15" s="172">
        <v>1380</v>
      </c>
      <c r="BD15" s="170">
        <v>1</v>
      </c>
      <c r="BE15" s="172">
        <v>24</v>
      </c>
      <c r="BF15" s="172">
        <v>2400</v>
      </c>
      <c r="BG15" s="170">
        <v>1</v>
      </c>
      <c r="BH15" s="170">
        <v>30</v>
      </c>
      <c r="BI15" s="170">
        <v>3000</v>
      </c>
      <c r="BJ15" s="170">
        <v>1</v>
      </c>
      <c r="BK15" s="172">
        <v>125</v>
      </c>
      <c r="BL15" s="172">
        <v>2500</v>
      </c>
      <c r="BM15" s="170">
        <v>5</v>
      </c>
      <c r="BN15" s="172">
        <v>120</v>
      </c>
      <c r="BO15" s="172">
        <v>2400</v>
      </c>
      <c r="BP15" s="170">
        <v>0</v>
      </c>
      <c r="BQ15" s="172">
        <v>8</v>
      </c>
      <c r="BR15" s="172">
        <v>2000</v>
      </c>
      <c r="BS15" s="170">
        <v>4</v>
      </c>
      <c r="BT15" s="172">
        <v>44</v>
      </c>
      <c r="BU15" s="172">
        <v>1100</v>
      </c>
      <c r="BV15" s="170" t="s">
        <v>343</v>
      </c>
      <c r="BW15" s="170" t="s">
        <v>343</v>
      </c>
      <c r="BX15" s="170" t="s">
        <v>343</v>
      </c>
      <c r="BY15" s="170">
        <v>2</v>
      </c>
      <c r="BZ15" s="172">
        <v>9</v>
      </c>
      <c r="CA15" s="172">
        <v>450</v>
      </c>
      <c r="CB15" s="170" t="s">
        <v>827</v>
      </c>
      <c r="CC15" s="170" t="s">
        <v>827</v>
      </c>
      <c r="CD15" s="170" t="s">
        <v>827</v>
      </c>
      <c r="CE15" s="170">
        <v>1</v>
      </c>
      <c r="CF15" s="172">
        <v>12</v>
      </c>
      <c r="CG15" s="172">
        <v>1200</v>
      </c>
      <c r="CH15" s="170">
        <v>34</v>
      </c>
      <c r="CI15" s="172">
        <v>120</v>
      </c>
      <c r="CJ15" s="172">
        <v>2</v>
      </c>
      <c r="CK15" s="170">
        <v>3</v>
      </c>
      <c r="CL15" s="172">
        <v>10</v>
      </c>
      <c r="CM15" s="172">
        <v>175</v>
      </c>
      <c r="CN15" s="170">
        <v>2</v>
      </c>
      <c r="CO15" s="172">
        <v>25</v>
      </c>
      <c r="CP15" s="170">
        <v>44</v>
      </c>
      <c r="CQ15" s="172">
        <v>120</v>
      </c>
      <c r="CR15" s="170">
        <v>63</v>
      </c>
      <c r="CS15" s="172">
        <v>487</v>
      </c>
      <c r="CT15" s="170">
        <v>416</v>
      </c>
      <c r="CU15" s="172">
        <v>7450</v>
      </c>
      <c r="CV15" s="170">
        <v>423</v>
      </c>
      <c r="CW15" s="172">
        <v>5120</v>
      </c>
      <c r="CX15" s="170">
        <v>170</v>
      </c>
      <c r="CY15" s="172">
        <v>1830</v>
      </c>
      <c r="CZ15" s="170">
        <v>2</v>
      </c>
      <c r="DA15" s="172">
        <v>30</v>
      </c>
      <c r="DB15" s="170">
        <v>4</v>
      </c>
      <c r="DC15" s="170">
        <v>19</v>
      </c>
      <c r="DD15" s="172">
        <v>950</v>
      </c>
      <c r="DE15" s="170" t="s">
        <v>827</v>
      </c>
      <c r="DF15" s="170" t="s">
        <v>827</v>
      </c>
      <c r="DG15" s="171"/>
    </row>
    <row r="16" spans="1:111" s="20" customFormat="1" ht="13.5">
      <c r="A16" s="468" t="s">
        <v>813</v>
      </c>
      <c r="B16" s="242">
        <v>3</v>
      </c>
      <c r="C16" s="170">
        <v>51</v>
      </c>
      <c r="D16" s="170">
        <v>1710</v>
      </c>
      <c r="E16" s="170">
        <v>25</v>
      </c>
      <c r="F16" s="170">
        <v>413</v>
      </c>
      <c r="G16" s="170">
        <v>1650</v>
      </c>
      <c r="H16" s="170">
        <v>22</v>
      </c>
      <c r="I16" s="170">
        <v>30</v>
      </c>
      <c r="J16" s="170">
        <v>136</v>
      </c>
      <c r="K16" s="242">
        <v>5</v>
      </c>
      <c r="L16" s="172">
        <v>30</v>
      </c>
      <c r="M16" s="172">
        <v>600</v>
      </c>
      <c r="N16" s="170">
        <v>3</v>
      </c>
      <c r="O16" s="172">
        <v>2</v>
      </c>
      <c r="P16" s="172">
        <v>76</v>
      </c>
      <c r="Q16" s="170" t="s">
        <v>825</v>
      </c>
      <c r="R16" s="170" t="s">
        <v>825</v>
      </c>
      <c r="S16" s="170" t="s">
        <v>825</v>
      </c>
      <c r="T16" s="170" t="s">
        <v>825</v>
      </c>
      <c r="U16" s="170" t="s">
        <v>825</v>
      </c>
      <c r="V16" s="170" t="s">
        <v>825</v>
      </c>
      <c r="W16" s="170" t="s">
        <v>825</v>
      </c>
      <c r="X16" s="170" t="s">
        <v>825</v>
      </c>
      <c r="Y16" s="170" t="s">
        <v>825</v>
      </c>
      <c r="Z16" s="170">
        <v>2</v>
      </c>
      <c r="AA16" s="172">
        <v>36</v>
      </c>
      <c r="AB16" s="172">
        <v>1800</v>
      </c>
      <c r="AC16" s="170">
        <v>5</v>
      </c>
      <c r="AD16" s="172">
        <v>113</v>
      </c>
      <c r="AE16" s="172">
        <v>2260</v>
      </c>
      <c r="AF16" s="170">
        <v>31</v>
      </c>
      <c r="AG16" s="172">
        <v>280</v>
      </c>
      <c r="AH16" s="172">
        <v>903</v>
      </c>
      <c r="AI16" s="170">
        <v>2</v>
      </c>
      <c r="AJ16" s="172">
        <v>25</v>
      </c>
      <c r="AK16" s="172">
        <v>1250</v>
      </c>
      <c r="AL16" s="170">
        <v>2</v>
      </c>
      <c r="AM16" s="172">
        <v>32</v>
      </c>
      <c r="AN16" s="172">
        <v>1600</v>
      </c>
      <c r="AO16" s="170">
        <v>10</v>
      </c>
      <c r="AP16" s="172">
        <v>238</v>
      </c>
      <c r="AQ16" s="172">
        <v>2380</v>
      </c>
      <c r="AR16" s="170">
        <v>1</v>
      </c>
      <c r="AS16" s="172">
        <v>7</v>
      </c>
      <c r="AT16" s="172">
        <v>700</v>
      </c>
      <c r="AU16" s="170">
        <v>2</v>
      </c>
      <c r="AV16" s="172">
        <v>17</v>
      </c>
      <c r="AW16" s="172">
        <v>850</v>
      </c>
      <c r="AX16" s="170">
        <v>3</v>
      </c>
      <c r="AY16" s="172">
        <v>30</v>
      </c>
      <c r="AZ16" s="172">
        <v>1000</v>
      </c>
      <c r="BA16" s="170">
        <v>4</v>
      </c>
      <c r="BB16" s="172">
        <v>42</v>
      </c>
      <c r="BC16" s="172">
        <v>1050</v>
      </c>
      <c r="BD16" s="170" t="s">
        <v>343</v>
      </c>
      <c r="BE16" s="172" t="s">
        <v>343</v>
      </c>
      <c r="BF16" s="172" t="s">
        <v>343</v>
      </c>
      <c r="BG16" s="170" t="s">
        <v>343</v>
      </c>
      <c r="BH16" s="170" t="s">
        <v>343</v>
      </c>
      <c r="BI16" s="170" t="s">
        <v>343</v>
      </c>
      <c r="BJ16" s="170">
        <v>3</v>
      </c>
      <c r="BK16" s="172">
        <v>89</v>
      </c>
      <c r="BL16" s="172">
        <v>2970</v>
      </c>
      <c r="BM16" s="170">
        <v>5</v>
      </c>
      <c r="BN16" s="172">
        <v>69</v>
      </c>
      <c r="BO16" s="172">
        <v>1380</v>
      </c>
      <c r="BP16" s="170">
        <v>1</v>
      </c>
      <c r="BQ16" s="172">
        <v>20</v>
      </c>
      <c r="BR16" s="172">
        <v>2000</v>
      </c>
      <c r="BS16" s="170">
        <v>4</v>
      </c>
      <c r="BT16" s="172">
        <v>32</v>
      </c>
      <c r="BU16" s="172">
        <v>800</v>
      </c>
      <c r="BV16" s="170" t="s">
        <v>343</v>
      </c>
      <c r="BW16" s="170" t="s">
        <v>343</v>
      </c>
      <c r="BX16" s="170" t="s">
        <v>343</v>
      </c>
      <c r="BY16" s="170" t="s">
        <v>827</v>
      </c>
      <c r="BZ16" s="170" t="s">
        <v>827</v>
      </c>
      <c r="CA16" s="170" t="s">
        <v>827</v>
      </c>
      <c r="CB16" s="170" t="s">
        <v>827</v>
      </c>
      <c r="CC16" s="170" t="s">
        <v>827</v>
      </c>
      <c r="CD16" s="170" t="s">
        <v>827</v>
      </c>
      <c r="CE16" s="170">
        <v>2</v>
      </c>
      <c r="CF16" s="172">
        <v>17</v>
      </c>
      <c r="CG16" s="172">
        <v>850</v>
      </c>
      <c r="CH16" s="170">
        <v>3</v>
      </c>
      <c r="CI16" s="172">
        <v>3</v>
      </c>
      <c r="CJ16" s="172">
        <v>2</v>
      </c>
      <c r="CK16" s="170">
        <v>2</v>
      </c>
      <c r="CL16" s="172" t="s">
        <v>827</v>
      </c>
      <c r="CM16" s="172" t="s">
        <v>827</v>
      </c>
      <c r="CN16" s="170" t="s">
        <v>827</v>
      </c>
      <c r="CO16" s="170" t="s">
        <v>827</v>
      </c>
      <c r="CP16" s="170">
        <v>0</v>
      </c>
      <c r="CQ16" s="170" t="s">
        <v>827</v>
      </c>
      <c r="CR16" s="170">
        <v>1</v>
      </c>
      <c r="CS16" s="172">
        <v>3</v>
      </c>
      <c r="CT16" s="170" t="s">
        <v>827</v>
      </c>
      <c r="CU16" s="170" t="s">
        <v>827</v>
      </c>
      <c r="CV16" s="170" t="s">
        <v>827</v>
      </c>
      <c r="CW16" s="170" t="s">
        <v>827</v>
      </c>
      <c r="CX16" s="170" t="s">
        <v>827</v>
      </c>
      <c r="CY16" s="170" t="s">
        <v>827</v>
      </c>
      <c r="CZ16" s="170" t="s">
        <v>827</v>
      </c>
      <c r="DA16" s="172" t="s">
        <v>827</v>
      </c>
      <c r="DB16" s="170">
        <v>1</v>
      </c>
      <c r="DC16" s="172">
        <v>0</v>
      </c>
      <c r="DD16" s="172">
        <v>195</v>
      </c>
      <c r="DE16" s="170" t="s">
        <v>827</v>
      </c>
      <c r="DF16" s="170" t="s">
        <v>827</v>
      </c>
      <c r="DG16" s="171"/>
    </row>
    <row r="17" spans="1:111" s="20" customFormat="1" ht="13.5">
      <c r="A17" s="468" t="s">
        <v>814</v>
      </c>
      <c r="B17" s="242">
        <v>4</v>
      </c>
      <c r="C17" s="170">
        <v>73</v>
      </c>
      <c r="D17" s="170">
        <v>1830</v>
      </c>
      <c r="E17" s="170">
        <v>8</v>
      </c>
      <c r="F17" s="170">
        <v>185</v>
      </c>
      <c r="G17" s="170">
        <v>2310</v>
      </c>
      <c r="H17" s="170">
        <v>7</v>
      </c>
      <c r="I17" s="170">
        <v>10</v>
      </c>
      <c r="J17" s="170">
        <v>141</v>
      </c>
      <c r="K17" s="242">
        <v>5</v>
      </c>
      <c r="L17" s="172">
        <v>21</v>
      </c>
      <c r="M17" s="172">
        <v>420</v>
      </c>
      <c r="N17" s="170">
        <v>1</v>
      </c>
      <c r="O17" s="172">
        <v>1</v>
      </c>
      <c r="P17" s="172">
        <v>72</v>
      </c>
      <c r="Q17" s="170">
        <v>1</v>
      </c>
      <c r="R17" s="170">
        <v>4</v>
      </c>
      <c r="S17" s="170">
        <v>400</v>
      </c>
      <c r="T17" s="170" t="s">
        <v>825</v>
      </c>
      <c r="U17" s="170" t="s">
        <v>825</v>
      </c>
      <c r="V17" s="170" t="s">
        <v>825</v>
      </c>
      <c r="W17" s="170" t="s">
        <v>825</v>
      </c>
      <c r="X17" s="170" t="s">
        <v>825</v>
      </c>
      <c r="Y17" s="170" t="s">
        <v>825</v>
      </c>
      <c r="Z17" s="170">
        <v>2</v>
      </c>
      <c r="AA17" s="172">
        <v>35</v>
      </c>
      <c r="AB17" s="172">
        <v>1750</v>
      </c>
      <c r="AC17" s="170">
        <v>3</v>
      </c>
      <c r="AD17" s="172">
        <v>50</v>
      </c>
      <c r="AE17" s="172">
        <v>1670</v>
      </c>
      <c r="AF17" s="170">
        <v>8</v>
      </c>
      <c r="AG17" s="172">
        <v>72</v>
      </c>
      <c r="AH17" s="172">
        <v>900</v>
      </c>
      <c r="AI17" s="170">
        <v>2</v>
      </c>
      <c r="AJ17" s="172">
        <v>48</v>
      </c>
      <c r="AK17" s="172">
        <v>2400</v>
      </c>
      <c r="AL17" s="170">
        <v>2</v>
      </c>
      <c r="AM17" s="172">
        <v>32</v>
      </c>
      <c r="AN17" s="172">
        <v>1600</v>
      </c>
      <c r="AO17" s="170">
        <v>6</v>
      </c>
      <c r="AP17" s="172">
        <v>162</v>
      </c>
      <c r="AQ17" s="172">
        <v>2700</v>
      </c>
      <c r="AR17" s="170">
        <v>1</v>
      </c>
      <c r="AS17" s="172">
        <v>12</v>
      </c>
      <c r="AT17" s="172">
        <v>1200</v>
      </c>
      <c r="AU17" s="170">
        <v>2</v>
      </c>
      <c r="AV17" s="172">
        <v>22</v>
      </c>
      <c r="AW17" s="172">
        <v>1100</v>
      </c>
      <c r="AX17" s="170">
        <v>4</v>
      </c>
      <c r="AY17" s="172">
        <v>40</v>
      </c>
      <c r="AZ17" s="172">
        <v>1000</v>
      </c>
      <c r="BA17" s="170">
        <v>4</v>
      </c>
      <c r="BB17" s="172">
        <v>55</v>
      </c>
      <c r="BC17" s="172">
        <v>1380</v>
      </c>
      <c r="BD17" s="170">
        <v>1</v>
      </c>
      <c r="BE17" s="172">
        <v>24</v>
      </c>
      <c r="BF17" s="172">
        <v>2400</v>
      </c>
      <c r="BG17" s="170">
        <v>0</v>
      </c>
      <c r="BH17" s="170">
        <v>3</v>
      </c>
      <c r="BI17" s="170">
        <v>1500</v>
      </c>
      <c r="BJ17" s="170">
        <v>1</v>
      </c>
      <c r="BK17" s="172">
        <v>24</v>
      </c>
      <c r="BL17" s="172">
        <v>2400</v>
      </c>
      <c r="BM17" s="170">
        <v>4</v>
      </c>
      <c r="BN17" s="172">
        <v>96</v>
      </c>
      <c r="BO17" s="172">
        <v>2400</v>
      </c>
      <c r="BP17" s="170" t="s">
        <v>343</v>
      </c>
      <c r="BQ17" s="170" t="s">
        <v>343</v>
      </c>
      <c r="BR17" s="170" t="s">
        <v>343</v>
      </c>
      <c r="BS17" s="170">
        <v>3</v>
      </c>
      <c r="BT17" s="172">
        <v>33</v>
      </c>
      <c r="BU17" s="172">
        <v>1100</v>
      </c>
      <c r="BV17" s="170" t="s">
        <v>343</v>
      </c>
      <c r="BW17" s="170" t="s">
        <v>343</v>
      </c>
      <c r="BX17" s="170" t="s">
        <v>343</v>
      </c>
      <c r="BY17" s="170">
        <v>1</v>
      </c>
      <c r="BZ17" s="172">
        <v>4</v>
      </c>
      <c r="CA17" s="172">
        <v>400</v>
      </c>
      <c r="CB17" s="170" t="s">
        <v>827</v>
      </c>
      <c r="CC17" s="170" t="s">
        <v>827</v>
      </c>
      <c r="CD17" s="170" t="s">
        <v>827</v>
      </c>
      <c r="CE17" s="170">
        <v>2</v>
      </c>
      <c r="CF17" s="172">
        <v>25</v>
      </c>
      <c r="CG17" s="172">
        <v>1250</v>
      </c>
      <c r="CH17" s="170">
        <v>45</v>
      </c>
      <c r="CI17" s="172">
        <v>163</v>
      </c>
      <c r="CJ17" s="172">
        <v>1</v>
      </c>
      <c r="CK17" s="170">
        <v>2</v>
      </c>
      <c r="CL17" s="172">
        <v>15</v>
      </c>
      <c r="CM17" s="172">
        <v>320</v>
      </c>
      <c r="CN17" s="170">
        <v>2</v>
      </c>
      <c r="CO17" s="172">
        <v>15</v>
      </c>
      <c r="CP17" s="170">
        <v>30</v>
      </c>
      <c r="CQ17" s="172">
        <v>163</v>
      </c>
      <c r="CR17" s="170">
        <v>39</v>
      </c>
      <c r="CS17" s="172">
        <v>350</v>
      </c>
      <c r="CT17" s="170">
        <v>615</v>
      </c>
      <c r="CU17" s="172">
        <v>11200</v>
      </c>
      <c r="CV17" s="170">
        <v>609</v>
      </c>
      <c r="CW17" s="172">
        <v>6960</v>
      </c>
      <c r="CX17" s="170">
        <v>39</v>
      </c>
      <c r="CY17" s="172">
        <v>346</v>
      </c>
      <c r="CZ17" s="170">
        <v>4</v>
      </c>
      <c r="DA17" s="172">
        <v>59</v>
      </c>
      <c r="DB17" s="170">
        <v>1</v>
      </c>
      <c r="DC17" s="172">
        <v>5</v>
      </c>
      <c r="DD17" s="172">
        <v>500</v>
      </c>
      <c r="DE17" s="170" t="s">
        <v>827</v>
      </c>
      <c r="DF17" s="170" t="s">
        <v>827</v>
      </c>
      <c r="DG17" s="171"/>
    </row>
    <row r="18" spans="1:111" s="20" customFormat="1" ht="13.5">
      <c r="A18" s="468" t="s">
        <v>815</v>
      </c>
      <c r="B18" s="242">
        <v>5</v>
      </c>
      <c r="C18" s="170">
        <v>86</v>
      </c>
      <c r="D18" s="170">
        <v>1720</v>
      </c>
      <c r="E18" s="170">
        <v>22</v>
      </c>
      <c r="F18" s="170">
        <v>350</v>
      </c>
      <c r="G18" s="170">
        <v>1590</v>
      </c>
      <c r="H18" s="170">
        <v>26</v>
      </c>
      <c r="I18" s="170">
        <v>36</v>
      </c>
      <c r="J18" s="170">
        <v>137</v>
      </c>
      <c r="K18" s="242">
        <v>5</v>
      </c>
      <c r="L18" s="172">
        <v>23</v>
      </c>
      <c r="M18" s="172">
        <v>460</v>
      </c>
      <c r="N18" s="170">
        <v>6</v>
      </c>
      <c r="O18" s="172">
        <v>4</v>
      </c>
      <c r="P18" s="172">
        <v>72</v>
      </c>
      <c r="Q18" s="170" t="s">
        <v>825</v>
      </c>
      <c r="R18" s="170" t="s">
        <v>825</v>
      </c>
      <c r="S18" s="170" t="s">
        <v>825</v>
      </c>
      <c r="T18" s="170" t="s">
        <v>825</v>
      </c>
      <c r="U18" s="170" t="s">
        <v>825</v>
      </c>
      <c r="V18" s="170" t="s">
        <v>825</v>
      </c>
      <c r="W18" s="170" t="s">
        <v>825</v>
      </c>
      <c r="X18" s="170" t="s">
        <v>825</v>
      </c>
      <c r="Y18" s="170" t="s">
        <v>825</v>
      </c>
      <c r="Z18" s="170">
        <v>1</v>
      </c>
      <c r="AA18" s="172">
        <v>20</v>
      </c>
      <c r="AB18" s="172">
        <v>2000</v>
      </c>
      <c r="AC18" s="170">
        <v>3</v>
      </c>
      <c r="AD18" s="172">
        <v>48</v>
      </c>
      <c r="AE18" s="172">
        <v>1600</v>
      </c>
      <c r="AF18" s="170">
        <v>29</v>
      </c>
      <c r="AG18" s="172">
        <v>253</v>
      </c>
      <c r="AH18" s="172">
        <v>872</v>
      </c>
      <c r="AI18" s="170">
        <v>2</v>
      </c>
      <c r="AJ18" s="172">
        <v>22</v>
      </c>
      <c r="AK18" s="172">
        <v>1100</v>
      </c>
      <c r="AL18" s="170">
        <v>2</v>
      </c>
      <c r="AM18" s="172">
        <v>30</v>
      </c>
      <c r="AN18" s="172">
        <v>1500</v>
      </c>
      <c r="AO18" s="170">
        <v>11</v>
      </c>
      <c r="AP18" s="172">
        <v>257</v>
      </c>
      <c r="AQ18" s="172">
        <v>2340</v>
      </c>
      <c r="AR18" s="170">
        <v>1</v>
      </c>
      <c r="AS18" s="172">
        <v>6</v>
      </c>
      <c r="AT18" s="172">
        <v>600</v>
      </c>
      <c r="AU18" s="170">
        <v>2</v>
      </c>
      <c r="AV18" s="172">
        <v>15</v>
      </c>
      <c r="AW18" s="172">
        <v>750</v>
      </c>
      <c r="AX18" s="170">
        <v>6</v>
      </c>
      <c r="AY18" s="172">
        <v>59</v>
      </c>
      <c r="AZ18" s="172">
        <v>983</v>
      </c>
      <c r="BA18" s="170">
        <v>3</v>
      </c>
      <c r="BB18" s="172">
        <v>31</v>
      </c>
      <c r="BC18" s="172">
        <v>1030</v>
      </c>
      <c r="BD18" s="170">
        <v>1</v>
      </c>
      <c r="BE18" s="172">
        <v>23</v>
      </c>
      <c r="BF18" s="172">
        <v>2300</v>
      </c>
      <c r="BG18" s="170" t="s">
        <v>343</v>
      </c>
      <c r="BH18" s="170" t="s">
        <v>343</v>
      </c>
      <c r="BI18" s="170" t="s">
        <v>343</v>
      </c>
      <c r="BJ18" s="170">
        <v>1</v>
      </c>
      <c r="BK18" s="172">
        <v>23</v>
      </c>
      <c r="BL18" s="172">
        <v>2300</v>
      </c>
      <c r="BM18" s="170">
        <v>5</v>
      </c>
      <c r="BN18" s="172">
        <v>58</v>
      </c>
      <c r="BO18" s="172">
        <v>1160</v>
      </c>
      <c r="BP18" s="170" t="s">
        <v>343</v>
      </c>
      <c r="BQ18" s="170" t="s">
        <v>343</v>
      </c>
      <c r="BR18" s="170" t="s">
        <v>343</v>
      </c>
      <c r="BS18" s="170">
        <v>2</v>
      </c>
      <c r="BT18" s="172">
        <v>8</v>
      </c>
      <c r="BU18" s="172">
        <v>400</v>
      </c>
      <c r="BV18" s="170">
        <v>1</v>
      </c>
      <c r="BW18" s="172">
        <v>15</v>
      </c>
      <c r="BX18" s="172">
        <v>1500</v>
      </c>
      <c r="BY18" s="170" t="s">
        <v>827</v>
      </c>
      <c r="BZ18" s="170" t="s">
        <v>827</v>
      </c>
      <c r="CA18" s="170" t="s">
        <v>827</v>
      </c>
      <c r="CB18" s="170" t="s">
        <v>827</v>
      </c>
      <c r="CC18" s="170" t="s">
        <v>827</v>
      </c>
      <c r="CD18" s="170" t="s">
        <v>827</v>
      </c>
      <c r="CE18" s="170">
        <v>2</v>
      </c>
      <c r="CF18" s="172">
        <v>17</v>
      </c>
      <c r="CG18" s="172">
        <v>850</v>
      </c>
      <c r="CH18" s="170">
        <v>3</v>
      </c>
      <c r="CI18" s="172">
        <v>4</v>
      </c>
      <c r="CJ18" s="172">
        <v>3</v>
      </c>
      <c r="CK18" s="170">
        <v>3</v>
      </c>
      <c r="CL18" s="172">
        <v>3</v>
      </c>
      <c r="CM18" s="172">
        <v>26</v>
      </c>
      <c r="CN18" s="170" t="s">
        <v>827</v>
      </c>
      <c r="CO18" s="170" t="s">
        <v>827</v>
      </c>
      <c r="CP18" s="170">
        <v>0</v>
      </c>
      <c r="CQ18" s="170" t="s">
        <v>827</v>
      </c>
      <c r="CR18" s="170">
        <v>4</v>
      </c>
      <c r="CS18" s="172">
        <v>13</v>
      </c>
      <c r="CT18" s="170" t="s">
        <v>827</v>
      </c>
      <c r="CU18" s="170" t="s">
        <v>827</v>
      </c>
      <c r="CV18" s="170" t="s">
        <v>827</v>
      </c>
      <c r="CW18" s="170" t="s">
        <v>827</v>
      </c>
      <c r="CX18" s="170">
        <v>0</v>
      </c>
      <c r="CY18" s="172">
        <v>2</v>
      </c>
      <c r="CZ18" s="170" t="s">
        <v>827</v>
      </c>
      <c r="DA18" s="172" t="s">
        <v>827</v>
      </c>
      <c r="DB18" s="170">
        <v>2</v>
      </c>
      <c r="DC18" s="172">
        <v>2</v>
      </c>
      <c r="DD18" s="172">
        <v>190</v>
      </c>
      <c r="DE18" s="170">
        <v>10</v>
      </c>
      <c r="DF18" s="172">
        <v>2</v>
      </c>
      <c r="DG18" s="171"/>
    </row>
    <row r="19" spans="1:111" s="20" customFormat="1" ht="13.5">
      <c r="A19" s="468" t="s">
        <v>816</v>
      </c>
      <c r="B19" s="242">
        <v>4</v>
      </c>
      <c r="C19" s="170">
        <v>78</v>
      </c>
      <c r="D19" s="170">
        <v>1940</v>
      </c>
      <c r="E19" s="170">
        <v>16</v>
      </c>
      <c r="F19" s="170">
        <v>250</v>
      </c>
      <c r="G19" s="170">
        <v>1560</v>
      </c>
      <c r="H19" s="170">
        <v>11</v>
      </c>
      <c r="I19" s="170">
        <v>15</v>
      </c>
      <c r="J19" s="170">
        <v>132</v>
      </c>
      <c r="K19" s="242">
        <v>4</v>
      </c>
      <c r="L19" s="172">
        <v>17</v>
      </c>
      <c r="M19" s="172">
        <v>425</v>
      </c>
      <c r="N19" s="170">
        <v>3</v>
      </c>
      <c r="O19" s="172">
        <v>2</v>
      </c>
      <c r="P19" s="172">
        <v>81</v>
      </c>
      <c r="Q19" s="170">
        <v>1</v>
      </c>
      <c r="R19" s="172">
        <v>3</v>
      </c>
      <c r="S19" s="172">
        <v>300</v>
      </c>
      <c r="T19" s="170" t="s">
        <v>825</v>
      </c>
      <c r="U19" s="170" t="s">
        <v>825</v>
      </c>
      <c r="V19" s="170" t="s">
        <v>825</v>
      </c>
      <c r="W19" s="170" t="s">
        <v>825</v>
      </c>
      <c r="X19" s="170" t="s">
        <v>825</v>
      </c>
      <c r="Y19" s="170" t="s">
        <v>825</v>
      </c>
      <c r="Z19" s="170">
        <v>2</v>
      </c>
      <c r="AA19" s="172">
        <v>131</v>
      </c>
      <c r="AB19" s="172">
        <v>6550</v>
      </c>
      <c r="AC19" s="170">
        <v>3</v>
      </c>
      <c r="AD19" s="172">
        <v>51</v>
      </c>
      <c r="AE19" s="172">
        <v>1700</v>
      </c>
      <c r="AF19" s="170">
        <v>10</v>
      </c>
      <c r="AG19" s="172">
        <v>102</v>
      </c>
      <c r="AH19" s="172">
        <v>1020</v>
      </c>
      <c r="AI19" s="170">
        <v>4</v>
      </c>
      <c r="AJ19" s="172">
        <v>112</v>
      </c>
      <c r="AK19" s="172">
        <v>2800</v>
      </c>
      <c r="AL19" s="170">
        <v>3</v>
      </c>
      <c r="AM19" s="172">
        <v>32</v>
      </c>
      <c r="AN19" s="172">
        <v>1070</v>
      </c>
      <c r="AO19" s="170">
        <v>9</v>
      </c>
      <c r="AP19" s="172">
        <v>223</v>
      </c>
      <c r="AQ19" s="172">
        <v>2480</v>
      </c>
      <c r="AR19" s="170">
        <v>1</v>
      </c>
      <c r="AS19" s="172">
        <v>9</v>
      </c>
      <c r="AT19" s="172">
        <v>900</v>
      </c>
      <c r="AU19" s="170">
        <v>2</v>
      </c>
      <c r="AV19" s="172">
        <v>16</v>
      </c>
      <c r="AW19" s="172">
        <v>800</v>
      </c>
      <c r="AX19" s="170">
        <v>1</v>
      </c>
      <c r="AY19" s="172">
        <v>16</v>
      </c>
      <c r="AZ19" s="172">
        <v>1600</v>
      </c>
      <c r="BA19" s="170">
        <v>4</v>
      </c>
      <c r="BB19" s="172">
        <v>57</v>
      </c>
      <c r="BC19" s="172">
        <v>1430</v>
      </c>
      <c r="BD19" s="170">
        <v>11</v>
      </c>
      <c r="BE19" s="172">
        <v>300</v>
      </c>
      <c r="BF19" s="172">
        <v>2730</v>
      </c>
      <c r="BG19" s="170">
        <v>1</v>
      </c>
      <c r="BH19" s="172">
        <v>12</v>
      </c>
      <c r="BI19" s="172">
        <v>1200</v>
      </c>
      <c r="BJ19" s="170">
        <v>2</v>
      </c>
      <c r="BK19" s="172">
        <v>53</v>
      </c>
      <c r="BL19" s="172">
        <v>2650</v>
      </c>
      <c r="BM19" s="170">
        <v>5</v>
      </c>
      <c r="BN19" s="172">
        <v>119</v>
      </c>
      <c r="BO19" s="172">
        <v>2380</v>
      </c>
      <c r="BP19" s="170">
        <v>8</v>
      </c>
      <c r="BQ19" s="172">
        <v>264</v>
      </c>
      <c r="BR19" s="172">
        <v>3300</v>
      </c>
      <c r="BS19" s="170">
        <v>2</v>
      </c>
      <c r="BT19" s="172">
        <v>22</v>
      </c>
      <c r="BU19" s="172">
        <v>1100</v>
      </c>
      <c r="BV19" s="170" t="s">
        <v>343</v>
      </c>
      <c r="BW19" s="170" t="s">
        <v>343</v>
      </c>
      <c r="BX19" s="170" t="s">
        <v>343</v>
      </c>
      <c r="BY19" s="170">
        <v>4</v>
      </c>
      <c r="BZ19" s="172">
        <v>15</v>
      </c>
      <c r="CA19" s="172">
        <v>375</v>
      </c>
      <c r="CB19" s="170" t="s">
        <v>827</v>
      </c>
      <c r="CC19" s="170" t="s">
        <v>827</v>
      </c>
      <c r="CD19" s="170" t="s">
        <v>827</v>
      </c>
      <c r="CE19" s="170">
        <v>5</v>
      </c>
      <c r="CF19" s="172">
        <v>105</v>
      </c>
      <c r="CG19" s="172">
        <v>2100</v>
      </c>
      <c r="CH19" s="170">
        <v>36</v>
      </c>
      <c r="CI19" s="172">
        <v>140</v>
      </c>
      <c r="CJ19" s="172">
        <v>4</v>
      </c>
      <c r="CK19" s="170">
        <v>6</v>
      </c>
      <c r="CL19" s="172">
        <v>1</v>
      </c>
      <c r="CM19" s="172">
        <v>11</v>
      </c>
      <c r="CN19" s="170">
        <v>2</v>
      </c>
      <c r="CO19" s="172">
        <v>36</v>
      </c>
      <c r="CP19" s="170">
        <v>3</v>
      </c>
      <c r="CQ19" s="172">
        <v>10</v>
      </c>
      <c r="CR19" s="170">
        <v>22</v>
      </c>
      <c r="CS19" s="172">
        <v>112</v>
      </c>
      <c r="CT19" s="170">
        <v>94</v>
      </c>
      <c r="CU19" s="172">
        <v>1600</v>
      </c>
      <c r="CV19" s="170">
        <v>180</v>
      </c>
      <c r="CW19" s="172">
        <v>1820</v>
      </c>
      <c r="CX19" s="170">
        <v>22</v>
      </c>
      <c r="CY19" s="172">
        <v>151</v>
      </c>
      <c r="CZ19" s="170">
        <v>29</v>
      </c>
      <c r="DA19" s="172">
        <v>458</v>
      </c>
      <c r="DB19" s="170">
        <v>1</v>
      </c>
      <c r="DC19" s="172">
        <v>0</v>
      </c>
      <c r="DD19" s="172">
        <v>430</v>
      </c>
      <c r="DE19" s="170" t="s">
        <v>827</v>
      </c>
      <c r="DF19" s="170" t="s">
        <v>827</v>
      </c>
      <c r="DG19" s="171"/>
    </row>
    <row r="20" spans="1:111" s="20" customFormat="1" ht="13.5">
      <c r="A20" s="468"/>
      <c r="B20" s="242"/>
      <c r="C20" s="170"/>
      <c r="D20" s="170"/>
      <c r="E20" s="170"/>
      <c r="F20" s="170"/>
      <c r="G20" s="170"/>
      <c r="H20" s="170"/>
      <c r="I20" s="170"/>
      <c r="J20" s="170"/>
      <c r="K20" s="242"/>
      <c r="L20" s="172"/>
      <c r="M20" s="172"/>
      <c r="N20" s="170"/>
      <c r="O20" s="172"/>
      <c r="P20" s="172"/>
      <c r="Q20" s="170"/>
      <c r="R20" s="172"/>
      <c r="S20" s="172"/>
      <c r="T20" s="170" t="s">
        <v>826</v>
      </c>
      <c r="U20" s="172"/>
      <c r="V20" s="172"/>
      <c r="W20" s="170"/>
      <c r="X20" s="170"/>
      <c r="Y20" s="170"/>
      <c r="Z20" s="170"/>
      <c r="AA20" s="172"/>
      <c r="AB20" s="172"/>
      <c r="AC20" s="170"/>
      <c r="AD20" s="172"/>
      <c r="AE20" s="172"/>
      <c r="AF20" s="170"/>
      <c r="AG20" s="172"/>
      <c r="AH20" s="172"/>
      <c r="AI20" s="170"/>
      <c r="AJ20" s="172"/>
      <c r="AK20" s="172"/>
      <c r="AL20" s="170"/>
      <c r="AM20" s="172" t="s">
        <v>826</v>
      </c>
      <c r="AN20" s="172"/>
      <c r="AO20" s="170"/>
      <c r="AP20" s="172"/>
      <c r="AQ20" s="172"/>
      <c r="AR20" s="170"/>
      <c r="AS20" s="172"/>
      <c r="AT20" s="172"/>
      <c r="AU20" s="170"/>
      <c r="AV20" s="172"/>
      <c r="AW20" s="172"/>
      <c r="AX20" s="170"/>
      <c r="AY20" s="172"/>
      <c r="AZ20" s="172"/>
      <c r="BA20" s="170"/>
      <c r="BB20" s="172"/>
      <c r="BC20" s="172"/>
      <c r="BD20" s="170"/>
      <c r="BE20" s="172"/>
      <c r="BF20" s="172"/>
      <c r="BG20" s="170"/>
      <c r="BH20" s="172"/>
      <c r="BI20" s="172"/>
      <c r="BJ20" s="170"/>
      <c r="BK20" s="172"/>
      <c r="BL20" s="172"/>
      <c r="BM20" s="170"/>
      <c r="BN20" s="172"/>
      <c r="BO20" s="172"/>
      <c r="BP20" s="170"/>
      <c r="BQ20" s="172"/>
      <c r="BR20" s="172"/>
      <c r="BS20" s="170"/>
      <c r="BT20" s="172"/>
      <c r="BU20" s="172"/>
      <c r="BV20" s="170"/>
      <c r="BW20" s="172"/>
      <c r="BX20" s="172"/>
      <c r="BY20" s="170"/>
      <c r="BZ20" s="172"/>
      <c r="CA20" s="172"/>
      <c r="CB20" s="170"/>
      <c r="CC20" s="170"/>
      <c r="CD20" s="170"/>
      <c r="CE20" s="170"/>
      <c r="CF20" s="172"/>
      <c r="CG20" s="172"/>
      <c r="CH20" s="170"/>
      <c r="CI20" s="172"/>
      <c r="CJ20" s="564"/>
      <c r="CK20" s="564"/>
      <c r="CL20" s="172"/>
      <c r="CM20" s="172"/>
      <c r="CN20" s="170"/>
      <c r="CO20" s="172"/>
      <c r="CP20" s="564"/>
      <c r="CQ20" s="564"/>
      <c r="CR20" s="170"/>
      <c r="CS20" s="172"/>
      <c r="CT20" s="170"/>
      <c r="CU20" s="170"/>
      <c r="CV20" s="170"/>
      <c r="CW20" s="170"/>
      <c r="CX20" s="170"/>
      <c r="CY20" s="170"/>
      <c r="CZ20" s="170"/>
      <c r="DA20" s="172"/>
      <c r="DB20" s="170"/>
      <c r="DC20" s="172"/>
      <c r="DD20" s="172"/>
      <c r="DE20" s="170"/>
      <c r="DF20" s="469"/>
      <c r="DG20" s="171"/>
    </row>
    <row r="21" spans="1:111" s="20" customFormat="1" ht="13.5">
      <c r="A21" s="468" t="s">
        <v>817</v>
      </c>
      <c r="B21" s="242">
        <v>4</v>
      </c>
      <c r="C21" s="170">
        <v>70</v>
      </c>
      <c r="D21" s="170">
        <v>1750</v>
      </c>
      <c r="E21" s="170">
        <v>15</v>
      </c>
      <c r="F21" s="170">
        <v>314</v>
      </c>
      <c r="G21" s="170">
        <v>2090</v>
      </c>
      <c r="H21" s="170">
        <v>15</v>
      </c>
      <c r="I21" s="170">
        <v>19</v>
      </c>
      <c r="J21" s="170">
        <v>126</v>
      </c>
      <c r="K21" s="242">
        <v>7</v>
      </c>
      <c r="L21" s="172">
        <v>28</v>
      </c>
      <c r="M21" s="172">
        <v>400</v>
      </c>
      <c r="N21" s="170">
        <v>3</v>
      </c>
      <c r="O21" s="172">
        <v>1</v>
      </c>
      <c r="P21" s="172">
        <v>49</v>
      </c>
      <c r="Q21" s="170" t="s">
        <v>825</v>
      </c>
      <c r="R21" s="170" t="s">
        <v>825</v>
      </c>
      <c r="S21" s="170" t="s">
        <v>825</v>
      </c>
      <c r="T21" s="170" t="s">
        <v>825</v>
      </c>
      <c r="U21" s="170" t="s">
        <v>825</v>
      </c>
      <c r="V21" s="170" t="s">
        <v>825</v>
      </c>
      <c r="W21" s="170" t="s">
        <v>825</v>
      </c>
      <c r="X21" s="170" t="s">
        <v>825</v>
      </c>
      <c r="Y21" s="170" t="s">
        <v>825</v>
      </c>
      <c r="Z21" s="170">
        <v>2</v>
      </c>
      <c r="AA21" s="172">
        <v>81</v>
      </c>
      <c r="AB21" s="172">
        <v>10830</v>
      </c>
      <c r="AC21" s="170">
        <v>1</v>
      </c>
      <c r="AD21" s="172">
        <v>30</v>
      </c>
      <c r="AE21" s="172">
        <v>8120</v>
      </c>
      <c r="AF21" s="170">
        <v>9</v>
      </c>
      <c r="AG21" s="172">
        <v>91</v>
      </c>
      <c r="AH21" s="172">
        <v>1010</v>
      </c>
      <c r="AI21" s="170">
        <v>4</v>
      </c>
      <c r="AJ21" s="172">
        <v>68</v>
      </c>
      <c r="AK21" s="172">
        <v>8200</v>
      </c>
      <c r="AL21" s="170">
        <v>3</v>
      </c>
      <c r="AM21" s="172">
        <v>49</v>
      </c>
      <c r="AN21" s="172">
        <v>1630</v>
      </c>
      <c r="AO21" s="170">
        <v>10</v>
      </c>
      <c r="AP21" s="172">
        <v>251</v>
      </c>
      <c r="AQ21" s="172">
        <v>12550</v>
      </c>
      <c r="AR21" s="170">
        <v>1</v>
      </c>
      <c r="AS21" s="172">
        <v>18</v>
      </c>
      <c r="AT21" s="172">
        <v>1800</v>
      </c>
      <c r="AU21" s="170">
        <v>1</v>
      </c>
      <c r="AV21" s="172">
        <v>11</v>
      </c>
      <c r="AW21" s="172">
        <v>1100</v>
      </c>
      <c r="AX21" s="170">
        <v>2</v>
      </c>
      <c r="AY21" s="172">
        <v>35</v>
      </c>
      <c r="AZ21" s="172">
        <v>1750</v>
      </c>
      <c r="BA21" s="170">
        <v>4</v>
      </c>
      <c r="BB21" s="172">
        <v>57</v>
      </c>
      <c r="BC21" s="172">
        <v>1430</v>
      </c>
      <c r="BD21" s="170">
        <v>1</v>
      </c>
      <c r="BE21" s="172">
        <v>24</v>
      </c>
      <c r="BF21" s="172">
        <v>2400</v>
      </c>
      <c r="BG21" s="170">
        <v>1</v>
      </c>
      <c r="BH21" s="170">
        <v>5</v>
      </c>
      <c r="BI21" s="170">
        <v>500</v>
      </c>
      <c r="BJ21" s="170">
        <v>2</v>
      </c>
      <c r="BK21" s="172">
        <v>54</v>
      </c>
      <c r="BL21" s="172">
        <v>2700</v>
      </c>
      <c r="BM21" s="170">
        <v>4</v>
      </c>
      <c r="BN21" s="172">
        <v>118</v>
      </c>
      <c r="BO21" s="172">
        <v>11300</v>
      </c>
      <c r="BP21" s="170" t="s">
        <v>343</v>
      </c>
      <c r="BQ21" s="170" t="s">
        <v>343</v>
      </c>
      <c r="BR21" s="170" t="s">
        <v>343</v>
      </c>
      <c r="BS21" s="170">
        <v>1</v>
      </c>
      <c r="BT21" s="172">
        <v>19</v>
      </c>
      <c r="BU21" s="172">
        <v>1900</v>
      </c>
      <c r="BV21" s="170" t="s">
        <v>343</v>
      </c>
      <c r="BW21" s="170" t="s">
        <v>343</v>
      </c>
      <c r="BX21" s="170" t="s">
        <v>343</v>
      </c>
      <c r="BY21" s="170">
        <v>1</v>
      </c>
      <c r="BZ21" s="172">
        <v>3</v>
      </c>
      <c r="CA21" s="172">
        <v>300</v>
      </c>
      <c r="CB21" s="170" t="s">
        <v>827</v>
      </c>
      <c r="CC21" s="170" t="s">
        <v>827</v>
      </c>
      <c r="CD21" s="170" t="s">
        <v>827</v>
      </c>
      <c r="CE21" s="170">
        <v>1</v>
      </c>
      <c r="CF21" s="172">
        <v>19</v>
      </c>
      <c r="CG21" s="172">
        <v>1900</v>
      </c>
      <c r="CH21" s="170">
        <v>25</v>
      </c>
      <c r="CI21" s="172">
        <v>67</v>
      </c>
      <c r="CJ21" s="172">
        <v>4</v>
      </c>
      <c r="CK21" s="170">
        <v>5</v>
      </c>
      <c r="CL21" s="172">
        <v>17</v>
      </c>
      <c r="CM21" s="172">
        <v>322</v>
      </c>
      <c r="CN21" s="170">
        <v>2</v>
      </c>
      <c r="CO21" s="172">
        <v>27</v>
      </c>
      <c r="CP21" s="170">
        <v>8</v>
      </c>
      <c r="CQ21" s="172">
        <v>27</v>
      </c>
      <c r="CR21" s="170">
        <v>22</v>
      </c>
      <c r="CS21" s="172">
        <v>112</v>
      </c>
      <c r="CT21" s="170">
        <v>285</v>
      </c>
      <c r="CU21" s="172">
        <v>4886</v>
      </c>
      <c r="CV21" s="170">
        <v>1133</v>
      </c>
      <c r="CW21" s="172">
        <v>13129</v>
      </c>
      <c r="CX21" s="170">
        <v>58</v>
      </c>
      <c r="CY21" s="172">
        <v>597</v>
      </c>
      <c r="CZ21" s="170">
        <v>41</v>
      </c>
      <c r="DA21" s="172">
        <v>601</v>
      </c>
      <c r="DB21" s="170">
        <v>2</v>
      </c>
      <c r="DC21" s="172">
        <v>10</v>
      </c>
      <c r="DD21" s="172">
        <v>500</v>
      </c>
      <c r="DE21" s="170" t="s">
        <v>827</v>
      </c>
      <c r="DF21" s="170" t="s">
        <v>827</v>
      </c>
      <c r="DG21" s="171"/>
    </row>
    <row r="22" spans="1:111" s="20" customFormat="1" ht="13.5">
      <c r="A22" s="468" t="s">
        <v>818</v>
      </c>
      <c r="B22" s="242">
        <v>16</v>
      </c>
      <c r="C22" s="170">
        <v>294</v>
      </c>
      <c r="D22" s="170">
        <v>1840</v>
      </c>
      <c r="E22" s="170">
        <v>36</v>
      </c>
      <c r="F22" s="170">
        <v>749</v>
      </c>
      <c r="G22" s="170">
        <v>2080</v>
      </c>
      <c r="H22" s="170">
        <v>35</v>
      </c>
      <c r="I22" s="170">
        <v>47</v>
      </c>
      <c r="J22" s="170">
        <v>135</v>
      </c>
      <c r="K22" s="242">
        <v>35</v>
      </c>
      <c r="L22" s="172">
        <v>173</v>
      </c>
      <c r="M22" s="172">
        <v>494</v>
      </c>
      <c r="N22" s="170">
        <v>5</v>
      </c>
      <c r="O22" s="172">
        <v>4</v>
      </c>
      <c r="P22" s="172">
        <v>71</v>
      </c>
      <c r="Q22" s="170">
        <v>1</v>
      </c>
      <c r="R22" s="170">
        <v>3</v>
      </c>
      <c r="S22" s="170">
        <v>300</v>
      </c>
      <c r="T22" s="170" t="s">
        <v>825</v>
      </c>
      <c r="U22" s="172" t="s">
        <v>825</v>
      </c>
      <c r="V22" s="172" t="s">
        <v>825</v>
      </c>
      <c r="W22" s="170" t="s">
        <v>825</v>
      </c>
      <c r="X22" s="170" t="s">
        <v>825</v>
      </c>
      <c r="Y22" s="170" t="s">
        <v>825</v>
      </c>
      <c r="Z22" s="170">
        <v>8</v>
      </c>
      <c r="AA22" s="172">
        <v>365</v>
      </c>
      <c r="AB22" s="172">
        <v>31300</v>
      </c>
      <c r="AC22" s="170">
        <v>29</v>
      </c>
      <c r="AD22" s="172">
        <v>975</v>
      </c>
      <c r="AE22" s="172">
        <v>25610</v>
      </c>
      <c r="AF22" s="170">
        <v>264</v>
      </c>
      <c r="AG22" s="172">
        <v>3200</v>
      </c>
      <c r="AH22" s="172">
        <v>1210</v>
      </c>
      <c r="AI22" s="170">
        <v>90</v>
      </c>
      <c r="AJ22" s="172">
        <v>3714</v>
      </c>
      <c r="AK22" s="172">
        <v>27650</v>
      </c>
      <c r="AL22" s="170">
        <v>18</v>
      </c>
      <c r="AM22" s="172">
        <v>307</v>
      </c>
      <c r="AN22" s="172">
        <v>1710</v>
      </c>
      <c r="AO22" s="170">
        <v>17</v>
      </c>
      <c r="AP22" s="172">
        <v>447</v>
      </c>
      <c r="AQ22" s="172">
        <v>20980</v>
      </c>
      <c r="AR22" s="170">
        <v>4</v>
      </c>
      <c r="AS22" s="172">
        <v>53</v>
      </c>
      <c r="AT22" s="172">
        <v>1330</v>
      </c>
      <c r="AU22" s="170">
        <v>4</v>
      </c>
      <c r="AV22" s="172">
        <v>50</v>
      </c>
      <c r="AW22" s="172">
        <v>1250</v>
      </c>
      <c r="AX22" s="170">
        <v>16</v>
      </c>
      <c r="AY22" s="172">
        <v>173</v>
      </c>
      <c r="AZ22" s="172">
        <v>1080</v>
      </c>
      <c r="BA22" s="170">
        <v>11</v>
      </c>
      <c r="BB22" s="172">
        <v>158</v>
      </c>
      <c r="BC22" s="172">
        <v>1440</v>
      </c>
      <c r="BD22" s="170">
        <v>5</v>
      </c>
      <c r="BE22" s="172">
        <v>118</v>
      </c>
      <c r="BF22" s="172">
        <v>2360</v>
      </c>
      <c r="BG22" s="170">
        <v>0</v>
      </c>
      <c r="BH22" s="170">
        <v>3</v>
      </c>
      <c r="BI22" s="170">
        <v>1100</v>
      </c>
      <c r="BJ22" s="170">
        <v>3</v>
      </c>
      <c r="BK22" s="172">
        <v>97</v>
      </c>
      <c r="BL22" s="172">
        <v>3230</v>
      </c>
      <c r="BM22" s="170">
        <v>15</v>
      </c>
      <c r="BN22" s="172">
        <v>386</v>
      </c>
      <c r="BO22" s="172">
        <v>19080</v>
      </c>
      <c r="BP22" s="170" t="s">
        <v>343</v>
      </c>
      <c r="BQ22" s="170" t="s">
        <v>343</v>
      </c>
      <c r="BR22" s="170" t="s">
        <v>343</v>
      </c>
      <c r="BS22" s="170">
        <v>25</v>
      </c>
      <c r="BT22" s="172">
        <v>294</v>
      </c>
      <c r="BU22" s="172">
        <v>1180</v>
      </c>
      <c r="BV22" s="170" t="s">
        <v>343</v>
      </c>
      <c r="BW22" s="170" t="s">
        <v>343</v>
      </c>
      <c r="BX22" s="170" t="s">
        <v>343</v>
      </c>
      <c r="BY22" s="170">
        <v>11</v>
      </c>
      <c r="BZ22" s="172">
        <v>44</v>
      </c>
      <c r="CA22" s="172">
        <v>400</v>
      </c>
      <c r="CB22" s="170" t="s">
        <v>827</v>
      </c>
      <c r="CC22" s="170" t="s">
        <v>827</v>
      </c>
      <c r="CD22" s="170" t="s">
        <v>827</v>
      </c>
      <c r="CE22" s="170">
        <v>3</v>
      </c>
      <c r="CF22" s="172">
        <v>44</v>
      </c>
      <c r="CG22" s="172">
        <v>1470</v>
      </c>
      <c r="CH22" s="170">
        <v>138</v>
      </c>
      <c r="CI22" s="172">
        <v>410</v>
      </c>
      <c r="CJ22" s="172">
        <v>4</v>
      </c>
      <c r="CK22" s="170">
        <v>4</v>
      </c>
      <c r="CL22" s="172">
        <v>24</v>
      </c>
      <c r="CM22" s="172">
        <v>363</v>
      </c>
      <c r="CN22" s="170">
        <v>48</v>
      </c>
      <c r="CO22" s="172">
        <v>810</v>
      </c>
      <c r="CP22" s="170" t="s">
        <v>827</v>
      </c>
      <c r="CQ22" s="170" t="s">
        <v>827</v>
      </c>
      <c r="CR22" s="170">
        <v>154</v>
      </c>
      <c r="CS22" s="172">
        <v>1103</v>
      </c>
      <c r="CT22" s="170">
        <v>1490</v>
      </c>
      <c r="CU22" s="172">
        <v>24403</v>
      </c>
      <c r="CV22" s="170">
        <v>1205</v>
      </c>
      <c r="CW22" s="172">
        <v>14397</v>
      </c>
      <c r="CX22" s="170">
        <v>265</v>
      </c>
      <c r="CY22" s="172">
        <v>2220</v>
      </c>
      <c r="CZ22" s="170">
        <v>7</v>
      </c>
      <c r="DA22" s="172">
        <v>100</v>
      </c>
      <c r="DB22" s="170">
        <v>6</v>
      </c>
      <c r="DC22" s="172">
        <v>29</v>
      </c>
      <c r="DD22" s="172">
        <v>1450</v>
      </c>
      <c r="DE22" s="170" t="s">
        <v>827</v>
      </c>
      <c r="DF22" s="170" t="s">
        <v>827</v>
      </c>
      <c r="DG22" s="171"/>
    </row>
    <row r="23" spans="1:111" s="20" customFormat="1" ht="13.5">
      <c r="A23" s="468" t="s">
        <v>819</v>
      </c>
      <c r="B23" s="242">
        <v>5</v>
      </c>
      <c r="C23" s="170">
        <v>103</v>
      </c>
      <c r="D23" s="170">
        <v>2050</v>
      </c>
      <c r="E23" s="170">
        <v>24</v>
      </c>
      <c r="F23" s="170">
        <v>386</v>
      </c>
      <c r="G23" s="170">
        <v>1610</v>
      </c>
      <c r="H23" s="170">
        <v>26</v>
      </c>
      <c r="I23" s="170">
        <v>32</v>
      </c>
      <c r="J23" s="170">
        <v>124</v>
      </c>
      <c r="K23" s="242">
        <v>5</v>
      </c>
      <c r="L23" s="172">
        <v>17</v>
      </c>
      <c r="M23" s="172">
        <v>340</v>
      </c>
      <c r="N23" s="170">
        <v>6</v>
      </c>
      <c r="O23" s="172">
        <v>4</v>
      </c>
      <c r="P23" s="172">
        <v>72</v>
      </c>
      <c r="Q23" s="170">
        <v>1</v>
      </c>
      <c r="R23" s="172">
        <v>3</v>
      </c>
      <c r="S23" s="172">
        <v>300</v>
      </c>
      <c r="T23" s="170" t="s">
        <v>825</v>
      </c>
      <c r="U23" s="170" t="s">
        <v>825</v>
      </c>
      <c r="V23" s="170" t="s">
        <v>825</v>
      </c>
      <c r="W23" s="170">
        <v>2</v>
      </c>
      <c r="X23" s="172">
        <v>22</v>
      </c>
      <c r="Y23" s="172">
        <v>1100</v>
      </c>
      <c r="Z23" s="170">
        <v>3</v>
      </c>
      <c r="AA23" s="172">
        <v>36</v>
      </c>
      <c r="AB23" s="172">
        <v>5300</v>
      </c>
      <c r="AC23" s="170">
        <v>5</v>
      </c>
      <c r="AD23" s="172">
        <v>61</v>
      </c>
      <c r="AE23" s="172">
        <v>5650</v>
      </c>
      <c r="AF23" s="170">
        <v>68</v>
      </c>
      <c r="AG23" s="172">
        <v>873</v>
      </c>
      <c r="AH23" s="172">
        <v>1280</v>
      </c>
      <c r="AI23" s="170">
        <v>8</v>
      </c>
      <c r="AJ23" s="172">
        <v>236</v>
      </c>
      <c r="AK23" s="172">
        <v>13250</v>
      </c>
      <c r="AL23" s="170">
        <v>6</v>
      </c>
      <c r="AM23" s="172">
        <v>55</v>
      </c>
      <c r="AN23" s="172">
        <v>917</v>
      </c>
      <c r="AO23" s="170">
        <v>11</v>
      </c>
      <c r="AP23" s="172">
        <v>201</v>
      </c>
      <c r="AQ23" s="172">
        <v>9430</v>
      </c>
      <c r="AR23" s="170">
        <v>5</v>
      </c>
      <c r="AS23" s="172">
        <v>50</v>
      </c>
      <c r="AT23" s="172">
        <v>1000</v>
      </c>
      <c r="AU23" s="170">
        <v>3</v>
      </c>
      <c r="AV23" s="172">
        <v>33</v>
      </c>
      <c r="AW23" s="172">
        <v>1100</v>
      </c>
      <c r="AX23" s="170">
        <v>7</v>
      </c>
      <c r="AY23" s="172">
        <v>61</v>
      </c>
      <c r="AZ23" s="172">
        <v>871</v>
      </c>
      <c r="BA23" s="170">
        <v>5</v>
      </c>
      <c r="BB23" s="172">
        <v>55</v>
      </c>
      <c r="BC23" s="172">
        <v>1100</v>
      </c>
      <c r="BD23" s="170">
        <v>5</v>
      </c>
      <c r="BE23" s="172">
        <v>85</v>
      </c>
      <c r="BF23" s="172">
        <v>1700</v>
      </c>
      <c r="BG23" s="170" t="s">
        <v>343</v>
      </c>
      <c r="BH23" s="170" t="s">
        <v>343</v>
      </c>
      <c r="BI23" s="170" t="s">
        <v>343</v>
      </c>
      <c r="BJ23" s="170">
        <v>0</v>
      </c>
      <c r="BK23" s="170">
        <v>0</v>
      </c>
      <c r="BL23" s="170">
        <v>2000</v>
      </c>
      <c r="BM23" s="170">
        <v>9</v>
      </c>
      <c r="BN23" s="172">
        <v>169</v>
      </c>
      <c r="BO23" s="172">
        <v>9100</v>
      </c>
      <c r="BP23" s="170" t="s">
        <v>343</v>
      </c>
      <c r="BQ23" s="170" t="s">
        <v>343</v>
      </c>
      <c r="BR23" s="170" t="s">
        <v>343</v>
      </c>
      <c r="BS23" s="170">
        <v>4</v>
      </c>
      <c r="BT23" s="172">
        <v>47</v>
      </c>
      <c r="BU23" s="172">
        <v>1180</v>
      </c>
      <c r="BV23" s="170">
        <v>0</v>
      </c>
      <c r="BW23" s="170">
        <v>0</v>
      </c>
      <c r="BX23" s="172">
        <v>800</v>
      </c>
      <c r="BY23" s="170">
        <v>6</v>
      </c>
      <c r="BZ23" s="172">
        <v>19</v>
      </c>
      <c r="CA23" s="172">
        <v>317</v>
      </c>
      <c r="CB23" s="170" t="s">
        <v>827</v>
      </c>
      <c r="CC23" s="170" t="s">
        <v>827</v>
      </c>
      <c r="CD23" s="170" t="s">
        <v>827</v>
      </c>
      <c r="CE23" s="170">
        <v>4</v>
      </c>
      <c r="CF23" s="172">
        <v>40</v>
      </c>
      <c r="CG23" s="172">
        <v>1000</v>
      </c>
      <c r="CH23" s="170">
        <v>24</v>
      </c>
      <c r="CI23" s="172">
        <v>63</v>
      </c>
      <c r="CJ23" s="172">
        <v>24</v>
      </c>
      <c r="CK23" s="170">
        <v>20</v>
      </c>
      <c r="CL23" s="172">
        <v>17</v>
      </c>
      <c r="CM23" s="172">
        <v>279</v>
      </c>
      <c r="CN23" s="170">
        <v>1</v>
      </c>
      <c r="CO23" s="172">
        <v>12</v>
      </c>
      <c r="CP23" s="170" t="s">
        <v>827</v>
      </c>
      <c r="CQ23" s="170" t="s">
        <v>827</v>
      </c>
      <c r="CR23" s="170">
        <v>39</v>
      </c>
      <c r="CS23" s="172">
        <v>178</v>
      </c>
      <c r="CT23" s="170">
        <v>26</v>
      </c>
      <c r="CU23" s="172">
        <v>396</v>
      </c>
      <c r="CV23" s="170">
        <v>49</v>
      </c>
      <c r="CW23" s="172">
        <v>473</v>
      </c>
      <c r="CX23" s="170">
        <v>17</v>
      </c>
      <c r="CY23" s="172">
        <v>153</v>
      </c>
      <c r="CZ23" s="170">
        <v>0</v>
      </c>
      <c r="DA23" s="172">
        <v>9</v>
      </c>
      <c r="DB23" s="170">
        <v>0</v>
      </c>
      <c r="DC23" s="172">
        <v>0</v>
      </c>
      <c r="DD23" s="172">
        <v>353</v>
      </c>
      <c r="DE23" s="170">
        <v>7</v>
      </c>
      <c r="DF23" s="172">
        <v>2</v>
      </c>
      <c r="DG23" s="171"/>
    </row>
    <row r="24" spans="1:111" s="20" customFormat="1" ht="13.5">
      <c r="A24" s="468" t="s">
        <v>820</v>
      </c>
      <c r="B24" s="242">
        <v>10</v>
      </c>
      <c r="C24" s="170">
        <v>198</v>
      </c>
      <c r="D24" s="170">
        <v>1980</v>
      </c>
      <c r="E24" s="170">
        <v>26</v>
      </c>
      <c r="F24" s="170">
        <v>420</v>
      </c>
      <c r="G24" s="170">
        <v>1620</v>
      </c>
      <c r="H24" s="170">
        <v>60</v>
      </c>
      <c r="I24" s="170">
        <v>72</v>
      </c>
      <c r="J24" s="170">
        <v>120</v>
      </c>
      <c r="K24" s="242">
        <v>10</v>
      </c>
      <c r="L24" s="172">
        <v>33</v>
      </c>
      <c r="M24" s="172">
        <v>330</v>
      </c>
      <c r="N24" s="170">
        <v>9</v>
      </c>
      <c r="O24" s="172">
        <v>6</v>
      </c>
      <c r="P24" s="172">
        <v>72</v>
      </c>
      <c r="Q24" s="170">
        <v>3</v>
      </c>
      <c r="R24" s="172">
        <v>11</v>
      </c>
      <c r="S24" s="172">
        <v>367</v>
      </c>
      <c r="T24" s="170" t="s">
        <v>825</v>
      </c>
      <c r="U24" s="170" t="s">
        <v>825</v>
      </c>
      <c r="V24" s="170" t="s">
        <v>825</v>
      </c>
      <c r="W24" s="170">
        <v>0</v>
      </c>
      <c r="X24" s="172">
        <v>6</v>
      </c>
      <c r="Y24" s="172">
        <v>764</v>
      </c>
      <c r="Z24" s="170">
        <v>5</v>
      </c>
      <c r="AA24" s="172">
        <v>100</v>
      </c>
      <c r="AB24" s="172">
        <v>9100</v>
      </c>
      <c r="AC24" s="170">
        <v>12</v>
      </c>
      <c r="AD24" s="172">
        <v>137</v>
      </c>
      <c r="AE24" s="172">
        <v>7770</v>
      </c>
      <c r="AF24" s="170">
        <v>38</v>
      </c>
      <c r="AG24" s="172">
        <v>272</v>
      </c>
      <c r="AH24" s="172">
        <v>716</v>
      </c>
      <c r="AI24" s="170">
        <v>11</v>
      </c>
      <c r="AJ24" s="172">
        <v>201</v>
      </c>
      <c r="AK24" s="172">
        <v>12600</v>
      </c>
      <c r="AL24" s="170">
        <v>7</v>
      </c>
      <c r="AM24" s="172">
        <v>75</v>
      </c>
      <c r="AN24" s="172">
        <v>1070</v>
      </c>
      <c r="AO24" s="170">
        <v>17</v>
      </c>
      <c r="AP24" s="172">
        <v>282</v>
      </c>
      <c r="AQ24" s="172">
        <v>11340</v>
      </c>
      <c r="AR24" s="170">
        <v>5</v>
      </c>
      <c r="AS24" s="172">
        <v>49</v>
      </c>
      <c r="AT24" s="172">
        <v>980</v>
      </c>
      <c r="AU24" s="170">
        <v>3</v>
      </c>
      <c r="AV24" s="172">
        <v>28</v>
      </c>
      <c r="AW24" s="172">
        <v>933</v>
      </c>
      <c r="AX24" s="170">
        <v>18</v>
      </c>
      <c r="AY24" s="172">
        <v>136</v>
      </c>
      <c r="AZ24" s="172">
        <v>756</v>
      </c>
      <c r="BA24" s="170">
        <v>9</v>
      </c>
      <c r="BB24" s="172">
        <v>93</v>
      </c>
      <c r="BC24" s="172">
        <v>1030</v>
      </c>
      <c r="BD24" s="170">
        <v>7</v>
      </c>
      <c r="BE24" s="172">
        <v>111</v>
      </c>
      <c r="BF24" s="172">
        <v>1590</v>
      </c>
      <c r="BG24" s="170" t="s">
        <v>343</v>
      </c>
      <c r="BH24" s="170" t="s">
        <v>343</v>
      </c>
      <c r="BI24" s="170" t="s">
        <v>343</v>
      </c>
      <c r="BJ24" s="170">
        <v>0</v>
      </c>
      <c r="BK24" s="170">
        <v>0</v>
      </c>
      <c r="BL24" s="170">
        <v>2000</v>
      </c>
      <c r="BM24" s="170">
        <v>16</v>
      </c>
      <c r="BN24" s="172">
        <v>284</v>
      </c>
      <c r="BO24" s="172">
        <v>12250</v>
      </c>
      <c r="BP24" s="170" t="s">
        <v>343</v>
      </c>
      <c r="BQ24" s="170" t="s">
        <v>343</v>
      </c>
      <c r="BR24" s="170" t="s">
        <v>343</v>
      </c>
      <c r="BS24" s="170">
        <v>7</v>
      </c>
      <c r="BT24" s="172">
        <v>75</v>
      </c>
      <c r="BU24" s="172">
        <v>1070</v>
      </c>
      <c r="BV24" s="170">
        <v>2</v>
      </c>
      <c r="BW24" s="172">
        <v>21</v>
      </c>
      <c r="BX24" s="172">
        <v>1050</v>
      </c>
      <c r="BY24" s="170">
        <v>10</v>
      </c>
      <c r="BZ24" s="172">
        <v>32</v>
      </c>
      <c r="CA24" s="172">
        <v>320</v>
      </c>
      <c r="CB24" s="170" t="s">
        <v>827</v>
      </c>
      <c r="CC24" s="170" t="s">
        <v>827</v>
      </c>
      <c r="CD24" s="170" t="s">
        <v>827</v>
      </c>
      <c r="CE24" s="170">
        <v>5</v>
      </c>
      <c r="CF24" s="172">
        <v>50</v>
      </c>
      <c r="CG24" s="172">
        <v>1000</v>
      </c>
      <c r="CH24" s="170">
        <v>35</v>
      </c>
      <c r="CI24" s="172">
        <v>104</v>
      </c>
      <c r="CJ24" s="172">
        <v>67</v>
      </c>
      <c r="CK24" s="170">
        <v>87</v>
      </c>
      <c r="CL24" s="172">
        <v>4</v>
      </c>
      <c r="CM24" s="172">
        <v>65</v>
      </c>
      <c r="CN24" s="170">
        <v>0</v>
      </c>
      <c r="CO24" s="172">
        <v>0</v>
      </c>
      <c r="CP24" s="170" t="s">
        <v>827</v>
      </c>
      <c r="CQ24" s="170" t="s">
        <v>827</v>
      </c>
      <c r="CR24" s="170">
        <v>26</v>
      </c>
      <c r="CS24" s="172">
        <v>163</v>
      </c>
      <c r="CT24" s="170">
        <v>14</v>
      </c>
      <c r="CU24" s="172">
        <v>203</v>
      </c>
      <c r="CV24" s="170">
        <v>31</v>
      </c>
      <c r="CW24" s="172">
        <v>330</v>
      </c>
      <c r="CX24" s="170">
        <v>26</v>
      </c>
      <c r="CY24" s="172">
        <v>256</v>
      </c>
      <c r="CZ24" s="170">
        <v>0</v>
      </c>
      <c r="DA24" s="172">
        <v>9</v>
      </c>
      <c r="DB24" s="170">
        <v>1</v>
      </c>
      <c r="DC24" s="172">
        <v>3</v>
      </c>
      <c r="DD24" s="172">
        <v>558</v>
      </c>
      <c r="DE24" s="170">
        <v>176</v>
      </c>
      <c r="DF24" s="172">
        <v>76</v>
      </c>
      <c r="DG24" s="171"/>
    </row>
    <row r="25" spans="1:111" s="20" customFormat="1" ht="13.5">
      <c r="A25" s="468" t="s">
        <v>821</v>
      </c>
      <c r="B25" s="242">
        <v>3</v>
      </c>
      <c r="C25" s="170">
        <v>54</v>
      </c>
      <c r="D25" s="170">
        <v>1810</v>
      </c>
      <c r="E25" s="170">
        <v>25</v>
      </c>
      <c r="F25" s="170">
        <v>376</v>
      </c>
      <c r="G25" s="170">
        <v>1500</v>
      </c>
      <c r="H25" s="170">
        <v>21</v>
      </c>
      <c r="I25" s="170">
        <v>30</v>
      </c>
      <c r="J25" s="170">
        <v>141</v>
      </c>
      <c r="K25" s="242">
        <v>32</v>
      </c>
      <c r="L25" s="172">
        <v>154</v>
      </c>
      <c r="M25" s="172">
        <v>481</v>
      </c>
      <c r="N25" s="170">
        <v>10</v>
      </c>
      <c r="O25" s="172">
        <v>8</v>
      </c>
      <c r="P25" s="172">
        <v>77</v>
      </c>
      <c r="Q25" s="170">
        <v>2</v>
      </c>
      <c r="R25" s="172">
        <v>14</v>
      </c>
      <c r="S25" s="172">
        <v>700</v>
      </c>
      <c r="T25" s="170">
        <v>4</v>
      </c>
      <c r="U25" s="172">
        <v>85</v>
      </c>
      <c r="V25" s="172">
        <v>2130</v>
      </c>
      <c r="W25" s="170">
        <v>1</v>
      </c>
      <c r="X25" s="172">
        <v>20</v>
      </c>
      <c r="Y25" s="172">
        <v>2000</v>
      </c>
      <c r="Z25" s="170">
        <v>84</v>
      </c>
      <c r="AA25" s="172">
        <v>4850</v>
      </c>
      <c r="AB25" s="172">
        <v>39660</v>
      </c>
      <c r="AC25" s="170">
        <v>106</v>
      </c>
      <c r="AD25" s="172">
        <v>4822</v>
      </c>
      <c r="AE25" s="172">
        <v>37610</v>
      </c>
      <c r="AF25" s="170">
        <v>74</v>
      </c>
      <c r="AG25" s="172">
        <v>995</v>
      </c>
      <c r="AH25" s="172">
        <v>1340</v>
      </c>
      <c r="AI25" s="170">
        <v>43</v>
      </c>
      <c r="AJ25" s="172">
        <v>2983</v>
      </c>
      <c r="AK25" s="172">
        <v>53830</v>
      </c>
      <c r="AL25" s="170">
        <v>4</v>
      </c>
      <c r="AM25" s="172">
        <v>55</v>
      </c>
      <c r="AN25" s="172">
        <v>1380</v>
      </c>
      <c r="AO25" s="170">
        <v>29</v>
      </c>
      <c r="AP25" s="172">
        <v>713</v>
      </c>
      <c r="AQ25" s="172">
        <v>25500</v>
      </c>
      <c r="AR25" s="170">
        <v>5</v>
      </c>
      <c r="AS25" s="172">
        <v>107</v>
      </c>
      <c r="AT25" s="172">
        <v>2140</v>
      </c>
      <c r="AU25" s="170">
        <v>7</v>
      </c>
      <c r="AV25" s="172">
        <v>94</v>
      </c>
      <c r="AW25" s="172">
        <v>1340</v>
      </c>
      <c r="AX25" s="170">
        <v>40</v>
      </c>
      <c r="AY25" s="172">
        <v>595</v>
      </c>
      <c r="AZ25" s="172">
        <v>1490</v>
      </c>
      <c r="BA25" s="170">
        <v>22</v>
      </c>
      <c r="BB25" s="172">
        <v>303</v>
      </c>
      <c r="BC25" s="172">
        <v>1380</v>
      </c>
      <c r="BD25" s="170">
        <v>20</v>
      </c>
      <c r="BE25" s="172">
        <v>543</v>
      </c>
      <c r="BF25" s="172">
        <v>2720</v>
      </c>
      <c r="BG25" s="170">
        <v>4</v>
      </c>
      <c r="BH25" s="172">
        <v>43</v>
      </c>
      <c r="BI25" s="172">
        <v>1080</v>
      </c>
      <c r="BJ25" s="170">
        <v>6</v>
      </c>
      <c r="BK25" s="172">
        <v>190</v>
      </c>
      <c r="BL25" s="172">
        <v>3170</v>
      </c>
      <c r="BM25" s="170">
        <v>30</v>
      </c>
      <c r="BN25" s="172">
        <v>953</v>
      </c>
      <c r="BO25" s="172">
        <v>33850</v>
      </c>
      <c r="BP25" s="170">
        <v>3</v>
      </c>
      <c r="BQ25" s="172">
        <v>56</v>
      </c>
      <c r="BR25" s="172">
        <v>1870</v>
      </c>
      <c r="BS25" s="170">
        <v>40</v>
      </c>
      <c r="BT25" s="172">
        <v>546</v>
      </c>
      <c r="BU25" s="172">
        <v>1370</v>
      </c>
      <c r="BV25" s="170" t="s">
        <v>343</v>
      </c>
      <c r="BW25" s="170" t="s">
        <v>343</v>
      </c>
      <c r="BX25" s="172" t="s">
        <v>343</v>
      </c>
      <c r="BY25" s="170">
        <v>24</v>
      </c>
      <c r="BZ25" s="172">
        <v>113</v>
      </c>
      <c r="CA25" s="172">
        <v>471</v>
      </c>
      <c r="CB25" s="170" t="s">
        <v>827</v>
      </c>
      <c r="CC25" s="170" t="s">
        <v>827</v>
      </c>
      <c r="CD25" s="170" t="s">
        <v>827</v>
      </c>
      <c r="CE25" s="170">
        <v>2</v>
      </c>
      <c r="CF25" s="172">
        <v>27</v>
      </c>
      <c r="CG25" s="172">
        <v>1350</v>
      </c>
      <c r="CH25" s="170">
        <v>206</v>
      </c>
      <c r="CI25" s="172">
        <v>903</v>
      </c>
      <c r="CJ25" s="172">
        <v>2</v>
      </c>
      <c r="CK25" s="170">
        <v>2</v>
      </c>
      <c r="CL25" s="172">
        <v>29</v>
      </c>
      <c r="CM25" s="172">
        <v>558</v>
      </c>
      <c r="CN25" s="170">
        <v>5</v>
      </c>
      <c r="CO25" s="172">
        <v>51</v>
      </c>
      <c r="CP25" s="170">
        <v>241</v>
      </c>
      <c r="CQ25" s="172">
        <v>635</v>
      </c>
      <c r="CR25" s="170">
        <v>256</v>
      </c>
      <c r="CS25" s="172">
        <v>2268</v>
      </c>
      <c r="CT25" s="170">
        <v>485</v>
      </c>
      <c r="CU25" s="172">
        <v>7533</v>
      </c>
      <c r="CV25" s="170">
        <v>455</v>
      </c>
      <c r="CW25" s="172">
        <v>5083</v>
      </c>
      <c r="CX25" s="170">
        <v>392</v>
      </c>
      <c r="CY25" s="172">
        <v>4883</v>
      </c>
      <c r="CZ25" s="170">
        <v>29</v>
      </c>
      <c r="DA25" s="172">
        <v>370</v>
      </c>
      <c r="DB25" s="170">
        <v>0</v>
      </c>
      <c r="DC25" s="172">
        <v>0</v>
      </c>
      <c r="DD25" s="172">
        <v>387</v>
      </c>
      <c r="DE25" s="170">
        <v>2</v>
      </c>
      <c r="DF25" s="172" t="s">
        <v>827</v>
      </c>
      <c r="DG25" s="171"/>
    </row>
    <row r="26" spans="1:111" s="20" customFormat="1" ht="13.5">
      <c r="A26" s="468" t="s">
        <v>822</v>
      </c>
      <c r="B26" s="242">
        <v>12</v>
      </c>
      <c r="C26" s="170">
        <v>208</v>
      </c>
      <c r="D26" s="170">
        <v>1730</v>
      </c>
      <c r="E26" s="170">
        <v>64</v>
      </c>
      <c r="F26" s="170">
        <v>1050</v>
      </c>
      <c r="G26" s="170">
        <v>1650</v>
      </c>
      <c r="H26" s="170">
        <v>122</v>
      </c>
      <c r="I26" s="170">
        <v>196</v>
      </c>
      <c r="J26" s="170">
        <v>161</v>
      </c>
      <c r="K26" s="242">
        <v>31</v>
      </c>
      <c r="L26" s="172">
        <v>143</v>
      </c>
      <c r="M26" s="172">
        <v>461</v>
      </c>
      <c r="N26" s="170">
        <v>23</v>
      </c>
      <c r="O26" s="172">
        <v>18</v>
      </c>
      <c r="P26" s="172">
        <v>77</v>
      </c>
      <c r="Q26" s="170">
        <v>6</v>
      </c>
      <c r="R26" s="172">
        <v>52</v>
      </c>
      <c r="S26" s="172">
        <v>417</v>
      </c>
      <c r="T26" s="170">
        <v>2</v>
      </c>
      <c r="U26" s="172">
        <v>37</v>
      </c>
      <c r="V26" s="172">
        <v>1850</v>
      </c>
      <c r="W26" s="170">
        <v>1</v>
      </c>
      <c r="X26" s="172">
        <v>10</v>
      </c>
      <c r="Y26" s="172">
        <v>1000</v>
      </c>
      <c r="Z26" s="170">
        <v>35</v>
      </c>
      <c r="AA26" s="172">
        <v>1973</v>
      </c>
      <c r="AB26" s="172">
        <v>44970</v>
      </c>
      <c r="AC26" s="170">
        <v>30</v>
      </c>
      <c r="AD26" s="172">
        <v>637</v>
      </c>
      <c r="AE26" s="172">
        <v>19070</v>
      </c>
      <c r="AF26" s="170">
        <v>94</v>
      </c>
      <c r="AG26" s="172">
        <v>1060</v>
      </c>
      <c r="AH26" s="172">
        <v>1120</v>
      </c>
      <c r="AI26" s="170">
        <v>12</v>
      </c>
      <c r="AJ26" s="172">
        <v>268</v>
      </c>
      <c r="AK26" s="172">
        <v>20000</v>
      </c>
      <c r="AL26" s="170">
        <v>20</v>
      </c>
      <c r="AM26" s="172">
        <v>235</v>
      </c>
      <c r="AN26" s="172">
        <v>1180</v>
      </c>
      <c r="AO26" s="170">
        <v>96</v>
      </c>
      <c r="AP26" s="172">
        <v>2484</v>
      </c>
      <c r="AQ26" s="172">
        <v>22680</v>
      </c>
      <c r="AR26" s="170">
        <v>8</v>
      </c>
      <c r="AS26" s="172">
        <v>76</v>
      </c>
      <c r="AT26" s="172">
        <v>950</v>
      </c>
      <c r="AU26" s="170">
        <v>8</v>
      </c>
      <c r="AV26" s="172">
        <v>66</v>
      </c>
      <c r="AW26" s="172">
        <v>825</v>
      </c>
      <c r="AX26" s="170">
        <v>6</v>
      </c>
      <c r="AY26" s="172">
        <v>90</v>
      </c>
      <c r="AZ26" s="172">
        <v>1500</v>
      </c>
      <c r="BA26" s="170">
        <v>18</v>
      </c>
      <c r="BB26" s="172">
        <v>267</v>
      </c>
      <c r="BC26" s="172">
        <v>1480</v>
      </c>
      <c r="BD26" s="170">
        <v>24</v>
      </c>
      <c r="BE26" s="172">
        <v>655</v>
      </c>
      <c r="BF26" s="172">
        <v>2730</v>
      </c>
      <c r="BG26" s="170">
        <v>3</v>
      </c>
      <c r="BH26" s="172">
        <v>36</v>
      </c>
      <c r="BI26" s="172">
        <v>1200</v>
      </c>
      <c r="BJ26" s="170">
        <v>36</v>
      </c>
      <c r="BK26" s="172">
        <v>1110</v>
      </c>
      <c r="BL26" s="172">
        <v>3090</v>
      </c>
      <c r="BM26" s="170">
        <v>40</v>
      </c>
      <c r="BN26" s="172">
        <v>1784</v>
      </c>
      <c r="BO26" s="172">
        <v>21450</v>
      </c>
      <c r="BP26" s="170">
        <v>62</v>
      </c>
      <c r="BQ26" s="172">
        <v>1670</v>
      </c>
      <c r="BR26" s="172">
        <v>2700</v>
      </c>
      <c r="BS26" s="170">
        <v>23</v>
      </c>
      <c r="BT26" s="172">
        <v>256</v>
      </c>
      <c r="BU26" s="172">
        <v>1110</v>
      </c>
      <c r="BV26" s="170">
        <v>2</v>
      </c>
      <c r="BW26" s="172">
        <v>57</v>
      </c>
      <c r="BX26" s="172">
        <v>2850</v>
      </c>
      <c r="BY26" s="170">
        <v>19</v>
      </c>
      <c r="BZ26" s="172">
        <v>75</v>
      </c>
      <c r="CA26" s="172">
        <v>395</v>
      </c>
      <c r="CB26" s="170" t="s">
        <v>827</v>
      </c>
      <c r="CC26" s="170" t="s">
        <v>827</v>
      </c>
      <c r="CD26" s="170" t="s">
        <v>827</v>
      </c>
      <c r="CE26" s="170">
        <v>26</v>
      </c>
      <c r="CF26" s="172">
        <v>537</v>
      </c>
      <c r="CG26" s="172">
        <v>2070</v>
      </c>
      <c r="CH26" s="170">
        <v>39</v>
      </c>
      <c r="CI26" s="172">
        <v>140</v>
      </c>
      <c r="CJ26" s="172">
        <v>27</v>
      </c>
      <c r="CK26" s="170">
        <v>36</v>
      </c>
      <c r="CL26" s="172">
        <v>1</v>
      </c>
      <c r="CM26" s="172">
        <v>15</v>
      </c>
      <c r="CN26" s="170" t="s">
        <v>827</v>
      </c>
      <c r="CO26" s="170" t="s">
        <v>827</v>
      </c>
      <c r="CP26" s="170">
        <v>18</v>
      </c>
      <c r="CQ26" s="172">
        <v>31</v>
      </c>
      <c r="CR26" s="170">
        <v>25</v>
      </c>
      <c r="CS26" s="172">
        <v>119</v>
      </c>
      <c r="CT26" s="170">
        <v>29</v>
      </c>
      <c r="CU26" s="172">
        <v>291</v>
      </c>
      <c r="CV26" s="170">
        <v>104</v>
      </c>
      <c r="CW26" s="172">
        <v>982</v>
      </c>
      <c r="CX26" s="170">
        <v>28</v>
      </c>
      <c r="CY26" s="172">
        <v>246</v>
      </c>
      <c r="CZ26" s="170">
        <v>53</v>
      </c>
      <c r="DA26" s="172">
        <v>925</v>
      </c>
      <c r="DB26" s="170">
        <v>5</v>
      </c>
      <c r="DC26" s="172">
        <v>24</v>
      </c>
      <c r="DD26" s="172">
        <v>800</v>
      </c>
      <c r="DE26" s="170" t="s">
        <v>827</v>
      </c>
      <c r="DF26" s="170" t="s">
        <v>827</v>
      </c>
      <c r="DG26" s="171"/>
    </row>
    <row r="27" spans="1:111" s="20" customFormat="1" ht="13.5">
      <c r="A27" s="468" t="s">
        <v>823</v>
      </c>
      <c r="B27" s="242">
        <v>2</v>
      </c>
      <c r="C27" s="170">
        <v>33</v>
      </c>
      <c r="D27" s="170">
        <v>1670</v>
      </c>
      <c r="E27" s="170">
        <v>43</v>
      </c>
      <c r="F27" s="170">
        <v>714</v>
      </c>
      <c r="G27" s="170">
        <v>1660</v>
      </c>
      <c r="H27" s="170">
        <v>30</v>
      </c>
      <c r="I27" s="170">
        <v>29</v>
      </c>
      <c r="J27" s="170">
        <v>97</v>
      </c>
      <c r="K27" s="242">
        <v>19</v>
      </c>
      <c r="L27" s="172">
        <v>97</v>
      </c>
      <c r="M27" s="172">
        <v>511</v>
      </c>
      <c r="N27" s="170">
        <v>6</v>
      </c>
      <c r="O27" s="172">
        <v>5</v>
      </c>
      <c r="P27" s="172">
        <v>75</v>
      </c>
      <c r="Q27" s="170" t="s">
        <v>825</v>
      </c>
      <c r="R27" s="170" t="s">
        <v>825</v>
      </c>
      <c r="S27" s="170" t="s">
        <v>825</v>
      </c>
      <c r="T27" s="170">
        <v>14</v>
      </c>
      <c r="U27" s="172">
        <v>264</v>
      </c>
      <c r="V27" s="172">
        <v>1890</v>
      </c>
      <c r="W27" s="170">
        <v>0</v>
      </c>
      <c r="X27" s="170">
        <v>0</v>
      </c>
      <c r="Y27" s="170">
        <v>900</v>
      </c>
      <c r="Z27" s="170">
        <v>4</v>
      </c>
      <c r="AA27" s="172">
        <v>143</v>
      </c>
      <c r="AB27" s="172">
        <v>13500</v>
      </c>
      <c r="AC27" s="170">
        <v>8</v>
      </c>
      <c r="AD27" s="172">
        <v>141</v>
      </c>
      <c r="AE27" s="172">
        <v>7660</v>
      </c>
      <c r="AF27" s="170">
        <v>130</v>
      </c>
      <c r="AG27" s="172">
        <v>1270</v>
      </c>
      <c r="AH27" s="172">
        <v>976</v>
      </c>
      <c r="AI27" s="170">
        <v>4</v>
      </c>
      <c r="AJ27" s="172">
        <v>45</v>
      </c>
      <c r="AK27" s="172">
        <v>4660</v>
      </c>
      <c r="AL27" s="170">
        <v>5</v>
      </c>
      <c r="AM27" s="172">
        <v>77</v>
      </c>
      <c r="AN27" s="172">
        <v>1540</v>
      </c>
      <c r="AO27" s="170">
        <v>45</v>
      </c>
      <c r="AP27" s="172">
        <v>983</v>
      </c>
      <c r="AQ27" s="172">
        <v>19550</v>
      </c>
      <c r="AR27" s="170">
        <v>1</v>
      </c>
      <c r="AS27" s="172">
        <v>9</v>
      </c>
      <c r="AT27" s="172">
        <v>900</v>
      </c>
      <c r="AU27" s="170">
        <v>2</v>
      </c>
      <c r="AV27" s="172">
        <v>18</v>
      </c>
      <c r="AW27" s="172">
        <v>900</v>
      </c>
      <c r="AX27" s="170">
        <v>4</v>
      </c>
      <c r="AY27" s="172">
        <v>40</v>
      </c>
      <c r="AZ27" s="172">
        <v>1000</v>
      </c>
      <c r="BA27" s="170">
        <v>7</v>
      </c>
      <c r="BB27" s="172">
        <v>68</v>
      </c>
      <c r="BC27" s="172">
        <v>971</v>
      </c>
      <c r="BD27" s="170" t="s">
        <v>343</v>
      </c>
      <c r="BE27" s="170" t="s">
        <v>343</v>
      </c>
      <c r="BF27" s="170" t="s">
        <v>343</v>
      </c>
      <c r="BG27" s="170">
        <v>0</v>
      </c>
      <c r="BH27" s="170">
        <v>0</v>
      </c>
      <c r="BI27" s="170">
        <v>200</v>
      </c>
      <c r="BJ27" s="170">
        <v>139</v>
      </c>
      <c r="BK27" s="172">
        <v>4270</v>
      </c>
      <c r="BL27" s="172">
        <v>3070</v>
      </c>
      <c r="BM27" s="170">
        <v>15</v>
      </c>
      <c r="BN27" s="172">
        <v>209</v>
      </c>
      <c r="BO27" s="172">
        <v>6430</v>
      </c>
      <c r="BP27" s="170">
        <v>14</v>
      </c>
      <c r="BQ27" s="172">
        <v>323</v>
      </c>
      <c r="BR27" s="172">
        <v>2310</v>
      </c>
      <c r="BS27" s="170">
        <v>29</v>
      </c>
      <c r="BT27" s="172">
        <v>219</v>
      </c>
      <c r="BU27" s="172">
        <v>755</v>
      </c>
      <c r="BV27" s="170" t="s">
        <v>343</v>
      </c>
      <c r="BW27" s="170" t="s">
        <v>343</v>
      </c>
      <c r="BX27" s="172" t="s">
        <v>343</v>
      </c>
      <c r="BY27" s="170" t="s">
        <v>827</v>
      </c>
      <c r="BZ27" s="170" t="s">
        <v>827</v>
      </c>
      <c r="CA27" s="170" t="s">
        <v>827</v>
      </c>
      <c r="CB27" s="170" t="s">
        <v>827</v>
      </c>
      <c r="CC27" s="170" t="s">
        <v>827</v>
      </c>
      <c r="CD27" s="170" t="s">
        <v>827</v>
      </c>
      <c r="CE27" s="170">
        <v>6</v>
      </c>
      <c r="CF27" s="172">
        <v>55</v>
      </c>
      <c r="CG27" s="172">
        <v>917</v>
      </c>
      <c r="CH27" s="170">
        <v>7</v>
      </c>
      <c r="CI27" s="172">
        <v>6</v>
      </c>
      <c r="CJ27" s="172">
        <v>5</v>
      </c>
      <c r="CK27" s="170">
        <v>5</v>
      </c>
      <c r="CL27" s="170">
        <v>0</v>
      </c>
      <c r="CM27" s="170">
        <v>0</v>
      </c>
      <c r="CN27" s="170" t="s">
        <v>827</v>
      </c>
      <c r="CO27" s="170" t="s">
        <v>827</v>
      </c>
      <c r="CP27" s="170" t="s">
        <v>827</v>
      </c>
      <c r="CQ27" s="170" t="s">
        <v>827</v>
      </c>
      <c r="CR27" s="170">
        <v>1</v>
      </c>
      <c r="CS27" s="170">
        <v>2</v>
      </c>
      <c r="CT27" s="170">
        <v>0</v>
      </c>
      <c r="CU27" s="172">
        <v>0</v>
      </c>
      <c r="CV27" s="170">
        <v>3</v>
      </c>
      <c r="CW27" s="170">
        <v>1</v>
      </c>
      <c r="CX27" s="170">
        <v>0</v>
      </c>
      <c r="CY27" s="170">
        <v>0</v>
      </c>
      <c r="CZ27" s="170">
        <v>4</v>
      </c>
      <c r="DA27" s="172">
        <v>28</v>
      </c>
      <c r="DB27" s="170">
        <v>8</v>
      </c>
      <c r="DC27" s="172">
        <v>45</v>
      </c>
      <c r="DD27" s="172">
        <v>1500</v>
      </c>
      <c r="DE27" s="170">
        <v>0</v>
      </c>
      <c r="DF27" s="170" t="s">
        <v>827</v>
      </c>
      <c r="DG27" s="171"/>
    </row>
    <row r="28" spans="1:111" s="20" customFormat="1" ht="13.5">
      <c r="A28" s="470" t="s">
        <v>824</v>
      </c>
      <c r="B28" s="509">
        <v>6</v>
      </c>
      <c r="C28" s="471">
        <v>102</v>
      </c>
      <c r="D28" s="471">
        <v>1700</v>
      </c>
      <c r="E28" s="471">
        <v>30</v>
      </c>
      <c r="F28" s="471">
        <v>487</v>
      </c>
      <c r="G28" s="471">
        <v>1620</v>
      </c>
      <c r="H28" s="471">
        <v>24</v>
      </c>
      <c r="I28" s="471">
        <v>31</v>
      </c>
      <c r="J28" s="471">
        <v>130</v>
      </c>
      <c r="K28" s="509">
        <v>6</v>
      </c>
      <c r="L28" s="472">
        <v>28</v>
      </c>
      <c r="M28" s="472">
        <v>467</v>
      </c>
      <c r="N28" s="471">
        <v>6</v>
      </c>
      <c r="O28" s="472">
        <v>4</v>
      </c>
      <c r="P28" s="472">
        <v>71</v>
      </c>
      <c r="Q28" s="471" t="s">
        <v>825</v>
      </c>
      <c r="R28" s="471" t="s">
        <v>825</v>
      </c>
      <c r="S28" s="471" t="s">
        <v>825</v>
      </c>
      <c r="T28" s="471" t="s">
        <v>825</v>
      </c>
      <c r="U28" s="471" t="s">
        <v>825</v>
      </c>
      <c r="V28" s="471" t="s">
        <v>825</v>
      </c>
      <c r="W28" s="471" t="s">
        <v>825</v>
      </c>
      <c r="X28" s="471" t="s">
        <v>825</v>
      </c>
      <c r="Y28" s="471" t="s">
        <v>825</v>
      </c>
      <c r="Z28" s="471">
        <v>2</v>
      </c>
      <c r="AA28" s="472">
        <v>34</v>
      </c>
      <c r="AB28" s="472">
        <v>1700</v>
      </c>
      <c r="AC28" s="471">
        <v>4</v>
      </c>
      <c r="AD28" s="472">
        <v>58</v>
      </c>
      <c r="AE28" s="472">
        <v>1450</v>
      </c>
      <c r="AF28" s="472">
        <v>35</v>
      </c>
      <c r="AG28" s="472">
        <v>299</v>
      </c>
      <c r="AH28" s="472">
        <v>854</v>
      </c>
      <c r="AI28" s="472">
        <v>2</v>
      </c>
      <c r="AJ28" s="472">
        <v>23</v>
      </c>
      <c r="AK28" s="472">
        <v>3000</v>
      </c>
      <c r="AL28" s="472">
        <v>2</v>
      </c>
      <c r="AM28" s="472">
        <v>30</v>
      </c>
      <c r="AN28" s="472">
        <v>1500</v>
      </c>
      <c r="AO28" s="471">
        <v>12</v>
      </c>
      <c r="AP28" s="472">
        <v>266</v>
      </c>
      <c r="AQ28" s="472">
        <v>5180</v>
      </c>
      <c r="AR28" s="471">
        <v>1</v>
      </c>
      <c r="AS28" s="472">
        <v>6</v>
      </c>
      <c r="AT28" s="472">
        <v>600</v>
      </c>
      <c r="AU28" s="471">
        <v>2</v>
      </c>
      <c r="AV28" s="472">
        <v>15</v>
      </c>
      <c r="AW28" s="472">
        <v>750</v>
      </c>
      <c r="AX28" s="471">
        <v>12</v>
      </c>
      <c r="AY28" s="472">
        <v>119</v>
      </c>
      <c r="AZ28" s="472">
        <v>992</v>
      </c>
      <c r="BA28" s="471">
        <v>3</v>
      </c>
      <c r="BB28" s="472">
        <v>31</v>
      </c>
      <c r="BC28" s="472">
        <v>1030</v>
      </c>
      <c r="BD28" s="471">
        <v>1</v>
      </c>
      <c r="BE28" s="472">
        <v>23</v>
      </c>
      <c r="BF28" s="472">
        <v>2300</v>
      </c>
      <c r="BG28" s="471" t="s">
        <v>343</v>
      </c>
      <c r="BH28" s="471" t="s">
        <v>343</v>
      </c>
      <c r="BI28" s="471" t="s">
        <v>343</v>
      </c>
      <c r="BJ28" s="471">
        <v>1</v>
      </c>
      <c r="BK28" s="472">
        <v>23</v>
      </c>
      <c r="BL28" s="472">
        <v>2300</v>
      </c>
      <c r="BM28" s="471">
        <v>6</v>
      </c>
      <c r="BN28" s="472">
        <v>69</v>
      </c>
      <c r="BO28" s="472">
        <v>2260</v>
      </c>
      <c r="BP28" s="471" t="s">
        <v>343</v>
      </c>
      <c r="BQ28" s="471" t="s">
        <v>343</v>
      </c>
      <c r="BR28" s="471" t="s">
        <v>343</v>
      </c>
      <c r="BS28" s="471">
        <v>3</v>
      </c>
      <c r="BT28" s="472">
        <v>12</v>
      </c>
      <c r="BU28" s="472">
        <v>400</v>
      </c>
      <c r="BV28" s="471">
        <v>1</v>
      </c>
      <c r="BW28" s="472">
        <v>15</v>
      </c>
      <c r="BX28" s="472">
        <v>1500</v>
      </c>
      <c r="BY28" s="509" t="s">
        <v>827</v>
      </c>
      <c r="BZ28" s="471" t="s">
        <v>827</v>
      </c>
      <c r="CA28" s="471" t="s">
        <v>827</v>
      </c>
      <c r="CB28" s="471" t="s">
        <v>827</v>
      </c>
      <c r="CC28" s="471" t="s">
        <v>827</v>
      </c>
      <c r="CD28" s="471" t="s">
        <v>827</v>
      </c>
      <c r="CE28" s="471">
        <v>2</v>
      </c>
      <c r="CF28" s="472">
        <v>16</v>
      </c>
      <c r="CG28" s="472">
        <v>800</v>
      </c>
      <c r="CH28" s="471">
        <v>3</v>
      </c>
      <c r="CI28" s="473">
        <v>3</v>
      </c>
      <c r="CJ28" s="473">
        <v>5</v>
      </c>
      <c r="CK28" s="471">
        <v>4</v>
      </c>
      <c r="CL28" s="471" t="s">
        <v>827</v>
      </c>
      <c r="CM28" s="471" t="s">
        <v>827</v>
      </c>
      <c r="CN28" s="509" t="s">
        <v>827</v>
      </c>
      <c r="CO28" s="471" t="s">
        <v>827</v>
      </c>
      <c r="CP28" s="471" t="s">
        <v>827</v>
      </c>
      <c r="CQ28" s="471" t="s">
        <v>827</v>
      </c>
      <c r="CR28" s="471">
        <v>3</v>
      </c>
      <c r="CS28" s="472">
        <v>8</v>
      </c>
      <c r="CT28" s="471" t="s">
        <v>827</v>
      </c>
      <c r="CU28" s="471" t="s">
        <v>827</v>
      </c>
      <c r="CV28" s="471" t="s">
        <v>827</v>
      </c>
      <c r="CW28" s="471" t="s">
        <v>827</v>
      </c>
      <c r="CX28" s="471" t="s">
        <v>827</v>
      </c>
      <c r="CY28" s="471" t="s">
        <v>827</v>
      </c>
      <c r="CZ28" s="471" t="s">
        <v>827</v>
      </c>
      <c r="DA28" s="471" t="s">
        <v>827</v>
      </c>
      <c r="DB28" s="471">
        <v>13</v>
      </c>
      <c r="DC28" s="472">
        <v>13</v>
      </c>
      <c r="DD28" s="472">
        <v>217</v>
      </c>
      <c r="DE28" s="471">
        <v>4</v>
      </c>
      <c r="DF28" s="471" t="s">
        <v>827</v>
      </c>
      <c r="DG28" s="171"/>
    </row>
    <row r="29" spans="2:112" ht="13.5">
      <c r="B29" s="2"/>
      <c r="C29" s="2"/>
      <c r="D29" s="2" t="s">
        <v>138</v>
      </c>
      <c r="E29" s="2"/>
      <c r="F29" s="2"/>
      <c r="G29" s="2"/>
      <c r="H29" s="2"/>
      <c r="J29" s="20"/>
      <c r="K29" s="20"/>
      <c r="L29" s="20"/>
      <c r="M29" s="20"/>
      <c r="N29" s="20"/>
      <c r="O29" s="20"/>
      <c r="P29" s="20"/>
      <c r="AH29" s="62"/>
      <c r="AI29" s="20"/>
      <c r="AJ29" s="20"/>
      <c r="AK29" s="62"/>
      <c r="AL29" s="20"/>
      <c r="AM29" s="20"/>
      <c r="AN29" s="62"/>
      <c r="AO29" s="20"/>
      <c r="AP29" s="20"/>
      <c r="AQ29" s="20"/>
      <c r="AR29" s="20"/>
      <c r="AS29" s="20"/>
      <c r="AT29" s="20"/>
      <c r="AU29" s="20"/>
      <c r="AV29" s="20"/>
      <c r="BC29" s="20"/>
      <c r="BD29" s="20"/>
      <c r="BE29" s="20"/>
      <c r="BF29" s="20"/>
      <c r="BG29" s="20"/>
      <c r="BH29" s="20"/>
      <c r="BI29" s="20"/>
      <c r="BR29" s="20"/>
      <c r="BS29" s="20"/>
      <c r="BT29" s="20"/>
      <c r="BU29" s="20"/>
      <c r="BV29" s="20"/>
      <c r="BW29" s="20"/>
      <c r="BX29" s="20"/>
      <c r="CG29" s="20"/>
      <c r="CH29" s="20"/>
      <c r="CI29" s="20"/>
      <c r="CJ29" s="20"/>
      <c r="CK29" s="20"/>
      <c r="CL29" s="20"/>
      <c r="CM29" s="20"/>
      <c r="CS29" s="20"/>
      <c r="CT29" s="20"/>
      <c r="CU29" s="20"/>
      <c r="CV29" s="20"/>
      <c r="CW29" s="20"/>
      <c r="CX29" s="20"/>
      <c r="CY29" s="20"/>
      <c r="DH29" s="20"/>
    </row>
    <row r="30" spans="2:112" ht="14.25" thickBot="1">
      <c r="B30" s="3" t="s">
        <v>225</v>
      </c>
      <c r="J30" s="20"/>
      <c r="K30" s="20"/>
      <c r="L30" s="20"/>
      <c r="M30" s="20"/>
      <c r="N30" s="20"/>
      <c r="O30" s="20"/>
      <c r="P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BC30" s="20"/>
      <c r="BD30" s="20"/>
      <c r="BE30" s="20"/>
      <c r="BF30" s="20"/>
      <c r="BG30" s="20"/>
      <c r="BH30" s="20"/>
      <c r="BI30" s="20"/>
      <c r="BR30" s="20"/>
      <c r="BS30" s="20"/>
      <c r="BT30" s="20"/>
      <c r="BU30" s="20"/>
      <c r="BV30" s="20"/>
      <c r="BW30" s="20"/>
      <c r="BX30" s="20"/>
      <c r="CG30" s="20"/>
      <c r="CH30" s="20"/>
      <c r="CI30" s="20"/>
      <c r="CJ30" s="20"/>
      <c r="CK30" s="20"/>
      <c r="CL30" s="20"/>
      <c r="CM30" s="20"/>
      <c r="CS30" s="20"/>
      <c r="CT30" s="20"/>
      <c r="CU30" s="20"/>
      <c r="CV30" s="20"/>
      <c r="CW30" s="20"/>
      <c r="CX30" s="20"/>
      <c r="CY30" s="20"/>
      <c r="DH30" s="20"/>
    </row>
    <row r="31" spans="1:112" ht="14.25" thickTop="1">
      <c r="A31" s="744" t="s">
        <v>1228</v>
      </c>
      <c r="B31" s="745" t="s">
        <v>226</v>
      </c>
      <c r="C31" s="743"/>
      <c r="D31" s="742" t="s">
        <v>227</v>
      </c>
      <c r="E31" s="743"/>
      <c r="F31" s="742" t="s">
        <v>228</v>
      </c>
      <c r="G31" s="746"/>
      <c r="H31" s="742" t="s">
        <v>229</v>
      </c>
      <c r="I31" s="743"/>
      <c r="J31" s="742" t="s">
        <v>230</v>
      </c>
      <c r="K31" s="746"/>
      <c r="L31" s="742" t="s">
        <v>231</v>
      </c>
      <c r="M31" s="743"/>
      <c r="N31" s="747" t="s">
        <v>232</v>
      </c>
      <c r="O31" s="746"/>
      <c r="P31" s="742" t="s">
        <v>233</v>
      </c>
      <c r="Q31" s="743"/>
      <c r="AN31" s="20"/>
      <c r="AO31" s="20"/>
      <c r="AP31" s="20"/>
      <c r="AQ31" s="20"/>
      <c r="AR31" s="20"/>
      <c r="AS31" s="20"/>
      <c r="AT31" s="20"/>
      <c r="BC31" s="20"/>
      <c r="BD31" s="20"/>
      <c r="BE31" s="20"/>
      <c r="BF31" s="20"/>
      <c r="BG31" s="20"/>
      <c r="BH31" s="20"/>
      <c r="BI31" s="20"/>
      <c r="BR31" s="20"/>
      <c r="BS31" s="20"/>
      <c r="BT31" s="20"/>
      <c r="BU31" s="20"/>
      <c r="BV31" s="20"/>
      <c r="BW31" s="20"/>
      <c r="BX31" s="20"/>
      <c r="CG31" s="20"/>
      <c r="CH31" s="20"/>
      <c r="CI31" s="20"/>
      <c r="CJ31" s="20"/>
      <c r="CK31" s="20"/>
      <c r="CL31" s="20"/>
      <c r="CM31" s="20"/>
      <c r="CS31" s="20"/>
      <c r="CT31" s="20"/>
      <c r="CU31" s="20"/>
      <c r="CV31" s="20"/>
      <c r="CW31" s="20"/>
      <c r="CX31" s="20"/>
      <c r="CY31" s="20"/>
      <c r="DH31" s="20"/>
    </row>
    <row r="32" spans="1:112" ht="13.5">
      <c r="A32" s="675"/>
      <c r="B32" s="7" t="s">
        <v>131</v>
      </c>
      <c r="C32" s="29" t="s">
        <v>132</v>
      </c>
      <c r="D32" s="5" t="s">
        <v>131</v>
      </c>
      <c r="E32" s="29" t="s">
        <v>132</v>
      </c>
      <c r="F32" s="5" t="s">
        <v>131</v>
      </c>
      <c r="G32" s="29" t="s">
        <v>132</v>
      </c>
      <c r="H32" s="5" t="s">
        <v>131</v>
      </c>
      <c r="I32" s="36" t="s">
        <v>132</v>
      </c>
      <c r="J32" s="5" t="s">
        <v>131</v>
      </c>
      <c r="K32" s="29" t="s">
        <v>132</v>
      </c>
      <c r="L32" s="5" t="s">
        <v>131</v>
      </c>
      <c r="M32" s="29" t="s">
        <v>132</v>
      </c>
      <c r="N32" s="5" t="s">
        <v>131</v>
      </c>
      <c r="O32" s="29" t="s">
        <v>132</v>
      </c>
      <c r="P32" s="5" t="s">
        <v>131</v>
      </c>
      <c r="Q32" s="36" t="s">
        <v>132</v>
      </c>
      <c r="AN32" s="20"/>
      <c r="AO32" s="20"/>
      <c r="AP32" s="20"/>
      <c r="AQ32" s="20"/>
      <c r="AR32" s="20"/>
      <c r="AS32" s="20"/>
      <c r="AT32" s="20"/>
      <c r="BC32" s="20"/>
      <c r="BD32" s="20"/>
      <c r="BE32" s="20"/>
      <c r="BF32" s="20"/>
      <c r="BG32" s="20"/>
      <c r="BH32" s="20"/>
      <c r="BI32" s="20"/>
      <c r="BR32" s="20"/>
      <c r="BS32" s="20"/>
      <c r="BT32" s="20"/>
      <c r="BU32" s="20"/>
      <c r="BV32" s="20"/>
      <c r="BW32" s="20"/>
      <c r="BX32" s="20"/>
      <c r="CG32" s="20"/>
      <c r="CH32" s="20"/>
      <c r="CI32" s="20"/>
      <c r="CJ32" s="20"/>
      <c r="CK32" s="20"/>
      <c r="CL32" s="20"/>
      <c r="CM32" s="20"/>
      <c r="CS32" s="20"/>
      <c r="CT32" s="20"/>
      <c r="CU32" s="20"/>
      <c r="CV32" s="20"/>
      <c r="CW32" s="20"/>
      <c r="CX32" s="20"/>
      <c r="CY32" s="20"/>
      <c r="DH32" s="20"/>
    </row>
    <row r="33" spans="1:17" s="20" customFormat="1" ht="13.5">
      <c r="A33" s="135"/>
      <c r="B33" s="464" t="s">
        <v>932</v>
      </c>
      <c r="C33" s="465" t="s">
        <v>134</v>
      </c>
      <c r="D33" s="464" t="s">
        <v>932</v>
      </c>
      <c r="E33" s="465" t="s">
        <v>134</v>
      </c>
      <c r="F33" s="464" t="s">
        <v>932</v>
      </c>
      <c r="G33" s="465" t="s">
        <v>134</v>
      </c>
      <c r="H33" s="464" t="s">
        <v>932</v>
      </c>
      <c r="I33" s="465" t="s">
        <v>134</v>
      </c>
      <c r="J33" s="464" t="s">
        <v>932</v>
      </c>
      <c r="K33" s="465" t="s">
        <v>134</v>
      </c>
      <c r="L33" s="464" t="s">
        <v>932</v>
      </c>
      <c r="M33" s="465" t="s">
        <v>134</v>
      </c>
      <c r="N33" s="464" t="s">
        <v>932</v>
      </c>
      <c r="O33" s="465" t="s">
        <v>134</v>
      </c>
      <c r="P33" s="464" t="s">
        <v>932</v>
      </c>
      <c r="Q33" s="465" t="s">
        <v>134</v>
      </c>
    </row>
    <row r="34" spans="1:17" s="20" customFormat="1" ht="13.5">
      <c r="A34" s="169" t="s">
        <v>69</v>
      </c>
      <c r="B34" s="18" t="s">
        <v>1125</v>
      </c>
      <c r="C34" s="19" t="s">
        <v>1241</v>
      </c>
      <c r="D34" s="19">
        <v>216</v>
      </c>
      <c r="E34" s="19">
        <v>12000</v>
      </c>
      <c r="F34" s="19" t="s">
        <v>1125</v>
      </c>
      <c r="G34" s="19" t="s">
        <v>1125</v>
      </c>
      <c r="H34" s="19">
        <v>503</v>
      </c>
      <c r="I34" s="19">
        <v>28200</v>
      </c>
      <c r="J34" s="19">
        <v>560</v>
      </c>
      <c r="K34" s="19">
        <v>28100</v>
      </c>
      <c r="L34" s="19" t="s">
        <v>1241</v>
      </c>
      <c r="M34" s="19" t="s">
        <v>1241</v>
      </c>
      <c r="N34" s="19">
        <v>43</v>
      </c>
      <c r="O34" s="19" t="s">
        <v>1241</v>
      </c>
      <c r="P34" s="19">
        <v>1</v>
      </c>
      <c r="Q34" s="19" t="s">
        <v>1241</v>
      </c>
    </row>
    <row r="35" spans="1:17" s="20" customFormat="1" ht="13.5">
      <c r="A35" s="281">
        <v>10</v>
      </c>
      <c r="B35" s="18" t="s">
        <v>1125</v>
      </c>
      <c r="C35" s="19" t="s">
        <v>1241</v>
      </c>
      <c r="D35" s="19">
        <v>217</v>
      </c>
      <c r="E35" s="19">
        <v>11400</v>
      </c>
      <c r="F35" s="19" t="s">
        <v>1125</v>
      </c>
      <c r="G35" s="19" t="s">
        <v>1125</v>
      </c>
      <c r="H35" s="19">
        <v>504</v>
      </c>
      <c r="I35" s="19">
        <v>24700</v>
      </c>
      <c r="J35" s="19">
        <v>511</v>
      </c>
      <c r="K35" s="19">
        <v>25600</v>
      </c>
      <c r="L35" s="19">
        <v>7</v>
      </c>
      <c r="M35" s="19" t="s">
        <v>1241</v>
      </c>
      <c r="N35" s="19">
        <v>42</v>
      </c>
      <c r="O35" s="19" t="s">
        <v>1241</v>
      </c>
      <c r="P35" s="19" t="s">
        <v>1241</v>
      </c>
      <c r="Q35" s="19" t="s">
        <v>1241</v>
      </c>
    </row>
    <row r="36" spans="1:17" s="20" customFormat="1" ht="13.5">
      <c r="A36" s="281">
        <v>11</v>
      </c>
      <c r="B36" s="18" t="s">
        <v>1125</v>
      </c>
      <c r="C36" s="19" t="s">
        <v>1241</v>
      </c>
      <c r="D36" s="19">
        <v>220</v>
      </c>
      <c r="E36" s="19">
        <v>12000</v>
      </c>
      <c r="F36" s="19" t="s">
        <v>1125</v>
      </c>
      <c r="G36" s="19" t="s">
        <v>1125</v>
      </c>
      <c r="H36" s="19">
        <v>482</v>
      </c>
      <c r="I36" s="19">
        <v>26600</v>
      </c>
      <c r="J36" s="19">
        <v>499</v>
      </c>
      <c r="K36" s="19">
        <v>26400</v>
      </c>
      <c r="L36" s="19" t="s">
        <v>1241</v>
      </c>
      <c r="M36" s="19" t="s">
        <v>1241</v>
      </c>
      <c r="N36" s="19">
        <v>40</v>
      </c>
      <c r="O36" s="19" t="s">
        <v>1241</v>
      </c>
      <c r="P36" s="19" t="s">
        <v>1241</v>
      </c>
      <c r="Q36" s="19" t="s">
        <v>1241</v>
      </c>
    </row>
    <row r="37" spans="1:17" s="20" customFormat="1" ht="13.5">
      <c r="A37" s="169">
        <v>12</v>
      </c>
      <c r="B37" s="18" t="s">
        <v>1125</v>
      </c>
      <c r="C37" s="19" t="s">
        <v>1241</v>
      </c>
      <c r="D37" s="19">
        <v>213</v>
      </c>
      <c r="E37" s="19">
        <v>12600</v>
      </c>
      <c r="F37" s="19" t="s">
        <v>1125</v>
      </c>
      <c r="G37" s="19" t="s">
        <v>1125</v>
      </c>
      <c r="H37" s="19">
        <v>471</v>
      </c>
      <c r="I37" s="19">
        <v>26100</v>
      </c>
      <c r="J37" s="19">
        <v>489</v>
      </c>
      <c r="K37" s="19">
        <v>26100</v>
      </c>
      <c r="L37" s="19">
        <v>4</v>
      </c>
      <c r="M37" s="19" t="s">
        <v>1241</v>
      </c>
      <c r="N37" s="19">
        <v>40</v>
      </c>
      <c r="O37" s="19" t="s">
        <v>1241</v>
      </c>
      <c r="P37" s="19" t="s">
        <v>1241</v>
      </c>
      <c r="Q37" s="19" t="s">
        <v>1241</v>
      </c>
    </row>
    <row r="38" spans="1:17" s="20" customFormat="1" ht="13.5">
      <c r="A38" s="244">
        <v>13</v>
      </c>
      <c r="B38" s="565" t="s">
        <v>1295</v>
      </c>
      <c r="C38" s="474" t="s">
        <v>829</v>
      </c>
      <c r="D38" s="474">
        <v>196</v>
      </c>
      <c r="E38" s="474">
        <v>10700</v>
      </c>
      <c r="F38" s="474" t="s">
        <v>1295</v>
      </c>
      <c r="G38" s="474" t="s">
        <v>1295</v>
      </c>
      <c r="H38" s="474">
        <v>467</v>
      </c>
      <c r="I38" s="474">
        <v>26000</v>
      </c>
      <c r="J38" s="474">
        <v>487</v>
      </c>
      <c r="K38" s="474">
        <v>26600</v>
      </c>
      <c r="L38" s="474" t="s">
        <v>830</v>
      </c>
      <c r="M38" s="474" t="s">
        <v>830</v>
      </c>
      <c r="N38" s="474">
        <v>36</v>
      </c>
      <c r="O38" s="474" t="s">
        <v>830</v>
      </c>
      <c r="P38" s="474" t="s">
        <v>830</v>
      </c>
      <c r="Q38" s="474" t="s">
        <v>830</v>
      </c>
    </row>
    <row r="39" spans="1:112" ht="13.5">
      <c r="A39" s="141" t="s">
        <v>234</v>
      </c>
      <c r="B39" s="3" t="s">
        <v>235</v>
      </c>
      <c r="J39" s="20"/>
      <c r="K39" s="20"/>
      <c r="L39" s="20"/>
      <c r="M39" s="20"/>
      <c r="N39" s="20"/>
      <c r="O39" s="20"/>
      <c r="P39" s="20"/>
      <c r="AN39" s="20"/>
      <c r="AO39" s="20"/>
      <c r="AP39" s="20"/>
      <c r="AQ39" s="20"/>
      <c r="AR39" s="20"/>
      <c r="AS39" s="20"/>
      <c r="AT39" s="20"/>
      <c r="BC39" s="20"/>
      <c r="BD39" s="20"/>
      <c r="BE39" s="20"/>
      <c r="BF39" s="20"/>
      <c r="BG39" s="20"/>
      <c r="BH39" s="20"/>
      <c r="BI39" s="20"/>
      <c r="BR39" s="20"/>
      <c r="BS39" s="20"/>
      <c r="BT39" s="20"/>
      <c r="BU39" s="20"/>
      <c r="BV39" s="20"/>
      <c r="BW39" s="20"/>
      <c r="BX39" s="20"/>
      <c r="CG39" s="20"/>
      <c r="CH39" s="20"/>
      <c r="CI39" s="20"/>
      <c r="CJ39" s="20"/>
      <c r="CK39" s="20"/>
      <c r="CL39" s="20"/>
      <c r="CM39" s="20"/>
      <c r="CS39" s="20"/>
      <c r="CT39" s="20"/>
      <c r="CU39" s="20"/>
      <c r="CV39" s="20"/>
      <c r="CW39" s="20"/>
      <c r="CX39" s="20"/>
      <c r="CY39" s="20"/>
      <c r="CZ39" s="3" t="s">
        <v>236</v>
      </c>
      <c r="DH39" s="20"/>
    </row>
    <row r="40" spans="10:112" ht="13.5">
      <c r="J40" s="20"/>
      <c r="K40" s="20"/>
      <c r="L40" s="20"/>
      <c r="M40" s="20"/>
      <c r="N40" s="20"/>
      <c r="O40" s="20"/>
      <c r="P40" s="20"/>
      <c r="AN40" s="20"/>
      <c r="AO40" s="20"/>
      <c r="AP40" s="20"/>
      <c r="AQ40" s="20"/>
      <c r="AR40" s="20"/>
      <c r="AS40" s="20"/>
      <c r="AT40" s="20"/>
      <c r="BC40" s="20"/>
      <c r="BD40" s="20"/>
      <c r="BE40" s="20"/>
      <c r="BF40" s="20"/>
      <c r="BG40" s="20"/>
      <c r="BH40" s="20"/>
      <c r="BI40" s="20"/>
      <c r="BR40" s="20"/>
      <c r="BS40" s="20"/>
      <c r="BT40" s="20"/>
      <c r="BU40" s="20"/>
      <c r="BV40" s="20"/>
      <c r="BW40" s="20"/>
      <c r="BX40" s="20"/>
      <c r="CG40" s="20"/>
      <c r="CH40" s="20"/>
      <c r="CI40" s="20"/>
      <c r="CJ40" s="20"/>
      <c r="CK40" s="20"/>
      <c r="CL40" s="20"/>
      <c r="CM40" s="20"/>
      <c r="CS40" s="20"/>
      <c r="CT40" s="20"/>
      <c r="CU40" s="20"/>
      <c r="CV40" s="20"/>
      <c r="CW40" s="20"/>
      <c r="CX40" s="20"/>
      <c r="CY40" s="20"/>
      <c r="DH40" s="20"/>
    </row>
    <row r="41" spans="10:112" ht="13.5">
      <c r="J41" s="20"/>
      <c r="K41" s="20"/>
      <c r="L41" s="20"/>
      <c r="M41" s="20"/>
      <c r="N41" s="20"/>
      <c r="O41" s="20"/>
      <c r="P41" s="20"/>
      <c r="AN41" s="20"/>
      <c r="AO41" s="20"/>
      <c r="AP41" s="20"/>
      <c r="AQ41" s="20"/>
      <c r="AR41" s="20"/>
      <c r="AS41" s="20"/>
      <c r="AT41" s="20"/>
      <c r="BC41" s="20"/>
      <c r="BD41" s="20"/>
      <c r="BE41" s="20"/>
      <c r="BF41" s="20"/>
      <c r="BG41" s="20"/>
      <c r="BH41" s="20"/>
      <c r="BI41" s="20"/>
      <c r="BR41" s="20"/>
      <c r="BS41" s="20"/>
      <c r="BT41" s="20"/>
      <c r="BU41" s="20"/>
      <c r="BV41" s="20"/>
      <c r="BW41" s="20"/>
      <c r="BX41" s="20"/>
      <c r="CG41" s="20"/>
      <c r="CH41" s="20"/>
      <c r="CI41" s="20"/>
      <c r="CJ41" s="20"/>
      <c r="CK41" s="20"/>
      <c r="CL41" s="20"/>
      <c r="CM41" s="20"/>
      <c r="CS41" s="20"/>
      <c r="CT41" s="20"/>
      <c r="CU41" s="20"/>
      <c r="CV41" s="20"/>
      <c r="CW41" s="20"/>
      <c r="CX41" s="20"/>
      <c r="CY41" s="20"/>
      <c r="DH41" s="20"/>
    </row>
    <row r="42" spans="10:112" ht="13.5">
      <c r="J42" s="20"/>
      <c r="K42" s="20"/>
      <c r="L42" s="20"/>
      <c r="M42" s="20"/>
      <c r="N42" s="20"/>
      <c r="O42" s="20"/>
      <c r="P42" s="20"/>
      <c r="AN42" s="20"/>
      <c r="AO42" s="20"/>
      <c r="AP42" s="20"/>
      <c r="AQ42" s="20"/>
      <c r="AR42" s="20"/>
      <c r="AS42" s="20"/>
      <c r="AT42" s="20"/>
      <c r="BC42" s="20"/>
      <c r="BD42" s="20"/>
      <c r="BE42" s="20"/>
      <c r="BF42" s="20"/>
      <c r="BG42" s="20"/>
      <c r="BH42" s="20"/>
      <c r="BI42" s="20"/>
      <c r="BR42" s="20"/>
      <c r="BS42" s="20"/>
      <c r="BT42" s="20"/>
      <c r="BU42" s="20"/>
      <c r="BV42" s="20"/>
      <c r="BW42" s="20"/>
      <c r="BX42" s="20"/>
      <c r="CG42" s="20"/>
      <c r="CH42" s="20"/>
      <c r="CI42" s="20"/>
      <c r="CJ42" s="20"/>
      <c r="CK42" s="20"/>
      <c r="CL42" s="20"/>
      <c r="CM42" s="20"/>
      <c r="CS42" s="20"/>
      <c r="CT42" s="20"/>
      <c r="CU42" s="20"/>
      <c r="CV42" s="20"/>
      <c r="CW42" s="20"/>
      <c r="CX42" s="20"/>
      <c r="CY42" s="20"/>
      <c r="DH42" s="20"/>
    </row>
    <row r="43" spans="10:112" ht="13.5">
      <c r="J43" s="20"/>
      <c r="K43" s="20"/>
      <c r="L43" s="20"/>
      <c r="M43" s="20"/>
      <c r="N43" s="20"/>
      <c r="O43" s="20"/>
      <c r="P43" s="20"/>
      <c r="AN43" s="20"/>
      <c r="AO43" s="20"/>
      <c r="AP43" s="20"/>
      <c r="AQ43" s="20"/>
      <c r="AR43" s="20"/>
      <c r="AS43" s="20"/>
      <c r="AT43" s="20"/>
      <c r="BC43" s="20"/>
      <c r="BD43" s="20"/>
      <c r="BE43" s="20"/>
      <c r="BF43" s="20"/>
      <c r="BG43" s="20"/>
      <c r="BH43" s="20"/>
      <c r="BI43" s="20"/>
      <c r="BR43" s="20"/>
      <c r="BS43" s="20"/>
      <c r="BT43" s="20"/>
      <c r="BU43" s="20"/>
      <c r="BV43" s="20"/>
      <c r="BW43" s="20"/>
      <c r="BX43" s="20"/>
      <c r="CG43" s="20"/>
      <c r="CH43" s="20"/>
      <c r="CI43" s="20"/>
      <c r="CJ43" s="20"/>
      <c r="CK43" s="20"/>
      <c r="CL43" s="20"/>
      <c r="CM43" s="20"/>
      <c r="CS43" s="20"/>
      <c r="CT43" s="20"/>
      <c r="CU43" s="20"/>
      <c r="CV43" s="20"/>
      <c r="CW43" s="20"/>
      <c r="CX43" s="20"/>
      <c r="CY43" s="20"/>
      <c r="DH43" s="20"/>
    </row>
    <row r="44" spans="10:112" ht="13.5">
      <c r="J44" s="20"/>
      <c r="K44" s="20"/>
      <c r="L44" s="20"/>
      <c r="M44" s="20"/>
      <c r="N44" s="20"/>
      <c r="O44" s="20"/>
      <c r="P44" s="20"/>
      <c r="AN44" s="20"/>
      <c r="AO44" s="20"/>
      <c r="AP44" s="20"/>
      <c r="AQ44" s="20"/>
      <c r="AR44" s="20"/>
      <c r="AS44" s="20"/>
      <c r="AT44" s="20"/>
      <c r="BC44" s="20"/>
      <c r="BD44" s="20"/>
      <c r="BE44" s="20"/>
      <c r="BF44" s="20"/>
      <c r="BG44" s="20"/>
      <c r="BH44" s="20"/>
      <c r="BI44" s="20"/>
      <c r="BR44" s="20"/>
      <c r="BS44" s="20"/>
      <c r="BT44" s="20"/>
      <c r="BU44" s="20"/>
      <c r="BV44" s="20"/>
      <c r="BW44" s="20"/>
      <c r="BX44" s="20"/>
      <c r="CG44" s="20"/>
      <c r="CH44" s="20"/>
      <c r="CI44" s="20"/>
      <c r="CJ44" s="20"/>
      <c r="CK44" s="20"/>
      <c r="CL44" s="20"/>
      <c r="CM44" s="20"/>
      <c r="CS44" s="20"/>
      <c r="CT44" s="20"/>
      <c r="CU44" s="20"/>
      <c r="CV44" s="20"/>
      <c r="CW44" s="20"/>
      <c r="CX44" s="20"/>
      <c r="CY44" s="20"/>
      <c r="DH44" s="20"/>
    </row>
    <row r="45" spans="6:112" ht="13.5">
      <c r="F45" s="2"/>
      <c r="J45" s="20"/>
      <c r="K45" s="20"/>
      <c r="L45" s="20"/>
      <c r="M45" s="20"/>
      <c r="N45" s="20"/>
      <c r="O45" s="20"/>
      <c r="P45" s="20"/>
      <c r="AN45" s="20"/>
      <c r="AO45" s="20"/>
      <c r="AP45" s="20"/>
      <c r="AQ45" s="20"/>
      <c r="AR45" s="20"/>
      <c r="AS45" s="20"/>
      <c r="AT45" s="20"/>
      <c r="BC45" s="20"/>
      <c r="BD45" s="20"/>
      <c r="BE45" s="20"/>
      <c r="BF45" s="20"/>
      <c r="BG45" s="20"/>
      <c r="BH45" s="20"/>
      <c r="BI45" s="20"/>
      <c r="BR45" s="20"/>
      <c r="BS45" s="20"/>
      <c r="BT45" s="20"/>
      <c r="BU45" s="20"/>
      <c r="BV45" s="20"/>
      <c r="BW45" s="20"/>
      <c r="BX45" s="20"/>
      <c r="CG45" s="20"/>
      <c r="CH45" s="20"/>
      <c r="CI45" s="20"/>
      <c r="CJ45" s="20"/>
      <c r="CK45" s="20"/>
      <c r="CL45" s="20"/>
      <c r="CM45" s="20"/>
      <c r="CS45" s="20"/>
      <c r="CT45" s="20"/>
      <c r="CU45" s="20"/>
      <c r="CV45" s="20"/>
      <c r="CW45" s="20"/>
      <c r="CX45" s="20"/>
      <c r="CY45" s="20"/>
      <c r="DH45" s="20"/>
    </row>
    <row r="46" spans="10:112" ht="13.5">
      <c r="J46" s="20"/>
      <c r="K46" s="20"/>
      <c r="L46" s="20"/>
      <c r="M46" s="20"/>
      <c r="N46" s="20"/>
      <c r="O46" s="20"/>
      <c r="P46" s="20"/>
      <c r="AN46" s="20"/>
      <c r="AO46" s="20"/>
      <c r="AP46" s="20"/>
      <c r="AQ46" s="20"/>
      <c r="AR46" s="20"/>
      <c r="AS46" s="20"/>
      <c r="AT46" s="20"/>
      <c r="BC46" s="20"/>
      <c r="BD46" s="20"/>
      <c r="BE46" s="20"/>
      <c r="BF46" s="20"/>
      <c r="BG46" s="20"/>
      <c r="BH46" s="20"/>
      <c r="BI46" s="20"/>
      <c r="BR46" s="20"/>
      <c r="BS46" s="20"/>
      <c r="BT46" s="20"/>
      <c r="BU46" s="20"/>
      <c r="BV46" s="20"/>
      <c r="BW46" s="20"/>
      <c r="BX46" s="20"/>
      <c r="CG46" s="20"/>
      <c r="CH46" s="20"/>
      <c r="CI46" s="20"/>
      <c r="CJ46" s="20"/>
      <c r="CK46" s="20"/>
      <c r="CL46" s="20"/>
      <c r="CM46" s="20"/>
      <c r="CS46" s="20"/>
      <c r="CT46" s="20"/>
      <c r="CU46" s="20"/>
      <c r="CV46" s="20"/>
      <c r="CW46" s="20"/>
      <c r="CX46" s="20"/>
      <c r="CY46" s="20"/>
      <c r="DH46" s="20"/>
    </row>
    <row r="47" spans="10:112" ht="13.5">
      <c r="J47" s="20"/>
      <c r="K47" s="20"/>
      <c r="L47" s="20"/>
      <c r="M47" s="20"/>
      <c r="N47" s="20"/>
      <c r="O47" s="20"/>
      <c r="P47" s="20"/>
      <c r="AN47" s="20"/>
      <c r="AO47" s="20"/>
      <c r="AP47" s="20"/>
      <c r="AQ47" s="20"/>
      <c r="AR47" s="20"/>
      <c r="AS47" s="20"/>
      <c r="AT47" s="20"/>
      <c r="BC47" s="20"/>
      <c r="BD47" s="20"/>
      <c r="BE47" s="20"/>
      <c r="BF47" s="20"/>
      <c r="BG47" s="20"/>
      <c r="BH47" s="20"/>
      <c r="BI47" s="20"/>
      <c r="BR47" s="20"/>
      <c r="BS47" s="20"/>
      <c r="BT47" s="20"/>
      <c r="BU47" s="20"/>
      <c r="BV47" s="20"/>
      <c r="BW47" s="20"/>
      <c r="BX47" s="20"/>
      <c r="CG47" s="20"/>
      <c r="CH47" s="20"/>
      <c r="CI47" s="20"/>
      <c r="CJ47" s="20"/>
      <c r="CK47" s="20"/>
      <c r="CL47" s="20"/>
      <c r="CM47" s="20"/>
      <c r="CS47" s="20"/>
      <c r="CT47" s="20"/>
      <c r="CU47" s="20"/>
      <c r="CV47" s="20"/>
      <c r="CW47" s="20"/>
      <c r="CX47" s="20"/>
      <c r="CY47" s="20"/>
      <c r="DH47" s="20"/>
    </row>
    <row r="48" spans="10:112" ht="13.5">
      <c r="J48" s="20"/>
      <c r="K48" s="20"/>
      <c r="L48" s="20"/>
      <c r="M48" s="20"/>
      <c r="N48" s="20"/>
      <c r="O48" s="20"/>
      <c r="P48" s="20"/>
      <c r="AN48" s="20"/>
      <c r="AO48" s="20"/>
      <c r="AP48" s="20"/>
      <c r="AQ48" s="20"/>
      <c r="AR48" s="20"/>
      <c r="AS48" s="20"/>
      <c r="AT48" s="20"/>
      <c r="BC48" s="20"/>
      <c r="BD48" s="20"/>
      <c r="BE48" s="20"/>
      <c r="BF48" s="20"/>
      <c r="BG48" s="20"/>
      <c r="BH48" s="20"/>
      <c r="BI48" s="20"/>
      <c r="BR48" s="20"/>
      <c r="BS48" s="20"/>
      <c r="BT48" s="20"/>
      <c r="BU48" s="20"/>
      <c r="BV48" s="20"/>
      <c r="BW48" s="20"/>
      <c r="BX48" s="20"/>
      <c r="CG48" s="20"/>
      <c r="CH48" s="20"/>
      <c r="CI48" s="20"/>
      <c r="CJ48" s="20"/>
      <c r="CK48" s="20"/>
      <c r="CL48" s="20"/>
      <c r="CM48" s="20"/>
      <c r="CS48" s="20"/>
      <c r="CT48" s="20"/>
      <c r="CU48" s="20"/>
      <c r="CV48" s="20"/>
      <c r="CW48" s="20"/>
      <c r="CX48" s="20"/>
      <c r="CY48" s="20"/>
      <c r="DH48" s="20"/>
    </row>
    <row r="49" spans="10:112" ht="13.5">
      <c r="J49" s="20"/>
      <c r="K49" s="20"/>
      <c r="L49" s="20"/>
      <c r="M49" s="20"/>
      <c r="N49" s="20"/>
      <c r="O49" s="20"/>
      <c r="P49" s="20"/>
      <c r="AN49" s="20"/>
      <c r="AO49" s="20"/>
      <c r="AP49" s="20"/>
      <c r="AQ49" s="20"/>
      <c r="AR49" s="20"/>
      <c r="AS49" s="20"/>
      <c r="AT49" s="20"/>
      <c r="BC49" s="20"/>
      <c r="BD49" s="20"/>
      <c r="BE49" s="20"/>
      <c r="BF49" s="20"/>
      <c r="BG49" s="20"/>
      <c r="BH49" s="20"/>
      <c r="BI49" s="20"/>
      <c r="BR49" s="20"/>
      <c r="BS49" s="20"/>
      <c r="BT49" s="20"/>
      <c r="BU49" s="20"/>
      <c r="BV49" s="20"/>
      <c r="BW49" s="20"/>
      <c r="BX49" s="20"/>
      <c r="CG49" s="20"/>
      <c r="CH49" s="20"/>
      <c r="CI49" s="20"/>
      <c r="CJ49" s="20"/>
      <c r="CK49" s="20"/>
      <c r="CL49" s="20"/>
      <c r="CM49" s="20"/>
      <c r="CS49" s="20"/>
      <c r="CT49" s="20"/>
      <c r="CU49" s="20"/>
      <c r="CV49" s="20"/>
      <c r="CW49" s="20"/>
      <c r="CX49" s="20"/>
      <c r="CY49" s="20"/>
      <c r="DH49" s="20"/>
    </row>
    <row r="50" spans="10:112" ht="13.5">
      <c r="J50" s="20"/>
      <c r="K50" s="20"/>
      <c r="L50" s="20"/>
      <c r="M50" s="20"/>
      <c r="N50" s="20"/>
      <c r="O50" s="20"/>
      <c r="P50" s="20"/>
      <c r="AN50" s="20"/>
      <c r="AO50" s="20"/>
      <c r="AP50" s="20"/>
      <c r="AQ50" s="20"/>
      <c r="AR50" s="20"/>
      <c r="AS50" s="20"/>
      <c r="AT50" s="20"/>
      <c r="BC50" s="20"/>
      <c r="BD50" s="20"/>
      <c r="BE50" s="20"/>
      <c r="BF50" s="20"/>
      <c r="BG50" s="20"/>
      <c r="BH50" s="20"/>
      <c r="BI50" s="20"/>
      <c r="BR50" s="20"/>
      <c r="BS50" s="20"/>
      <c r="BT50" s="20"/>
      <c r="BU50" s="20"/>
      <c r="BV50" s="20"/>
      <c r="BW50" s="20"/>
      <c r="BX50" s="20"/>
      <c r="CG50" s="20"/>
      <c r="CH50" s="20"/>
      <c r="CI50" s="20"/>
      <c r="CJ50" s="20"/>
      <c r="CK50" s="20"/>
      <c r="CL50" s="20"/>
      <c r="CM50" s="20"/>
      <c r="CS50" s="20"/>
      <c r="CT50" s="20"/>
      <c r="CU50" s="20"/>
      <c r="CV50" s="20"/>
      <c r="CW50" s="20"/>
      <c r="CX50" s="20"/>
      <c r="CY50" s="20"/>
      <c r="DH50" s="20"/>
    </row>
    <row r="51" spans="10:112" ht="13.5">
      <c r="J51" s="20"/>
      <c r="K51" s="20"/>
      <c r="L51" s="20"/>
      <c r="M51" s="20"/>
      <c r="N51" s="20"/>
      <c r="O51" s="20"/>
      <c r="P51" s="20"/>
      <c r="AN51" s="20"/>
      <c r="AO51" s="20"/>
      <c r="AP51" s="20"/>
      <c r="AQ51" s="20"/>
      <c r="AR51" s="20"/>
      <c r="AS51" s="20"/>
      <c r="AT51" s="20"/>
      <c r="BC51" s="20"/>
      <c r="BD51" s="20"/>
      <c r="BE51" s="20"/>
      <c r="BF51" s="20"/>
      <c r="BG51" s="20"/>
      <c r="BH51" s="20"/>
      <c r="BI51" s="20"/>
      <c r="BR51" s="20"/>
      <c r="BS51" s="20"/>
      <c r="BT51" s="20"/>
      <c r="BU51" s="20"/>
      <c r="BV51" s="20"/>
      <c r="BW51" s="20"/>
      <c r="BX51" s="20"/>
      <c r="CG51" s="20"/>
      <c r="CH51" s="20"/>
      <c r="CI51" s="20"/>
      <c r="CJ51" s="20"/>
      <c r="CK51" s="20"/>
      <c r="CL51" s="20"/>
      <c r="CM51" s="20"/>
      <c r="CS51" s="20"/>
      <c r="CT51" s="20"/>
      <c r="CU51" s="20"/>
      <c r="CV51" s="20"/>
      <c r="CW51" s="20"/>
      <c r="CX51" s="20"/>
      <c r="CY51" s="20"/>
      <c r="DH51" s="20"/>
    </row>
    <row r="52" spans="10:112" ht="13.5">
      <c r="J52" s="20"/>
      <c r="K52" s="20"/>
      <c r="L52" s="20"/>
      <c r="M52" s="20"/>
      <c r="N52" s="20"/>
      <c r="O52" s="20"/>
      <c r="P52" s="20"/>
      <c r="AN52" s="20"/>
      <c r="AO52" s="20"/>
      <c r="AP52" s="20"/>
      <c r="AQ52" s="20"/>
      <c r="AR52" s="20"/>
      <c r="AS52" s="20"/>
      <c r="AT52" s="20"/>
      <c r="BC52" s="20"/>
      <c r="BD52" s="20"/>
      <c r="BE52" s="20"/>
      <c r="BF52" s="20"/>
      <c r="BG52" s="20"/>
      <c r="BH52" s="20"/>
      <c r="BI52" s="20"/>
      <c r="BR52" s="20"/>
      <c r="BS52" s="20"/>
      <c r="BT52" s="20"/>
      <c r="BU52" s="20"/>
      <c r="BV52" s="20"/>
      <c r="BW52" s="20"/>
      <c r="BX52" s="20"/>
      <c r="CG52" s="20"/>
      <c r="CH52" s="20"/>
      <c r="CI52" s="20"/>
      <c r="CJ52" s="20"/>
      <c r="CK52" s="20"/>
      <c r="CL52" s="20"/>
      <c r="CM52" s="20"/>
      <c r="CS52" s="20"/>
      <c r="CT52" s="20"/>
      <c r="CU52" s="20"/>
      <c r="CV52" s="20"/>
      <c r="CW52" s="20"/>
      <c r="CX52" s="20"/>
      <c r="CY52" s="20"/>
      <c r="DH52" s="20"/>
    </row>
    <row r="53" spans="10:112" ht="13.5">
      <c r="J53" s="20"/>
      <c r="K53" s="20"/>
      <c r="L53" s="20"/>
      <c r="M53" s="20"/>
      <c r="N53" s="20"/>
      <c r="O53" s="20"/>
      <c r="P53" s="20"/>
      <c r="AN53" s="20"/>
      <c r="AO53" s="20"/>
      <c r="AP53" s="20"/>
      <c r="AQ53" s="20"/>
      <c r="AR53" s="20"/>
      <c r="AS53" s="20"/>
      <c r="AT53" s="20"/>
      <c r="BC53" s="20"/>
      <c r="BD53" s="20"/>
      <c r="BE53" s="20"/>
      <c r="BF53" s="20"/>
      <c r="BG53" s="20"/>
      <c r="BH53" s="20"/>
      <c r="BI53" s="20"/>
      <c r="BR53" s="20"/>
      <c r="BS53" s="20"/>
      <c r="BT53" s="20"/>
      <c r="BU53" s="20"/>
      <c r="BV53" s="20"/>
      <c r="BW53" s="20"/>
      <c r="BX53" s="20"/>
      <c r="CG53" s="20"/>
      <c r="CH53" s="20"/>
      <c r="CI53" s="20"/>
      <c r="CJ53" s="20"/>
      <c r="CK53" s="20"/>
      <c r="CL53" s="20"/>
      <c r="CM53" s="20"/>
      <c r="CS53" s="20"/>
      <c r="CT53" s="20"/>
      <c r="CU53" s="20"/>
      <c r="CV53" s="20"/>
      <c r="CW53" s="20"/>
      <c r="CX53" s="20"/>
      <c r="CY53" s="20"/>
      <c r="DH53" s="20"/>
    </row>
    <row r="54" spans="10:112" ht="13.5">
      <c r="J54" s="20"/>
      <c r="K54" s="20"/>
      <c r="L54" s="20"/>
      <c r="M54" s="20"/>
      <c r="N54" s="20"/>
      <c r="O54" s="20"/>
      <c r="P54" s="20"/>
      <c r="AN54" s="20"/>
      <c r="AO54" s="20"/>
      <c r="AP54" s="20"/>
      <c r="AQ54" s="20"/>
      <c r="AR54" s="20"/>
      <c r="AS54" s="20"/>
      <c r="AT54" s="20"/>
      <c r="BC54" s="20"/>
      <c r="BD54" s="20"/>
      <c r="BE54" s="20"/>
      <c r="BF54" s="20"/>
      <c r="BG54" s="20"/>
      <c r="BH54" s="20"/>
      <c r="BI54" s="20"/>
      <c r="BR54" s="20"/>
      <c r="BS54" s="20"/>
      <c r="BT54" s="20"/>
      <c r="BU54" s="20"/>
      <c r="BV54" s="20"/>
      <c r="BW54" s="20"/>
      <c r="BX54" s="20"/>
      <c r="CG54" s="20"/>
      <c r="CH54" s="20"/>
      <c r="CI54" s="20"/>
      <c r="CJ54" s="20"/>
      <c r="CK54" s="20"/>
      <c r="CL54" s="20"/>
      <c r="CM54" s="20"/>
      <c r="CS54" s="20"/>
      <c r="CT54" s="20"/>
      <c r="CU54" s="20"/>
      <c r="CV54" s="20"/>
      <c r="CW54" s="20"/>
      <c r="CX54" s="20"/>
      <c r="CY54" s="20"/>
      <c r="DH54" s="20"/>
    </row>
    <row r="55" spans="10:112" ht="13.5">
      <c r="J55" s="20"/>
      <c r="K55" s="20"/>
      <c r="L55" s="20"/>
      <c r="M55" s="20"/>
      <c r="N55" s="20"/>
      <c r="O55" s="20"/>
      <c r="P55" s="20"/>
      <c r="AN55" s="20"/>
      <c r="AO55" s="20"/>
      <c r="AP55" s="20"/>
      <c r="AQ55" s="20"/>
      <c r="AR55" s="20"/>
      <c r="AS55" s="20"/>
      <c r="AT55" s="20"/>
      <c r="BC55" s="20"/>
      <c r="BD55" s="20"/>
      <c r="BE55" s="20"/>
      <c r="BF55" s="20"/>
      <c r="BG55" s="20"/>
      <c r="BH55" s="20"/>
      <c r="BI55" s="20"/>
      <c r="BR55" s="20"/>
      <c r="BS55" s="20"/>
      <c r="BT55" s="20"/>
      <c r="BU55" s="20"/>
      <c r="BV55" s="20"/>
      <c r="BW55" s="20"/>
      <c r="BX55" s="20"/>
      <c r="CG55" s="20"/>
      <c r="CH55" s="20"/>
      <c r="CI55" s="20"/>
      <c r="CJ55" s="20"/>
      <c r="CK55" s="20"/>
      <c r="CL55" s="20"/>
      <c r="CM55" s="20"/>
      <c r="CS55" s="20"/>
      <c r="CT55" s="20"/>
      <c r="CU55" s="20"/>
      <c r="CV55" s="20"/>
      <c r="CW55" s="20"/>
      <c r="CX55" s="20"/>
      <c r="CY55" s="20"/>
      <c r="DH55" s="20"/>
    </row>
    <row r="56" spans="10:112" ht="13.5">
      <c r="J56" s="20"/>
      <c r="K56" s="20"/>
      <c r="L56" s="20"/>
      <c r="M56" s="20"/>
      <c r="N56" s="20"/>
      <c r="O56" s="20"/>
      <c r="P56" s="20"/>
      <c r="AN56" s="20"/>
      <c r="AO56" s="20"/>
      <c r="AP56" s="20"/>
      <c r="AQ56" s="20"/>
      <c r="AR56" s="20"/>
      <c r="AS56" s="20"/>
      <c r="AT56" s="20"/>
      <c r="BC56" s="20"/>
      <c r="BD56" s="20"/>
      <c r="BE56" s="20"/>
      <c r="BF56" s="20"/>
      <c r="BG56" s="20"/>
      <c r="BH56" s="20"/>
      <c r="BI56" s="20"/>
      <c r="BR56" s="20"/>
      <c r="BS56" s="20"/>
      <c r="BT56" s="20"/>
      <c r="BU56" s="20"/>
      <c r="BV56" s="20"/>
      <c r="BW56" s="20"/>
      <c r="BX56" s="20"/>
      <c r="CG56" s="20"/>
      <c r="CH56" s="20"/>
      <c r="CI56" s="20"/>
      <c r="CJ56" s="20"/>
      <c r="CK56" s="20"/>
      <c r="CL56" s="20"/>
      <c r="CM56" s="20"/>
      <c r="CS56" s="20"/>
      <c r="CT56" s="20"/>
      <c r="CU56" s="20"/>
      <c r="CV56" s="20"/>
      <c r="CW56" s="20"/>
      <c r="CX56" s="20"/>
      <c r="CY56" s="20"/>
      <c r="DH56" s="20"/>
    </row>
    <row r="57" spans="10:112" ht="13.5">
      <c r="J57" s="20"/>
      <c r="K57" s="20"/>
      <c r="L57" s="20"/>
      <c r="M57" s="20"/>
      <c r="N57" s="20"/>
      <c r="O57" s="20"/>
      <c r="P57" s="20"/>
      <c r="AN57" s="20"/>
      <c r="AO57" s="20"/>
      <c r="AP57" s="20"/>
      <c r="AQ57" s="20"/>
      <c r="AR57" s="20"/>
      <c r="AS57" s="20"/>
      <c r="AT57" s="20"/>
      <c r="BC57" s="20"/>
      <c r="BD57" s="20"/>
      <c r="BE57" s="20"/>
      <c r="BF57" s="20"/>
      <c r="BG57" s="20"/>
      <c r="BH57" s="20"/>
      <c r="BI57" s="20"/>
      <c r="BR57" s="20"/>
      <c r="BS57" s="20"/>
      <c r="BT57" s="20"/>
      <c r="BU57" s="20"/>
      <c r="BV57" s="20"/>
      <c r="BW57" s="20"/>
      <c r="BX57" s="20"/>
      <c r="CG57" s="20"/>
      <c r="CH57" s="20"/>
      <c r="CI57" s="20"/>
      <c r="CJ57" s="20"/>
      <c r="CK57" s="20"/>
      <c r="CL57" s="20"/>
      <c r="CM57" s="20"/>
      <c r="CS57" s="20"/>
      <c r="CT57" s="20"/>
      <c r="CU57" s="20"/>
      <c r="CV57" s="20"/>
      <c r="CW57" s="20"/>
      <c r="CX57" s="20"/>
      <c r="CY57" s="20"/>
      <c r="DH57" s="20"/>
    </row>
    <row r="58" spans="10:112" ht="13.5">
      <c r="J58" s="20"/>
      <c r="K58" s="20"/>
      <c r="L58" s="20"/>
      <c r="M58" s="20"/>
      <c r="N58" s="20"/>
      <c r="O58" s="20"/>
      <c r="P58" s="20"/>
      <c r="AN58" s="20"/>
      <c r="AO58" s="20"/>
      <c r="AP58" s="20"/>
      <c r="AQ58" s="20"/>
      <c r="AR58" s="20"/>
      <c r="AS58" s="20"/>
      <c r="AT58" s="20"/>
      <c r="BC58" s="20"/>
      <c r="BD58" s="20"/>
      <c r="BE58" s="20"/>
      <c r="BF58" s="20"/>
      <c r="BG58" s="20"/>
      <c r="BH58" s="20"/>
      <c r="BI58" s="20"/>
      <c r="BR58" s="20"/>
      <c r="BS58" s="20"/>
      <c r="BT58" s="20"/>
      <c r="BU58" s="20"/>
      <c r="BV58" s="20"/>
      <c r="BW58" s="20"/>
      <c r="BX58" s="20"/>
      <c r="CG58" s="20"/>
      <c r="CH58" s="20"/>
      <c r="CI58" s="20"/>
      <c r="CJ58" s="20"/>
      <c r="CK58" s="20"/>
      <c r="CL58" s="20"/>
      <c r="CM58" s="20"/>
      <c r="CS58" s="20"/>
      <c r="CT58" s="20"/>
      <c r="CU58" s="20"/>
      <c r="CV58" s="20"/>
      <c r="CW58" s="20"/>
      <c r="CX58" s="20"/>
      <c r="CY58" s="20"/>
      <c r="DH58" s="20"/>
    </row>
    <row r="59" spans="10:112" ht="13.5">
      <c r="J59" s="20"/>
      <c r="K59" s="20"/>
      <c r="L59" s="20"/>
      <c r="M59" s="20"/>
      <c r="N59" s="20"/>
      <c r="O59" s="20"/>
      <c r="P59" s="20"/>
      <c r="AN59" s="20"/>
      <c r="AO59" s="20"/>
      <c r="AP59" s="20"/>
      <c r="AQ59" s="20"/>
      <c r="AR59" s="20"/>
      <c r="AS59" s="20"/>
      <c r="AT59" s="20"/>
      <c r="BC59" s="20"/>
      <c r="BD59" s="20"/>
      <c r="BE59" s="20"/>
      <c r="BF59" s="20"/>
      <c r="BG59" s="20"/>
      <c r="BH59" s="20"/>
      <c r="BI59" s="20"/>
      <c r="BR59" s="20"/>
      <c r="BS59" s="20"/>
      <c r="BT59" s="20"/>
      <c r="BU59" s="20"/>
      <c r="BV59" s="20"/>
      <c r="BW59" s="20"/>
      <c r="BX59" s="20"/>
      <c r="CG59" s="20"/>
      <c r="CH59" s="20"/>
      <c r="CI59" s="20"/>
      <c r="CJ59" s="20"/>
      <c r="CK59" s="20"/>
      <c r="CL59" s="20"/>
      <c r="CM59" s="20"/>
      <c r="CS59" s="20"/>
      <c r="CT59" s="20"/>
      <c r="CU59" s="20"/>
      <c r="CV59" s="20"/>
      <c r="CW59" s="20"/>
      <c r="CX59" s="20"/>
      <c r="CY59" s="20"/>
      <c r="DH59" s="20"/>
    </row>
    <row r="60" spans="10:112" ht="13.5">
      <c r="J60" s="20"/>
      <c r="K60" s="20"/>
      <c r="L60" s="20"/>
      <c r="M60" s="20"/>
      <c r="N60" s="20"/>
      <c r="O60" s="20"/>
      <c r="P60" s="20"/>
      <c r="AN60" s="20"/>
      <c r="AO60" s="20"/>
      <c r="AP60" s="20"/>
      <c r="AQ60" s="20"/>
      <c r="AR60" s="20"/>
      <c r="AS60" s="20"/>
      <c r="AT60" s="20"/>
      <c r="BC60" s="20"/>
      <c r="BD60" s="20"/>
      <c r="BE60" s="20"/>
      <c r="BF60" s="20"/>
      <c r="BG60" s="20"/>
      <c r="BH60" s="20"/>
      <c r="BI60" s="20"/>
      <c r="BR60" s="20"/>
      <c r="BS60" s="20"/>
      <c r="BT60" s="20"/>
      <c r="BU60" s="20"/>
      <c r="BV60" s="20"/>
      <c r="BW60" s="20"/>
      <c r="BX60" s="20"/>
      <c r="CG60" s="20"/>
      <c r="CH60" s="20"/>
      <c r="CI60" s="20"/>
      <c r="CJ60" s="20"/>
      <c r="CK60" s="20"/>
      <c r="CL60" s="20"/>
      <c r="CM60" s="20"/>
      <c r="CS60" s="20"/>
      <c r="CT60" s="20"/>
      <c r="CU60" s="20"/>
      <c r="CV60" s="20"/>
      <c r="CW60" s="20"/>
      <c r="CX60" s="20"/>
      <c r="CY60" s="20"/>
      <c r="DH60" s="20"/>
    </row>
    <row r="61" spans="10:112" ht="13.5">
      <c r="J61" s="20"/>
      <c r="K61" s="20"/>
      <c r="L61" s="20"/>
      <c r="M61" s="20"/>
      <c r="N61" s="20"/>
      <c r="O61" s="20"/>
      <c r="P61" s="20"/>
      <c r="AN61" s="20"/>
      <c r="AO61" s="20"/>
      <c r="AP61" s="20"/>
      <c r="AQ61" s="20"/>
      <c r="AR61" s="20"/>
      <c r="AS61" s="20"/>
      <c r="AT61" s="20"/>
      <c r="BC61" s="20"/>
      <c r="BD61" s="20"/>
      <c r="BE61" s="20"/>
      <c r="BF61" s="20"/>
      <c r="BG61" s="20"/>
      <c r="BH61" s="20"/>
      <c r="BI61" s="20"/>
      <c r="BR61" s="20"/>
      <c r="BS61" s="20"/>
      <c r="BT61" s="20"/>
      <c r="BU61" s="20"/>
      <c r="BV61" s="20"/>
      <c r="BW61" s="20"/>
      <c r="BX61" s="20"/>
      <c r="CG61" s="20"/>
      <c r="CH61" s="20"/>
      <c r="CI61" s="20"/>
      <c r="CJ61" s="20"/>
      <c r="CK61" s="20"/>
      <c r="CL61" s="20"/>
      <c r="CM61" s="20"/>
      <c r="CS61" s="20"/>
      <c r="CT61" s="20"/>
      <c r="CU61" s="20"/>
      <c r="CV61" s="20"/>
      <c r="CW61" s="20"/>
      <c r="CX61" s="20"/>
      <c r="CY61" s="20"/>
      <c r="DH61" s="20"/>
    </row>
    <row r="62" spans="10:112" ht="13.5">
      <c r="J62" s="20"/>
      <c r="K62" s="20"/>
      <c r="L62" s="20"/>
      <c r="M62" s="20"/>
      <c r="N62" s="20"/>
      <c r="O62" s="20"/>
      <c r="P62" s="20"/>
      <c r="AN62" s="20"/>
      <c r="AO62" s="20"/>
      <c r="AP62" s="20"/>
      <c r="AQ62" s="20"/>
      <c r="AR62" s="20"/>
      <c r="AS62" s="20"/>
      <c r="AT62" s="20"/>
      <c r="BC62" s="20"/>
      <c r="BD62" s="20"/>
      <c r="BE62" s="20"/>
      <c r="BF62" s="20"/>
      <c r="BG62" s="20"/>
      <c r="BH62" s="20"/>
      <c r="BI62" s="20"/>
      <c r="BR62" s="20"/>
      <c r="BS62" s="20"/>
      <c r="BT62" s="20"/>
      <c r="BU62" s="20"/>
      <c r="BV62" s="20"/>
      <c r="BW62" s="20"/>
      <c r="BX62" s="20"/>
      <c r="CG62" s="20"/>
      <c r="CH62" s="20"/>
      <c r="CI62" s="20"/>
      <c r="CJ62" s="20"/>
      <c r="CK62" s="20"/>
      <c r="CL62" s="20"/>
      <c r="CM62" s="20"/>
      <c r="CS62" s="20"/>
      <c r="CT62" s="20"/>
      <c r="CU62" s="20"/>
      <c r="CV62" s="20"/>
      <c r="CW62" s="20"/>
      <c r="CX62" s="20"/>
      <c r="CY62" s="20"/>
      <c r="DH62" s="20"/>
    </row>
    <row r="63" spans="10:112" ht="13.5">
      <c r="J63" s="20"/>
      <c r="K63" s="20"/>
      <c r="L63" s="20"/>
      <c r="M63" s="20"/>
      <c r="N63" s="20"/>
      <c r="O63" s="20"/>
      <c r="P63" s="20"/>
      <c r="AN63" s="20"/>
      <c r="AO63" s="20"/>
      <c r="AP63" s="20"/>
      <c r="AQ63" s="20"/>
      <c r="AR63" s="20"/>
      <c r="AS63" s="20"/>
      <c r="AT63" s="20"/>
      <c r="BC63" s="20"/>
      <c r="BD63" s="20"/>
      <c r="BE63" s="20"/>
      <c r="BF63" s="20"/>
      <c r="BG63" s="20"/>
      <c r="BH63" s="20"/>
      <c r="BI63" s="20"/>
      <c r="BR63" s="20"/>
      <c r="BS63" s="20"/>
      <c r="BT63" s="20"/>
      <c r="BU63" s="20"/>
      <c r="BV63" s="20"/>
      <c r="BW63" s="20"/>
      <c r="BX63" s="20"/>
      <c r="CG63" s="20"/>
      <c r="CH63" s="20"/>
      <c r="CI63" s="20"/>
      <c r="CJ63" s="20"/>
      <c r="CK63" s="20"/>
      <c r="CL63" s="20"/>
      <c r="CM63" s="20"/>
      <c r="CS63" s="20"/>
      <c r="CT63" s="20"/>
      <c r="CU63" s="20"/>
      <c r="CV63" s="20"/>
      <c r="CW63" s="20"/>
      <c r="CX63" s="20"/>
      <c r="CY63" s="20"/>
      <c r="DH63" s="20"/>
    </row>
    <row r="64" spans="10:112" ht="13.5">
      <c r="J64" s="20"/>
      <c r="K64" s="20"/>
      <c r="L64" s="20"/>
      <c r="M64" s="20"/>
      <c r="N64" s="20"/>
      <c r="O64" s="20"/>
      <c r="P64" s="20"/>
      <c r="AN64" s="20"/>
      <c r="AO64" s="20"/>
      <c r="AP64" s="20"/>
      <c r="AQ64" s="20"/>
      <c r="AR64" s="20"/>
      <c r="AS64" s="20"/>
      <c r="AT64" s="20"/>
      <c r="BC64" s="20"/>
      <c r="BD64" s="20"/>
      <c r="BE64" s="20"/>
      <c r="BF64" s="20"/>
      <c r="BG64" s="20"/>
      <c r="BH64" s="20"/>
      <c r="BI64" s="20"/>
      <c r="BR64" s="20"/>
      <c r="BS64" s="20"/>
      <c r="BT64" s="20"/>
      <c r="BU64" s="20"/>
      <c r="BV64" s="20"/>
      <c r="BW64" s="20"/>
      <c r="BX64" s="20"/>
      <c r="CG64" s="20"/>
      <c r="CH64" s="20"/>
      <c r="CI64" s="20"/>
      <c r="CJ64" s="20"/>
      <c r="CK64" s="20"/>
      <c r="CL64" s="20"/>
      <c r="CM64" s="20"/>
      <c r="CS64" s="20"/>
      <c r="CT64" s="20"/>
      <c r="CU64" s="20"/>
      <c r="CV64" s="20"/>
      <c r="CW64" s="20"/>
      <c r="CX64" s="20"/>
      <c r="CY64" s="20"/>
      <c r="DH64" s="20"/>
    </row>
    <row r="65" spans="10:112" ht="13.5">
      <c r="J65" s="20"/>
      <c r="K65" s="20"/>
      <c r="L65" s="20"/>
      <c r="M65" s="20"/>
      <c r="N65" s="20"/>
      <c r="O65" s="20"/>
      <c r="P65" s="20"/>
      <c r="AN65" s="20"/>
      <c r="AO65" s="20"/>
      <c r="AP65" s="20"/>
      <c r="AQ65" s="20"/>
      <c r="AR65" s="20"/>
      <c r="AS65" s="20"/>
      <c r="AT65" s="20"/>
      <c r="BC65" s="20"/>
      <c r="BD65" s="20"/>
      <c r="BE65" s="20"/>
      <c r="BF65" s="20"/>
      <c r="BG65" s="20"/>
      <c r="BH65" s="20"/>
      <c r="BI65" s="20"/>
      <c r="BR65" s="20"/>
      <c r="BS65" s="20"/>
      <c r="BT65" s="20"/>
      <c r="BU65" s="20"/>
      <c r="BV65" s="20"/>
      <c r="BW65" s="20"/>
      <c r="BX65" s="20"/>
      <c r="CG65" s="20"/>
      <c r="CH65" s="20"/>
      <c r="CI65" s="20"/>
      <c r="CJ65" s="20"/>
      <c r="CK65" s="20"/>
      <c r="CL65" s="20"/>
      <c r="CM65" s="20"/>
      <c r="CS65" s="20"/>
      <c r="CT65" s="20"/>
      <c r="CU65" s="20"/>
      <c r="CV65" s="20"/>
      <c r="CW65" s="20"/>
      <c r="CX65" s="20"/>
      <c r="CY65" s="20"/>
      <c r="DH65" s="20"/>
    </row>
    <row r="66" spans="10:112" ht="13.5">
      <c r="J66" s="20"/>
      <c r="K66" s="20"/>
      <c r="L66" s="20"/>
      <c r="M66" s="20"/>
      <c r="N66" s="20"/>
      <c r="O66" s="20"/>
      <c r="P66" s="20"/>
      <c r="AN66" s="20"/>
      <c r="AO66" s="20"/>
      <c r="AP66" s="20"/>
      <c r="AQ66" s="20"/>
      <c r="AR66" s="20"/>
      <c r="AS66" s="20"/>
      <c r="AT66" s="20"/>
      <c r="BC66" s="20"/>
      <c r="BD66" s="20"/>
      <c r="BE66" s="20"/>
      <c r="BF66" s="20"/>
      <c r="BG66" s="20"/>
      <c r="BH66" s="20"/>
      <c r="BI66" s="20"/>
      <c r="BR66" s="20"/>
      <c r="BS66" s="20"/>
      <c r="BT66" s="20"/>
      <c r="BU66" s="20"/>
      <c r="BV66" s="20"/>
      <c r="BW66" s="20"/>
      <c r="BX66" s="20"/>
      <c r="CG66" s="20"/>
      <c r="CH66" s="20"/>
      <c r="CI66" s="20"/>
      <c r="CJ66" s="20"/>
      <c r="CK66" s="20"/>
      <c r="CL66" s="20"/>
      <c r="CM66" s="20"/>
      <c r="CS66" s="20"/>
      <c r="CT66" s="20"/>
      <c r="CU66" s="20"/>
      <c r="CV66" s="20"/>
      <c r="CW66" s="20"/>
      <c r="CX66" s="20"/>
      <c r="CY66" s="20"/>
      <c r="DH66" s="20"/>
    </row>
    <row r="67" spans="10:112" ht="13.5">
      <c r="J67" s="20"/>
      <c r="K67" s="20"/>
      <c r="L67" s="20"/>
      <c r="M67" s="20"/>
      <c r="N67" s="20"/>
      <c r="O67" s="20"/>
      <c r="P67" s="20"/>
      <c r="AN67" s="20"/>
      <c r="AO67" s="20"/>
      <c r="AP67" s="20"/>
      <c r="AQ67" s="20"/>
      <c r="AR67" s="20"/>
      <c r="AS67" s="20"/>
      <c r="AT67" s="20"/>
      <c r="BC67" s="20"/>
      <c r="BD67" s="20"/>
      <c r="BE67" s="20"/>
      <c r="BF67" s="20"/>
      <c r="BG67" s="20"/>
      <c r="BH67" s="20"/>
      <c r="BI67" s="20"/>
      <c r="BR67" s="20"/>
      <c r="BS67" s="20"/>
      <c r="BT67" s="20"/>
      <c r="BU67" s="20"/>
      <c r="BV67" s="20"/>
      <c r="BW67" s="20"/>
      <c r="BX67" s="20"/>
      <c r="CG67" s="20"/>
      <c r="CH67" s="20"/>
      <c r="CI67" s="20"/>
      <c r="CJ67" s="20"/>
      <c r="CK67" s="20"/>
      <c r="CL67" s="20"/>
      <c r="CM67" s="20"/>
      <c r="CS67" s="20"/>
      <c r="CT67" s="20"/>
      <c r="CU67" s="20"/>
      <c r="CV67" s="20"/>
      <c r="CW67" s="20"/>
      <c r="CX67" s="20"/>
      <c r="CY67" s="20"/>
      <c r="DH67" s="20"/>
    </row>
    <row r="68" spans="10:112" ht="13.5">
      <c r="J68" s="20"/>
      <c r="K68" s="20"/>
      <c r="L68" s="20"/>
      <c r="M68" s="20"/>
      <c r="N68" s="20"/>
      <c r="O68" s="20"/>
      <c r="P68" s="20"/>
      <c r="AN68" s="20"/>
      <c r="AO68" s="20"/>
      <c r="AP68" s="20"/>
      <c r="AQ68" s="20"/>
      <c r="AR68" s="20"/>
      <c r="AS68" s="20"/>
      <c r="AT68" s="20"/>
      <c r="BC68" s="20"/>
      <c r="BD68" s="20"/>
      <c r="BE68" s="20"/>
      <c r="BF68" s="20"/>
      <c r="BG68" s="20"/>
      <c r="BH68" s="20"/>
      <c r="BI68" s="20"/>
      <c r="BR68" s="20"/>
      <c r="BS68" s="20"/>
      <c r="BT68" s="20"/>
      <c r="BU68" s="20"/>
      <c r="BV68" s="20"/>
      <c r="BW68" s="20"/>
      <c r="BX68" s="20"/>
      <c r="CG68" s="20"/>
      <c r="CH68" s="20"/>
      <c r="CI68" s="20"/>
      <c r="CJ68" s="20"/>
      <c r="CK68" s="20"/>
      <c r="CL68" s="20"/>
      <c r="CM68" s="20"/>
      <c r="CS68" s="20"/>
      <c r="CT68" s="20"/>
      <c r="CU68" s="20"/>
      <c r="CV68" s="20"/>
      <c r="CW68" s="20"/>
      <c r="CX68" s="20"/>
      <c r="CY68" s="20"/>
      <c r="DH68" s="20"/>
    </row>
    <row r="69" spans="10:112" ht="13.5">
      <c r="J69" s="20"/>
      <c r="K69" s="20"/>
      <c r="L69" s="20"/>
      <c r="M69" s="20"/>
      <c r="N69" s="20"/>
      <c r="O69" s="20"/>
      <c r="P69" s="20"/>
      <c r="AN69" s="20"/>
      <c r="AO69" s="20"/>
      <c r="AP69" s="20"/>
      <c r="AQ69" s="20"/>
      <c r="AR69" s="20"/>
      <c r="AS69" s="20"/>
      <c r="AT69" s="20"/>
      <c r="BC69" s="20"/>
      <c r="BD69" s="20"/>
      <c r="BE69" s="20"/>
      <c r="BF69" s="20"/>
      <c r="BG69" s="20"/>
      <c r="BH69" s="20"/>
      <c r="BI69" s="20"/>
      <c r="BR69" s="20"/>
      <c r="BS69" s="20"/>
      <c r="BT69" s="20"/>
      <c r="BU69" s="20"/>
      <c r="BV69" s="20"/>
      <c r="BW69" s="20"/>
      <c r="BX69" s="20"/>
      <c r="CG69" s="20"/>
      <c r="CH69" s="20"/>
      <c r="CI69" s="20"/>
      <c r="CJ69" s="20"/>
      <c r="CK69" s="20"/>
      <c r="CL69" s="20"/>
      <c r="CM69" s="20"/>
      <c r="CS69" s="20"/>
      <c r="CT69" s="20"/>
      <c r="CU69" s="20"/>
      <c r="CV69" s="20"/>
      <c r="CW69" s="20"/>
      <c r="CX69" s="20"/>
      <c r="CY69" s="20"/>
      <c r="DH69" s="20"/>
    </row>
    <row r="70" spans="10:112" ht="13.5">
      <c r="J70" s="20"/>
      <c r="K70" s="20"/>
      <c r="L70" s="20"/>
      <c r="M70" s="20"/>
      <c r="N70" s="20"/>
      <c r="O70" s="20"/>
      <c r="P70" s="20"/>
      <c r="AN70" s="20"/>
      <c r="AO70" s="20"/>
      <c r="AP70" s="20"/>
      <c r="AQ70" s="20"/>
      <c r="AR70" s="20"/>
      <c r="AS70" s="20"/>
      <c r="AT70" s="20"/>
      <c r="BC70" s="20"/>
      <c r="BD70" s="20"/>
      <c r="BE70" s="20"/>
      <c r="BF70" s="20"/>
      <c r="BG70" s="20"/>
      <c r="BH70" s="20"/>
      <c r="BI70" s="20"/>
      <c r="BR70" s="20"/>
      <c r="BS70" s="20"/>
      <c r="BT70" s="20"/>
      <c r="BU70" s="20"/>
      <c r="BV70" s="20"/>
      <c r="BW70" s="20"/>
      <c r="BX70" s="20"/>
      <c r="CG70" s="20"/>
      <c r="CH70" s="20"/>
      <c r="CI70" s="20"/>
      <c r="CJ70" s="20"/>
      <c r="CK70" s="20"/>
      <c r="CL70" s="20"/>
      <c r="CM70" s="20"/>
      <c r="CS70" s="20"/>
      <c r="CT70" s="20"/>
      <c r="CU70" s="20"/>
      <c r="CV70" s="20"/>
      <c r="CW70" s="20"/>
      <c r="CX70" s="20"/>
      <c r="CY70" s="20"/>
      <c r="DH70" s="20"/>
    </row>
    <row r="71" spans="10:112" ht="13.5">
      <c r="J71" s="20"/>
      <c r="K71" s="20"/>
      <c r="L71" s="20"/>
      <c r="M71" s="20"/>
      <c r="N71" s="20"/>
      <c r="O71" s="20"/>
      <c r="P71" s="20"/>
      <c r="AN71" s="20"/>
      <c r="AO71" s="20"/>
      <c r="AP71" s="20"/>
      <c r="AQ71" s="20"/>
      <c r="AR71" s="20"/>
      <c r="AS71" s="20"/>
      <c r="AT71" s="20"/>
      <c r="BC71" s="20"/>
      <c r="BD71" s="20"/>
      <c r="BE71" s="20"/>
      <c r="BF71" s="20"/>
      <c r="BG71" s="20"/>
      <c r="BH71" s="20"/>
      <c r="BI71" s="20"/>
      <c r="BR71" s="20"/>
      <c r="BS71" s="20"/>
      <c r="BT71" s="20"/>
      <c r="BU71" s="20"/>
      <c r="BV71" s="20"/>
      <c r="BW71" s="20"/>
      <c r="BX71" s="20"/>
      <c r="CG71" s="20"/>
      <c r="CH71" s="20"/>
      <c r="CI71" s="20"/>
      <c r="CJ71" s="20"/>
      <c r="CK71" s="20"/>
      <c r="CL71" s="20"/>
      <c r="CM71" s="20"/>
      <c r="CS71" s="20"/>
      <c r="CT71" s="20"/>
      <c r="CU71" s="20"/>
      <c r="CV71" s="20"/>
      <c r="CW71" s="20"/>
      <c r="CX71" s="20"/>
      <c r="CY71" s="20"/>
      <c r="DH71" s="20"/>
    </row>
    <row r="72" spans="10:112" ht="13.5">
      <c r="J72" s="20"/>
      <c r="K72" s="20"/>
      <c r="L72" s="20"/>
      <c r="M72" s="20"/>
      <c r="N72" s="20"/>
      <c r="O72" s="20"/>
      <c r="P72" s="20"/>
      <c r="AN72" s="20"/>
      <c r="AO72" s="20"/>
      <c r="AP72" s="20"/>
      <c r="AQ72" s="20"/>
      <c r="AR72" s="20"/>
      <c r="AS72" s="20"/>
      <c r="AT72" s="20"/>
      <c r="BC72" s="20"/>
      <c r="BD72" s="20"/>
      <c r="BE72" s="20"/>
      <c r="BF72" s="20"/>
      <c r="BG72" s="20"/>
      <c r="BH72" s="20"/>
      <c r="BI72" s="20"/>
      <c r="BR72" s="20"/>
      <c r="BS72" s="20"/>
      <c r="BT72" s="20"/>
      <c r="BU72" s="20"/>
      <c r="BV72" s="20"/>
      <c r="BW72" s="20"/>
      <c r="BX72" s="20"/>
      <c r="CG72" s="20"/>
      <c r="CH72" s="20"/>
      <c r="CI72" s="20"/>
      <c r="CJ72" s="20"/>
      <c r="CK72" s="20"/>
      <c r="CL72" s="20"/>
      <c r="CM72" s="20"/>
      <c r="CS72" s="20"/>
      <c r="CT72" s="20"/>
      <c r="CU72" s="20"/>
      <c r="CV72" s="20"/>
      <c r="CW72" s="20"/>
      <c r="CX72" s="20"/>
      <c r="CY72" s="20"/>
      <c r="DH72" s="20"/>
    </row>
    <row r="73" spans="10:112" ht="13.5">
      <c r="J73" s="20"/>
      <c r="K73" s="20"/>
      <c r="L73" s="20"/>
      <c r="M73" s="20"/>
      <c r="N73" s="20"/>
      <c r="O73" s="20"/>
      <c r="P73" s="20"/>
      <c r="AN73" s="20"/>
      <c r="AO73" s="20"/>
      <c r="AP73" s="20"/>
      <c r="AQ73" s="20"/>
      <c r="AR73" s="20"/>
      <c r="AS73" s="20"/>
      <c r="AT73" s="20"/>
      <c r="BC73" s="20"/>
      <c r="BD73" s="20"/>
      <c r="BE73" s="20"/>
      <c r="BF73" s="20"/>
      <c r="BG73" s="20"/>
      <c r="BH73" s="20"/>
      <c r="BI73" s="20"/>
      <c r="BR73" s="20"/>
      <c r="BS73" s="20"/>
      <c r="BT73" s="20"/>
      <c r="BU73" s="20"/>
      <c r="BV73" s="20"/>
      <c r="BW73" s="20"/>
      <c r="BX73" s="20"/>
      <c r="CG73" s="20"/>
      <c r="CH73" s="20"/>
      <c r="CI73" s="20"/>
      <c r="CJ73" s="20"/>
      <c r="CK73" s="20"/>
      <c r="CL73" s="20"/>
      <c r="CM73" s="20"/>
      <c r="CS73" s="20"/>
      <c r="CT73" s="20"/>
      <c r="CU73" s="20"/>
      <c r="CV73" s="20"/>
      <c r="CW73" s="20"/>
      <c r="CX73" s="20"/>
      <c r="CY73" s="20"/>
      <c r="DH73" s="20"/>
    </row>
    <row r="74" spans="10:112" ht="13.5">
      <c r="J74" s="20"/>
      <c r="K74" s="20"/>
      <c r="L74" s="20"/>
      <c r="M74" s="20"/>
      <c r="N74" s="20"/>
      <c r="O74" s="20"/>
      <c r="P74" s="20"/>
      <c r="AN74" s="20"/>
      <c r="AO74" s="20"/>
      <c r="AP74" s="20"/>
      <c r="AQ74" s="20"/>
      <c r="AR74" s="20"/>
      <c r="AS74" s="20"/>
      <c r="AT74" s="20"/>
      <c r="BC74" s="20"/>
      <c r="BD74" s="20"/>
      <c r="BE74" s="20"/>
      <c r="BF74" s="20"/>
      <c r="BG74" s="20"/>
      <c r="BH74" s="20"/>
      <c r="BI74" s="20"/>
      <c r="BR74" s="20"/>
      <c r="BS74" s="20"/>
      <c r="BT74" s="20"/>
      <c r="BU74" s="20"/>
      <c r="BV74" s="20"/>
      <c r="BW74" s="20"/>
      <c r="BX74" s="20"/>
      <c r="CG74" s="20"/>
      <c r="CH74" s="20"/>
      <c r="CI74" s="20"/>
      <c r="CJ74" s="20"/>
      <c r="CK74" s="20"/>
      <c r="CL74" s="20"/>
      <c r="CM74" s="20"/>
      <c r="CS74" s="20"/>
      <c r="CT74" s="20"/>
      <c r="CU74" s="20"/>
      <c r="CV74" s="20"/>
      <c r="CW74" s="20"/>
      <c r="CX74" s="20"/>
      <c r="CY74" s="20"/>
      <c r="DH74" s="20"/>
    </row>
    <row r="75" spans="10:112" ht="13.5">
      <c r="J75" s="20"/>
      <c r="K75" s="20"/>
      <c r="L75" s="20"/>
      <c r="M75" s="20"/>
      <c r="N75" s="20"/>
      <c r="O75" s="20"/>
      <c r="P75" s="20"/>
      <c r="AN75" s="20"/>
      <c r="AO75" s="20"/>
      <c r="AP75" s="20"/>
      <c r="AQ75" s="20"/>
      <c r="AR75" s="20"/>
      <c r="AS75" s="20"/>
      <c r="AT75" s="20"/>
      <c r="BC75" s="20"/>
      <c r="BD75" s="20"/>
      <c r="BE75" s="20"/>
      <c r="BF75" s="20"/>
      <c r="BG75" s="20"/>
      <c r="BH75" s="20"/>
      <c r="BI75" s="20"/>
      <c r="BR75" s="20"/>
      <c r="BS75" s="20"/>
      <c r="BT75" s="20"/>
      <c r="BU75" s="20"/>
      <c r="BV75" s="20"/>
      <c r="BW75" s="20"/>
      <c r="BX75" s="20"/>
      <c r="CG75" s="20"/>
      <c r="CH75" s="20"/>
      <c r="CI75" s="20"/>
      <c r="CJ75" s="20"/>
      <c r="CK75" s="20"/>
      <c r="CL75" s="20"/>
      <c r="CM75" s="20"/>
      <c r="CS75" s="20"/>
      <c r="CT75" s="20"/>
      <c r="CU75" s="20"/>
      <c r="CV75" s="20"/>
      <c r="CW75" s="20"/>
      <c r="CX75" s="20"/>
      <c r="CY75" s="20"/>
      <c r="DH75" s="20"/>
    </row>
    <row r="76" spans="10:112" ht="13.5">
      <c r="J76" s="20"/>
      <c r="K76" s="20"/>
      <c r="L76" s="20"/>
      <c r="M76" s="20"/>
      <c r="N76" s="20"/>
      <c r="O76" s="20"/>
      <c r="P76" s="20"/>
      <c r="AN76" s="20"/>
      <c r="AO76" s="20"/>
      <c r="AP76" s="20"/>
      <c r="AQ76" s="20"/>
      <c r="AR76" s="20"/>
      <c r="AS76" s="20"/>
      <c r="AT76" s="20"/>
      <c r="BC76" s="20"/>
      <c r="BD76" s="20"/>
      <c r="BE76" s="20"/>
      <c r="BF76" s="20"/>
      <c r="BG76" s="20"/>
      <c r="BH76" s="20"/>
      <c r="BI76" s="20"/>
      <c r="BR76" s="20"/>
      <c r="BS76" s="20"/>
      <c r="BT76" s="20"/>
      <c r="BU76" s="20"/>
      <c r="BV76" s="20"/>
      <c r="BW76" s="20"/>
      <c r="BX76" s="20"/>
      <c r="CG76" s="20"/>
      <c r="CH76" s="20"/>
      <c r="CI76" s="20"/>
      <c r="CJ76" s="20"/>
      <c r="CK76" s="20"/>
      <c r="CL76" s="20"/>
      <c r="CM76" s="20"/>
      <c r="CS76" s="20"/>
      <c r="CT76" s="20"/>
      <c r="CU76" s="20"/>
      <c r="CV76" s="20"/>
      <c r="CW76" s="20"/>
      <c r="CX76" s="20"/>
      <c r="CY76" s="20"/>
      <c r="DH76" s="20"/>
    </row>
    <row r="77" spans="10:112" ht="13.5">
      <c r="J77" s="20"/>
      <c r="K77" s="20"/>
      <c r="L77" s="20"/>
      <c r="M77" s="20"/>
      <c r="N77" s="20"/>
      <c r="O77" s="20"/>
      <c r="P77" s="20"/>
      <c r="AN77" s="20"/>
      <c r="AO77" s="20"/>
      <c r="AP77" s="20"/>
      <c r="AQ77" s="20"/>
      <c r="AR77" s="20"/>
      <c r="AS77" s="20"/>
      <c r="AT77" s="20"/>
      <c r="BC77" s="20"/>
      <c r="BD77" s="20"/>
      <c r="BE77" s="20"/>
      <c r="BF77" s="20"/>
      <c r="BG77" s="20"/>
      <c r="BH77" s="20"/>
      <c r="BI77" s="20"/>
      <c r="BR77" s="20"/>
      <c r="BS77" s="20"/>
      <c r="BT77" s="20"/>
      <c r="BU77" s="20"/>
      <c r="BV77" s="20"/>
      <c r="BW77" s="20"/>
      <c r="BX77" s="20"/>
      <c r="CG77" s="20"/>
      <c r="CH77" s="20"/>
      <c r="CI77" s="20"/>
      <c r="CJ77" s="20"/>
      <c r="CK77" s="20"/>
      <c r="CL77" s="20"/>
      <c r="CM77" s="20"/>
      <c r="CS77" s="20"/>
      <c r="CT77" s="20"/>
      <c r="CU77" s="20"/>
      <c r="CV77" s="20"/>
      <c r="CW77" s="20"/>
      <c r="CX77" s="20"/>
      <c r="CY77" s="20"/>
      <c r="DH77" s="20"/>
    </row>
    <row r="78" spans="10:112" ht="13.5">
      <c r="J78" s="20"/>
      <c r="K78" s="20"/>
      <c r="L78" s="20"/>
      <c r="M78" s="20"/>
      <c r="N78" s="20"/>
      <c r="O78" s="20"/>
      <c r="P78" s="20"/>
      <c r="AN78" s="20"/>
      <c r="AO78" s="20"/>
      <c r="AP78" s="20"/>
      <c r="AQ78" s="20"/>
      <c r="AR78" s="20"/>
      <c r="AS78" s="20"/>
      <c r="AT78" s="20"/>
      <c r="BC78" s="20"/>
      <c r="BD78" s="20"/>
      <c r="BE78" s="20"/>
      <c r="BF78" s="20"/>
      <c r="BG78" s="20"/>
      <c r="BH78" s="20"/>
      <c r="BI78" s="20"/>
      <c r="BR78" s="20"/>
      <c r="BS78" s="20"/>
      <c r="BT78" s="20"/>
      <c r="BU78" s="20"/>
      <c r="BV78" s="20"/>
      <c r="BW78" s="20"/>
      <c r="BX78" s="20"/>
      <c r="CG78" s="20"/>
      <c r="CH78" s="20"/>
      <c r="CI78" s="20"/>
      <c r="CJ78" s="20"/>
      <c r="CK78" s="20"/>
      <c r="CL78" s="20"/>
      <c r="CM78" s="20"/>
      <c r="CS78" s="20"/>
      <c r="CT78" s="20"/>
      <c r="CU78" s="20"/>
      <c r="CV78" s="20"/>
      <c r="CW78" s="20"/>
      <c r="CX78" s="20"/>
      <c r="CY78" s="20"/>
      <c r="DH78" s="20"/>
    </row>
    <row r="79" spans="10:112" ht="13.5">
      <c r="J79" s="20"/>
      <c r="K79" s="20"/>
      <c r="L79" s="20"/>
      <c r="M79" s="20"/>
      <c r="N79" s="20"/>
      <c r="O79" s="20"/>
      <c r="P79" s="20"/>
      <c r="AN79" s="20"/>
      <c r="AO79" s="20"/>
      <c r="AP79" s="20"/>
      <c r="AQ79" s="20"/>
      <c r="AR79" s="20"/>
      <c r="AS79" s="20"/>
      <c r="AT79" s="20"/>
      <c r="BC79" s="20"/>
      <c r="BD79" s="20"/>
      <c r="BE79" s="20"/>
      <c r="BF79" s="20"/>
      <c r="BG79" s="20"/>
      <c r="BH79" s="20"/>
      <c r="BI79" s="20"/>
      <c r="BR79" s="20"/>
      <c r="BS79" s="20"/>
      <c r="BT79" s="20"/>
      <c r="BU79" s="20"/>
      <c r="BV79" s="20"/>
      <c r="BW79" s="20"/>
      <c r="BX79" s="20"/>
      <c r="CG79" s="20"/>
      <c r="CH79" s="20"/>
      <c r="CI79" s="20"/>
      <c r="CJ79" s="20"/>
      <c r="CK79" s="20"/>
      <c r="CL79" s="20"/>
      <c r="CM79" s="20"/>
      <c r="CS79" s="20"/>
      <c r="CT79" s="20"/>
      <c r="CU79" s="20"/>
      <c r="CV79" s="20"/>
      <c r="CW79" s="20"/>
      <c r="CX79" s="20"/>
      <c r="CY79" s="20"/>
      <c r="DH79" s="20"/>
    </row>
    <row r="80" spans="10:112" ht="13.5">
      <c r="J80" s="20"/>
      <c r="K80" s="20"/>
      <c r="L80" s="20"/>
      <c r="M80" s="20"/>
      <c r="N80" s="20"/>
      <c r="O80" s="20"/>
      <c r="P80" s="20"/>
      <c r="AN80" s="20"/>
      <c r="AO80" s="20"/>
      <c r="AP80" s="20"/>
      <c r="AQ80" s="20"/>
      <c r="AR80" s="20"/>
      <c r="AS80" s="20"/>
      <c r="AT80" s="20"/>
      <c r="BC80" s="20"/>
      <c r="BD80" s="20"/>
      <c r="BE80" s="20"/>
      <c r="BF80" s="20"/>
      <c r="BG80" s="20"/>
      <c r="BH80" s="20"/>
      <c r="BI80" s="20"/>
      <c r="BR80" s="20"/>
      <c r="BS80" s="20"/>
      <c r="BT80" s="20"/>
      <c r="BU80" s="20"/>
      <c r="BV80" s="20"/>
      <c r="BW80" s="20"/>
      <c r="BX80" s="20"/>
      <c r="CG80" s="20"/>
      <c r="CH80" s="20"/>
      <c r="CI80" s="20"/>
      <c r="CJ80" s="20"/>
      <c r="CK80" s="20"/>
      <c r="CL80" s="20"/>
      <c r="CM80" s="20"/>
      <c r="CS80" s="20"/>
      <c r="CT80" s="20"/>
      <c r="CU80" s="20"/>
      <c r="CV80" s="20"/>
      <c r="CW80" s="20"/>
      <c r="CX80" s="20"/>
      <c r="CY80" s="20"/>
      <c r="DH80" s="20"/>
    </row>
    <row r="81" spans="10:112" ht="13.5">
      <c r="J81" s="20"/>
      <c r="K81" s="20"/>
      <c r="L81" s="20"/>
      <c r="M81" s="20"/>
      <c r="N81" s="20"/>
      <c r="O81" s="20"/>
      <c r="P81" s="20"/>
      <c r="AN81" s="20"/>
      <c r="AO81" s="20"/>
      <c r="AP81" s="20"/>
      <c r="AQ81" s="20"/>
      <c r="AR81" s="20"/>
      <c r="AS81" s="20"/>
      <c r="AT81" s="20"/>
      <c r="BC81" s="20"/>
      <c r="BD81" s="20"/>
      <c r="BE81" s="20"/>
      <c r="BF81" s="20"/>
      <c r="BG81" s="20"/>
      <c r="BH81" s="20"/>
      <c r="BI81" s="20"/>
      <c r="BR81" s="20"/>
      <c r="BS81" s="20"/>
      <c r="BT81" s="20"/>
      <c r="BU81" s="20"/>
      <c r="BV81" s="20"/>
      <c r="BW81" s="20"/>
      <c r="BX81" s="20"/>
      <c r="CG81" s="20"/>
      <c r="CH81" s="20"/>
      <c r="CI81" s="20"/>
      <c r="CJ81" s="20"/>
      <c r="CK81" s="20"/>
      <c r="CL81" s="20"/>
      <c r="CM81" s="20"/>
      <c r="CS81" s="20"/>
      <c r="CT81" s="20"/>
      <c r="CU81" s="20"/>
      <c r="CV81" s="20"/>
      <c r="CW81" s="20"/>
      <c r="CX81" s="20"/>
      <c r="CY81" s="20"/>
      <c r="DH81" s="20"/>
    </row>
    <row r="82" spans="10:112" ht="13.5">
      <c r="J82" s="20"/>
      <c r="K82" s="20"/>
      <c r="L82" s="20"/>
      <c r="M82" s="20"/>
      <c r="N82" s="20"/>
      <c r="O82" s="20"/>
      <c r="P82" s="20"/>
      <c r="AN82" s="20"/>
      <c r="AO82" s="20"/>
      <c r="AP82" s="20"/>
      <c r="AQ82" s="20"/>
      <c r="AR82" s="20"/>
      <c r="AS82" s="20"/>
      <c r="AT82" s="20"/>
      <c r="BC82" s="20"/>
      <c r="BD82" s="20"/>
      <c r="BE82" s="20"/>
      <c r="BF82" s="20"/>
      <c r="BG82" s="20"/>
      <c r="BH82" s="20"/>
      <c r="BI82" s="20"/>
      <c r="BR82" s="20"/>
      <c r="BS82" s="20"/>
      <c r="BT82" s="20"/>
      <c r="BU82" s="20"/>
      <c r="BV82" s="20"/>
      <c r="BW82" s="20"/>
      <c r="BX82" s="20"/>
      <c r="CG82" s="20"/>
      <c r="CH82" s="20"/>
      <c r="CI82" s="20"/>
      <c r="CJ82" s="20"/>
      <c r="CK82" s="20"/>
      <c r="CL82" s="20"/>
      <c r="CM82" s="20"/>
      <c r="CS82" s="20"/>
      <c r="CT82" s="20"/>
      <c r="CU82" s="20"/>
      <c r="CV82" s="20"/>
      <c r="CW82" s="20"/>
      <c r="CX82" s="20"/>
      <c r="CY82" s="20"/>
      <c r="DH82" s="20"/>
    </row>
    <row r="83" spans="10:112" ht="13.5">
      <c r="J83" s="20"/>
      <c r="K83" s="20"/>
      <c r="L83" s="20"/>
      <c r="M83" s="20"/>
      <c r="N83" s="20"/>
      <c r="O83" s="20"/>
      <c r="P83" s="20"/>
      <c r="AN83" s="20"/>
      <c r="AO83" s="20"/>
      <c r="AP83" s="20"/>
      <c r="AQ83" s="20"/>
      <c r="AR83" s="20"/>
      <c r="AS83" s="20"/>
      <c r="AT83" s="20"/>
      <c r="BC83" s="20"/>
      <c r="BD83" s="20"/>
      <c r="BE83" s="20"/>
      <c r="BF83" s="20"/>
      <c r="BG83" s="20"/>
      <c r="BH83" s="20"/>
      <c r="BI83" s="20"/>
      <c r="BR83" s="20"/>
      <c r="BS83" s="20"/>
      <c r="BT83" s="20"/>
      <c r="BU83" s="20"/>
      <c r="BV83" s="20"/>
      <c r="BW83" s="20"/>
      <c r="BX83" s="20"/>
      <c r="CG83" s="20"/>
      <c r="CH83" s="20"/>
      <c r="CI83" s="20"/>
      <c r="CJ83" s="20"/>
      <c r="CK83" s="20"/>
      <c r="CL83" s="20"/>
      <c r="CM83" s="20"/>
      <c r="CS83" s="20"/>
      <c r="CT83" s="20"/>
      <c r="CU83" s="20"/>
      <c r="CV83" s="20"/>
      <c r="CW83" s="20"/>
      <c r="CX83" s="20"/>
      <c r="CY83" s="20"/>
      <c r="DH83" s="20"/>
    </row>
    <row r="84" spans="10:112" ht="13.5">
      <c r="J84" s="20"/>
      <c r="K84" s="20"/>
      <c r="L84" s="20"/>
      <c r="M84" s="20"/>
      <c r="N84" s="20"/>
      <c r="O84" s="20"/>
      <c r="P84" s="20"/>
      <c r="AN84" s="20"/>
      <c r="AO84" s="20"/>
      <c r="AP84" s="20"/>
      <c r="AQ84" s="20"/>
      <c r="AR84" s="20"/>
      <c r="AS84" s="20"/>
      <c r="AT84" s="20"/>
      <c r="BC84" s="20"/>
      <c r="BD84" s="20"/>
      <c r="BE84" s="20"/>
      <c r="BF84" s="20"/>
      <c r="BG84" s="20"/>
      <c r="BH84" s="20"/>
      <c r="BI84" s="20"/>
      <c r="BR84" s="20"/>
      <c r="BS84" s="20"/>
      <c r="BT84" s="20"/>
      <c r="BU84" s="20"/>
      <c r="BV84" s="20"/>
      <c r="BW84" s="20"/>
      <c r="BX84" s="20"/>
      <c r="CG84" s="20"/>
      <c r="CH84" s="20"/>
      <c r="CI84" s="20"/>
      <c r="CJ84" s="20"/>
      <c r="CK84" s="20"/>
      <c r="CL84" s="20"/>
      <c r="CM84" s="20"/>
      <c r="CS84" s="20"/>
      <c r="CT84" s="20"/>
      <c r="CU84" s="20"/>
      <c r="CV84" s="20"/>
      <c r="CW84" s="20"/>
      <c r="CX84" s="20"/>
      <c r="CY84" s="20"/>
      <c r="DH84" s="20"/>
    </row>
    <row r="85" spans="10:112" ht="13.5">
      <c r="J85" s="20"/>
      <c r="K85" s="20"/>
      <c r="L85" s="20"/>
      <c r="M85" s="20"/>
      <c r="N85" s="20"/>
      <c r="O85" s="20"/>
      <c r="P85" s="20"/>
      <c r="AN85" s="20"/>
      <c r="AO85" s="20"/>
      <c r="AP85" s="20"/>
      <c r="AQ85" s="20"/>
      <c r="AR85" s="20"/>
      <c r="AS85" s="20"/>
      <c r="AT85" s="20"/>
      <c r="BC85" s="20"/>
      <c r="BD85" s="20"/>
      <c r="BE85" s="20"/>
      <c r="BF85" s="20"/>
      <c r="BG85" s="20"/>
      <c r="BH85" s="20"/>
      <c r="BI85" s="20"/>
      <c r="BR85" s="20"/>
      <c r="BS85" s="20"/>
      <c r="BT85" s="20"/>
      <c r="BU85" s="20"/>
      <c r="BV85" s="20"/>
      <c r="BW85" s="20"/>
      <c r="BX85" s="20"/>
      <c r="CG85" s="20"/>
      <c r="CH85" s="20"/>
      <c r="CI85" s="20"/>
      <c r="CJ85" s="20"/>
      <c r="CK85" s="20"/>
      <c r="CL85" s="20"/>
      <c r="CM85" s="20"/>
      <c r="CS85" s="20"/>
      <c r="CT85" s="20"/>
      <c r="CU85" s="20"/>
      <c r="CV85" s="20"/>
      <c r="CW85" s="20"/>
      <c r="CX85" s="20"/>
      <c r="CY85" s="20"/>
      <c r="DH85" s="20"/>
    </row>
    <row r="86" spans="10:112" ht="13.5">
      <c r="J86" s="20"/>
      <c r="K86" s="20"/>
      <c r="L86" s="20"/>
      <c r="M86" s="20"/>
      <c r="N86" s="20"/>
      <c r="O86" s="20"/>
      <c r="P86" s="20"/>
      <c r="AN86" s="20"/>
      <c r="AO86" s="20"/>
      <c r="AP86" s="20"/>
      <c r="AQ86" s="20"/>
      <c r="AR86" s="20"/>
      <c r="AS86" s="20"/>
      <c r="AT86" s="20"/>
      <c r="BC86" s="20"/>
      <c r="BD86" s="20"/>
      <c r="BE86" s="20"/>
      <c r="BF86" s="20"/>
      <c r="BG86" s="20"/>
      <c r="BH86" s="20"/>
      <c r="BI86" s="20"/>
      <c r="BR86" s="20"/>
      <c r="BS86" s="20"/>
      <c r="BT86" s="20"/>
      <c r="BU86" s="20"/>
      <c r="BV86" s="20"/>
      <c r="BW86" s="20"/>
      <c r="BX86" s="20"/>
      <c r="CG86" s="20"/>
      <c r="CH86" s="20"/>
      <c r="CI86" s="20"/>
      <c r="CJ86" s="20"/>
      <c r="CK86" s="20"/>
      <c r="CL86" s="20"/>
      <c r="CM86" s="20"/>
      <c r="CS86" s="20"/>
      <c r="CT86" s="20"/>
      <c r="CU86" s="20"/>
      <c r="CV86" s="20"/>
      <c r="CW86" s="20"/>
      <c r="CX86" s="20"/>
      <c r="CY86" s="20"/>
      <c r="DH86" s="20"/>
    </row>
    <row r="87" spans="10:112" ht="13.5">
      <c r="J87" s="20"/>
      <c r="K87" s="20"/>
      <c r="L87" s="20"/>
      <c r="M87" s="20"/>
      <c r="N87" s="20"/>
      <c r="O87" s="20"/>
      <c r="P87" s="20"/>
      <c r="AN87" s="20"/>
      <c r="AO87" s="20"/>
      <c r="AP87" s="20"/>
      <c r="AQ87" s="20"/>
      <c r="AR87" s="20"/>
      <c r="AS87" s="20"/>
      <c r="AT87" s="20"/>
      <c r="BC87" s="20"/>
      <c r="BD87" s="20"/>
      <c r="BE87" s="20"/>
      <c r="BF87" s="20"/>
      <c r="BG87" s="20"/>
      <c r="BH87" s="20"/>
      <c r="BI87" s="20"/>
      <c r="BR87" s="20"/>
      <c r="BS87" s="20"/>
      <c r="BT87" s="20"/>
      <c r="BU87" s="20"/>
      <c r="BV87" s="20"/>
      <c r="BW87" s="20"/>
      <c r="BX87" s="20"/>
      <c r="CG87" s="20"/>
      <c r="CH87" s="20"/>
      <c r="CI87" s="20"/>
      <c r="CJ87" s="20"/>
      <c r="CK87" s="20"/>
      <c r="CL87" s="20"/>
      <c r="CM87" s="20"/>
      <c r="CS87" s="20"/>
      <c r="CT87" s="20"/>
      <c r="CU87" s="20"/>
      <c r="CV87" s="20"/>
      <c r="CW87" s="20"/>
      <c r="CX87" s="20"/>
      <c r="CY87" s="20"/>
      <c r="DH87" s="20"/>
    </row>
    <row r="88" spans="10:112" ht="13.5">
      <c r="J88" s="20"/>
      <c r="K88" s="20"/>
      <c r="L88" s="20"/>
      <c r="M88" s="20"/>
      <c r="N88" s="20"/>
      <c r="O88" s="20"/>
      <c r="P88" s="20"/>
      <c r="AN88" s="20"/>
      <c r="AO88" s="20"/>
      <c r="AP88" s="20"/>
      <c r="AQ88" s="20"/>
      <c r="AR88" s="20"/>
      <c r="AS88" s="20"/>
      <c r="AT88" s="20"/>
      <c r="BC88" s="20"/>
      <c r="BD88" s="20"/>
      <c r="BE88" s="20"/>
      <c r="BF88" s="20"/>
      <c r="BG88" s="20"/>
      <c r="BH88" s="20"/>
      <c r="BI88" s="20"/>
      <c r="BR88" s="20"/>
      <c r="BS88" s="20"/>
      <c r="BT88" s="20"/>
      <c r="BU88" s="20"/>
      <c r="BV88" s="20"/>
      <c r="BW88" s="20"/>
      <c r="BX88" s="20"/>
      <c r="CG88" s="20"/>
      <c r="CH88" s="20"/>
      <c r="CI88" s="20"/>
      <c r="CJ88" s="20"/>
      <c r="CK88" s="20"/>
      <c r="CL88" s="20"/>
      <c r="CM88" s="20"/>
      <c r="CS88" s="20"/>
      <c r="CT88" s="20"/>
      <c r="CU88" s="20"/>
      <c r="CV88" s="20"/>
      <c r="CW88" s="20"/>
      <c r="CX88" s="20"/>
      <c r="CY88" s="20"/>
      <c r="DH88" s="20"/>
    </row>
    <row r="89" spans="10:112" ht="13.5">
      <c r="J89" s="20"/>
      <c r="K89" s="20"/>
      <c r="L89" s="20"/>
      <c r="M89" s="20"/>
      <c r="N89" s="20"/>
      <c r="O89" s="20"/>
      <c r="P89" s="20"/>
      <c r="AN89" s="20"/>
      <c r="AO89" s="20"/>
      <c r="AP89" s="20"/>
      <c r="AQ89" s="20"/>
      <c r="AR89" s="20"/>
      <c r="AS89" s="20"/>
      <c r="AT89" s="20"/>
      <c r="BC89" s="20"/>
      <c r="BD89" s="20"/>
      <c r="BE89" s="20"/>
      <c r="BF89" s="20"/>
      <c r="BG89" s="20"/>
      <c r="BH89" s="20"/>
      <c r="BI89" s="20"/>
      <c r="BR89" s="20"/>
      <c r="BS89" s="20"/>
      <c r="BT89" s="20"/>
      <c r="BU89" s="20"/>
      <c r="BV89" s="20"/>
      <c r="BW89" s="20"/>
      <c r="BX89" s="20"/>
      <c r="CG89" s="20"/>
      <c r="CH89" s="20"/>
      <c r="CI89" s="20"/>
      <c r="CJ89" s="20"/>
      <c r="CK89" s="20"/>
      <c r="CL89" s="20"/>
      <c r="CM89" s="20"/>
      <c r="CS89" s="20"/>
      <c r="CT89" s="20"/>
      <c r="CU89" s="20"/>
      <c r="CV89" s="20"/>
      <c r="CW89" s="20"/>
      <c r="CX89" s="20"/>
      <c r="CY89" s="20"/>
      <c r="DH89" s="20"/>
    </row>
    <row r="90" spans="10:112" ht="13.5">
      <c r="J90" s="20"/>
      <c r="K90" s="20"/>
      <c r="L90" s="20"/>
      <c r="M90" s="20"/>
      <c r="N90" s="20"/>
      <c r="O90" s="20"/>
      <c r="P90" s="20"/>
      <c r="AN90" s="20"/>
      <c r="AO90" s="20"/>
      <c r="AP90" s="20"/>
      <c r="AQ90" s="20"/>
      <c r="AR90" s="20"/>
      <c r="AS90" s="20"/>
      <c r="AT90" s="20"/>
      <c r="BC90" s="20"/>
      <c r="BD90" s="20"/>
      <c r="BE90" s="20"/>
      <c r="BF90" s="20"/>
      <c r="BG90" s="20"/>
      <c r="BH90" s="20"/>
      <c r="BI90" s="20"/>
      <c r="BR90" s="20"/>
      <c r="BS90" s="20"/>
      <c r="BT90" s="20"/>
      <c r="BU90" s="20"/>
      <c r="BV90" s="20"/>
      <c r="BW90" s="20"/>
      <c r="BX90" s="20"/>
      <c r="CG90" s="20"/>
      <c r="CH90" s="20"/>
      <c r="CI90" s="20"/>
      <c r="CJ90" s="20"/>
      <c r="CK90" s="20"/>
      <c r="CL90" s="20"/>
      <c r="CM90" s="20"/>
      <c r="CS90" s="20"/>
      <c r="CT90" s="20"/>
      <c r="CU90" s="20"/>
      <c r="CV90" s="20"/>
      <c r="CW90" s="20"/>
      <c r="CX90" s="20"/>
      <c r="CY90" s="20"/>
      <c r="DH90" s="20"/>
    </row>
    <row r="91" spans="10:112" ht="13.5">
      <c r="J91" s="20"/>
      <c r="K91" s="20"/>
      <c r="L91" s="20"/>
      <c r="M91" s="20"/>
      <c r="N91" s="20"/>
      <c r="O91" s="20"/>
      <c r="P91" s="20"/>
      <c r="AN91" s="20"/>
      <c r="AO91" s="20"/>
      <c r="AP91" s="20"/>
      <c r="AQ91" s="20"/>
      <c r="AR91" s="20"/>
      <c r="AS91" s="20"/>
      <c r="AT91" s="20"/>
      <c r="BC91" s="20"/>
      <c r="BD91" s="20"/>
      <c r="BE91" s="20"/>
      <c r="BF91" s="20"/>
      <c r="BG91" s="20"/>
      <c r="BH91" s="20"/>
      <c r="BI91" s="20"/>
      <c r="BR91" s="20"/>
      <c r="BS91" s="20"/>
      <c r="BT91" s="20"/>
      <c r="BU91" s="20"/>
      <c r="BV91" s="20"/>
      <c r="BW91" s="20"/>
      <c r="BX91" s="20"/>
      <c r="CG91" s="20"/>
      <c r="CH91" s="20"/>
      <c r="CI91" s="20"/>
      <c r="CJ91" s="20"/>
      <c r="CK91" s="20"/>
      <c r="CL91" s="20"/>
      <c r="CM91" s="20"/>
      <c r="CS91" s="20"/>
      <c r="CT91" s="20"/>
      <c r="CU91" s="20"/>
      <c r="CV91" s="20"/>
      <c r="CW91" s="20"/>
      <c r="CX91" s="20"/>
      <c r="CY91" s="20"/>
      <c r="DH91" s="20"/>
    </row>
    <row r="92" spans="10:112" ht="13.5">
      <c r="J92" s="20"/>
      <c r="K92" s="20"/>
      <c r="L92" s="20"/>
      <c r="M92" s="20"/>
      <c r="N92" s="20"/>
      <c r="O92" s="20"/>
      <c r="P92" s="20"/>
      <c r="AN92" s="20"/>
      <c r="AO92" s="20"/>
      <c r="AP92" s="20"/>
      <c r="AQ92" s="20"/>
      <c r="AR92" s="20"/>
      <c r="AS92" s="20"/>
      <c r="AT92" s="20"/>
      <c r="BC92" s="20"/>
      <c r="BD92" s="20"/>
      <c r="BE92" s="20"/>
      <c r="BF92" s="20"/>
      <c r="BG92" s="20"/>
      <c r="BH92" s="20"/>
      <c r="BI92" s="20"/>
      <c r="BR92" s="20"/>
      <c r="BS92" s="20"/>
      <c r="BT92" s="20"/>
      <c r="BU92" s="20"/>
      <c r="BV92" s="20"/>
      <c r="BW92" s="20"/>
      <c r="BX92" s="20"/>
      <c r="CG92" s="20"/>
      <c r="CH92" s="20"/>
      <c r="CI92" s="20"/>
      <c r="CJ92" s="20"/>
      <c r="CK92" s="20"/>
      <c r="CL92" s="20"/>
      <c r="CM92" s="20"/>
      <c r="CS92" s="20"/>
      <c r="CT92" s="20"/>
      <c r="CU92" s="20"/>
      <c r="CV92" s="20"/>
      <c r="CW92" s="20"/>
      <c r="CX92" s="20"/>
      <c r="CY92" s="20"/>
      <c r="DH92" s="20"/>
    </row>
    <row r="93" spans="10:112" ht="13.5">
      <c r="J93" s="20"/>
      <c r="K93" s="20"/>
      <c r="L93" s="20"/>
      <c r="M93" s="20"/>
      <c r="N93" s="20"/>
      <c r="O93" s="20"/>
      <c r="P93" s="20"/>
      <c r="AN93" s="20"/>
      <c r="AO93" s="20"/>
      <c r="AP93" s="20"/>
      <c r="AQ93" s="20"/>
      <c r="AR93" s="20"/>
      <c r="AS93" s="20"/>
      <c r="AT93" s="20"/>
      <c r="BC93" s="20"/>
      <c r="BD93" s="20"/>
      <c r="BE93" s="20"/>
      <c r="BF93" s="20"/>
      <c r="BG93" s="20"/>
      <c r="BH93" s="20"/>
      <c r="BI93" s="20"/>
      <c r="BR93" s="20"/>
      <c r="BS93" s="20"/>
      <c r="BT93" s="20"/>
      <c r="BU93" s="20"/>
      <c r="BV93" s="20"/>
      <c r="BW93" s="20"/>
      <c r="BX93" s="20"/>
      <c r="CG93" s="20"/>
      <c r="CH93" s="20"/>
      <c r="CI93" s="20"/>
      <c r="CJ93" s="20"/>
      <c r="CK93" s="20"/>
      <c r="CL93" s="20"/>
      <c r="CM93" s="20"/>
      <c r="CS93" s="20"/>
      <c r="CT93" s="20"/>
      <c r="CU93" s="20"/>
      <c r="CV93" s="20"/>
      <c r="CW93" s="20"/>
      <c r="CX93" s="20"/>
      <c r="CY93" s="20"/>
      <c r="DH93" s="20"/>
    </row>
    <row r="94" spans="10:112" ht="13.5">
      <c r="J94" s="20"/>
      <c r="K94" s="20"/>
      <c r="L94" s="20"/>
      <c r="M94" s="20"/>
      <c r="N94" s="20"/>
      <c r="O94" s="20"/>
      <c r="P94" s="20"/>
      <c r="AN94" s="20"/>
      <c r="AO94" s="20"/>
      <c r="AP94" s="20"/>
      <c r="AQ94" s="20"/>
      <c r="AR94" s="20"/>
      <c r="AS94" s="20"/>
      <c r="AT94" s="20"/>
      <c r="BC94" s="20"/>
      <c r="BD94" s="20"/>
      <c r="BE94" s="20"/>
      <c r="BF94" s="20"/>
      <c r="BG94" s="20"/>
      <c r="BH94" s="20"/>
      <c r="BI94" s="20"/>
      <c r="BR94" s="20"/>
      <c r="BS94" s="20"/>
      <c r="BT94" s="20"/>
      <c r="BU94" s="20"/>
      <c r="BV94" s="20"/>
      <c r="BW94" s="20"/>
      <c r="BX94" s="20"/>
      <c r="CG94" s="20"/>
      <c r="CH94" s="20"/>
      <c r="CI94" s="20"/>
      <c r="CJ94" s="20"/>
      <c r="CK94" s="20"/>
      <c r="CL94" s="20"/>
      <c r="CM94" s="20"/>
      <c r="CS94" s="20"/>
      <c r="CT94" s="20"/>
      <c r="CU94" s="20"/>
      <c r="CV94" s="20"/>
      <c r="CW94" s="20"/>
      <c r="CX94" s="20"/>
      <c r="CY94" s="20"/>
      <c r="DH94" s="20"/>
    </row>
    <row r="95" spans="10:112" ht="13.5">
      <c r="J95" s="20"/>
      <c r="K95" s="20"/>
      <c r="L95" s="20"/>
      <c r="M95" s="20"/>
      <c r="N95" s="20"/>
      <c r="O95" s="20"/>
      <c r="P95" s="20"/>
      <c r="AN95" s="20"/>
      <c r="AO95" s="20"/>
      <c r="AP95" s="20"/>
      <c r="AQ95" s="20"/>
      <c r="AR95" s="20"/>
      <c r="AS95" s="20"/>
      <c r="AT95" s="20"/>
      <c r="BC95" s="20"/>
      <c r="BD95" s="20"/>
      <c r="BE95" s="20"/>
      <c r="BF95" s="20"/>
      <c r="BG95" s="20"/>
      <c r="BH95" s="20"/>
      <c r="BI95" s="20"/>
      <c r="BR95" s="20"/>
      <c r="BS95" s="20"/>
      <c r="BT95" s="20"/>
      <c r="BU95" s="20"/>
      <c r="BV95" s="20"/>
      <c r="BW95" s="20"/>
      <c r="BX95" s="20"/>
      <c r="CG95" s="20"/>
      <c r="CH95" s="20"/>
      <c r="CI95" s="20"/>
      <c r="CJ95" s="20"/>
      <c r="CK95" s="20"/>
      <c r="CL95" s="20"/>
      <c r="CM95" s="20"/>
      <c r="CS95" s="20"/>
      <c r="CT95" s="20"/>
      <c r="CU95" s="20"/>
      <c r="CV95" s="20"/>
      <c r="CW95" s="20"/>
      <c r="CX95" s="20"/>
      <c r="CY95" s="20"/>
      <c r="DH95" s="20"/>
    </row>
    <row r="96" spans="10:112" ht="13.5">
      <c r="J96" s="20"/>
      <c r="K96" s="20"/>
      <c r="L96" s="20"/>
      <c r="M96" s="20"/>
      <c r="N96" s="20"/>
      <c r="O96" s="20"/>
      <c r="P96" s="20"/>
      <c r="AN96" s="20"/>
      <c r="AO96" s="20"/>
      <c r="AP96" s="20"/>
      <c r="AQ96" s="20"/>
      <c r="AR96" s="20"/>
      <c r="AS96" s="20"/>
      <c r="AT96" s="20"/>
      <c r="BC96" s="20"/>
      <c r="BD96" s="20"/>
      <c r="BE96" s="20"/>
      <c r="BF96" s="20"/>
      <c r="BG96" s="20"/>
      <c r="BH96" s="20"/>
      <c r="BI96" s="20"/>
      <c r="BR96" s="20"/>
      <c r="BS96" s="20"/>
      <c r="BT96" s="20"/>
      <c r="BU96" s="20"/>
      <c r="BV96" s="20"/>
      <c r="BW96" s="20"/>
      <c r="BX96" s="20"/>
      <c r="CG96" s="20"/>
      <c r="CH96" s="20"/>
      <c r="CI96" s="20"/>
      <c r="CJ96" s="20"/>
      <c r="CK96" s="20"/>
      <c r="CL96" s="20"/>
      <c r="CM96" s="20"/>
      <c r="CS96" s="20"/>
      <c r="CT96" s="20"/>
      <c r="CU96" s="20"/>
      <c r="CV96" s="20"/>
      <c r="CW96" s="20"/>
      <c r="CX96" s="20"/>
      <c r="CY96" s="20"/>
      <c r="DH96" s="20"/>
    </row>
    <row r="97" spans="10:112" ht="13.5">
      <c r="J97" s="20"/>
      <c r="K97" s="20"/>
      <c r="L97" s="20"/>
      <c r="M97" s="20"/>
      <c r="N97" s="20"/>
      <c r="O97" s="20"/>
      <c r="P97" s="20"/>
      <c r="AN97" s="20"/>
      <c r="AO97" s="20"/>
      <c r="AP97" s="20"/>
      <c r="AQ97" s="20"/>
      <c r="AR97" s="20"/>
      <c r="AS97" s="20"/>
      <c r="AT97" s="20"/>
      <c r="BC97" s="20"/>
      <c r="BD97" s="20"/>
      <c r="BE97" s="20"/>
      <c r="BF97" s="20"/>
      <c r="BG97" s="20"/>
      <c r="BH97" s="20"/>
      <c r="BI97" s="20"/>
      <c r="BR97" s="20"/>
      <c r="BS97" s="20"/>
      <c r="BT97" s="20"/>
      <c r="BU97" s="20"/>
      <c r="BV97" s="20"/>
      <c r="BW97" s="20"/>
      <c r="BX97" s="20"/>
      <c r="CG97" s="20"/>
      <c r="CH97" s="20"/>
      <c r="CI97" s="20"/>
      <c r="CJ97" s="20"/>
      <c r="CK97" s="20"/>
      <c r="CL97" s="20"/>
      <c r="CM97" s="20"/>
      <c r="CS97" s="20"/>
      <c r="CT97" s="20"/>
      <c r="CU97" s="20"/>
      <c r="CV97" s="20"/>
      <c r="CW97" s="20"/>
      <c r="CX97" s="20"/>
      <c r="CY97" s="20"/>
      <c r="DH97" s="20"/>
    </row>
    <row r="98" spans="10:112" ht="13.5">
      <c r="J98" s="20"/>
      <c r="K98" s="20"/>
      <c r="L98" s="20"/>
      <c r="M98" s="20"/>
      <c r="N98" s="20"/>
      <c r="O98" s="20"/>
      <c r="P98" s="20"/>
      <c r="AN98" s="20"/>
      <c r="AO98" s="20"/>
      <c r="AP98" s="20"/>
      <c r="AQ98" s="20"/>
      <c r="AR98" s="20"/>
      <c r="AS98" s="20"/>
      <c r="AT98" s="20"/>
      <c r="BC98" s="20"/>
      <c r="BD98" s="20"/>
      <c r="BE98" s="20"/>
      <c r="BF98" s="20"/>
      <c r="BG98" s="20"/>
      <c r="BH98" s="20"/>
      <c r="BI98" s="20"/>
      <c r="BR98" s="20"/>
      <c r="BS98" s="20"/>
      <c r="BT98" s="20"/>
      <c r="BU98" s="20"/>
      <c r="BV98" s="20"/>
      <c r="BW98" s="20"/>
      <c r="BX98" s="20"/>
      <c r="CG98" s="20"/>
      <c r="CH98" s="20"/>
      <c r="CI98" s="20"/>
      <c r="CJ98" s="20"/>
      <c r="CK98" s="20"/>
      <c r="CL98" s="20"/>
      <c r="CM98" s="20"/>
      <c r="CS98" s="20"/>
      <c r="CT98" s="20"/>
      <c r="CU98" s="20"/>
      <c r="CV98" s="20"/>
      <c r="CW98" s="20"/>
      <c r="CX98" s="20"/>
      <c r="CY98" s="20"/>
      <c r="DH98" s="20"/>
    </row>
    <row r="99" spans="10:112" ht="13.5">
      <c r="J99" s="20"/>
      <c r="K99" s="20"/>
      <c r="L99" s="20"/>
      <c r="M99" s="20"/>
      <c r="N99" s="20"/>
      <c r="O99" s="20"/>
      <c r="P99" s="20"/>
      <c r="AN99" s="20"/>
      <c r="AO99" s="20"/>
      <c r="AP99" s="20"/>
      <c r="AQ99" s="20"/>
      <c r="AR99" s="20"/>
      <c r="AS99" s="20"/>
      <c r="AT99" s="20"/>
      <c r="BC99" s="20"/>
      <c r="BD99" s="20"/>
      <c r="BE99" s="20"/>
      <c r="BF99" s="20"/>
      <c r="BG99" s="20"/>
      <c r="BH99" s="20"/>
      <c r="BI99" s="20"/>
      <c r="BR99" s="20"/>
      <c r="BS99" s="20"/>
      <c r="BT99" s="20"/>
      <c r="BU99" s="20"/>
      <c r="BV99" s="20"/>
      <c r="BW99" s="20"/>
      <c r="BX99" s="20"/>
      <c r="CG99" s="20"/>
      <c r="CH99" s="20"/>
      <c r="CI99" s="20"/>
      <c r="CJ99" s="20"/>
      <c r="CK99" s="20"/>
      <c r="CL99" s="20"/>
      <c r="CM99" s="20"/>
      <c r="CS99" s="20"/>
      <c r="CT99" s="20"/>
      <c r="CU99" s="20"/>
      <c r="CV99" s="20"/>
      <c r="CW99" s="20"/>
      <c r="CX99" s="20"/>
      <c r="CY99" s="20"/>
      <c r="DH99" s="20"/>
    </row>
    <row r="100" spans="10:112" ht="13.5">
      <c r="J100" s="20"/>
      <c r="K100" s="20"/>
      <c r="L100" s="20"/>
      <c r="M100" s="20"/>
      <c r="N100" s="20"/>
      <c r="O100" s="20"/>
      <c r="P100" s="20"/>
      <c r="AN100" s="20"/>
      <c r="AO100" s="20"/>
      <c r="AP100" s="20"/>
      <c r="AQ100" s="20"/>
      <c r="AR100" s="20"/>
      <c r="AS100" s="20"/>
      <c r="AT100" s="20"/>
      <c r="BC100" s="20"/>
      <c r="BD100" s="20"/>
      <c r="BE100" s="20"/>
      <c r="BF100" s="20"/>
      <c r="BG100" s="20"/>
      <c r="BH100" s="20"/>
      <c r="BI100" s="20"/>
      <c r="BR100" s="20"/>
      <c r="BS100" s="20"/>
      <c r="BT100" s="20"/>
      <c r="BU100" s="20"/>
      <c r="BV100" s="20"/>
      <c r="BW100" s="20"/>
      <c r="BX100" s="20"/>
      <c r="CG100" s="20"/>
      <c r="CH100" s="20"/>
      <c r="CI100" s="20"/>
      <c r="CJ100" s="20"/>
      <c r="CK100" s="20"/>
      <c r="CL100" s="20"/>
      <c r="CM100" s="20"/>
      <c r="CS100" s="20"/>
      <c r="CT100" s="20"/>
      <c r="CU100" s="20"/>
      <c r="CV100" s="20"/>
      <c r="CW100" s="20"/>
      <c r="CX100" s="20"/>
      <c r="CY100" s="20"/>
      <c r="DH100" s="20"/>
    </row>
    <row r="101" spans="10:112" ht="13.5">
      <c r="J101" s="20"/>
      <c r="K101" s="20"/>
      <c r="L101" s="20"/>
      <c r="M101" s="20"/>
      <c r="N101" s="20"/>
      <c r="O101" s="20"/>
      <c r="P101" s="20"/>
      <c r="AN101" s="20"/>
      <c r="AO101" s="20"/>
      <c r="AP101" s="20"/>
      <c r="AQ101" s="20"/>
      <c r="AR101" s="20"/>
      <c r="AS101" s="20"/>
      <c r="AT101" s="20"/>
      <c r="BC101" s="20"/>
      <c r="BD101" s="20"/>
      <c r="BE101" s="20"/>
      <c r="BF101" s="20"/>
      <c r="BG101" s="20"/>
      <c r="BH101" s="20"/>
      <c r="BI101" s="20"/>
      <c r="BR101" s="20"/>
      <c r="BS101" s="20"/>
      <c r="BT101" s="20"/>
      <c r="BU101" s="20"/>
      <c r="BV101" s="20"/>
      <c r="BW101" s="20"/>
      <c r="BX101" s="20"/>
      <c r="CG101" s="20"/>
      <c r="CH101" s="20"/>
      <c r="CI101" s="20"/>
      <c r="CJ101" s="20"/>
      <c r="CK101" s="20"/>
      <c r="CL101" s="20"/>
      <c r="CM101" s="20"/>
      <c r="CS101" s="20"/>
      <c r="CT101" s="20"/>
      <c r="CU101" s="20"/>
      <c r="CV101" s="20"/>
      <c r="CW101" s="20"/>
      <c r="CX101" s="20"/>
      <c r="CY101" s="20"/>
      <c r="DH101" s="20"/>
    </row>
    <row r="102" spans="10:112" ht="13.5">
      <c r="J102" s="20"/>
      <c r="K102" s="20"/>
      <c r="L102" s="20"/>
      <c r="M102" s="20"/>
      <c r="N102" s="20"/>
      <c r="O102" s="20"/>
      <c r="P102" s="20"/>
      <c r="AN102" s="20"/>
      <c r="AO102" s="20"/>
      <c r="AP102" s="20"/>
      <c r="AQ102" s="20"/>
      <c r="AR102" s="20"/>
      <c r="AS102" s="20"/>
      <c r="AT102" s="20"/>
      <c r="BC102" s="20"/>
      <c r="BD102" s="20"/>
      <c r="BE102" s="20"/>
      <c r="BF102" s="20"/>
      <c r="BG102" s="20"/>
      <c r="BH102" s="20"/>
      <c r="BI102" s="20"/>
      <c r="BR102" s="20"/>
      <c r="BS102" s="20"/>
      <c r="BT102" s="20"/>
      <c r="BU102" s="20"/>
      <c r="BV102" s="20"/>
      <c r="BW102" s="20"/>
      <c r="BX102" s="20"/>
      <c r="CG102" s="20"/>
      <c r="CH102" s="20"/>
      <c r="CI102" s="20"/>
      <c r="CJ102" s="20"/>
      <c r="CK102" s="20"/>
      <c r="CL102" s="20"/>
      <c r="CM102" s="20"/>
      <c r="CS102" s="20"/>
      <c r="CT102" s="20"/>
      <c r="CU102" s="20"/>
      <c r="CV102" s="20"/>
      <c r="CW102" s="20"/>
      <c r="CX102" s="20"/>
      <c r="CY102" s="20"/>
      <c r="DH102" s="20"/>
    </row>
    <row r="103" spans="10:112" ht="13.5">
      <c r="J103" s="20"/>
      <c r="K103" s="20"/>
      <c r="L103" s="20"/>
      <c r="M103" s="20"/>
      <c r="N103" s="20"/>
      <c r="O103" s="20"/>
      <c r="P103" s="20"/>
      <c r="AN103" s="20"/>
      <c r="AO103" s="20"/>
      <c r="AP103" s="20"/>
      <c r="AQ103" s="20"/>
      <c r="AR103" s="20"/>
      <c r="AS103" s="20"/>
      <c r="AT103" s="20"/>
      <c r="BC103" s="20"/>
      <c r="BD103" s="20"/>
      <c r="BE103" s="20"/>
      <c r="BF103" s="20"/>
      <c r="BG103" s="20"/>
      <c r="BH103" s="20"/>
      <c r="BI103" s="20"/>
      <c r="BR103" s="20"/>
      <c r="BS103" s="20"/>
      <c r="BT103" s="20"/>
      <c r="BU103" s="20"/>
      <c r="BV103" s="20"/>
      <c r="BW103" s="20"/>
      <c r="BX103" s="20"/>
      <c r="CG103" s="20"/>
      <c r="CH103" s="20"/>
      <c r="CI103" s="20"/>
      <c r="CJ103" s="20"/>
      <c r="CK103" s="20"/>
      <c r="CL103" s="20"/>
      <c r="CM103" s="20"/>
      <c r="CS103" s="20"/>
      <c r="CT103" s="20"/>
      <c r="CU103" s="20"/>
      <c r="CV103" s="20"/>
      <c r="CW103" s="20"/>
      <c r="CX103" s="20"/>
      <c r="CY103" s="20"/>
      <c r="DH103" s="20"/>
    </row>
    <row r="104" spans="10:112" ht="13.5">
      <c r="J104" s="20"/>
      <c r="K104" s="20"/>
      <c r="L104" s="20"/>
      <c r="M104" s="20"/>
      <c r="N104" s="20"/>
      <c r="O104" s="20"/>
      <c r="P104" s="20"/>
      <c r="AN104" s="20"/>
      <c r="AO104" s="20"/>
      <c r="AP104" s="20"/>
      <c r="AQ104" s="20"/>
      <c r="AR104" s="20"/>
      <c r="AS104" s="20"/>
      <c r="AT104" s="20"/>
      <c r="BC104" s="20"/>
      <c r="BD104" s="20"/>
      <c r="BE104" s="20"/>
      <c r="BF104" s="20"/>
      <c r="BG104" s="20"/>
      <c r="BH104" s="20"/>
      <c r="BI104" s="20"/>
      <c r="BR104" s="20"/>
      <c r="BS104" s="20"/>
      <c r="BT104" s="20"/>
      <c r="BU104" s="20"/>
      <c r="BV104" s="20"/>
      <c r="BW104" s="20"/>
      <c r="BX104" s="20"/>
      <c r="CG104" s="20"/>
      <c r="CH104" s="20"/>
      <c r="CI104" s="20"/>
      <c r="CJ104" s="20"/>
      <c r="CK104" s="20"/>
      <c r="CL104" s="20"/>
      <c r="CM104" s="20"/>
      <c r="CS104" s="20"/>
      <c r="CT104" s="20"/>
      <c r="CU104" s="20"/>
      <c r="CV104" s="20"/>
      <c r="CW104" s="20"/>
      <c r="CX104" s="20"/>
      <c r="CY104" s="20"/>
      <c r="DH104" s="20"/>
    </row>
    <row r="105" spans="10:112" ht="13.5">
      <c r="J105" s="20"/>
      <c r="K105" s="20"/>
      <c r="L105" s="20"/>
      <c r="M105" s="20"/>
      <c r="N105" s="20"/>
      <c r="O105" s="20"/>
      <c r="P105" s="20"/>
      <c r="AN105" s="20"/>
      <c r="AO105" s="20"/>
      <c r="AP105" s="20"/>
      <c r="AQ105" s="20"/>
      <c r="AR105" s="20"/>
      <c r="AS105" s="20"/>
      <c r="AT105" s="20"/>
      <c r="BC105" s="20"/>
      <c r="BD105" s="20"/>
      <c r="BE105" s="20"/>
      <c r="BF105" s="20"/>
      <c r="BG105" s="20"/>
      <c r="BH105" s="20"/>
      <c r="BI105" s="20"/>
      <c r="BR105" s="20"/>
      <c r="BS105" s="20"/>
      <c r="BT105" s="20"/>
      <c r="BU105" s="20"/>
      <c r="BV105" s="20"/>
      <c r="BW105" s="20"/>
      <c r="BX105" s="20"/>
      <c r="CG105" s="20"/>
      <c r="CH105" s="20"/>
      <c r="CI105" s="20"/>
      <c r="CJ105" s="20"/>
      <c r="CK105" s="20"/>
      <c r="CL105" s="20"/>
      <c r="CM105" s="20"/>
      <c r="CS105" s="20"/>
      <c r="CT105" s="20"/>
      <c r="CU105" s="20"/>
      <c r="CV105" s="20"/>
      <c r="CW105" s="20"/>
      <c r="CX105" s="20"/>
      <c r="CY105" s="20"/>
      <c r="DH105" s="20"/>
    </row>
    <row r="106" spans="10:112" ht="13.5">
      <c r="J106" s="20"/>
      <c r="K106" s="20"/>
      <c r="L106" s="20"/>
      <c r="M106" s="20"/>
      <c r="N106" s="20"/>
      <c r="O106" s="20"/>
      <c r="P106" s="20"/>
      <c r="AN106" s="20"/>
      <c r="AO106" s="20"/>
      <c r="AP106" s="20"/>
      <c r="AQ106" s="20"/>
      <c r="AR106" s="20"/>
      <c r="AS106" s="20"/>
      <c r="AT106" s="20"/>
      <c r="BC106" s="20"/>
      <c r="BD106" s="20"/>
      <c r="BE106" s="20"/>
      <c r="BF106" s="20"/>
      <c r="BG106" s="20"/>
      <c r="BH106" s="20"/>
      <c r="BI106" s="20"/>
      <c r="BR106" s="20"/>
      <c r="BS106" s="20"/>
      <c r="BT106" s="20"/>
      <c r="BU106" s="20"/>
      <c r="BV106" s="20"/>
      <c r="BW106" s="20"/>
      <c r="BX106" s="20"/>
      <c r="CG106" s="20"/>
      <c r="CH106" s="20"/>
      <c r="CI106" s="20"/>
      <c r="CJ106" s="20"/>
      <c r="CK106" s="20"/>
      <c r="CL106" s="20"/>
      <c r="CM106" s="20"/>
      <c r="CS106" s="20"/>
      <c r="CT106" s="20"/>
      <c r="CU106" s="20"/>
      <c r="CV106" s="20"/>
      <c r="CW106" s="20"/>
      <c r="CX106" s="20"/>
      <c r="CY106" s="20"/>
      <c r="DH106" s="20"/>
    </row>
    <row r="107" spans="10:112" ht="13.5">
      <c r="J107" s="20"/>
      <c r="K107" s="20"/>
      <c r="L107" s="20"/>
      <c r="M107" s="20"/>
      <c r="N107" s="20"/>
      <c r="O107" s="20"/>
      <c r="P107" s="20"/>
      <c r="AN107" s="20"/>
      <c r="AO107" s="20"/>
      <c r="AP107" s="20"/>
      <c r="AQ107" s="20"/>
      <c r="AR107" s="20"/>
      <c r="AS107" s="20"/>
      <c r="AT107" s="20"/>
      <c r="BC107" s="20"/>
      <c r="BD107" s="20"/>
      <c r="BE107" s="20"/>
      <c r="BF107" s="20"/>
      <c r="BG107" s="20"/>
      <c r="BH107" s="20"/>
      <c r="BI107" s="20"/>
      <c r="BR107" s="20"/>
      <c r="BS107" s="20"/>
      <c r="BT107" s="20"/>
      <c r="BU107" s="20"/>
      <c r="BV107" s="20"/>
      <c r="BW107" s="20"/>
      <c r="BX107" s="20"/>
      <c r="CG107" s="20"/>
      <c r="CH107" s="20"/>
      <c r="CI107" s="20"/>
      <c r="CJ107" s="20"/>
      <c r="CK107" s="20"/>
      <c r="CL107" s="20"/>
      <c r="CM107" s="20"/>
      <c r="CS107" s="20"/>
      <c r="CT107" s="20"/>
      <c r="CU107" s="20"/>
      <c r="CV107" s="20"/>
      <c r="CW107" s="20"/>
      <c r="CX107" s="20"/>
      <c r="CY107" s="20"/>
      <c r="DH107" s="20"/>
    </row>
    <row r="108" spans="10:112" ht="13.5">
      <c r="J108" s="20"/>
      <c r="K108" s="20"/>
      <c r="L108" s="20"/>
      <c r="M108" s="20"/>
      <c r="N108" s="20"/>
      <c r="O108" s="20"/>
      <c r="P108" s="20"/>
      <c r="AN108" s="20"/>
      <c r="AO108" s="20"/>
      <c r="AP108" s="20"/>
      <c r="AQ108" s="20"/>
      <c r="AR108" s="20"/>
      <c r="AS108" s="20"/>
      <c r="AT108" s="20"/>
      <c r="BC108" s="20"/>
      <c r="BD108" s="20"/>
      <c r="BE108" s="20"/>
      <c r="BF108" s="20"/>
      <c r="BG108" s="20"/>
      <c r="BH108" s="20"/>
      <c r="BI108" s="20"/>
      <c r="BR108" s="20"/>
      <c r="BS108" s="20"/>
      <c r="BT108" s="20"/>
      <c r="BU108" s="20"/>
      <c r="BV108" s="20"/>
      <c r="BW108" s="20"/>
      <c r="BX108" s="20"/>
      <c r="CG108" s="20"/>
      <c r="CH108" s="20"/>
      <c r="CI108" s="20"/>
      <c r="CJ108" s="20"/>
      <c r="CK108" s="20"/>
      <c r="CL108" s="20"/>
      <c r="CM108" s="20"/>
      <c r="CS108" s="20"/>
      <c r="CT108" s="20"/>
      <c r="CU108" s="20"/>
      <c r="CV108" s="20"/>
      <c r="CW108" s="20"/>
      <c r="CX108" s="20"/>
      <c r="CY108" s="20"/>
      <c r="DH108" s="20"/>
    </row>
    <row r="109" spans="10:112" ht="13.5">
      <c r="J109" s="20"/>
      <c r="K109" s="20"/>
      <c r="L109" s="20"/>
      <c r="M109" s="20"/>
      <c r="N109" s="20"/>
      <c r="O109" s="20"/>
      <c r="P109" s="20"/>
      <c r="AN109" s="20"/>
      <c r="AO109" s="20"/>
      <c r="AP109" s="20"/>
      <c r="AQ109" s="20"/>
      <c r="AR109" s="20"/>
      <c r="AS109" s="20"/>
      <c r="AT109" s="20"/>
      <c r="BC109" s="20"/>
      <c r="BD109" s="20"/>
      <c r="BE109" s="20"/>
      <c r="BF109" s="20"/>
      <c r="BG109" s="20"/>
      <c r="BH109" s="20"/>
      <c r="BI109" s="20"/>
      <c r="BR109" s="20"/>
      <c r="BS109" s="20"/>
      <c r="BT109" s="20"/>
      <c r="BU109" s="20"/>
      <c r="BV109" s="20"/>
      <c r="BW109" s="20"/>
      <c r="BX109" s="20"/>
      <c r="CG109" s="20"/>
      <c r="CH109" s="20"/>
      <c r="CI109" s="20"/>
      <c r="CJ109" s="20"/>
      <c r="CK109" s="20"/>
      <c r="CL109" s="20"/>
      <c r="CM109" s="20"/>
      <c r="CS109" s="20"/>
      <c r="CT109" s="20"/>
      <c r="CU109" s="20"/>
      <c r="CV109" s="20"/>
      <c r="CW109" s="20"/>
      <c r="CX109" s="20"/>
      <c r="CY109" s="20"/>
      <c r="DH109" s="20"/>
    </row>
    <row r="110" spans="10:112" ht="13.5">
      <c r="J110" s="20"/>
      <c r="K110" s="20"/>
      <c r="L110" s="20"/>
      <c r="M110" s="20"/>
      <c r="N110" s="20"/>
      <c r="O110" s="20"/>
      <c r="P110" s="20"/>
      <c r="AN110" s="20"/>
      <c r="AO110" s="20"/>
      <c r="AP110" s="20"/>
      <c r="AQ110" s="20"/>
      <c r="AR110" s="20"/>
      <c r="AS110" s="20"/>
      <c r="AT110" s="20"/>
      <c r="BC110" s="20"/>
      <c r="BD110" s="20"/>
      <c r="BE110" s="20"/>
      <c r="BF110" s="20"/>
      <c r="BG110" s="20"/>
      <c r="BH110" s="20"/>
      <c r="BI110" s="20"/>
      <c r="BR110" s="20"/>
      <c r="BS110" s="20"/>
      <c r="BT110" s="20"/>
      <c r="BU110" s="20"/>
      <c r="BV110" s="20"/>
      <c r="BW110" s="20"/>
      <c r="BX110" s="20"/>
      <c r="CG110" s="20"/>
      <c r="CH110" s="20"/>
      <c r="CI110" s="20"/>
      <c r="CJ110" s="20"/>
      <c r="CK110" s="20"/>
      <c r="CL110" s="20"/>
      <c r="CM110" s="20"/>
      <c r="CS110" s="20"/>
      <c r="CT110" s="20"/>
      <c r="CU110" s="20"/>
      <c r="CV110" s="20"/>
      <c r="CW110" s="20"/>
      <c r="CX110" s="20"/>
      <c r="CY110" s="20"/>
      <c r="DH110" s="20"/>
    </row>
    <row r="111" spans="10:112" ht="13.5">
      <c r="J111" s="20"/>
      <c r="K111" s="20"/>
      <c r="L111" s="20"/>
      <c r="M111" s="20"/>
      <c r="N111" s="20"/>
      <c r="O111" s="20"/>
      <c r="P111" s="20"/>
      <c r="AN111" s="20"/>
      <c r="AO111" s="20"/>
      <c r="AP111" s="20"/>
      <c r="AQ111" s="20"/>
      <c r="AR111" s="20"/>
      <c r="AS111" s="20"/>
      <c r="AT111" s="20"/>
      <c r="BC111" s="20"/>
      <c r="BD111" s="20"/>
      <c r="BE111" s="20"/>
      <c r="BF111" s="20"/>
      <c r="BG111" s="20"/>
      <c r="BH111" s="20"/>
      <c r="BI111" s="20"/>
      <c r="BR111" s="20"/>
      <c r="BS111" s="20"/>
      <c r="BT111" s="20"/>
      <c r="BU111" s="20"/>
      <c r="BV111" s="20"/>
      <c r="BW111" s="20"/>
      <c r="BX111" s="20"/>
      <c r="CG111" s="20"/>
      <c r="CH111" s="20"/>
      <c r="CI111" s="20"/>
      <c r="CJ111" s="20"/>
      <c r="CK111" s="20"/>
      <c r="CL111" s="20"/>
      <c r="CM111" s="20"/>
      <c r="CS111" s="20"/>
      <c r="CT111" s="20"/>
      <c r="CU111" s="20"/>
      <c r="CV111" s="20"/>
      <c r="CW111" s="20"/>
      <c r="CX111" s="20"/>
      <c r="CY111" s="20"/>
      <c r="DH111" s="20"/>
    </row>
    <row r="112" spans="10:112" ht="13.5">
      <c r="J112" s="20"/>
      <c r="K112" s="20"/>
      <c r="L112" s="20"/>
      <c r="M112" s="20"/>
      <c r="N112" s="20"/>
      <c r="O112" s="20"/>
      <c r="P112" s="20"/>
      <c r="AN112" s="20"/>
      <c r="AO112" s="20"/>
      <c r="AP112" s="20"/>
      <c r="AQ112" s="20"/>
      <c r="AR112" s="20"/>
      <c r="AS112" s="20"/>
      <c r="AT112" s="20"/>
      <c r="BC112" s="20"/>
      <c r="BD112" s="20"/>
      <c r="BE112" s="20"/>
      <c r="BF112" s="20"/>
      <c r="BG112" s="20"/>
      <c r="BH112" s="20"/>
      <c r="BI112" s="20"/>
      <c r="BR112" s="20"/>
      <c r="BS112" s="20"/>
      <c r="BT112" s="20"/>
      <c r="BU112" s="20"/>
      <c r="BV112" s="20"/>
      <c r="BW112" s="20"/>
      <c r="BX112" s="20"/>
      <c r="CG112" s="20"/>
      <c r="CH112" s="20"/>
      <c r="CI112" s="20"/>
      <c r="CJ112" s="20"/>
      <c r="CK112" s="20"/>
      <c r="CL112" s="20"/>
      <c r="CM112" s="20"/>
      <c r="CS112" s="20"/>
      <c r="CT112" s="20"/>
      <c r="CU112" s="20"/>
      <c r="CV112" s="20"/>
      <c r="CW112" s="20"/>
      <c r="CX112" s="20"/>
      <c r="CY112" s="20"/>
      <c r="DH112" s="20"/>
    </row>
    <row r="113" spans="10:112" ht="13.5">
      <c r="J113" s="20"/>
      <c r="K113" s="20"/>
      <c r="L113" s="20"/>
      <c r="M113" s="20"/>
      <c r="N113" s="20"/>
      <c r="O113" s="20"/>
      <c r="P113" s="20"/>
      <c r="AN113" s="20"/>
      <c r="AO113" s="20"/>
      <c r="AP113" s="20"/>
      <c r="AQ113" s="20"/>
      <c r="AR113" s="20"/>
      <c r="AS113" s="20"/>
      <c r="AT113" s="20"/>
      <c r="BC113" s="20"/>
      <c r="BD113" s="20"/>
      <c r="BE113" s="20"/>
      <c r="BF113" s="20"/>
      <c r="BG113" s="20"/>
      <c r="BH113" s="20"/>
      <c r="BI113" s="20"/>
      <c r="BR113" s="20"/>
      <c r="BS113" s="20"/>
      <c r="BT113" s="20"/>
      <c r="BU113" s="20"/>
      <c r="BV113" s="20"/>
      <c r="BW113" s="20"/>
      <c r="BX113" s="20"/>
      <c r="CG113" s="20"/>
      <c r="CH113" s="20"/>
      <c r="CI113" s="20"/>
      <c r="CJ113" s="20"/>
      <c r="CK113" s="20"/>
      <c r="CL113" s="20"/>
      <c r="CM113" s="20"/>
      <c r="CS113" s="20"/>
      <c r="CT113" s="20"/>
      <c r="CU113" s="20"/>
      <c r="CV113" s="20"/>
      <c r="CW113" s="20"/>
      <c r="CX113" s="20"/>
      <c r="CY113" s="20"/>
      <c r="DH113" s="20"/>
    </row>
    <row r="114" spans="10:112" ht="13.5">
      <c r="J114" s="20"/>
      <c r="K114" s="20"/>
      <c r="L114" s="20"/>
      <c r="M114" s="20"/>
      <c r="N114" s="20"/>
      <c r="O114" s="20"/>
      <c r="P114" s="20"/>
      <c r="AN114" s="20"/>
      <c r="AO114" s="20"/>
      <c r="AP114" s="20"/>
      <c r="AQ114" s="20"/>
      <c r="AR114" s="20"/>
      <c r="AS114" s="20"/>
      <c r="AT114" s="20"/>
      <c r="BC114" s="20"/>
      <c r="BD114" s="20"/>
      <c r="BE114" s="20"/>
      <c r="BF114" s="20"/>
      <c r="BG114" s="20"/>
      <c r="BH114" s="20"/>
      <c r="BI114" s="20"/>
      <c r="BR114" s="20"/>
      <c r="BS114" s="20"/>
      <c r="BT114" s="20"/>
      <c r="BU114" s="20"/>
      <c r="BV114" s="20"/>
      <c r="BW114" s="20"/>
      <c r="BX114" s="20"/>
      <c r="CG114" s="20"/>
      <c r="CH114" s="20"/>
      <c r="CI114" s="20"/>
      <c r="CJ114" s="20"/>
      <c r="CK114" s="20"/>
      <c r="CL114" s="20"/>
      <c r="CM114" s="20"/>
      <c r="CS114" s="20"/>
      <c r="CT114" s="20"/>
      <c r="CU114" s="20"/>
      <c r="CV114" s="20"/>
      <c r="CW114" s="20"/>
      <c r="CX114" s="20"/>
      <c r="CY114" s="20"/>
      <c r="DH114" s="20"/>
    </row>
    <row r="115" spans="10:112" ht="13.5">
      <c r="J115" s="20"/>
      <c r="K115" s="20"/>
      <c r="L115" s="20"/>
      <c r="M115" s="20"/>
      <c r="N115" s="20"/>
      <c r="O115" s="20"/>
      <c r="P115" s="20"/>
      <c r="AN115" s="20"/>
      <c r="AO115" s="20"/>
      <c r="AP115" s="20"/>
      <c r="AQ115" s="20"/>
      <c r="AR115" s="20"/>
      <c r="AS115" s="20"/>
      <c r="AT115" s="20"/>
      <c r="BC115" s="20"/>
      <c r="BD115" s="20"/>
      <c r="BE115" s="20"/>
      <c r="BF115" s="20"/>
      <c r="BG115" s="20"/>
      <c r="BH115" s="20"/>
      <c r="BI115" s="20"/>
      <c r="BR115" s="20"/>
      <c r="BS115" s="20"/>
      <c r="BT115" s="20"/>
      <c r="BU115" s="20"/>
      <c r="BV115" s="20"/>
      <c r="BW115" s="20"/>
      <c r="BX115" s="20"/>
      <c r="CG115" s="20"/>
      <c r="CH115" s="20"/>
      <c r="CI115" s="20"/>
      <c r="CJ115" s="20"/>
      <c r="CK115" s="20"/>
      <c r="CL115" s="20"/>
      <c r="CM115" s="20"/>
      <c r="CS115" s="20"/>
      <c r="CT115" s="20"/>
      <c r="CU115" s="20"/>
      <c r="CV115" s="20"/>
      <c r="CW115" s="20"/>
      <c r="CX115" s="20"/>
      <c r="CY115" s="20"/>
      <c r="DH115" s="20"/>
    </row>
    <row r="116" spans="10:112" ht="13.5">
      <c r="J116" s="20"/>
      <c r="K116" s="20"/>
      <c r="L116" s="20"/>
      <c r="M116" s="20"/>
      <c r="N116" s="20"/>
      <c r="O116" s="20"/>
      <c r="P116" s="20"/>
      <c r="AN116" s="20"/>
      <c r="AO116" s="20"/>
      <c r="AP116" s="20"/>
      <c r="AQ116" s="20"/>
      <c r="AR116" s="20"/>
      <c r="AS116" s="20"/>
      <c r="AT116" s="20"/>
      <c r="BC116" s="20"/>
      <c r="BD116" s="20"/>
      <c r="BE116" s="20"/>
      <c r="BF116" s="20"/>
      <c r="BG116" s="20"/>
      <c r="BH116" s="20"/>
      <c r="BI116" s="20"/>
      <c r="BR116" s="20"/>
      <c r="BS116" s="20"/>
      <c r="BT116" s="20"/>
      <c r="BU116" s="20"/>
      <c r="BV116" s="20"/>
      <c r="BW116" s="20"/>
      <c r="BX116" s="20"/>
      <c r="CG116" s="20"/>
      <c r="CH116" s="20"/>
      <c r="CI116" s="20"/>
      <c r="CJ116" s="20"/>
      <c r="CK116" s="20"/>
      <c r="CL116" s="20"/>
      <c r="CM116" s="20"/>
      <c r="CS116" s="20"/>
      <c r="CT116" s="20"/>
      <c r="CU116" s="20"/>
      <c r="CV116" s="20"/>
      <c r="CW116" s="20"/>
      <c r="CX116" s="20"/>
      <c r="CY116" s="20"/>
      <c r="DH116" s="20"/>
    </row>
    <row r="117" spans="10:112" ht="13.5">
      <c r="J117" s="20"/>
      <c r="K117" s="20"/>
      <c r="L117" s="20"/>
      <c r="M117" s="20"/>
      <c r="N117" s="20"/>
      <c r="O117" s="20"/>
      <c r="P117" s="20"/>
      <c r="AN117" s="20"/>
      <c r="AO117" s="20"/>
      <c r="AP117" s="20"/>
      <c r="AQ117" s="20"/>
      <c r="AR117" s="20"/>
      <c r="AS117" s="20"/>
      <c r="AT117" s="20"/>
      <c r="BC117" s="20"/>
      <c r="BD117" s="20"/>
      <c r="BE117" s="20"/>
      <c r="BF117" s="20"/>
      <c r="BG117" s="20"/>
      <c r="BH117" s="20"/>
      <c r="BI117" s="20"/>
      <c r="BR117" s="20"/>
      <c r="BS117" s="20"/>
      <c r="BT117" s="20"/>
      <c r="BU117" s="20"/>
      <c r="BV117" s="20"/>
      <c r="BW117" s="20"/>
      <c r="BX117" s="20"/>
      <c r="CG117" s="20"/>
      <c r="CH117" s="20"/>
      <c r="CI117" s="20"/>
      <c r="CJ117" s="20"/>
      <c r="CK117" s="20"/>
      <c r="CL117" s="20"/>
      <c r="CM117" s="20"/>
      <c r="CS117" s="20"/>
      <c r="CT117" s="20"/>
      <c r="CU117" s="20"/>
      <c r="CV117" s="20"/>
      <c r="CW117" s="20"/>
      <c r="CX117" s="20"/>
      <c r="CY117" s="20"/>
      <c r="DH117" s="20"/>
    </row>
    <row r="118" spans="10:112" ht="13.5">
      <c r="J118" s="20"/>
      <c r="K118" s="20"/>
      <c r="L118" s="20"/>
      <c r="M118" s="20"/>
      <c r="N118" s="20"/>
      <c r="O118" s="20"/>
      <c r="P118" s="20"/>
      <c r="AN118" s="20"/>
      <c r="AO118" s="20"/>
      <c r="AP118" s="20"/>
      <c r="AQ118" s="20"/>
      <c r="AR118" s="20"/>
      <c r="AS118" s="20"/>
      <c r="AT118" s="20"/>
      <c r="BC118" s="20"/>
      <c r="BD118" s="20"/>
      <c r="BE118" s="20"/>
      <c r="BF118" s="20"/>
      <c r="BG118" s="20"/>
      <c r="BH118" s="20"/>
      <c r="BI118" s="20"/>
      <c r="BR118" s="20"/>
      <c r="BS118" s="20"/>
      <c r="BT118" s="20"/>
      <c r="BU118" s="20"/>
      <c r="BV118" s="20"/>
      <c r="BW118" s="20"/>
      <c r="BX118" s="20"/>
      <c r="CG118" s="20"/>
      <c r="CH118" s="20"/>
      <c r="CI118" s="20"/>
      <c r="CJ118" s="20"/>
      <c r="CK118" s="20"/>
      <c r="CL118" s="20"/>
      <c r="CM118" s="20"/>
      <c r="CS118" s="20"/>
      <c r="CT118" s="20"/>
      <c r="CU118" s="20"/>
      <c r="CV118" s="20"/>
      <c r="CW118" s="20"/>
      <c r="CX118" s="20"/>
      <c r="CY118" s="20"/>
      <c r="DH118" s="20"/>
    </row>
    <row r="119" spans="10:112" ht="13.5">
      <c r="J119" s="20"/>
      <c r="K119" s="20"/>
      <c r="L119" s="20"/>
      <c r="M119" s="20"/>
      <c r="N119" s="20"/>
      <c r="O119" s="20"/>
      <c r="P119" s="20"/>
      <c r="AN119" s="20"/>
      <c r="AO119" s="20"/>
      <c r="AP119" s="20"/>
      <c r="AQ119" s="20"/>
      <c r="AR119" s="20"/>
      <c r="AS119" s="20"/>
      <c r="AT119" s="20"/>
      <c r="BC119" s="20"/>
      <c r="BD119" s="20"/>
      <c r="BE119" s="20"/>
      <c r="BF119" s="20"/>
      <c r="BG119" s="20"/>
      <c r="BH119" s="20"/>
      <c r="BI119" s="20"/>
      <c r="BR119" s="20"/>
      <c r="BS119" s="20"/>
      <c r="BT119" s="20"/>
      <c r="BU119" s="20"/>
      <c r="BV119" s="20"/>
      <c r="BW119" s="20"/>
      <c r="BX119" s="20"/>
      <c r="CG119" s="20"/>
      <c r="CH119" s="20"/>
      <c r="CI119" s="20"/>
      <c r="CJ119" s="20"/>
      <c r="CK119" s="20"/>
      <c r="CL119" s="20"/>
      <c r="CM119" s="20"/>
      <c r="CS119" s="20"/>
      <c r="CT119" s="20"/>
      <c r="CU119" s="20"/>
      <c r="CV119" s="20"/>
      <c r="CW119" s="20"/>
      <c r="CX119" s="20"/>
      <c r="CY119" s="20"/>
      <c r="DH119" s="20"/>
    </row>
    <row r="120" spans="10:112" ht="13.5">
      <c r="J120" s="20"/>
      <c r="K120" s="20"/>
      <c r="L120" s="20"/>
      <c r="M120" s="20"/>
      <c r="N120" s="20"/>
      <c r="O120" s="20"/>
      <c r="P120" s="20"/>
      <c r="AN120" s="20"/>
      <c r="AO120" s="20"/>
      <c r="AP120" s="20"/>
      <c r="AQ120" s="20"/>
      <c r="AR120" s="20"/>
      <c r="AS120" s="20"/>
      <c r="AT120" s="20"/>
      <c r="BC120" s="20"/>
      <c r="BD120" s="20"/>
      <c r="BE120" s="20"/>
      <c r="BF120" s="20"/>
      <c r="BG120" s="20"/>
      <c r="BH120" s="20"/>
      <c r="BI120" s="20"/>
      <c r="BR120" s="20"/>
      <c r="BS120" s="20"/>
      <c r="BT120" s="20"/>
      <c r="BU120" s="20"/>
      <c r="BV120" s="20"/>
      <c r="BW120" s="20"/>
      <c r="BX120" s="20"/>
      <c r="CG120" s="20"/>
      <c r="CH120" s="20"/>
      <c r="CI120" s="20"/>
      <c r="CJ120" s="20"/>
      <c r="CK120" s="20"/>
      <c r="CL120" s="20"/>
      <c r="CM120" s="20"/>
      <c r="CS120" s="20"/>
      <c r="CT120" s="20"/>
      <c r="CU120" s="20"/>
      <c r="CV120" s="20"/>
      <c r="CW120" s="20"/>
      <c r="CX120" s="20"/>
      <c r="CY120" s="20"/>
      <c r="DH120" s="20"/>
    </row>
    <row r="121" spans="10:112" ht="13.5">
      <c r="J121" s="20"/>
      <c r="K121" s="20"/>
      <c r="L121" s="20"/>
      <c r="M121" s="20"/>
      <c r="N121" s="20"/>
      <c r="O121" s="20"/>
      <c r="P121" s="20"/>
      <c r="AN121" s="20"/>
      <c r="AO121" s="20"/>
      <c r="AP121" s="20"/>
      <c r="AQ121" s="20"/>
      <c r="AR121" s="20"/>
      <c r="AS121" s="20"/>
      <c r="AT121" s="20"/>
      <c r="BC121" s="20"/>
      <c r="BD121" s="20"/>
      <c r="BE121" s="20"/>
      <c r="BF121" s="20"/>
      <c r="BG121" s="20"/>
      <c r="BH121" s="20"/>
      <c r="BI121" s="20"/>
      <c r="BR121" s="20"/>
      <c r="BS121" s="20"/>
      <c r="BT121" s="20"/>
      <c r="BU121" s="20"/>
      <c r="BV121" s="20"/>
      <c r="BW121" s="20"/>
      <c r="BX121" s="20"/>
      <c r="CG121" s="20"/>
      <c r="CH121" s="20"/>
      <c r="CI121" s="20"/>
      <c r="CJ121" s="20"/>
      <c r="CK121" s="20"/>
      <c r="CL121" s="20"/>
      <c r="CM121" s="20"/>
      <c r="CS121" s="20"/>
      <c r="CT121" s="20"/>
      <c r="CU121" s="20"/>
      <c r="CV121" s="20"/>
      <c r="CW121" s="20"/>
      <c r="CX121" s="20"/>
      <c r="CY121" s="20"/>
      <c r="DH121" s="20"/>
    </row>
    <row r="122" spans="10:112" ht="13.5">
      <c r="J122" s="20"/>
      <c r="K122" s="20"/>
      <c r="L122" s="20"/>
      <c r="M122" s="20"/>
      <c r="N122" s="20"/>
      <c r="O122" s="20"/>
      <c r="P122" s="20"/>
      <c r="AN122" s="20"/>
      <c r="AO122" s="20"/>
      <c r="AP122" s="20"/>
      <c r="AQ122" s="20"/>
      <c r="AR122" s="20"/>
      <c r="AS122" s="20"/>
      <c r="AT122" s="20"/>
      <c r="BC122" s="20"/>
      <c r="BD122" s="20"/>
      <c r="BE122" s="20"/>
      <c r="BF122" s="20"/>
      <c r="BG122" s="20"/>
      <c r="BH122" s="20"/>
      <c r="BI122" s="20"/>
      <c r="BR122" s="20"/>
      <c r="BS122" s="20"/>
      <c r="BT122" s="20"/>
      <c r="BU122" s="20"/>
      <c r="BV122" s="20"/>
      <c r="BW122" s="20"/>
      <c r="BX122" s="20"/>
      <c r="CG122" s="20"/>
      <c r="CH122" s="20"/>
      <c r="CI122" s="20"/>
      <c r="CJ122" s="20"/>
      <c r="CK122" s="20"/>
      <c r="CL122" s="20"/>
      <c r="CM122" s="20"/>
      <c r="CS122" s="20"/>
      <c r="CT122" s="20"/>
      <c r="CU122" s="20"/>
      <c r="CV122" s="20"/>
      <c r="CW122" s="20"/>
      <c r="CX122" s="20"/>
      <c r="CY122" s="20"/>
      <c r="DH122" s="20"/>
    </row>
    <row r="123" spans="10:112" ht="13.5">
      <c r="J123" s="20"/>
      <c r="K123" s="20"/>
      <c r="L123" s="20"/>
      <c r="M123" s="20"/>
      <c r="N123" s="20"/>
      <c r="O123" s="20"/>
      <c r="P123" s="20"/>
      <c r="AN123" s="20"/>
      <c r="AO123" s="20"/>
      <c r="AP123" s="20"/>
      <c r="AQ123" s="20"/>
      <c r="AR123" s="20"/>
      <c r="AS123" s="20"/>
      <c r="AT123" s="20"/>
      <c r="BC123" s="20"/>
      <c r="BD123" s="20"/>
      <c r="BE123" s="20"/>
      <c r="BF123" s="20"/>
      <c r="BG123" s="20"/>
      <c r="BH123" s="20"/>
      <c r="BI123" s="20"/>
      <c r="BR123" s="20"/>
      <c r="BS123" s="20"/>
      <c r="BT123" s="20"/>
      <c r="BU123" s="20"/>
      <c r="BV123" s="20"/>
      <c r="BW123" s="20"/>
      <c r="BX123" s="20"/>
      <c r="CG123" s="20"/>
      <c r="CH123" s="20"/>
      <c r="CI123" s="20"/>
      <c r="CJ123" s="20"/>
      <c r="CK123" s="20"/>
      <c r="CL123" s="20"/>
      <c r="CM123" s="20"/>
      <c r="CS123" s="20"/>
      <c r="CT123" s="20"/>
      <c r="CU123" s="20"/>
      <c r="CV123" s="20"/>
      <c r="CW123" s="20"/>
      <c r="CX123" s="20"/>
      <c r="CY123" s="20"/>
      <c r="DH123" s="20"/>
    </row>
    <row r="124" spans="10:112" ht="13.5">
      <c r="J124" s="20"/>
      <c r="K124" s="20"/>
      <c r="L124" s="20"/>
      <c r="M124" s="20"/>
      <c r="N124" s="20"/>
      <c r="O124" s="20"/>
      <c r="P124" s="20"/>
      <c r="AN124" s="20"/>
      <c r="AO124" s="20"/>
      <c r="AP124" s="20"/>
      <c r="AQ124" s="20"/>
      <c r="AR124" s="20"/>
      <c r="AS124" s="20"/>
      <c r="AT124" s="20"/>
      <c r="BC124" s="20"/>
      <c r="BD124" s="20"/>
      <c r="BE124" s="20"/>
      <c r="BF124" s="20"/>
      <c r="BG124" s="20"/>
      <c r="BH124" s="20"/>
      <c r="BI124" s="20"/>
      <c r="BR124" s="20"/>
      <c r="BS124" s="20"/>
      <c r="BT124" s="20"/>
      <c r="BU124" s="20"/>
      <c r="BV124" s="20"/>
      <c r="BW124" s="20"/>
      <c r="BX124" s="20"/>
      <c r="CG124" s="20"/>
      <c r="CH124" s="20"/>
      <c r="CI124" s="20"/>
      <c r="CJ124" s="20"/>
      <c r="CK124" s="20"/>
      <c r="CL124" s="20"/>
      <c r="CM124" s="20"/>
      <c r="CS124" s="20"/>
      <c r="CT124" s="20"/>
      <c r="CU124" s="20"/>
      <c r="CV124" s="20"/>
      <c r="CW124" s="20"/>
      <c r="CX124" s="20"/>
      <c r="CY124" s="20"/>
      <c r="DH124" s="20"/>
    </row>
    <row r="125" spans="10:112" ht="13.5">
      <c r="J125" s="20"/>
      <c r="K125" s="20"/>
      <c r="L125" s="20"/>
      <c r="M125" s="20"/>
      <c r="N125" s="20"/>
      <c r="O125" s="20"/>
      <c r="P125" s="20"/>
      <c r="AN125" s="20"/>
      <c r="AO125" s="20"/>
      <c r="AP125" s="20"/>
      <c r="AQ125" s="20"/>
      <c r="AR125" s="20"/>
      <c r="AS125" s="20"/>
      <c r="AT125" s="20"/>
      <c r="BC125" s="20"/>
      <c r="BD125" s="20"/>
      <c r="BE125" s="20"/>
      <c r="BF125" s="20"/>
      <c r="BG125" s="20"/>
      <c r="BH125" s="20"/>
      <c r="BI125" s="20"/>
      <c r="BR125" s="20"/>
      <c r="BS125" s="20"/>
      <c r="BT125" s="20"/>
      <c r="BU125" s="20"/>
      <c r="BV125" s="20"/>
      <c r="BW125" s="20"/>
      <c r="BX125" s="20"/>
      <c r="CG125" s="20"/>
      <c r="CH125" s="20"/>
      <c r="CI125" s="20"/>
      <c r="CJ125" s="20"/>
      <c r="CK125" s="20"/>
      <c r="CL125" s="20"/>
      <c r="CM125" s="20"/>
      <c r="CS125" s="20"/>
      <c r="CT125" s="20"/>
      <c r="CU125" s="20"/>
      <c r="CV125" s="20"/>
      <c r="CW125" s="20"/>
      <c r="CX125" s="20"/>
      <c r="CY125" s="20"/>
      <c r="DH125" s="20"/>
    </row>
    <row r="126" spans="10:112" ht="13.5">
      <c r="J126" s="20"/>
      <c r="K126" s="20"/>
      <c r="L126" s="20"/>
      <c r="M126" s="20"/>
      <c r="N126" s="20"/>
      <c r="O126" s="20"/>
      <c r="P126" s="20"/>
      <c r="AN126" s="20"/>
      <c r="AO126" s="20"/>
      <c r="AP126" s="20"/>
      <c r="AQ126" s="20"/>
      <c r="AR126" s="20"/>
      <c r="AS126" s="20"/>
      <c r="AT126" s="20"/>
      <c r="BC126" s="20"/>
      <c r="BD126" s="20"/>
      <c r="BE126" s="20"/>
      <c r="BF126" s="20"/>
      <c r="BG126" s="20"/>
      <c r="BH126" s="20"/>
      <c r="BI126" s="20"/>
      <c r="BR126" s="20"/>
      <c r="BS126" s="20"/>
      <c r="BT126" s="20"/>
      <c r="BU126" s="20"/>
      <c r="BV126" s="20"/>
      <c r="BW126" s="20"/>
      <c r="BX126" s="20"/>
      <c r="CG126" s="20"/>
      <c r="CH126" s="20"/>
      <c r="CI126" s="20"/>
      <c r="CJ126" s="20"/>
      <c r="CK126" s="20"/>
      <c r="CL126" s="20"/>
      <c r="CM126" s="20"/>
      <c r="CS126" s="20"/>
      <c r="CT126" s="20"/>
      <c r="CU126" s="20"/>
      <c r="CV126" s="20"/>
      <c r="CW126" s="20"/>
      <c r="CX126" s="20"/>
      <c r="CY126" s="20"/>
      <c r="DH126" s="20"/>
    </row>
    <row r="127" spans="10:112" ht="13.5">
      <c r="J127" s="20"/>
      <c r="K127" s="20"/>
      <c r="L127" s="20"/>
      <c r="M127" s="20"/>
      <c r="N127" s="20"/>
      <c r="O127" s="20"/>
      <c r="P127" s="20"/>
      <c r="AN127" s="20"/>
      <c r="AO127" s="20"/>
      <c r="AP127" s="20"/>
      <c r="AQ127" s="20"/>
      <c r="AR127" s="20"/>
      <c r="AS127" s="20"/>
      <c r="AT127" s="20"/>
      <c r="BC127" s="20"/>
      <c r="BD127" s="20"/>
      <c r="BE127" s="20"/>
      <c r="BF127" s="20"/>
      <c r="BG127" s="20"/>
      <c r="BH127" s="20"/>
      <c r="BI127" s="20"/>
      <c r="BR127" s="20"/>
      <c r="BS127" s="20"/>
      <c r="BT127" s="20"/>
      <c r="BU127" s="20"/>
      <c r="BV127" s="20"/>
      <c r="BW127" s="20"/>
      <c r="BX127" s="20"/>
      <c r="CG127" s="20"/>
      <c r="CH127" s="20"/>
      <c r="CI127" s="20"/>
      <c r="CJ127" s="20"/>
      <c r="CK127" s="20"/>
      <c r="CL127" s="20"/>
      <c r="CM127" s="20"/>
      <c r="CS127" s="20"/>
      <c r="CT127" s="20"/>
      <c r="CU127" s="20"/>
      <c r="CV127" s="20"/>
      <c r="CW127" s="20"/>
      <c r="CX127" s="20"/>
      <c r="CY127" s="20"/>
      <c r="DH127" s="20"/>
    </row>
    <row r="128" spans="10:112" ht="13.5">
      <c r="J128" s="20"/>
      <c r="K128" s="20"/>
      <c r="L128" s="20"/>
      <c r="M128" s="20"/>
      <c r="N128" s="20"/>
      <c r="O128" s="20"/>
      <c r="P128" s="20"/>
      <c r="AN128" s="20"/>
      <c r="AO128" s="20"/>
      <c r="AP128" s="20"/>
      <c r="AQ128" s="20"/>
      <c r="AR128" s="20"/>
      <c r="AS128" s="20"/>
      <c r="AT128" s="20"/>
      <c r="BC128" s="20"/>
      <c r="BD128" s="20"/>
      <c r="BE128" s="20"/>
      <c r="BF128" s="20"/>
      <c r="BG128" s="20"/>
      <c r="BH128" s="20"/>
      <c r="BI128" s="20"/>
      <c r="BR128" s="20"/>
      <c r="BS128" s="20"/>
      <c r="BT128" s="20"/>
      <c r="BU128" s="20"/>
      <c r="BV128" s="20"/>
      <c r="BW128" s="20"/>
      <c r="BX128" s="20"/>
      <c r="CG128" s="20"/>
      <c r="CH128" s="20"/>
      <c r="CI128" s="20"/>
      <c r="CJ128" s="20"/>
      <c r="CK128" s="20"/>
      <c r="CL128" s="20"/>
      <c r="CM128" s="20"/>
      <c r="CS128" s="20"/>
      <c r="CT128" s="20"/>
      <c r="CU128" s="20"/>
      <c r="CV128" s="20"/>
      <c r="CW128" s="20"/>
      <c r="CX128" s="20"/>
      <c r="CY128" s="20"/>
      <c r="DH128" s="20"/>
    </row>
    <row r="129" spans="10:112" ht="13.5">
      <c r="J129" s="20"/>
      <c r="K129" s="20"/>
      <c r="L129" s="20"/>
      <c r="M129" s="20"/>
      <c r="N129" s="20"/>
      <c r="O129" s="20"/>
      <c r="P129" s="20"/>
      <c r="AN129" s="20"/>
      <c r="AO129" s="20"/>
      <c r="AP129" s="20"/>
      <c r="AQ129" s="20"/>
      <c r="AR129" s="20"/>
      <c r="AS129" s="20"/>
      <c r="AT129" s="20"/>
      <c r="BC129" s="20"/>
      <c r="BD129" s="20"/>
      <c r="BE129" s="20"/>
      <c r="BF129" s="20"/>
      <c r="BG129" s="20"/>
      <c r="BH129" s="20"/>
      <c r="BI129" s="20"/>
      <c r="BR129" s="20"/>
      <c r="BS129" s="20"/>
      <c r="BT129" s="20"/>
      <c r="BU129" s="20"/>
      <c r="BV129" s="20"/>
      <c r="BW129" s="20"/>
      <c r="BX129" s="20"/>
      <c r="CG129" s="20"/>
      <c r="CH129" s="20"/>
      <c r="CI129" s="20"/>
      <c r="CJ129" s="20"/>
      <c r="CK129" s="20"/>
      <c r="CL129" s="20"/>
      <c r="CM129" s="20"/>
      <c r="CS129" s="20"/>
      <c r="CT129" s="20"/>
      <c r="CU129" s="20"/>
      <c r="CV129" s="20"/>
      <c r="CW129" s="20"/>
      <c r="CX129" s="20"/>
      <c r="CY129" s="20"/>
      <c r="DH129" s="20"/>
    </row>
    <row r="130" spans="10:112" ht="13.5">
      <c r="J130" s="20"/>
      <c r="K130" s="20"/>
      <c r="L130" s="20"/>
      <c r="M130" s="20"/>
      <c r="N130" s="20"/>
      <c r="O130" s="20"/>
      <c r="P130" s="20"/>
      <c r="AN130" s="20"/>
      <c r="AO130" s="20"/>
      <c r="AP130" s="20"/>
      <c r="AQ130" s="20"/>
      <c r="AR130" s="20"/>
      <c r="AS130" s="20"/>
      <c r="AT130" s="20"/>
      <c r="BC130" s="20"/>
      <c r="BD130" s="20"/>
      <c r="BE130" s="20"/>
      <c r="BF130" s="20"/>
      <c r="BG130" s="20"/>
      <c r="BH130" s="20"/>
      <c r="BI130" s="20"/>
      <c r="BR130" s="20"/>
      <c r="BS130" s="20"/>
      <c r="BT130" s="20"/>
      <c r="BU130" s="20"/>
      <c r="BV130" s="20"/>
      <c r="BW130" s="20"/>
      <c r="BX130" s="20"/>
      <c r="CG130" s="20"/>
      <c r="CH130" s="20"/>
      <c r="CI130" s="20"/>
      <c r="CJ130" s="20"/>
      <c r="CK130" s="20"/>
      <c r="CL130" s="20"/>
      <c r="CM130" s="20"/>
      <c r="CS130" s="20"/>
      <c r="CT130" s="20"/>
      <c r="CU130" s="20"/>
      <c r="CV130" s="20"/>
      <c r="CW130" s="20"/>
      <c r="CX130" s="20"/>
      <c r="CY130" s="20"/>
      <c r="DH130" s="20"/>
    </row>
    <row r="131" spans="10:112" ht="13.5">
      <c r="J131" s="20"/>
      <c r="K131" s="20"/>
      <c r="L131" s="20"/>
      <c r="M131" s="20"/>
      <c r="N131" s="20"/>
      <c r="O131" s="20"/>
      <c r="P131" s="20"/>
      <c r="AN131" s="20"/>
      <c r="AO131" s="20"/>
      <c r="AP131" s="20"/>
      <c r="AQ131" s="20"/>
      <c r="AR131" s="20"/>
      <c r="AS131" s="20"/>
      <c r="AT131" s="20"/>
      <c r="BC131" s="20"/>
      <c r="BD131" s="20"/>
      <c r="BE131" s="20"/>
      <c r="BF131" s="20"/>
      <c r="BG131" s="20"/>
      <c r="BH131" s="20"/>
      <c r="BI131" s="20"/>
      <c r="BR131" s="20"/>
      <c r="BS131" s="20"/>
      <c r="BT131" s="20"/>
      <c r="BU131" s="20"/>
      <c r="BV131" s="20"/>
      <c r="BW131" s="20"/>
      <c r="BX131" s="20"/>
      <c r="CG131" s="20"/>
      <c r="CH131" s="20"/>
      <c r="CI131" s="20"/>
      <c r="CJ131" s="20"/>
      <c r="CK131" s="20"/>
      <c r="CL131" s="20"/>
      <c r="CM131" s="20"/>
      <c r="CS131" s="20"/>
      <c r="CT131" s="20"/>
      <c r="CU131" s="20"/>
      <c r="CV131" s="20"/>
      <c r="CW131" s="20"/>
      <c r="CX131" s="20"/>
      <c r="CY131" s="20"/>
      <c r="DH131" s="20"/>
    </row>
    <row r="132" spans="10:112" ht="13.5">
      <c r="J132" s="20"/>
      <c r="K132" s="20"/>
      <c r="L132" s="20"/>
      <c r="M132" s="20"/>
      <c r="N132" s="20"/>
      <c r="O132" s="20"/>
      <c r="P132" s="20"/>
      <c r="AN132" s="20"/>
      <c r="AO132" s="20"/>
      <c r="AP132" s="20"/>
      <c r="AQ132" s="20"/>
      <c r="AR132" s="20"/>
      <c r="AS132" s="20"/>
      <c r="AT132" s="20"/>
      <c r="BC132" s="20"/>
      <c r="BD132" s="20"/>
      <c r="BE132" s="20"/>
      <c r="BF132" s="20"/>
      <c r="BG132" s="20"/>
      <c r="BH132" s="20"/>
      <c r="BI132" s="20"/>
      <c r="BR132" s="20"/>
      <c r="BS132" s="20"/>
      <c r="BT132" s="20"/>
      <c r="BU132" s="20"/>
      <c r="BV132" s="20"/>
      <c r="BW132" s="20"/>
      <c r="BX132" s="20"/>
      <c r="CG132" s="20"/>
      <c r="CH132" s="20"/>
      <c r="CI132" s="20"/>
      <c r="CJ132" s="20"/>
      <c r="CK132" s="20"/>
      <c r="CL132" s="20"/>
      <c r="CM132" s="20"/>
      <c r="CS132" s="20"/>
      <c r="CT132" s="20"/>
      <c r="CU132" s="20"/>
      <c r="CV132" s="20"/>
      <c r="CW132" s="20"/>
      <c r="CX132" s="20"/>
      <c r="CY132" s="20"/>
      <c r="DH132" s="20"/>
    </row>
    <row r="133" spans="10:112" ht="13.5">
      <c r="J133" s="20"/>
      <c r="K133" s="20"/>
      <c r="L133" s="20"/>
      <c r="M133" s="20"/>
      <c r="N133" s="20"/>
      <c r="O133" s="20"/>
      <c r="P133" s="20"/>
      <c r="AN133" s="20"/>
      <c r="AO133" s="20"/>
      <c r="AP133" s="20"/>
      <c r="AQ133" s="20"/>
      <c r="AR133" s="20"/>
      <c r="AS133" s="20"/>
      <c r="AT133" s="20"/>
      <c r="BC133" s="20"/>
      <c r="BD133" s="20"/>
      <c r="BE133" s="20"/>
      <c r="BF133" s="20"/>
      <c r="BG133" s="20"/>
      <c r="BH133" s="20"/>
      <c r="BI133" s="20"/>
      <c r="BR133" s="20"/>
      <c r="BS133" s="20"/>
      <c r="BT133" s="20"/>
      <c r="BU133" s="20"/>
      <c r="BV133" s="20"/>
      <c r="BW133" s="20"/>
      <c r="BX133" s="20"/>
      <c r="CG133" s="20"/>
      <c r="CH133" s="20"/>
      <c r="CI133" s="20"/>
      <c r="CJ133" s="20"/>
      <c r="CK133" s="20"/>
      <c r="CL133" s="20"/>
      <c r="CM133" s="20"/>
      <c r="CS133" s="20"/>
      <c r="CT133" s="20"/>
      <c r="CU133" s="20"/>
      <c r="CV133" s="20"/>
      <c r="CW133" s="20"/>
      <c r="CX133" s="20"/>
      <c r="CY133" s="20"/>
      <c r="DH133" s="20"/>
    </row>
    <row r="134" spans="10:112" ht="13.5">
      <c r="J134" s="20"/>
      <c r="K134" s="20"/>
      <c r="L134" s="20"/>
      <c r="M134" s="20"/>
      <c r="N134" s="20"/>
      <c r="O134" s="20"/>
      <c r="P134" s="20"/>
      <c r="AN134" s="20"/>
      <c r="AO134" s="20"/>
      <c r="AP134" s="20"/>
      <c r="AQ134" s="20"/>
      <c r="AR134" s="20"/>
      <c r="AS134" s="20"/>
      <c r="AT134" s="20"/>
      <c r="BC134" s="20"/>
      <c r="BD134" s="20"/>
      <c r="BE134" s="20"/>
      <c r="BF134" s="20"/>
      <c r="BG134" s="20"/>
      <c r="BH134" s="20"/>
      <c r="BI134" s="20"/>
      <c r="BR134" s="20"/>
      <c r="BS134" s="20"/>
      <c r="BT134" s="20"/>
      <c r="BU134" s="20"/>
      <c r="BV134" s="20"/>
      <c r="BW134" s="20"/>
      <c r="BX134" s="20"/>
      <c r="CG134" s="20"/>
      <c r="CH134" s="20"/>
      <c r="CI134" s="20"/>
      <c r="CJ134" s="20"/>
      <c r="CK134" s="20"/>
      <c r="CL134" s="20"/>
      <c r="CM134" s="20"/>
      <c r="CS134" s="20"/>
      <c r="CT134" s="20"/>
      <c r="CU134" s="20"/>
      <c r="CV134" s="20"/>
      <c r="CW134" s="20"/>
      <c r="CX134" s="20"/>
      <c r="CY134" s="20"/>
      <c r="DH134" s="20"/>
    </row>
    <row r="135" spans="10:112" ht="13.5">
      <c r="J135" s="20"/>
      <c r="K135" s="20"/>
      <c r="L135" s="20"/>
      <c r="M135" s="20"/>
      <c r="N135" s="20"/>
      <c r="O135" s="20"/>
      <c r="P135" s="20"/>
      <c r="AN135" s="20"/>
      <c r="AO135" s="20"/>
      <c r="AP135" s="20"/>
      <c r="AQ135" s="20"/>
      <c r="AR135" s="20"/>
      <c r="AS135" s="20"/>
      <c r="AT135" s="20"/>
      <c r="BC135" s="20"/>
      <c r="BD135" s="20"/>
      <c r="BE135" s="20"/>
      <c r="BF135" s="20"/>
      <c r="BG135" s="20"/>
      <c r="BH135" s="20"/>
      <c r="BI135" s="20"/>
      <c r="BR135" s="20"/>
      <c r="BS135" s="20"/>
      <c r="BT135" s="20"/>
      <c r="BU135" s="20"/>
      <c r="BV135" s="20"/>
      <c r="BW135" s="20"/>
      <c r="BX135" s="20"/>
      <c r="CG135" s="20"/>
      <c r="CH135" s="20"/>
      <c r="CI135" s="20"/>
      <c r="CJ135" s="20"/>
      <c r="CK135" s="20"/>
      <c r="CL135" s="20"/>
      <c r="CM135" s="20"/>
      <c r="CS135" s="20"/>
      <c r="CT135" s="20"/>
      <c r="CU135" s="20"/>
      <c r="CV135" s="20"/>
      <c r="CW135" s="20"/>
      <c r="CX135" s="20"/>
      <c r="CY135" s="20"/>
      <c r="DH135" s="20"/>
    </row>
    <row r="136" spans="10:112" ht="13.5">
      <c r="J136" s="20"/>
      <c r="K136" s="20"/>
      <c r="L136" s="20"/>
      <c r="M136" s="20"/>
      <c r="N136" s="20"/>
      <c r="O136" s="20"/>
      <c r="P136" s="20"/>
      <c r="AN136" s="20"/>
      <c r="AO136" s="20"/>
      <c r="AP136" s="20"/>
      <c r="AQ136" s="20"/>
      <c r="AR136" s="20"/>
      <c r="AS136" s="20"/>
      <c r="AT136" s="20"/>
      <c r="BC136" s="20"/>
      <c r="BD136" s="20"/>
      <c r="BE136" s="20"/>
      <c r="BF136" s="20"/>
      <c r="BG136" s="20"/>
      <c r="BH136" s="20"/>
      <c r="BI136" s="20"/>
      <c r="BR136" s="20"/>
      <c r="BS136" s="20"/>
      <c r="BT136" s="20"/>
      <c r="BU136" s="20"/>
      <c r="BV136" s="20"/>
      <c r="BW136" s="20"/>
      <c r="BX136" s="20"/>
      <c r="CG136" s="20"/>
      <c r="CH136" s="20"/>
      <c r="CI136" s="20"/>
      <c r="CJ136" s="20"/>
      <c r="CK136" s="20"/>
      <c r="CL136" s="20"/>
      <c r="CM136" s="20"/>
      <c r="CS136" s="20"/>
      <c r="CT136" s="20"/>
      <c r="CU136" s="20"/>
      <c r="CV136" s="20"/>
      <c r="CW136" s="20"/>
      <c r="CX136" s="20"/>
      <c r="CY136" s="20"/>
      <c r="DH136" s="20"/>
    </row>
    <row r="137" spans="10:112" ht="13.5">
      <c r="J137" s="20"/>
      <c r="K137" s="20"/>
      <c r="L137" s="20"/>
      <c r="M137" s="20"/>
      <c r="N137" s="20"/>
      <c r="O137" s="20"/>
      <c r="P137" s="20"/>
      <c r="AN137" s="20"/>
      <c r="AO137" s="20"/>
      <c r="AP137" s="20"/>
      <c r="AQ137" s="20"/>
      <c r="AR137" s="20"/>
      <c r="AS137" s="20"/>
      <c r="AT137" s="20"/>
      <c r="BC137" s="20"/>
      <c r="BD137" s="20"/>
      <c r="BE137" s="20"/>
      <c r="BF137" s="20"/>
      <c r="BG137" s="20"/>
      <c r="BH137" s="20"/>
      <c r="BI137" s="20"/>
      <c r="BR137" s="20"/>
      <c r="BS137" s="20"/>
      <c r="BT137" s="20"/>
      <c r="BU137" s="20"/>
      <c r="BV137" s="20"/>
      <c r="BW137" s="20"/>
      <c r="BX137" s="20"/>
      <c r="CG137" s="20"/>
      <c r="CH137" s="20"/>
      <c r="CI137" s="20"/>
      <c r="CJ137" s="20"/>
      <c r="CK137" s="20"/>
      <c r="CL137" s="20"/>
      <c r="CM137" s="20"/>
      <c r="CS137" s="20"/>
      <c r="CT137" s="20"/>
      <c r="CU137" s="20"/>
      <c r="CV137" s="20"/>
      <c r="CW137" s="20"/>
      <c r="CX137" s="20"/>
      <c r="CY137" s="20"/>
      <c r="DH137" s="20"/>
    </row>
    <row r="138" spans="10:112" ht="13.5">
      <c r="J138" s="20"/>
      <c r="K138" s="20"/>
      <c r="L138" s="20"/>
      <c r="M138" s="20"/>
      <c r="N138" s="20"/>
      <c r="O138" s="20"/>
      <c r="P138" s="20"/>
      <c r="AN138" s="20"/>
      <c r="AO138" s="20"/>
      <c r="AP138" s="20"/>
      <c r="AQ138" s="20"/>
      <c r="AR138" s="20"/>
      <c r="AS138" s="20"/>
      <c r="AT138" s="20"/>
      <c r="BC138" s="20"/>
      <c r="BD138" s="20"/>
      <c r="BE138" s="20"/>
      <c r="BF138" s="20"/>
      <c r="BG138" s="20"/>
      <c r="BH138" s="20"/>
      <c r="BI138" s="20"/>
      <c r="BR138" s="20"/>
      <c r="BS138" s="20"/>
      <c r="BT138" s="20"/>
      <c r="BU138" s="20"/>
      <c r="BV138" s="20"/>
      <c r="BW138" s="20"/>
      <c r="BX138" s="20"/>
      <c r="CG138" s="20"/>
      <c r="CH138" s="20"/>
      <c r="CI138" s="20"/>
      <c r="CJ138" s="20"/>
      <c r="CK138" s="20"/>
      <c r="CL138" s="20"/>
      <c r="CM138" s="20"/>
      <c r="CS138" s="20"/>
      <c r="CT138" s="20"/>
      <c r="CU138" s="20"/>
      <c r="CV138" s="20"/>
      <c r="CW138" s="20"/>
      <c r="CX138" s="20"/>
      <c r="CY138" s="20"/>
      <c r="DH138" s="20"/>
    </row>
    <row r="139" spans="10:112" ht="13.5">
      <c r="J139" s="20"/>
      <c r="K139" s="20"/>
      <c r="L139" s="20"/>
      <c r="M139" s="20"/>
      <c r="N139" s="20"/>
      <c r="O139" s="20"/>
      <c r="P139" s="20"/>
      <c r="AN139" s="20"/>
      <c r="AO139" s="20"/>
      <c r="AP139" s="20"/>
      <c r="AQ139" s="20"/>
      <c r="AR139" s="20"/>
      <c r="AS139" s="20"/>
      <c r="AT139" s="20"/>
      <c r="BC139" s="20"/>
      <c r="BD139" s="20"/>
      <c r="BE139" s="20"/>
      <c r="BF139" s="20"/>
      <c r="BG139" s="20"/>
      <c r="BH139" s="20"/>
      <c r="BI139" s="20"/>
      <c r="BR139" s="20"/>
      <c r="BS139" s="20"/>
      <c r="BT139" s="20"/>
      <c r="BU139" s="20"/>
      <c r="BV139" s="20"/>
      <c r="BW139" s="20"/>
      <c r="BX139" s="20"/>
      <c r="CG139" s="20"/>
      <c r="CH139" s="20"/>
      <c r="CI139" s="20"/>
      <c r="CJ139" s="20"/>
      <c r="CK139" s="20"/>
      <c r="CL139" s="20"/>
      <c r="CM139" s="20"/>
      <c r="CS139" s="20"/>
      <c r="CT139" s="20"/>
      <c r="CU139" s="20"/>
      <c r="CV139" s="20"/>
      <c r="CW139" s="20"/>
      <c r="CX139" s="20"/>
      <c r="CY139" s="20"/>
      <c r="DH139" s="20"/>
    </row>
    <row r="140" spans="10:112" ht="13.5">
      <c r="J140" s="20"/>
      <c r="K140" s="20"/>
      <c r="L140" s="20"/>
      <c r="M140" s="20"/>
      <c r="N140" s="20"/>
      <c r="O140" s="20"/>
      <c r="P140" s="20"/>
      <c r="AN140" s="20"/>
      <c r="AO140" s="20"/>
      <c r="AP140" s="20"/>
      <c r="AQ140" s="20"/>
      <c r="AR140" s="20"/>
      <c r="AS140" s="20"/>
      <c r="AT140" s="20"/>
      <c r="BC140" s="20"/>
      <c r="BD140" s="20"/>
      <c r="BE140" s="20"/>
      <c r="BF140" s="20"/>
      <c r="BG140" s="20"/>
      <c r="BH140" s="20"/>
      <c r="BI140" s="20"/>
      <c r="BR140" s="20"/>
      <c r="BS140" s="20"/>
      <c r="BT140" s="20"/>
      <c r="BU140" s="20"/>
      <c r="BV140" s="20"/>
      <c r="BW140" s="20"/>
      <c r="BX140" s="20"/>
      <c r="CG140" s="20"/>
      <c r="CH140" s="20"/>
      <c r="CI140" s="20"/>
      <c r="CJ140" s="20"/>
      <c r="CK140" s="20"/>
      <c r="CL140" s="20"/>
      <c r="CM140" s="20"/>
      <c r="CS140" s="20"/>
      <c r="CT140" s="20"/>
      <c r="CU140" s="20"/>
      <c r="CV140" s="20"/>
      <c r="CW140" s="20"/>
      <c r="CX140" s="20"/>
      <c r="CY140" s="20"/>
      <c r="DH140" s="20"/>
    </row>
    <row r="141" spans="10:112" ht="13.5">
      <c r="J141" s="20"/>
      <c r="K141" s="20"/>
      <c r="L141" s="20"/>
      <c r="M141" s="20"/>
      <c r="N141" s="20"/>
      <c r="O141" s="20"/>
      <c r="P141" s="20"/>
      <c r="AN141" s="20"/>
      <c r="AO141" s="20"/>
      <c r="AP141" s="20"/>
      <c r="AQ141" s="20"/>
      <c r="AR141" s="20"/>
      <c r="AS141" s="20"/>
      <c r="AT141" s="20"/>
      <c r="BC141" s="20"/>
      <c r="BD141" s="20"/>
      <c r="BE141" s="20"/>
      <c r="BF141" s="20"/>
      <c r="BG141" s="20"/>
      <c r="BH141" s="20"/>
      <c r="BI141" s="20"/>
      <c r="BR141" s="20"/>
      <c r="BS141" s="20"/>
      <c r="BT141" s="20"/>
      <c r="BU141" s="20"/>
      <c r="BV141" s="20"/>
      <c r="BW141" s="20"/>
      <c r="BX141" s="20"/>
      <c r="CG141" s="20"/>
      <c r="CH141" s="20"/>
      <c r="CI141" s="20"/>
      <c r="CJ141" s="20"/>
      <c r="CK141" s="20"/>
      <c r="CL141" s="20"/>
      <c r="CM141" s="20"/>
      <c r="CS141" s="20"/>
      <c r="CT141" s="20"/>
      <c r="CU141" s="20"/>
      <c r="CV141" s="20"/>
      <c r="CW141" s="20"/>
      <c r="CX141" s="20"/>
      <c r="CY141" s="20"/>
      <c r="DH141" s="20"/>
    </row>
    <row r="142" spans="10:112" ht="13.5">
      <c r="J142" s="20"/>
      <c r="K142" s="20"/>
      <c r="L142" s="20"/>
      <c r="M142" s="20"/>
      <c r="N142" s="20"/>
      <c r="O142" s="20"/>
      <c r="P142" s="20"/>
      <c r="AN142" s="20"/>
      <c r="AO142" s="20"/>
      <c r="AP142" s="20"/>
      <c r="AQ142" s="20"/>
      <c r="AR142" s="20"/>
      <c r="AS142" s="20"/>
      <c r="AT142" s="20"/>
      <c r="BC142" s="20"/>
      <c r="BD142" s="20"/>
      <c r="BE142" s="20"/>
      <c r="BF142" s="20"/>
      <c r="BG142" s="20"/>
      <c r="BH142" s="20"/>
      <c r="BI142" s="20"/>
      <c r="BR142" s="20"/>
      <c r="BS142" s="20"/>
      <c r="BT142" s="20"/>
      <c r="BU142" s="20"/>
      <c r="BV142" s="20"/>
      <c r="BW142" s="20"/>
      <c r="BX142" s="20"/>
      <c r="CG142" s="20"/>
      <c r="CH142" s="20"/>
      <c r="CI142" s="20"/>
      <c r="CJ142" s="20"/>
      <c r="CK142" s="20"/>
      <c r="CL142" s="20"/>
      <c r="CM142" s="20"/>
      <c r="CS142" s="20"/>
      <c r="CT142" s="20"/>
      <c r="CU142" s="20"/>
      <c r="CV142" s="20"/>
      <c r="CW142" s="20"/>
      <c r="CX142" s="20"/>
      <c r="CY142" s="20"/>
      <c r="DH142" s="20"/>
    </row>
    <row r="143" spans="10:112" ht="13.5">
      <c r="J143" s="20"/>
      <c r="K143" s="20"/>
      <c r="L143" s="20"/>
      <c r="M143" s="20"/>
      <c r="N143" s="20"/>
      <c r="O143" s="20"/>
      <c r="P143" s="20"/>
      <c r="AN143" s="20"/>
      <c r="AO143" s="20"/>
      <c r="AP143" s="20"/>
      <c r="AQ143" s="20"/>
      <c r="AR143" s="20"/>
      <c r="AS143" s="20"/>
      <c r="AT143" s="20"/>
      <c r="BC143" s="20"/>
      <c r="BD143" s="20"/>
      <c r="BE143" s="20"/>
      <c r="BF143" s="20"/>
      <c r="BG143" s="20"/>
      <c r="BH143" s="20"/>
      <c r="BI143" s="20"/>
      <c r="BR143" s="20"/>
      <c r="BS143" s="20"/>
      <c r="BT143" s="20"/>
      <c r="BU143" s="20"/>
      <c r="BV143" s="20"/>
      <c r="BW143" s="20"/>
      <c r="BX143" s="20"/>
      <c r="CG143" s="20"/>
      <c r="CH143" s="20"/>
      <c r="CI143" s="20"/>
      <c r="CJ143" s="20"/>
      <c r="CK143" s="20"/>
      <c r="CL143" s="20"/>
      <c r="CM143" s="20"/>
      <c r="CS143" s="20"/>
      <c r="CT143" s="20"/>
      <c r="CU143" s="20"/>
      <c r="CV143" s="20"/>
      <c r="CW143" s="20"/>
      <c r="CX143" s="20"/>
      <c r="CY143" s="20"/>
      <c r="DH143" s="20"/>
    </row>
    <row r="144" spans="10:112" ht="13.5">
      <c r="J144" s="20"/>
      <c r="K144" s="20"/>
      <c r="L144" s="20"/>
      <c r="M144" s="20"/>
      <c r="N144" s="20"/>
      <c r="O144" s="20"/>
      <c r="P144" s="20"/>
      <c r="AN144" s="20"/>
      <c r="AO144" s="20"/>
      <c r="AP144" s="20"/>
      <c r="AQ144" s="20"/>
      <c r="AR144" s="20"/>
      <c r="AS144" s="20"/>
      <c r="AT144" s="20"/>
      <c r="BC144" s="20"/>
      <c r="BD144" s="20"/>
      <c r="BE144" s="20"/>
      <c r="BF144" s="20"/>
      <c r="BG144" s="20"/>
      <c r="BH144" s="20"/>
      <c r="BI144" s="20"/>
      <c r="BR144" s="20"/>
      <c r="BS144" s="20"/>
      <c r="BT144" s="20"/>
      <c r="BU144" s="20"/>
      <c r="BV144" s="20"/>
      <c r="BW144" s="20"/>
      <c r="BX144" s="20"/>
      <c r="CG144" s="20"/>
      <c r="CH144" s="20"/>
      <c r="CI144" s="20"/>
      <c r="CJ144" s="20"/>
      <c r="CK144" s="20"/>
      <c r="CL144" s="20"/>
      <c r="CM144" s="20"/>
      <c r="CS144" s="20"/>
      <c r="CT144" s="20"/>
      <c r="CU144" s="20"/>
      <c r="CV144" s="20"/>
      <c r="CW144" s="20"/>
      <c r="CX144" s="20"/>
      <c r="CY144" s="20"/>
      <c r="DH144" s="20"/>
    </row>
    <row r="145" spans="10:112" ht="13.5">
      <c r="J145" s="20"/>
      <c r="K145" s="20"/>
      <c r="L145" s="20"/>
      <c r="M145" s="20"/>
      <c r="N145" s="20"/>
      <c r="O145" s="20"/>
      <c r="P145" s="20"/>
      <c r="AN145" s="20"/>
      <c r="AO145" s="20"/>
      <c r="AP145" s="20"/>
      <c r="AQ145" s="20"/>
      <c r="AR145" s="20"/>
      <c r="AS145" s="20"/>
      <c r="AT145" s="20"/>
      <c r="BC145" s="20"/>
      <c r="BD145" s="20"/>
      <c r="BE145" s="20"/>
      <c r="BF145" s="20"/>
      <c r="BG145" s="20"/>
      <c r="BH145" s="20"/>
      <c r="BI145" s="20"/>
      <c r="BR145" s="20"/>
      <c r="BS145" s="20"/>
      <c r="BT145" s="20"/>
      <c r="BU145" s="20"/>
      <c r="BV145" s="20"/>
      <c r="BW145" s="20"/>
      <c r="BX145" s="20"/>
      <c r="CG145" s="20"/>
      <c r="CH145" s="20"/>
      <c r="CI145" s="20"/>
      <c r="CJ145" s="20"/>
      <c r="CK145" s="20"/>
      <c r="CL145" s="20"/>
      <c r="CM145" s="20"/>
      <c r="CS145" s="20"/>
      <c r="CT145" s="20"/>
      <c r="CU145" s="20"/>
      <c r="CV145" s="20"/>
      <c r="CW145" s="20"/>
      <c r="CX145" s="20"/>
      <c r="CY145" s="20"/>
      <c r="DH145" s="20"/>
    </row>
    <row r="146" spans="10:112" ht="13.5">
      <c r="J146" s="20"/>
      <c r="K146" s="20"/>
      <c r="L146" s="20"/>
      <c r="M146" s="20"/>
      <c r="N146" s="20"/>
      <c r="O146" s="20"/>
      <c r="P146" s="20"/>
      <c r="AN146" s="20"/>
      <c r="AO146" s="20"/>
      <c r="AP146" s="20"/>
      <c r="AQ146" s="20"/>
      <c r="AR146" s="20"/>
      <c r="AS146" s="20"/>
      <c r="AT146" s="20"/>
      <c r="BC146" s="20"/>
      <c r="BD146" s="20"/>
      <c r="BE146" s="20"/>
      <c r="BF146" s="20"/>
      <c r="BG146" s="20"/>
      <c r="BH146" s="20"/>
      <c r="BI146" s="20"/>
      <c r="BR146" s="20"/>
      <c r="BS146" s="20"/>
      <c r="BT146" s="20"/>
      <c r="BU146" s="20"/>
      <c r="BV146" s="20"/>
      <c r="BW146" s="20"/>
      <c r="BX146" s="20"/>
      <c r="CG146" s="20"/>
      <c r="CH146" s="20"/>
      <c r="CI146" s="20"/>
      <c r="CJ146" s="20"/>
      <c r="CK146" s="20"/>
      <c r="CL146" s="20"/>
      <c r="CM146" s="20"/>
      <c r="CS146" s="20"/>
      <c r="CT146" s="20"/>
      <c r="CU146" s="20"/>
      <c r="CV146" s="20"/>
      <c r="CW146" s="20"/>
      <c r="CX146" s="20"/>
      <c r="CY146" s="20"/>
      <c r="DH146" s="20"/>
    </row>
    <row r="147" spans="10:112" ht="13.5">
      <c r="J147" s="20"/>
      <c r="K147" s="20"/>
      <c r="L147" s="20"/>
      <c r="M147" s="20"/>
      <c r="N147" s="20"/>
      <c r="O147" s="20"/>
      <c r="P147" s="20"/>
      <c r="AN147" s="20"/>
      <c r="AO147" s="20"/>
      <c r="AP147" s="20"/>
      <c r="AQ147" s="20"/>
      <c r="AR147" s="20"/>
      <c r="AS147" s="20"/>
      <c r="AT147" s="20"/>
      <c r="BC147" s="20"/>
      <c r="BD147" s="20"/>
      <c r="BE147" s="20"/>
      <c r="BF147" s="20"/>
      <c r="BG147" s="20"/>
      <c r="BH147" s="20"/>
      <c r="BI147" s="20"/>
      <c r="BR147" s="20"/>
      <c r="BS147" s="20"/>
      <c r="BT147" s="20"/>
      <c r="BU147" s="20"/>
      <c r="BV147" s="20"/>
      <c r="BW147" s="20"/>
      <c r="BX147" s="20"/>
      <c r="CG147" s="20"/>
      <c r="CH147" s="20"/>
      <c r="CI147" s="20"/>
      <c r="CJ147" s="20"/>
      <c r="CK147" s="20"/>
      <c r="CL147" s="20"/>
      <c r="CM147" s="20"/>
      <c r="CS147" s="20"/>
      <c r="CT147" s="20"/>
      <c r="CU147" s="20"/>
      <c r="CV147" s="20"/>
      <c r="CW147" s="20"/>
      <c r="CX147" s="20"/>
      <c r="CY147" s="20"/>
      <c r="DH147" s="20"/>
    </row>
    <row r="148" spans="10:112" ht="13.5">
      <c r="J148" s="20"/>
      <c r="K148" s="20"/>
      <c r="L148" s="20"/>
      <c r="M148" s="20"/>
      <c r="N148" s="20"/>
      <c r="O148" s="20"/>
      <c r="P148" s="20"/>
      <c r="AN148" s="20"/>
      <c r="AO148" s="20"/>
      <c r="AP148" s="20"/>
      <c r="AQ148" s="20"/>
      <c r="AR148" s="20"/>
      <c r="AS148" s="20"/>
      <c r="AT148" s="20"/>
      <c r="BC148" s="20"/>
      <c r="BD148" s="20"/>
      <c r="BE148" s="20"/>
      <c r="BF148" s="20"/>
      <c r="BG148" s="20"/>
      <c r="BH148" s="20"/>
      <c r="BI148" s="20"/>
      <c r="BR148" s="20"/>
      <c r="BS148" s="20"/>
      <c r="BT148" s="20"/>
      <c r="BU148" s="20"/>
      <c r="BV148" s="20"/>
      <c r="BW148" s="20"/>
      <c r="BX148" s="20"/>
      <c r="CG148" s="20"/>
      <c r="CH148" s="20"/>
      <c r="CI148" s="20"/>
      <c r="CJ148" s="20"/>
      <c r="CK148" s="20"/>
      <c r="CL148" s="20"/>
      <c r="CM148" s="20"/>
      <c r="CS148" s="20"/>
      <c r="CT148" s="20"/>
      <c r="CU148" s="20"/>
      <c r="CV148" s="20"/>
      <c r="CW148" s="20"/>
      <c r="CX148" s="20"/>
      <c r="CY148" s="20"/>
      <c r="DH148" s="20"/>
    </row>
    <row r="149" spans="10:112" ht="13.5">
      <c r="J149" s="20"/>
      <c r="K149" s="20"/>
      <c r="L149" s="20"/>
      <c r="M149" s="20"/>
      <c r="N149" s="20"/>
      <c r="O149" s="20"/>
      <c r="P149" s="20"/>
      <c r="AN149" s="20"/>
      <c r="AO149" s="20"/>
      <c r="AP149" s="20"/>
      <c r="AQ149" s="20"/>
      <c r="AR149" s="20"/>
      <c r="AS149" s="20"/>
      <c r="AT149" s="20"/>
      <c r="BC149" s="20"/>
      <c r="BD149" s="20"/>
      <c r="BE149" s="20"/>
      <c r="BF149" s="20"/>
      <c r="BG149" s="20"/>
      <c r="BH149" s="20"/>
      <c r="BI149" s="20"/>
      <c r="BR149" s="20"/>
      <c r="BS149" s="20"/>
      <c r="BT149" s="20"/>
      <c r="BU149" s="20"/>
      <c r="BV149" s="20"/>
      <c r="BW149" s="20"/>
      <c r="BX149" s="20"/>
      <c r="CG149" s="20"/>
      <c r="CH149" s="20"/>
      <c r="CI149" s="20"/>
      <c r="CJ149" s="20"/>
      <c r="CK149" s="20"/>
      <c r="CL149" s="20"/>
      <c r="CM149" s="20"/>
      <c r="CS149" s="20"/>
      <c r="CT149" s="20"/>
      <c r="CU149" s="20"/>
      <c r="CV149" s="20"/>
      <c r="CW149" s="20"/>
      <c r="CX149" s="20"/>
      <c r="CY149" s="20"/>
      <c r="DH149" s="20"/>
    </row>
    <row r="150" spans="10:112" ht="13.5">
      <c r="J150" s="20"/>
      <c r="K150" s="20"/>
      <c r="L150" s="20"/>
      <c r="M150" s="20"/>
      <c r="N150" s="20"/>
      <c r="O150" s="20"/>
      <c r="P150" s="20"/>
      <c r="AN150" s="20"/>
      <c r="AO150" s="20"/>
      <c r="AP150" s="20"/>
      <c r="AQ150" s="20"/>
      <c r="AR150" s="20"/>
      <c r="AS150" s="20"/>
      <c r="AT150" s="20"/>
      <c r="BC150" s="20"/>
      <c r="BD150" s="20"/>
      <c r="BE150" s="20"/>
      <c r="BF150" s="20"/>
      <c r="BG150" s="20"/>
      <c r="BH150" s="20"/>
      <c r="BI150" s="20"/>
      <c r="BR150" s="20"/>
      <c r="BS150" s="20"/>
      <c r="BT150" s="20"/>
      <c r="BU150" s="20"/>
      <c r="BV150" s="20"/>
      <c r="BW150" s="20"/>
      <c r="BX150" s="20"/>
      <c r="CG150" s="20"/>
      <c r="CH150" s="20"/>
      <c r="CI150" s="20"/>
      <c r="CJ150" s="20"/>
      <c r="CK150" s="20"/>
      <c r="CL150" s="20"/>
      <c r="CM150" s="20"/>
      <c r="CS150" s="20"/>
      <c r="CT150" s="20"/>
      <c r="CU150" s="20"/>
      <c r="CV150" s="20"/>
      <c r="CW150" s="20"/>
      <c r="CX150" s="20"/>
      <c r="CY150" s="20"/>
      <c r="DH150" s="20"/>
    </row>
    <row r="151" spans="10:112" ht="13.5">
      <c r="J151" s="20"/>
      <c r="K151" s="20"/>
      <c r="L151" s="20"/>
      <c r="M151" s="20"/>
      <c r="N151" s="20"/>
      <c r="O151" s="20"/>
      <c r="P151" s="20"/>
      <c r="AN151" s="20"/>
      <c r="AO151" s="20"/>
      <c r="AP151" s="20"/>
      <c r="AQ151" s="20"/>
      <c r="AR151" s="20"/>
      <c r="AS151" s="20"/>
      <c r="AT151" s="20"/>
      <c r="BC151" s="20"/>
      <c r="BD151" s="20"/>
      <c r="BE151" s="20"/>
      <c r="BF151" s="20"/>
      <c r="BG151" s="20"/>
      <c r="BH151" s="20"/>
      <c r="BI151" s="20"/>
      <c r="BR151" s="20"/>
      <c r="BS151" s="20"/>
      <c r="BT151" s="20"/>
      <c r="BU151" s="20"/>
      <c r="BV151" s="20"/>
      <c r="BW151" s="20"/>
      <c r="BX151" s="20"/>
      <c r="CG151" s="20"/>
      <c r="CH151" s="20"/>
      <c r="CI151" s="20"/>
      <c r="CJ151" s="20"/>
      <c r="CK151" s="20"/>
      <c r="CL151" s="20"/>
      <c r="CM151" s="20"/>
      <c r="CS151" s="20"/>
      <c r="CT151" s="20"/>
      <c r="CU151" s="20"/>
      <c r="CV151" s="20"/>
      <c r="CW151" s="20"/>
      <c r="CX151" s="20"/>
      <c r="CY151" s="20"/>
      <c r="DH151" s="20"/>
    </row>
    <row r="152" spans="10:112" ht="13.5">
      <c r="J152" s="20"/>
      <c r="K152" s="20"/>
      <c r="L152" s="20"/>
      <c r="M152" s="20"/>
      <c r="N152" s="20"/>
      <c r="O152" s="20"/>
      <c r="P152" s="20"/>
      <c r="AN152" s="20"/>
      <c r="AO152" s="20"/>
      <c r="AP152" s="20"/>
      <c r="AQ152" s="20"/>
      <c r="AR152" s="20"/>
      <c r="AS152" s="20"/>
      <c r="AT152" s="20"/>
      <c r="BC152" s="20"/>
      <c r="BD152" s="20"/>
      <c r="BE152" s="20"/>
      <c r="BF152" s="20"/>
      <c r="BG152" s="20"/>
      <c r="BH152" s="20"/>
      <c r="BI152" s="20"/>
      <c r="BR152" s="20"/>
      <c r="BS152" s="20"/>
      <c r="BT152" s="20"/>
      <c r="BU152" s="20"/>
      <c r="BV152" s="20"/>
      <c r="BW152" s="20"/>
      <c r="BX152" s="20"/>
      <c r="CG152" s="20"/>
      <c r="CH152" s="20"/>
      <c r="CI152" s="20"/>
      <c r="CJ152" s="20"/>
      <c r="CK152" s="20"/>
      <c r="CL152" s="20"/>
      <c r="CM152" s="20"/>
      <c r="CS152" s="20"/>
      <c r="CT152" s="20"/>
      <c r="CU152" s="20"/>
      <c r="CV152" s="20"/>
      <c r="CW152" s="20"/>
      <c r="CX152" s="20"/>
      <c r="CY152" s="20"/>
      <c r="DH152" s="20"/>
    </row>
    <row r="153" spans="10:112" ht="13.5">
      <c r="J153" s="20"/>
      <c r="K153" s="20"/>
      <c r="L153" s="20"/>
      <c r="M153" s="20"/>
      <c r="N153" s="20"/>
      <c r="O153" s="20"/>
      <c r="P153" s="20"/>
      <c r="AN153" s="20"/>
      <c r="AO153" s="20"/>
      <c r="AP153" s="20"/>
      <c r="AQ153" s="20"/>
      <c r="AR153" s="20"/>
      <c r="AS153" s="20"/>
      <c r="AT153" s="20"/>
      <c r="BC153" s="20"/>
      <c r="BD153" s="20"/>
      <c r="BE153" s="20"/>
      <c r="BF153" s="20"/>
      <c r="BG153" s="20"/>
      <c r="BH153" s="20"/>
      <c r="BI153" s="20"/>
      <c r="BR153" s="20"/>
      <c r="BS153" s="20"/>
      <c r="BT153" s="20"/>
      <c r="BU153" s="20"/>
      <c r="BV153" s="20"/>
      <c r="BW153" s="20"/>
      <c r="BX153" s="20"/>
      <c r="CG153" s="20"/>
      <c r="CH153" s="20"/>
      <c r="CI153" s="20"/>
      <c r="CJ153" s="20"/>
      <c r="CK153" s="20"/>
      <c r="CL153" s="20"/>
      <c r="CM153" s="20"/>
      <c r="CS153" s="20"/>
      <c r="CT153" s="20"/>
      <c r="CU153" s="20"/>
      <c r="CV153" s="20"/>
      <c r="CW153" s="20"/>
      <c r="CX153" s="20"/>
      <c r="CY153" s="20"/>
      <c r="DH153" s="20"/>
    </row>
    <row r="154" spans="10:112" ht="13.5">
      <c r="J154" s="20"/>
      <c r="K154" s="20"/>
      <c r="L154" s="20"/>
      <c r="M154" s="20"/>
      <c r="N154" s="20"/>
      <c r="O154" s="20"/>
      <c r="P154" s="20"/>
      <c r="AN154" s="20"/>
      <c r="AO154" s="20"/>
      <c r="AP154" s="20"/>
      <c r="AQ154" s="20"/>
      <c r="AR154" s="20"/>
      <c r="AS154" s="20"/>
      <c r="AT154" s="20"/>
      <c r="BC154" s="20"/>
      <c r="BD154" s="20"/>
      <c r="BE154" s="20"/>
      <c r="BF154" s="20"/>
      <c r="BG154" s="20"/>
      <c r="BH154" s="20"/>
      <c r="BI154" s="20"/>
      <c r="BR154" s="20"/>
      <c r="BS154" s="20"/>
      <c r="BT154" s="20"/>
      <c r="BU154" s="20"/>
      <c r="BV154" s="20"/>
      <c r="BW154" s="20"/>
      <c r="BX154" s="20"/>
      <c r="CG154" s="20"/>
      <c r="CH154" s="20"/>
      <c r="CI154" s="20"/>
      <c r="CJ154" s="20"/>
      <c r="CK154" s="20"/>
      <c r="CL154" s="20"/>
      <c r="CM154" s="20"/>
      <c r="CS154" s="20"/>
      <c r="CT154" s="20"/>
      <c r="CU154" s="20"/>
      <c r="CV154" s="20"/>
      <c r="CW154" s="20"/>
      <c r="CX154" s="20"/>
      <c r="CY154" s="20"/>
      <c r="DH154" s="20"/>
    </row>
    <row r="155" spans="10:112" ht="13.5">
      <c r="J155" s="20"/>
      <c r="K155" s="20"/>
      <c r="L155" s="20"/>
      <c r="M155" s="20"/>
      <c r="N155" s="20"/>
      <c r="O155" s="20"/>
      <c r="P155" s="20"/>
      <c r="AN155" s="20"/>
      <c r="AO155" s="20"/>
      <c r="AP155" s="20"/>
      <c r="AQ155" s="20"/>
      <c r="AR155" s="20"/>
      <c r="AS155" s="20"/>
      <c r="AT155" s="20"/>
      <c r="BC155" s="20"/>
      <c r="BD155" s="20"/>
      <c r="BE155" s="20"/>
      <c r="BF155" s="20"/>
      <c r="BG155" s="20"/>
      <c r="BH155" s="20"/>
      <c r="BI155" s="20"/>
      <c r="BR155" s="20"/>
      <c r="BS155" s="20"/>
      <c r="BT155" s="20"/>
      <c r="BU155" s="20"/>
      <c r="BV155" s="20"/>
      <c r="BW155" s="20"/>
      <c r="BX155" s="20"/>
      <c r="CG155" s="20"/>
      <c r="CH155" s="20"/>
      <c r="CI155" s="20"/>
      <c r="CJ155" s="20"/>
      <c r="CK155" s="20"/>
      <c r="CL155" s="20"/>
      <c r="CM155" s="20"/>
      <c r="CS155" s="20"/>
      <c r="CT155" s="20"/>
      <c r="CU155" s="20"/>
      <c r="CV155" s="20"/>
      <c r="CW155" s="20"/>
      <c r="CX155" s="20"/>
      <c r="CY155" s="20"/>
      <c r="DH155" s="20"/>
    </row>
    <row r="156" spans="10:112" ht="13.5">
      <c r="J156" s="20"/>
      <c r="K156" s="20"/>
      <c r="L156" s="20"/>
      <c r="M156" s="20"/>
      <c r="N156" s="20"/>
      <c r="O156" s="20"/>
      <c r="P156" s="20"/>
      <c r="AN156" s="20"/>
      <c r="AO156" s="20"/>
      <c r="AP156" s="20"/>
      <c r="AQ156" s="20"/>
      <c r="AR156" s="20"/>
      <c r="AS156" s="20"/>
      <c r="AT156" s="20"/>
      <c r="BC156" s="20"/>
      <c r="BD156" s="20"/>
      <c r="BE156" s="20"/>
      <c r="BF156" s="20"/>
      <c r="BG156" s="20"/>
      <c r="BH156" s="20"/>
      <c r="BI156" s="20"/>
      <c r="BR156" s="20"/>
      <c r="BS156" s="20"/>
      <c r="BT156" s="20"/>
      <c r="BU156" s="20"/>
      <c r="BV156" s="20"/>
      <c r="BW156" s="20"/>
      <c r="BX156" s="20"/>
      <c r="CG156" s="20"/>
      <c r="CH156" s="20"/>
      <c r="CI156" s="20"/>
      <c r="CJ156" s="20"/>
      <c r="CK156" s="20"/>
      <c r="CL156" s="20"/>
      <c r="CM156" s="20"/>
      <c r="CS156" s="20"/>
      <c r="CT156" s="20"/>
      <c r="CU156" s="20"/>
      <c r="CV156" s="20"/>
      <c r="CW156" s="20"/>
      <c r="CX156" s="20"/>
      <c r="CY156" s="20"/>
      <c r="DH156" s="20"/>
    </row>
    <row r="157" spans="10:112" ht="13.5">
      <c r="J157" s="20"/>
      <c r="K157" s="20"/>
      <c r="L157" s="20"/>
      <c r="M157" s="20"/>
      <c r="N157" s="20"/>
      <c r="O157" s="20"/>
      <c r="P157" s="20"/>
      <c r="AN157" s="20"/>
      <c r="AO157" s="20"/>
      <c r="AP157" s="20"/>
      <c r="AQ157" s="20"/>
      <c r="AR157" s="20"/>
      <c r="AS157" s="20"/>
      <c r="AT157" s="20"/>
      <c r="BC157" s="20"/>
      <c r="BD157" s="20"/>
      <c r="BE157" s="20"/>
      <c r="BF157" s="20"/>
      <c r="BG157" s="20"/>
      <c r="BH157" s="20"/>
      <c r="BI157" s="20"/>
      <c r="BR157" s="20"/>
      <c r="BS157" s="20"/>
      <c r="BT157" s="20"/>
      <c r="BU157" s="20"/>
      <c r="BV157" s="20"/>
      <c r="BW157" s="20"/>
      <c r="BX157" s="20"/>
      <c r="CG157" s="20"/>
      <c r="CH157" s="20"/>
      <c r="CI157" s="20"/>
      <c r="CJ157" s="20"/>
      <c r="CK157" s="20"/>
      <c r="CL157" s="20"/>
      <c r="CM157" s="20"/>
      <c r="CS157" s="20"/>
      <c r="CT157" s="20"/>
      <c r="CU157" s="20"/>
      <c r="CV157" s="20"/>
      <c r="CW157" s="20"/>
      <c r="CX157" s="20"/>
      <c r="CY157" s="20"/>
      <c r="DH157" s="20"/>
    </row>
    <row r="158" spans="10:112" ht="13.5">
      <c r="J158" s="20"/>
      <c r="K158" s="20"/>
      <c r="L158" s="20"/>
      <c r="M158" s="20"/>
      <c r="N158" s="20"/>
      <c r="O158" s="20"/>
      <c r="P158" s="20"/>
      <c r="AN158" s="20"/>
      <c r="AO158" s="20"/>
      <c r="AP158" s="20"/>
      <c r="AQ158" s="20"/>
      <c r="AR158" s="20"/>
      <c r="AS158" s="20"/>
      <c r="AT158" s="20"/>
      <c r="BC158" s="20"/>
      <c r="BD158" s="20"/>
      <c r="BE158" s="20"/>
      <c r="BF158" s="20"/>
      <c r="BG158" s="20"/>
      <c r="BH158" s="20"/>
      <c r="BI158" s="20"/>
      <c r="BR158" s="20"/>
      <c r="BS158" s="20"/>
      <c r="BT158" s="20"/>
      <c r="BU158" s="20"/>
      <c r="BV158" s="20"/>
      <c r="BW158" s="20"/>
      <c r="BX158" s="20"/>
      <c r="CG158" s="20"/>
      <c r="CH158" s="20"/>
      <c r="CI158" s="20"/>
      <c r="CJ158" s="20"/>
      <c r="CK158" s="20"/>
      <c r="CL158" s="20"/>
      <c r="CM158" s="20"/>
      <c r="CS158" s="20"/>
      <c r="CT158" s="20"/>
      <c r="CU158" s="20"/>
      <c r="CV158" s="20"/>
      <c r="CW158" s="20"/>
      <c r="CX158" s="20"/>
      <c r="CY158" s="20"/>
      <c r="DH158" s="20"/>
    </row>
    <row r="159" spans="10:112" ht="13.5">
      <c r="J159" s="20"/>
      <c r="K159" s="20"/>
      <c r="L159" s="20"/>
      <c r="M159" s="20"/>
      <c r="N159" s="20"/>
      <c r="O159" s="20"/>
      <c r="P159" s="20"/>
      <c r="AN159" s="20"/>
      <c r="AO159" s="20"/>
      <c r="AP159" s="20"/>
      <c r="AQ159" s="20"/>
      <c r="AR159" s="20"/>
      <c r="AS159" s="20"/>
      <c r="AT159" s="20"/>
      <c r="BC159" s="20"/>
      <c r="BD159" s="20"/>
      <c r="BE159" s="20"/>
      <c r="BF159" s="20"/>
      <c r="BG159" s="20"/>
      <c r="BH159" s="20"/>
      <c r="BI159" s="20"/>
      <c r="BR159" s="20"/>
      <c r="BS159" s="20"/>
      <c r="BT159" s="20"/>
      <c r="BU159" s="20"/>
      <c r="BV159" s="20"/>
      <c r="BW159" s="20"/>
      <c r="BX159" s="20"/>
      <c r="CG159" s="20"/>
      <c r="CH159" s="20"/>
      <c r="CI159" s="20"/>
      <c r="CJ159" s="20"/>
      <c r="CK159" s="20"/>
      <c r="CL159" s="20"/>
      <c r="CM159" s="20"/>
      <c r="CS159" s="20"/>
      <c r="CT159" s="20"/>
      <c r="CU159" s="20"/>
      <c r="CV159" s="20"/>
      <c r="CW159" s="20"/>
      <c r="CX159" s="20"/>
      <c r="CY159" s="20"/>
      <c r="DH159" s="20"/>
    </row>
    <row r="160" spans="10:112" ht="13.5">
      <c r="J160" s="20"/>
      <c r="K160" s="20"/>
      <c r="L160" s="20"/>
      <c r="M160" s="20"/>
      <c r="N160" s="20"/>
      <c r="O160" s="20"/>
      <c r="P160" s="20"/>
      <c r="AN160" s="20"/>
      <c r="AO160" s="20"/>
      <c r="AP160" s="20"/>
      <c r="AQ160" s="20"/>
      <c r="AR160" s="20"/>
      <c r="AS160" s="20"/>
      <c r="AT160" s="20"/>
      <c r="BC160" s="20"/>
      <c r="BD160" s="20"/>
      <c r="BE160" s="20"/>
      <c r="BF160" s="20"/>
      <c r="BG160" s="20"/>
      <c r="BH160" s="20"/>
      <c r="BI160" s="20"/>
      <c r="BR160" s="20"/>
      <c r="BS160" s="20"/>
      <c r="BT160" s="20"/>
      <c r="BU160" s="20"/>
      <c r="BV160" s="20"/>
      <c r="BW160" s="20"/>
      <c r="BX160" s="20"/>
      <c r="CG160" s="20"/>
      <c r="CH160" s="20"/>
      <c r="CI160" s="20"/>
      <c r="CJ160" s="20"/>
      <c r="CK160" s="20"/>
      <c r="CL160" s="20"/>
      <c r="CM160" s="20"/>
      <c r="CS160" s="20"/>
      <c r="CT160" s="20"/>
      <c r="CU160" s="20"/>
      <c r="CV160" s="20"/>
      <c r="CW160" s="20"/>
      <c r="CX160" s="20"/>
      <c r="CY160" s="20"/>
      <c r="DH160" s="20"/>
    </row>
    <row r="161" spans="10:112" ht="13.5">
      <c r="J161" s="20"/>
      <c r="K161" s="20"/>
      <c r="L161" s="20"/>
      <c r="M161" s="20"/>
      <c r="N161" s="20"/>
      <c r="O161" s="20"/>
      <c r="P161" s="20"/>
      <c r="AN161" s="20"/>
      <c r="AO161" s="20"/>
      <c r="AP161" s="20"/>
      <c r="AQ161" s="20"/>
      <c r="AR161" s="20"/>
      <c r="AS161" s="20"/>
      <c r="AT161" s="20"/>
      <c r="BC161" s="20"/>
      <c r="BD161" s="20"/>
      <c r="BE161" s="20"/>
      <c r="BF161" s="20"/>
      <c r="BG161" s="20"/>
      <c r="BH161" s="20"/>
      <c r="BI161" s="20"/>
      <c r="BR161" s="20"/>
      <c r="BS161" s="20"/>
      <c r="BT161" s="20"/>
      <c r="BU161" s="20"/>
      <c r="BV161" s="20"/>
      <c r="BW161" s="20"/>
      <c r="BX161" s="20"/>
      <c r="CG161" s="20"/>
      <c r="CH161" s="20"/>
      <c r="CI161" s="20"/>
      <c r="CJ161" s="20"/>
      <c r="CK161" s="20"/>
      <c r="CL161" s="20"/>
      <c r="CM161" s="20"/>
      <c r="CS161" s="20"/>
      <c r="CT161" s="20"/>
      <c r="CU161" s="20"/>
      <c r="CV161" s="20"/>
      <c r="CW161" s="20"/>
      <c r="CX161" s="20"/>
      <c r="CY161" s="20"/>
      <c r="DH161" s="20"/>
    </row>
    <row r="162" spans="10:112" ht="13.5">
      <c r="J162" s="20"/>
      <c r="K162" s="20"/>
      <c r="L162" s="20"/>
      <c r="M162" s="20"/>
      <c r="N162" s="20"/>
      <c r="O162" s="20"/>
      <c r="P162" s="20"/>
      <c r="AN162" s="20"/>
      <c r="AO162" s="20"/>
      <c r="AP162" s="20"/>
      <c r="AQ162" s="20"/>
      <c r="AR162" s="20"/>
      <c r="AS162" s="20"/>
      <c r="AT162" s="20"/>
      <c r="BC162" s="20"/>
      <c r="BD162" s="20"/>
      <c r="BE162" s="20"/>
      <c r="BF162" s="20"/>
      <c r="BG162" s="20"/>
      <c r="BH162" s="20"/>
      <c r="BI162" s="20"/>
      <c r="BR162" s="20"/>
      <c r="BS162" s="20"/>
      <c r="BT162" s="20"/>
      <c r="BU162" s="20"/>
      <c r="BV162" s="20"/>
      <c r="BW162" s="20"/>
      <c r="BX162" s="20"/>
      <c r="CG162" s="20"/>
      <c r="CH162" s="20"/>
      <c r="CI162" s="20"/>
      <c r="CJ162" s="20"/>
      <c r="CK162" s="20"/>
      <c r="CL162" s="20"/>
      <c r="CM162" s="20"/>
      <c r="CS162" s="20"/>
      <c r="CT162" s="20"/>
      <c r="CU162" s="20"/>
      <c r="CV162" s="20"/>
      <c r="CW162" s="20"/>
      <c r="CX162" s="20"/>
      <c r="CY162" s="20"/>
      <c r="DH162" s="20"/>
    </row>
    <row r="163" spans="10:112" ht="13.5">
      <c r="J163" s="20"/>
      <c r="K163" s="20"/>
      <c r="L163" s="20"/>
      <c r="M163" s="20"/>
      <c r="N163" s="20"/>
      <c r="O163" s="20"/>
      <c r="P163" s="20"/>
      <c r="AN163" s="20"/>
      <c r="AO163" s="20"/>
      <c r="AP163" s="20"/>
      <c r="AQ163" s="20"/>
      <c r="AR163" s="20"/>
      <c r="AS163" s="20"/>
      <c r="AT163" s="20"/>
      <c r="BC163" s="20"/>
      <c r="BD163" s="20"/>
      <c r="BE163" s="20"/>
      <c r="BF163" s="20"/>
      <c r="BG163" s="20"/>
      <c r="BH163" s="20"/>
      <c r="BI163" s="20"/>
      <c r="BR163" s="20"/>
      <c r="BS163" s="20"/>
      <c r="BT163" s="20"/>
      <c r="BU163" s="20"/>
      <c r="BV163" s="20"/>
      <c r="BW163" s="20"/>
      <c r="BX163" s="20"/>
      <c r="CG163" s="20"/>
      <c r="CH163" s="20"/>
      <c r="CI163" s="20"/>
      <c r="CJ163" s="20"/>
      <c r="CK163" s="20"/>
      <c r="CL163" s="20"/>
      <c r="CM163" s="20"/>
      <c r="CS163" s="20"/>
      <c r="CT163" s="20"/>
      <c r="CU163" s="20"/>
      <c r="CV163" s="20"/>
      <c r="CW163" s="20"/>
      <c r="CX163" s="20"/>
      <c r="CY163" s="20"/>
      <c r="DH163" s="20"/>
    </row>
    <row r="164" spans="10:112" ht="13.5">
      <c r="J164" s="20"/>
      <c r="K164" s="20"/>
      <c r="L164" s="20"/>
      <c r="M164" s="20"/>
      <c r="N164" s="20"/>
      <c r="O164" s="20"/>
      <c r="P164" s="20"/>
      <c r="AN164" s="20"/>
      <c r="AO164" s="20"/>
      <c r="AP164" s="20"/>
      <c r="AQ164" s="20"/>
      <c r="AR164" s="20"/>
      <c r="AS164" s="20"/>
      <c r="AT164" s="20"/>
      <c r="BC164" s="20"/>
      <c r="BD164" s="20"/>
      <c r="BE164" s="20"/>
      <c r="BF164" s="20"/>
      <c r="BG164" s="20"/>
      <c r="BH164" s="20"/>
      <c r="BI164" s="20"/>
      <c r="BR164" s="20"/>
      <c r="BS164" s="20"/>
      <c r="BT164" s="20"/>
      <c r="BU164" s="20"/>
      <c r="BV164" s="20"/>
      <c r="BW164" s="20"/>
      <c r="BX164" s="20"/>
      <c r="CG164" s="20"/>
      <c r="CH164" s="20"/>
      <c r="CI164" s="20"/>
      <c r="CJ164" s="20"/>
      <c r="CK164" s="20"/>
      <c r="CL164" s="20"/>
      <c r="CM164" s="20"/>
      <c r="CS164" s="20"/>
      <c r="CT164" s="20"/>
      <c r="CU164" s="20"/>
      <c r="CV164" s="20"/>
      <c r="CW164" s="20"/>
      <c r="CX164" s="20"/>
      <c r="CY164" s="20"/>
      <c r="DH164" s="20"/>
    </row>
    <row r="165" spans="10:112" ht="13.5">
      <c r="J165" s="20"/>
      <c r="K165" s="20"/>
      <c r="L165" s="20"/>
      <c r="M165" s="20"/>
      <c r="N165" s="20"/>
      <c r="O165" s="20"/>
      <c r="P165" s="20"/>
      <c r="AN165" s="20"/>
      <c r="AO165" s="20"/>
      <c r="AP165" s="20"/>
      <c r="AQ165" s="20"/>
      <c r="AR165" s="20"/>
      <c r="AS165" s="20"/>
      <c r="AT165" s="20"/>
      <c r="BC165" s="20"/>
      <c r="BD165" s="20"/>
      <c r="BE165" s="20"/>
      <c r="BF165" s="20"/>
      <c r="BG165" s="20"/>
      <c r="BH165" s="20"/>
      <c r="BI165" s="20"/>
      <c r="BR165" s="20"/>
      <c r="BS165" s="20"/>
      <c r="BT165" s="20"/>
      <c r="BU165" s="20"/>
      <c r="BV165" s="20"/>
      <c r="BW165" s="20"/>
      <c r="BX165" s="20"/>
      <c r="CG165" s="20"/>
      <c r="CH165" s="20"/>
      <c r="CI165" s="20"/>
      <c r="CJ165" s="20"/>
      <c r="CK165" s="20"/>
      <c r="CL165" s="20"/>
      <c r="CM165" s="20"/>
      <c r="CS165" s="20"/>
      <c r="CT165" s="20"/>
      <c r="CU165" s="20"/>
      <c r="CV165" s="20"/>
      <c r="CW165" s="20"/>
      <c r="CX165" s="20"/>
      <c r="CY165" s="20"/>
      <c r="DH165" s="20"/>
    </row>
    <row r="166" spans="10:112" ht="13.5">
      <c r="J166" s="20"/>
      <c r="K166" s="20"/>
      <c r="L166" s="20"/>
      <c r="M166" s="20"/>
      <c r="N166" s="20"/>
      <c r="O166" s="20"/>
      <c r="P166" s="20"/>
      <c r="AN166" s="20"/>
      <c r="AO166" s="20"/>
      <c r="AP166" s="20"/>
      <c r="AQ166" s="20"/>
      <c r="AR166" s="20"/>
      <c r="AS166" s="20"/>
      <c r="AT166" s="20"/>
      <c r="BC166" s="20"/>
      <c r="BD166" s="20"/>
      <c r="BE166" s="20"/>
      <c r="BF166" s="20"/>
      <c r="BG166" s="20"/>
      <c r="BH166" s="20"/>
      <c r="BI166" s="20"/>
      <c r="BR166" s="20"/>
      <c r="BS166" s="20"/>
      <c r="BT166" s="20"/>
      <c r="BU166" s="20"/>
      <c r="BV166" s="20"/>
      <c r="BW166" s="20"/>
      <c r="BX166" s="20"/>
      <c r="CG166" s="20"/>
      <c r="CH166" s="20"/>
      <c r="CI166" s="20"/>
      <c r="CJ166" s="20"/>
      <c r="CK166" s="20"/>
      <c r="CL166" s="20"/>
      <c r="CM166" s="20"/>
      <c r="CS166" s="20"/>
      <c r="CT166" s="20"/>
      <c r="CU166" s="20"/>
      <c r="CV166" s="20"/>
      <c r="CW166" s="20"/>
      <c r="CX166" s="20"/>
      <c r="CY166" s="20"/>
      <c r="DH166" s="20"/>
    </row>
    <row r="167" spans="10:112" ht="13.5">
      <c r="J167" s="20"/>
      <c r="K167" s="20"/>
      <c r="L167" s="20"/>
      <c r="M167" s="20"/>
      <c r="N167" s="20"/>
      <c r="O167" s="20"/>
      <c r="P167" s="20"/>
      <c r="AN167" s="20"/>
      <c r="AO167" s="20"/>
      <c r="AP167" s="20"/>
      <c r="AQ167" s="20"/>
      <c r="AR167" s="20"/>
      <c r="AS167" s="20"/>
      <c r="AT167" s="20"/>
      <c r="BC167" s="20"/>
      <c r="BD167" s="20"/>
      <c r="BE167" s="20"/>
      <c r="BF167" s="20"/>
      <c r="BG167" s="20"/>
      <c r="BH167" s="20"/>
      <c r="BI167" s="20"/>
      <c r="BR167" s="20"/>
      <c r="BS167" s="20"/>
      <c r="BT167" s="20"/>
      <c r="BU167" s="20"/>
      <c r="BV167" s="20"/>
      <c r="BW167" s="20"/>
      <c r="BX167" s="20"/>
      <c r="CG167" s="20"/>
      <c r="CH167" s="20"/>
      <c r="CI167" s="20"/>
      <c r="CJ167" s="20"/>
      <c r="CK167" s="20"/>
      <c r="CL167" s="20"/>
      <c r="CM167" s="20"/>
      <c r="CS167" s="20"/>
      <c r="CT167" s="20"/>
      <c r="CU167" s="20"/>
      <c r="CV167" s="20"/>
      <c r="CW167" s="20"/>
      <c r="CX167" s="20"/>
      <c r="CY167" s="20"/>
      <c r="DH167" s="20"/>
    </row>
    <row r="168" spans="10:112" ht="13.5">
      <c r="J168" s="20"/>
      <c r="K168" s="20"/>
      <c r="L168" s="20"/>
      <c r="M168" s="20"/>
      <c r="N168" s="20"/>
      <c r="O168" s="20"/>
      <c r="P168" s="20"/>
      <c r="AN168" s="20"/>
      <c r="AO168" s="20"/>
      <c r="AP168" s="20"/>
      <c r="AQ168" s="20"/>
      <c r="AR168" s="20"/>
      <c r="AS168" s="20"/>
      <c r="AT168" s="20"/>
      <c r="BC168" s="20"/>
      <c r="BD168" s="20"/>
      <c r="BE168" s="20"/>
      <c r="BF168" s="20"/>
      <c r="BG168" s="20"/>
      <c r="BH168" s="20"/>
      <c r="BI168" s="20"/>
      <c r="BR168" s="20"/>
      <c r="BS168" s="20"/>
      <c r="BT168" s="20"/>
      <c r="BU168" s="20"/>
      <c r="BV168" s="20"/>
      <c r="BW168" s="20"/>
      <c r="BX168" s="20"/>
      <c r="CG168" s="20"/>
      <c r="CH168" s="20"/>
      <c r="CI168" s="20"/>
      <c r="CJ168" s="20"/>
      <c r="CK168" s="20"/>
      <c r="CL168" s="20"/>
      <c r="CM168" s="20"/>
      <c r="CS168" s="20"/>
      <c r="CT168" s="20"/>
      <c r="CU168" s="20"/>
      <c r="CV168" s="20"/>
      <c r="CW168" s="20"/>
      <c r="CX168" s="20"/>
      <c r="CY168" s="20"/>
      <c r="DH168" s="20"/>
    </row>
    <row r="169" spans="10:112" ht="13.5">
      <c r="J169" s="20"/>
      <c r="K169" s="20"/>
      <c r="L169" s="20"/>
      <c r="M169" s="20"/>
      <c r="N169" s="20"/>
      <c r="O169" s="20"/>
      <c r="P169" s="20"/>
      <c r="AN169" s="20"/>
      <c r="AO169" s="20"/>
      <c r="AP169" s="20"/>
      <c r="AQ169" s="20"/>
      <c r="AR169" s="20"/>
      <c r="AS169" s="20"/>
      <c r="AT169" s="20"/>
      <c r="BC169" s="20"/>
      <c r="BD169" s="20"/>
      <c r="BE169" s="20"/>
      <c r="BF169" s="20"/>
      <c r="BG169" s="20"/>
      <c r="BH169" s="20"/>
      <c r="BI169" s="20"/>
      <c r="BR169" s="20"/>
      <c r="BS169" s="20"/>
      <c r="BT169" s="20"/>
      <c r="BU169" s="20"/>
      <c r="BV169" s="20"/>
      <c r="BW169" s="20"/>
      <c r="BX169" s="20"/>
      <c r="CG169" s="20"/>
      <c r="CH169" s="20"/>
      <c r="CI169" s="20"/>
      <c r="CJ169" s="20"/>
      <c r="CK169" s="20"/>
      <c r="CL169" s="20"/>
      <c r="CM169" s="20"/>
      <c r="CS169" s="20"/>
      <c r="CT169" s="20"/>
      <c r="CU169" s="20"/>
      <c r="CV169" s="20"/>
      <c r="CW169" s="20"/>
      <c r="CX169" s="20"/>
      <c r="CY169" s="20"/>
      <c r="DH169" s="20"/>
    </row>
    <row r="170" spans="10:112" ht="13.5">
      <c r="J170" s="20"/>
      <c r="K170" s="20"/>
      <c r="L170" s="20"/>
      <c r="M170" s="20"/>
      <c r="N170" s="20"/>
      <c r="O170" s="20"/>
      <c r="P170" s="20"/>
      <c r="AN170" s="20"/>
      <c r="AO170" s="20"/>
      <c r="AP170" s="20"/>
      <c r="AQ170" s="20"/>
      <c r="AR170" s="20"/>
      <c r="AS170" s="20"/>
      <c r="AT170" s="20"/>
      <c r="BC170" s="20"/>
      <c r="BD170" s="20"/>
      <c r="BE170" s="20"/>
      <c r="BF170" s="20"/>
      <c r="BG170" s="20"/>
      <c r="BH170" s="20"/>
      <c r="BI170" s="20"/>
      <c r="BR170" s="20"/>
      <c r="BS170" s="20"/>
      <c r="BT170" s="20"/>
      <c r="BU170" s="20"/>
      <c r="BV170" s="20"/>
      <c r="BW170" s="20"/>
      <c r="BX170" s="20"/>
      <c r="CG170" s="20"/>
      <c r="CH170" s="20"/>
      <c r="CI170" s="20"/>
      <c r="CJ170" s="20"/>
      <c r="CK170" s="20"/>
      <c r="CL170" s="20"/>
      <c r="CM170" s="20"/>
      <c r="CS170" s="20"/>
      <c r="CT170" s="20"/>
      <c r="CU170" s="20"/>
      <c r="CV170" s="20"/>
      <c r="CW170" s="20"/>
      <c r="CX170" s="20"/>
      <c r="CY170" s="20"/>
      <c r="DH170" s="20"/>
    </row>
    <row r="171" spans="10:112" ht="13.5">
      <c r="J171" s="20"/>
      <c r="K171" s="20"/>
      <c r="L171" s="20"/>
      <c r="M171" s="20"/>
      <c r="N171" s="20"/>
      <c r="O171" s="20"/>
      <c r="P171" s="20"/>
      <c r="AN171" s="20"/>
      <c r="AO171" s="20"/>
      <c r="AP171" s="20"/>
      <c r="AQ171" s="20"/>
      <c r="AR171" s="20"/>
      <c r="AS171" s="20"/>
      <c r="AT171" s="20"/>
      <c r="BC171" s="20"/>
      <c r="BD171" s="20"/>
      <c r="BE171" s="20"/>
      <c r="BF171" s="20"/>
      <c r="BG171" s="20"/>
      <c r="BH171" s="20"/>
      <c r="BI171" s="20"/>
      <c r="BR171" s="20"/>
      <c r="BS171" s="20"/>
      <c r="BT171" s="20"/>
      <c r="BU171" s="20"/>
      <c r="BV171" s="20"/>
      <c r="BW171" s="20"/>
      <c r="BX171" s="20"/>
      <c r="CG171" s="20"/>
      <c r="CH171" s="20"/>
      <c r="CI171" s="20"/>
      <c r="CJ171" s="20"/>
      <c r="CK171" s="20"/>
      <c r="CL171" s="20"/>
      <c r="CM171" s="20"/>
      <c r="CS171" s="20"/>
      <c r="CT171" s="20"/>
      <c r="CU171" s="20"/>
      <c r="CV171" s="20"/>
      <c r="CW171" s="20"/>
      <c r="CX171" s="20"/>
      <c r="CY171" s="20"/>
      <c r="DH171" s="20"/>
    </row>
    <row r="172" spans="10:112" ht="13.5">
      <c r="J172" s="20"/>
      <c r="K172" s="20"/>
      <c r="L172" s="20"/>
      <c r="M172" s="20"/>
      <c r="N172" s="20"/>
      <c r="O172" s="20"/>
      <c r="P172" s="20"/>
      <c r="AN172" s="20"/>
      <c r="AO172" s="20"/>
      <c r="AP172" s="20"/>
      <c r="AQ172" s="20"/>
      <c r="AR172" s="20"/>
      <c r="AS172" s="20"/>
      <c r="AT172" s="20"/>
      <c r="BC172" s="20"/>
      <c r="BD172" s="20"/>
      <c r="BE172" s="20"/>
      <c r="BF172" s="20"/>
      <c r="BG172" s="20"/>
      <c r="BH172" s="20"/>
      <c r="BI172" s="20"/>
      <c r="BR172" s="20"/>
      <c r="BS172" s="20"/>
      <c r="BT172" s="20"/>
      <c r="BU172" s="20"/>
      <c r="BV172" s="20"/>
      <c r="BW172" s="20"/>
      <c r="BX172" s="20"/>
      <c r="CG172" s="20"/>
      <c r="CH172" s="20"/>
      <c r="CI172" s="20"/>
      <c r="CJ172" s="20"/>
      <c r="CK172" s="20"/>
      <c r="CL172" s="20"/>
      <c r="CM172" s="20"/>
      <c r="CS172" s="20"/>
      <c r="CT172" s="20"/>
      <c r="CU172" s="20"/>
      <c r="CV172" s="20"/>
      <c r="CW172" s="20"/>
      <c r="CX172" s="20"/>
      <c r="CY172" s="20"/>
      <c r="DH172" s="20"/>
    </row>
    <row r="173" spans="10:112" ht="13.5">
      <c r="J173" s="20"/>
      <c r="K173" s="20"/>
      <c r="L173" s="20"/>
      <c r="M173" s="20"/>
      <c r="N173" s="20"/>
      <c r="O173" s="20"/>
      <c r="P173" s="20"/>
      <c r="AN173" s="20"/>
      <c r="AO173" s="20"/>
      <c r="AP173" s="20"/>
      <c r="AQ173" s="20"/>
      <c r="AR173" s="20"/>
      <c r="AS173" s="20"/>
      <c r="AT173" s="20"/>
      <c r="BC173" s="20"/>
      <c r="BD173" s="20"/>
      <c r="BE173" s="20"/>
      <c r="BF173" s="20"/>
      <c r="BG173" s="20"/>
      <c r="BH173" s="20"/>
      <c r="BI173" s="20"/>
      <c r="BR173" s="20"/>
      <c r="BS173" s="20"/>
      <c r="BT173" s="20"/>
      <c r="BU173" s="20"/>
      <c r="BV173" s="20"/>
      <c r="BW173" s="20"/>
      <c r="BX173" s="20"/>
      <c r="CG173" s="20"/>
      <c r="CH173" s="20"/>
      <c r="CI173" s="20"/>
      <c r="CJ173" s="20"/>
      <c r="CK173" s="20"/>
      <c r="CL173" s="20"/>
      <c r="CM173" s="20"/>
      <c r="CS173" s="20"/>
      <c r="CT173" s="20"/>
      <c r="CU173" s="20"/>
      <c r="CV173" s="20"/>
      <c r="CW173" s="20"/>
      <c r="CX173" s="20"/>
      <c r="CY173" s="20"/>
      <c r="DH173" s="20"/>
    </row>
    <row r="174" spans="10:112" ht="13.5">
      <c r="J174" s="20"/>
      <c r="K174" s="20"/>
      <c r="L174" s="20"/>
      <c r="M174" s="20"/>
      <c r="N174" s="20"/>
      <c r="O174" s="20"/>
      <c r="P174" s="20"/>
      <c r="AN174" s="20"/>
      <c r="AO174" s="20"/>
      <c r="AP174" s="20"/>
      <c r="AQ174" s="20"/>
      <c r="AR174" s="20"/>
      <c r="AS174" s="20"/>
      <c r="AT174" s="20"/>
      <c r="BC174" s="20"/>
      <c r="BD174" s="20"/>
      <c r="BE174" s="20"/>
      <c r="BF174" s="20"/>
      <c r="BG174" s="20"/>
      <c r="BH174" s="20"/>
      <c r="BI174" s="20"/>
      <c r="BR174" s="20"/>
      <c r="BS174" s="20"/>
      <c r="BT174" s="20"/>
      <c r="BU174" s="20"/>
      <c r="BV174" s="20"/>
      <c r="BW174" s="20"/>
      <c r="BX174" s="20"/>
      <c r="CG174" s="20"/>
      <c r="CH174" s="20"/>
      <c r="CI174" s="20"/>
      <c r="CJ174" s="20"/>
      <c r="CK174" s="20"/>
      <c r="CL174" s="20"/>
      <c r="CM174" s="20"/>
      <c r="CS174" s="20"/>
      <c r="CT174" s="20"/>
      <c r="CU174" s="20"/>
      <c r="CV174" s="20"/>
      <c r="CW174" s="20"/>
      <c r="CX174" s="20"/>
      <c r="CY174" s="20"/>
      <c r="DH174" s="20"/>
    </row>
    <row r="175" spans="10:112" ht="13.5">
      <c r="J175" s="20"/>
      <c r="K175" s="20"/>
      <c r="L175" s="20"/>
      <c r="M175" s="20"/>
      <c r="N175" s="20"/>
      <c r="O175" s="20"/>
      <c r="P175" s="20"/>
      <c r="AN175" s="20"/>
      <c r="AO175" s="20"/>
      <c r="AP175" s="20"/>
      <c r="AQ175" s="20"/>
      <c r="AR175" s="20"/>
      <c r="AS175" s="20"/>
      <c r="AT175" s="20"/>
      <c r="BC175" s="20"/>
      <c r="BD175" s="20"/>
      <c r="BE175" s="20"/>
      <c r="BF175" s="20"/>
      <c r="BG175" s="20"/>
      <c r="BH175" s="20"/>
      <c r="BI175" s="20"/>
      <c r="BR175" s="20"/>
      <c r="BS175" s="20"/>
      <c r="BT175" s="20"/>
      <c r="BU175" s="20"/>
      <c r="BV175" s="20"/>
      <c r="BW175" s="20"/>
      <c r="BX175" s="20"/>
      <c r="CG175" s="20"/>
      <c r="CH175" s="20"/>
      <c r="CI175" s="20"/>
      <c r="CJ175" s="20"/>
      <c r="CK175" s="20"/>
      <c r="CL175" s="20"/>
      <c r="CM175" s="20"/>
      <c r="CS175" s="20"/>
      <c r="CT175" s="20"/>
      <c r="CU175" s="20"/>
      <c r="CV175" s="20"/>
      <c r="CW175" s="20"/>
      <c r="CX175" s="20"/>
      <c r="CY175" s="20"/>
      <c r="DH175" s="20"/>
    </row>
    <row r="176" spans="10:112" ht="13.5">
      <c r="J176" s="20"/>
      <c r="K176" s="20"/>
      <c r="L176" s="20"/>
      <c r="M176" s="20"/>
      <c r="N176" s="20"/>
      <c r="O176" s="20"/>
      <c r="P176" s="20"/>
      <c r="AN176" s="20"/>
      <c r="AO176" s="20"/>
      <c r="AP176" s="20"/>
      <c r="AQ176" s="20"/>
      <c r="AR176" s="20"/>
      <c r="AS176" s="20"/>
      <c r="AT176" s="20"/>
      <c r="BC176" s="20"/>
      <c r="BD176" s="20"/>
      <c r="BE176" s="20"/>
      <c r="BF176" s="20"/>
      <c r="BG176" s="20"/>
      <c r="BH176" s="20"/>
      <c r="BI176" s="20"/>
      <c r="BR176" s="20"/>
      <c r="BS176" s="20"/>
      <c r="BT176" s="20"/>
      <c r="BU176" s="20"/>
      <c r="BV176" s="20"/>
      <c r="BW176" s="20"/>
      <c r="BX176" s="20"/>
      <c r="CG176" s="20"/>
      <c r="CH176" s="20"/>
      <c r="CI176" s="20"/>
      <c r="CJ176" s="20"/>
      <c r="CK176" s="20"/>
      <c r="CL176" s="20"/>
      <c r="CM176" s="20"/>
      <c r="CS176" s="20"/>
      <c r="CT176" s="20"/>
      <c r="CU176" s="20"/>
      <c r="CV176" s="20"/>
      <c r="CW176" s="20"/>
      <c r="CX176" s="20"/>
      <c r="CY176" s="20"/>
      <c r="DH176" s="20"/>
    </row>
    <row r="177" spans="10:112" ht="13.5">
      <c r="J177" s="20"/>
      <c r="K177" s="20"/>
      <c r="L177" s="20"/>
      <c r="M177" s="20"/>
      <c r="N177" s="20"/>
      <c r="O177" s="20"/>
      <c r="P177" s="20"/>
      <c r="AN177" s="20"/>
      <c r="AO177" s="20"/>
      <c r="AP177" s="20"/>
      <c r="AQ177" s="20"/>
      <c r="AR177" s="20"/>
      <c r="AS177" s="20"/>
      <c r="AT177" s="20"/>
      <c r="BC177" s="20"/>
      <c r="BD177" s="20"/>
      <c r="BE177" s="20"/>
      <c r="BF177" s="20"/>
      <c r="BG177" s="20"/>
      <c r="BH177" s="20"/>
      <c r="BI177" s="20"/>
      <c r="BR177" s="20"/>
      <c r="BS177" s="20"/>
      <c r="BT177" s="20"/>
      <c r="BU177" s="20"/>
      <c r="BV177" s="20"/>
      <c r="BW177" s="20"/>
      <c r="BX177" s="20"/>
      <c r="CG177" s="20"/>
      <c r="CH177" s="20"/>
      <c r="CI177" s="20"/>
      <c r="CJ177" s="20"/>
      <c r="CK177" s="20"/>
      <c r="CL177" s="20"/>
      <c r="CM177" s="20"/>
      <c r="CS177" s="20"/>
      <c r="CT177" s="20"/>
      <c r="CU177" s="20"/>
      <c r="CV177" s="20"/>
      <c r="CW177" s="20"/>
      <c r="CX177" s="20"/>
      <c r="CY177" s="20"/>
      <c r="DH177" s="20"/>
    </row>
    <row r="178" spans="10:112" ht="13.5">
      <c r="J178" s="20"/>
      <c r="K178" s="20"/>
      <c r="L178" s="20"/>
      <c r="M178" s="20"/>
      <c r="N178" s="20"/>
      <c r="O178" s="20"/>
      <c r="P178" s="20"/>
      <c r="AN178" s="20"/>
      <c r="AO178" s="20"/>
      <c r="AP178" s="20"/>
      <c r="AQ178" s="20"/>
      <c r="AR178" s="20"/>
      <c r="AS178" s="20"/>
      <c r="AT178" s="20"/>
      <c r="BC178" s="20"/>
      <c r="BD178" s="20"/>
      <c r="BE178" s="20"/>
      <c r="BF178" s="20"/>
      <c r="BG178" s="20"/>
      <c r="BH178" s="20"/>
      <c r="BI178" s="20"/>
      <c r="BR178" s="20"/>
      <c r="BS178" s="20"/>
      <c r="BT178" s="20"/>
      <c r="BU178" s="20"/>
      <c r="BV178" s="20"/>
      <c r="BW178" s="20"/>
      <c r="BX178" s="20"/>
      <c r="CG178" s="20"/>
      <c r="CH178" s="20"/>
      <c r="CI178" s="20"/>
      <c r="CJ178" s="20"/>
      <c r="CK178" s="20"/>
      <c r="CL178" s="20"/>
      <c r="CM178" s="20"/>
      <c r="CS178" s="20"/>
      <c r="CT178" s="20"/>
      <c r="CU178" s="20"/>
      <c r="CV178" s="20"/>
      <c r="CW178" s="20"/>
      <c r="CX178" s="20"/>
      <c r="CY178" s="20"/>
      <c r="DH178" s="20"/>
    </row>
    <row r="179" spans="10:112" ht="13.5">
      <c r="J179" s="20"/>
      <c r="K179" s="20"/>
      <c r="L179" s="20"/>
      <c r="M179" s="20"/>
      <c r="N179" s="20"/>
      <c r="O179" s="20"/>
      <c r="P179" s="20"/>
      <c r="AN179" s="20"/>
      <c r="AO179" s="20"/>
      <c r="AP179" s="20"/>
      <c r="AQ179" s="20"/>
      <c r="AR179" s="20"/>
      <c r="AS179" s="20"/>
      <c r="AT179" s="20"/>
      <c r="BC179" s="20"/>
      <c r="BD179" s="20"/>
      <c r="BE179" s="20"/>
      <c r="BF179" s="20"/>
      <c r="BG179" s="20"/>
      <c r="BH179" s="20"/>
      <c r="BI179" s="20"/>
      <c r="BR179" s="20"/>
      <c r="BS179" s="20"/>
      <c r="BT179" s="20"/>
      <c r="BU179" s="20"/>
      <c r="BV179" s="20"/>
      <c r="BW179" s="20"/>
      <c r="BX179" s="20"/>
      <c r="CG179" s="20"/>
      <c r="CH179" s="20"/>
      <c r="CI179" s="20"/>
      <c r="CJ179" s="20"/>
      <c r="CK179" s="20"/>
      <c r="CL179" s="20"/>
      <c r="CM179" s="20"/>
      <c r="CS179" s="20"/>
      <c r="CT179" s="20"/>
      <c r="CU179" s="20"/>
      <c r="CV179" s="20"/>
      <c r="CW179" s="20"/>
      <c r="CX179" s="20"/>
      <c r="CY179" s="20"/>
      <c r="DH179" s="20"/>
    </row>
    <row r="180" spans="10:112" ht="13.5">
      <c r="J180" s="20"/>
      <c r="K180" s="20"/>
      <c r="L180" s="20"/>
      <c r="M180" s="20"/>
      <c r="N180" s="20"/>
      <c r="O180" s="20"/>
      <c r="P180" s="20"/>
      <c r="AN180" s="20"/>
      <c r="AO180" s="20"/>
      <c r="AP180" s="20"/>
      <c r="AQ180" s="20"/>
      <c r="AR180" s="20"/>
      <c r="AS180" s="20"/>
      <c r="AT180" s="20"/>
      <c r="BC180" s="20"/>
      <c r="BD180" s="20"/>
      <c r="BE180" s="20"/>
      <c r="BF180" s="20"/>
      <c r="BG180" s="20"/>
      <c r="BH180" s="20"/>
      <c r="BI180" s="20"/>
      <c r="BR180" s="20"/>
      <c r="BS180" s="20"/>
      <c r="BT180" s="20"/>
      <c r="BU180" s="20"/>
      <c r="BV180" s="20"/>
      <c r="BW180" s="20"/>
      <c r="BX180" s="20"/>
      <c r="CG180" s="20"/>
      <c r="CH180" s="20"/>
      <c r="CI180" s="20"/>
      <c r="CJ180" s="20"/>
      <c r="CK180" s="20"/>
      <c r="CL180" s="20"/>
      <c r="CM180" s="20"/>
      <c r="CS180" s="20"/>
      <c r="CT180" s="20"/>
      <c r="CU180" s="20"/>
      <c r="CV180" s="20"/>
      <c r="CW180" s="20"/>
      <c r="CX180" s="20"/>
      <c r="CY180" s="20"/>
      <c r="DH180" s="20"/>
    </row>
    <row r="181" spans="10:112" ht="13.5">
      <c r="J181" s="20"/>
      <c r="K181" s="20"/>
      <c r="L181" s="20"/>
      <c r="M181" s="20"/>
      <c r="N181" s="20"/>
      <c r="O181" s="20"/>
      <c r="P181" s="20"/>
      <c r="AN181" s="20"/>
      <c r="AO181" s="20"/>
      <c r="AP181" s="20"/>
      <c r="AQ181" s="20"/>
      <c r="AR181" s="20"/>
      <c r="AS181" s="20"/>
      <c r="AT181" s="20"/>
      <c r="BC181" s="20"/>
      <c r="BD181" s="20"/>
      <c r="BE181" s="20"/>
      <c r="BF181" s="20"/>
      <c r="BG181" s="20"/>
      <c r="BH181" s="20"/>
      <c r="BI181" s="20"/>
      <c r="BR181" s="20"/>
      <c r="BS181" s="20"/>
      <c r="BT181" s="20"/>
      <c r="BU181" s="20"/>
      <c r="BV181" s="20"/>
      <c r="BW181" s="20"/>
      <c r="BX181" s="20"/>
      <c r="CG181" s="20"/>
      <c r="CH181" s="20"/>
      <c r="CI181" s="20"/>
      <c r="CJ181" s="20"/>
      <c r="CK181" s="20"/>
      <c r="CL181" s="20"/>
      <c r="CM181" s="20"/>
      <c r="CS181" s="20"/>
      <c r="CT181" s="20"/>
      <c r="CU181" s="20"/>
      <c r="CV181" s="20"/>
      <c r="CW181" s="20"/>
      <c r="CX181" s="20"/>
      <c r="CY181" s="20"/>
      <c r="DH181" s="20"/>
    </row>
    <row r="182" spans="10:112" ht="13.5">
      <c r="J182" s="20"/>
      <c r="K182" s="20"/>
      <c r="L182" s="20"/>
      <c r="M182" s="20"/>
      <c r="N182" s="20"/>
      <c r="O182" s="20"/>
      <c r="P182" s="20"/>
      <c r="AN182" s="20"/>
      <c r="AO182" s="20"/>
      <c r="AP182" s="20"/>
      <c r="AQ182" s="20"/>
      <c r="AR182" s="20"/>
      <c r="AS182" s="20"/>
      <c r="AT182" s="20"/>
      <c r="BC182" s="20"/>
      <c r="BD182" s="20"/>
      <c r="BE182" s="20"/>
      <c r="BF182" s="20"/>
      <c r="BG182" s="20"/>
      <c r="BH182" s="20"/>
      <c r="BI182" s="20"/>
      <c r="BR182" s="20"/>
      <c r="BS182" s="20"/>
      <c r="BT182" s="20"/>
      <c r="BU182" s="20"/>
      <c r="BV182" s="20"/>
      <c r="BW182" s="20"/>
      <c r="BX182" s="20"/>
      <c r="CG182" s="20"/>
      <c r="CH182" s="20"/>
      <c r="CI182" s="20"/>
      <c r="CJ182" s="20"/>
      <c r="CK182" s="20"/>
      <c r="CL182" s="20"/>
      <c r="CM182" s="20"/>
      <c r="CS182" s="20"/>
      <c r="CT182" s="20"/>
      <c r="CU182" s="20"/>
      <c r="CV182" s="20"/>
      <c r="CW182" s="20"/>
      <c r="CX182" s="20"/>
      <c r="CY182" s="20"/>
      <c r="DH182" s="20"/>
    </row>
    <row r="183" spans="10:112" ht="13.5">
      <c r="J183" s="20"/>
      <c r="K183" s="20"/>
      <c r="L183" s="20"/>
      <c r="M183" s="20"/>
      <c r="N183" s="20"/>
      <c r="O183" s="20"/>
      <c r="P183" s="20"/>
      <c r="AN183" s="20"/>
      <c r="AO183" s="20"/>
      <c r="AP183" s="20"/>
      <c r="AQ183" s="20"/>
      <c r="AR183" s="20"/>
      <c r="AS183" s="20"/>
      <c r="AT183" s="20"/>
      <c r="BC183" s="20"/>
      <c r="BD183" s="20"/>
      <c r="BE183" s="20"/>
      <c r="BF183" s="20"/>
      <c r="BG183" s="20"/>
      <c r="BH183" s="20"/>
      <c r="BI183" s="20"/>
      <c r="BR183" s="20"/>
      <c r="BS183" s="20"/>
      <c r="BT183" s="20"/>
      <c r="BU183" s="20"/>
      <c r="BV183" s="20"/>
      <c r="BW183" s="20"/>
      <c r="BX183" s="20"/>
      <c r="CG183" s="20"/>
      <c r="CH183" s="20"/>
      <c r="CI183" s="20"/>
      <c r="CJ183" s="20"/>
      <c r="CK183" s="20"/>
      <c r="CL183" s="20"/>
      <c r="CM183" s="20"/>
      <c r="CS183" s="20"/>
      <c r="CT183" s="20"/>
      <c r="CU183" s="20"/>
      <c r="CV183" s="20"/>
      <c r="CW183" s="20"/>
      <c r="CX183" s="20"/>
      <c r="CY183" s="20"/>
      <c r="DH183" s="20"/>
    </row>
    <row r="184" spans="10:112" ht="13.5">
      <c r="J184" s="20"/>
      <c r="K184" s="20"/>
      <c r="L184" s="20"/>
      <c r="M184" s="20"/>
      <c r="N184" s="20"/>
      <c r="O184" s="20"/>
      <c r="P184" s="20"/>
      <c r="AN184" s="20"/>
      <c r="AO184" s="20"/>
      <c r="AP184" s="20"/>
      <c r="AQ184" s="20"/>
      <c r="AR184" s="20"/>
      <c r="AS184" s="20"/>
      <c r="AT184" s="20"/>
      <c r="BC184" s="20"/>
      <c r="BD184" s="20"/>
      <c r="BE184" s="20"/>
      <c r="BF184" s="20"/>
      <c r="BG184" s="20"/>
      <c r="BH184" s="20"/>
      <c r="BI184" s="20"/>
      <c r="BR184" s="20"/>
      <c r="BS184" s="20"/>
      <c r="BT184" s="20"/>
      <c r="BU184" s="20"/>
      <c r="BV184" s="20"/>
      <c r="BW184" s="20"/>
      <c r="BX184" s="20"/>
      <c r="CG184" s="20"/>
      <c r="CH184" s="20"/>
      <c r="CI184" s="20"/>
      <c r="CJ184" s="20"/>
      <c r="CK184" s="20"/>
      <c r="CL184" s="20"/>
      <c r="CM184" s="20"/>
      <c r="CS184" s="20"/>
      <c r="CT184" s="20"/>
      <c r="CU184" s="20"/>
      <c r="CV184" s="20"/>
      <c r="CW184" s="20"/>
      <c r="CX184" s="20"/>
      <c r="CY184" s="20"/>
      <c r="DH184" s="20"/>
    </row>
    <row r="185" spans="10:112" ht="13.5">
      <c r="J185" s="20"/>
      <c r="K185" s="20"/>
      <c r="L185" s="20"/>
      <c r="M185" s="20"/>
      <c r="N185" s="20"/>
      <c r="O185" s="20"/>
      <c r="P185" s="20"/>
      <c r="AN185" s="20"/>
      <c r="AO185" s="20"/>
      <c r="AP185" s="20"/>
      <c r="AQ185" s="20"/>
      <c r="AR185" s="20"/>
      <c r="AS185" s="20"/>
      <c r="AT185" s="20"/>
      <c r="BC185" s="20"/>
      <c r="BD185" s="20"/>
      <c r="BE185" s="20"/>
      <c r="BF185" s="20"/>
      <c r="BG185" s="20"/>
      <c r="BH185" s="20"/>
      <c r="BI185" s="20"/>
      <c r="BR185" s="20"/>
      <c r="BS185" s="20"/>
      <c r="BT185" s="20"/>
      <c r="BU185" s="20"/>
      <c r="BV185" s="20"/>
      <c r="BW185" s="20"/>
      <c r="BX185" s="20"/>
      <c r="CG185" s="20"/>
      <c r="CH185" s="20"/>
      <c r="CI185" s="20"/>
      <c r="CJ185" s="20"/>
      <c r="CK185" s="20"/>
      <c r="CL185" s="20"/>
      <c r="CM185" s="20"/>
      <c r="CS185" s="20"/>
      <c r="CT185" s="20"/>
      <c r="CU185" s="20"/>
      <c r="CV185" s="20"/>
      <c r="CW185" s="20"/>
      <c r="CX185" s="20"/>
      <c r="CY185" s="20"/>
      <c r="DH185" s="20"/>
    </row>
    <row r="186" spans="10:112" ht="13.5">
      <c r="J186" s="20"/>
      <c r="K186" s="20"/>
      <c r="L186" s="20"/>
      <c r="M186" s="20"/>
      <c r="N186" s="20"/>
      <c r="O186" s="20"/>
      <c r="P186" s="20"/>
      <c r="AN186" s="20"/>
      <c r="AO186" s="20"/>
      <c r="AP186" s="20"/>
      <c r="AQ186" s="20"/>
      <c r="AR186" s="20"/>
      <c r="AS186" s="20"/>
      <c r="AT186" s="20"/>
      <c r="BC186" s="20"/>
      <c r="BD186" s="20"/>
      <c r="BE186" s="20"/>
      <c r="BF186" s="20"/>
      <c r="BG186" s="20"/>
      <c r="BH186" s="20"/>
      <c r="BI186" s="20"/>
      <c r="BR186" s="20"/>
      <c r="BS186" s="20"/>
      <c r="BT186" s="20"/>
      <c r="BU186" s="20"/>
      <c r="BV186" s="20"/>
      <c r="BW186" s="20"/>
      <c r="BX186" s="20"/>
      <c r="CG186" s="20"/>
      <c r="CH186" s="20"/>
      <c r="CI186" s="20"/>
      <c r="CJ186" s="20"/>
      <c r="CK186" s="20"/>
      <c r="CL186" s="20"/>
      <c r="CM186" s="20"/>
      <c r="CS186" s="20"/>
      <c r="CT186" s="20"/>
      <c r="CU186" s="20"/>
      <c r="CV186" s="20"/>
      <c r="CW186" s="20"/>
      <c r="CX186" s="20"/>
      <c r="CY186" s="20"/>
      <c r="DH186" s="20"/>
    </row>
    <row r="187" spans="10:112" ht="13.5">
      <c r="J187" s="20"/>
      <c r="K187" s="20"/>
      <c r="L187" s="20"/>
      <c r="M187" s="20"/>
      <c r="N187" s="20"/>
      <c r="O187" s="20"/>
      <c r="P187" s="20"/>
      <c r="AN187" s="20"/>
      <c r="AO187" s="20"/>
      <c r="AP187" s="20"/>
      <c r="AQ187" s="20"/>
      <c r="AR187" s="20"/>
      <c r="AS187" s="20"/>
      <c r="AT187" s="20"/>
      <c r="BC187" s="20"/>
      <c r="BD187" s="20"/>
      <c r="BE187" s="20"/>
      <c r="BF187" s="20"/>
      <c r="BG187" s="20"/>
      <c r="BH187" s="20"/>
      <c r="BI187" s="20"/>
      <c r="BR187" s="20"/>
      <c r="BS187" s="20"/>
      <c r="BT187" s="20"/>
      <c r="BU187" s="20"/>
      <c r="BV187" s="20"/>
      <c r="BW187" s="20"/>
      <c r="BX187" s="20"/>
      <c r="CG187" s="20"/>
      <c r="CH187" s="20"/>
      <c r="CI187" s="20"/>
      <c r="CJ187" s="20"/>
      <c r="CK187" s="20"/>
      <c r="CL187" s="20"/>
      <c r="CM187" s="20"/>
      <c r="CS187" s="20"/>
      <c r="CT187" s="20"/>
      <c r="CU187" s="20"/>
      <c r="CV187" s="20"/>
      <c r="CW187" s="20"/>
      <c r="CX187" s="20"/>
      <c r="CY187" s="20"/>
      <c r="DH187" s="20"/>
    </row>
    <row r="188" spans="10:112" ht="13.5">
      <c r="J188" s="20"/>
      <c r="K188" s="20"/>
      <c r="L188" s="20"/>
      <c r="M188" s="20"/>
      <c r="N188" s="20"/>
      <c r="O188" s="20"/>
      <c r="P188" s="20"/>
      <c r="AN188" s="20"/>
      <c r="AO188" s="20"/>
      <c r="AP188" s="20"/>
      <c r="AQ188" s="20"/>
      <c r="AR188" s="20"/>
      <c r="AS188" s="20"/>
      <c r="AT188" s="20"/>
      <c r="BC188" s="20"/>
      <c r="BD188" s="20"/>
      <c r="BE188" s="20"/>
      <c r="BF188" s="20"/>
      <c r="BG188" s="20"/>
      <c r="BH188" s="20"/>
      <c r="BI188" s="20"/>
      <c r="BR188" s="20"/>
      <c r="BS188" s="20"/>
      <c r="BT188" s="20"/>
      <c r="BU188" s="20"/>
      <c r="BV188" s="20"/>
      <c r="BW188" s="20"/>
      <c r="BX188" s="20"/>
      <c r="CG188" s="20"/>
      <c r="CH188" s="20"/>
      <c r="CI188" s="20"/>
      <c r="CJ188" s="20"/>
      <c r="CK188" s="20"/>
      <c r="CL188" s="20"/>
      <c r="CM188" s="20"/>
      <c r="CS188" s="20"/>
      <c r="CT188" s="20"/>
      <c r="CU188" s="20"/>
      <c r="CV188" s="20"/>
      <c r="CW188" s="20"/>
      <c r="CX188" s="20"/>
      <c r="CY188" s="20"/>
      <c r="DH188" s="20"/>
    </row>
    <row r="189" spans="10:112" ht="13.5">
      <c r="J189" s="20"/>
      <c r="K189" s="20"/>
      <c r="L189" s="20"/>
      <c r="M189" s="20"/>
      <c r="N189" s="20"/>
      <c r="O189" s="20"/>
      <c r="P189" s="20"/>
      <c r="AN189" s="20"/>
      <c r="AO189" s="20"/>
      <c r="AP189" s="20"/>
      <c r="AQ189" s="20"/>
      <c r="AR189" s="20"/>
      <c r="AS189" s="20"/>
      <c r="AT189" s="20"/>
      <c r="BC189" s="20"/>
      <c r="BD189" s="20"/>
      <c r="BE189" s="20"/>
      <c r="BF189" s="20"/>
      <c r="BG189" s="20"/>
      <c r="BH189" s="20"/>
      <c r="BI189" s="20"/>
      <c r="BR189" s="20"/>
      <c r="BS189" s="20"/>
      <c r="BT189" s="20"/>
      <c r="BU189" s="20"/>
      <c r="BV189" s="20"/>
      <c r="BW189" s="20"/>
      <c r="BX189" s="20"/>
      <c r="CG189" s="20"/>
      <c r="CH189" s="20"/>
      <c r="CI189" s="20"/>
      <c r="CJ189" s="20"/>
      <c r="CK189" s="20"/>
      <c r="CL189" s="20"/>
      <c r="CM189" s="20"/>
      <c r="CS189" s="20"/>
      <c r="CT189" s="20"/>
      <c r="CU189" s="20"/>
      <c r="CV189" s="20"/>
      <c r="CW189" s="20"/>
      <c r="CX189" s="20"/>
      <c r="CY189" s="20"/>
      <c r="DH189" s="20"/>
    </row>
    <row r="190" spans="10:112" ht="13.5">
      <c r="J190" s="20"/>
      <c r="K190" s="20"/>
      <c r="L190" s="20"/>
      <c r="M190" s="20"/>
      <c r="N190" s="20"/>
      <c r="O190" s="20"/>
      <c r="P190" s="20"/>
      <c r="AN190" s="20"/>
      <c r="AO190" s="20"/>
      <c r="AP190" s="20"/>
      <c r="AQ190" s="20"/>
      <c r="AR190" s="20"/>
      <c r="AS190" s="20"/>
      <c r="AT190" s="20"/>
      <c r="BC190" s="20"/>
      <c r="BD190" s="20"/>
      <c r="BE190" s="20"/>
      <c r="BF190" s="20"/>
      <c r="BG190" s="20"/>
      <c r="BH190" s="20"/>
      <c r="BI190" s="20"/>
      <c r="BR190" s="20"/>
      <c r="BS190" s="20"/>
      <c r="BT190" s="20"/>
      <c r="BU190" s="20"/>
      <c r="BV190" s="20"/>
      <c r="BW190" s="20"/>
      <c r="BX190" s="20"/>
      <c r="CG190" s="20"/>
      <c r="CH190" s="20"/>
      <c r="CI190" s="20"/>
      <c r="CJ190" s="20"/>
      <c r="CK190" s="20"/>
      <c r="CL190" s="20"/>
      <c r="CM190" s="20"/>
      <c r="CS190" s="20"/>
      <c r="CT190" s="20"/>
      <c r="CU190" s="20"/>
      <c r="CV190" s="20"/>
      <c r="CW190" s="20"/>
      <c r="CX190" s="20"/>
      <c r="CY190" s="20"/>
      <c r="DH190" s="20"/>
    </row>
    <row r="191" spans="10:112" ht="13.5">
      <c r="J191" s="20"/>
      <c r="K191" s="20"/>
      <c r="L191" s="20"/>
      <c r="M191" s="20"/>
      <c r="N191" s="20"/>
      <c r="O191" s="20"/>
      <c r="P191" s="20"/>
      <c r="AN191" s="20"/>
      <c r="AO191" s="20"/>
      <c r="AP191" s="20"/>
      <c r="AQ191" s="20"/>
      <c r="AR191" s="20"/>
      <c r="AS191" s="20"/>
      <c r="AT191" s="20"/>
      <c r="BC191" s="20"/>
      <c r="BD191" s="20"/>
      <c r="BE191" s="20"/>
      <c r="BF191" s="20"/>
      <c r="BG191" s="20"/>
      <c r="BH191" s="20"/>
      <c r="BI191" s="20"/>
      <c r="BR191" s="20"/>
      <c r="BS191" s="20"/>
      <c r="BT191" s="20"/>
      <c r="BU191" s="20"/>
      <c r="BV191" s="20"/>
      <c r="BW191" s="20"/>
      <c r="BX191" s="20"/>
      <c r="CG191" s="20"/>
      <c r="CH191" s="20"/>
      <c r="CI191" s="20"/>
      <c r="CJ191" s="20"/>
      <c r="CK191" s="20"/>
      <c r="CL191" s="20"/>
      <c r="CM191" s="20"/>
      <c r="CS191" s="20"/>
      <c r="CT191" s="20"/>
      <c r="CU191" s="20"/>
      <c r="CV191" s="20"/>
      <c r="CW191" s="20"/>
      <c r="CX191" s="20"/>
      <c r="CY191" s="20"/>
      <c r="DH191" s="20"/>
    </row>
    <row r="192" spans="10:112" ht="13.5">
      <c r="J192" s="20"/>
      <c r="K192" s="20"/>
      <c r="L192" s="20"/>
      <c r="M192" s="20"/>
      <c r="N192" s="20"/>
      <c r="O192" s="20"/>
      <c r="P192" s="20"/>
      <c r="AN192" s="20"/>
      <c r="AO192" s="20"/>
      <c r="AP192" s="20"/>
      <c r="AQ192" s="20"/>
      <c r="AR192" s="20"/>
      <c r="AS192" s="20"/>
      <c r="AT192" s="20"/>
      <c r="BC192" s="20"/>
      <c r="BD192" s="20"/>
      <c r="BE192" s="20"/>
      <c r="BF192" s="20"/>
      <c r="BG192" s="20"/>
      <c r="BH192" s="20"/>
      <c r="BI192" s="20"/>
      <c r="BR192" s="20"/>
      <c r="BS192" s="20"/>
      <c r="BT192" s="20"/>
      <c r="BU192" s="20"/>
      <c r="BV192" s="20"/>
      <c r="BW192" s="20"/>
      <c r="BX192" s="20"/>
      <c r="CG192" s="20"/>
      <c r="CH192" s="20"/>
      <c r="CI192" s="20"/>
      <c r="CJ192" s="20"/>
      <c r="CK192" s="20"/>
      <c r="CL192" s="20"/>
      <c r="CM192" s="20"/>
      <c r="CS192" s="20"/>
      <c r="CT192" s="20"/>
      <c r="CU192" s="20"/>
      <c r="CV192" s="20"/>
      <c r="CW192" s="20"/>
      <c r="CX192" s="20"/>
      <c r="CY192" s="20"/>
      <c r="DH192" s="20"/>
    </row>
    <row r="193" spans="10:112" ht="13.5">
      <c r="J193" s="20"/>
      <c r="K193" s="20"/>
      <c r="L193" s="20"/>
      <c r="M193" s="20"/>
      <c r="N193" s="20"/>
      <c r="O193" s="20"/>
      <c r="P193" s="20"/>
      <c r="AN193" s="20"/>
      <c r="AO193" s="20"/>
      <c r="AP193" s="20"/>
      <c r="AQ193" s="20"/>
      <c r="AR193" s="20"/>
      <c r="AS193" s="20"/>
      <c r="AT193" s="20"/>
      <c r="BC193" s="20"/>
      <c r="BD193" s="20"/>
      <c r="BE193" s="20"/>
      <c r="BF193" s="20"/>
      <c r="BG193" s="20"/>
      <c r="BH193" s="20"/>
      <c r="BI193" s="20"/>
      <c r="BR193" s="20"/>
      <c r="BS193" s="20"/>
      <c r="BT193" s="20"/>
      <c r="BU193" s="20"/>
      <c r="BV193" s="20"/>
      <c r="BW193" s="20"/>
      <c r="BX193" s="20"/>
      <c r="CG193" s="20"/>
      <c r="CH193" s="20"/>
      <c r="CI193" s="20"/>
      <c r="CJ193" s="20"/>
      <c r="CK193" s="20"/>
      <c r="CL193" s="20"/>
      <c r="CM193" s="20"/>
      <c r="CS193" s="20"/>
      <c r="CT193" s="20"/>
      <c r="CU193" s="20"/>
      <c r="CV193" s="20"/>
      <c r="CW193" s="20"/>
      <c r="CX193" s="20"/>
      <c r="CY193" s="20"/>
      <c r="DH193" s="20"/>
    </row>
    <row r="194" spans="10:112" ht="13.5">
      <c r="J194" s="20"/>
      <c r="K194" s="20"/>
      <c r="L194" s="20"/>
      <c r="M194" s="20"/>
      <c r="N194" s="20"/>
      <c r="O194" s="20"/>
      <c r="P194" s="20"/>
      <c r="AN194" s="20"/>
      <c r="AO194" s="20"/>
      <c r="AP194" s="20"/>
      <c r="AQ194" s="20"/>
      <c r="AR194" s="20"/>
      <c r="AS194" s="20"/>
      <c r="AT194" s="20"/>
      <c r="BC194" s="20"/>
      <c r="BD194" s="20"/>
      <c r="BE194" s="20"/>
      <c r="BF194" s="20"/>
      <c r="BG194" s="20"/>
      <c r="BH194" s="20"/>
      <c r="BI194" s="20"/>
      <c r="BR194" s="20"/>
      <c r="BS194" s="20"/>
      <c r="BT194" s="20"/>
      <c r="BU194" s="20"/>
      <c r="BV194" s="20"/>
      <c r="BW194" s="20"/>
      <c r="BX194" s="20"/>
      <c r="CG194" s="20"/>
      <c r="CH194" s="20"/>
      <c r="CI194" s="20"/>
      <c r="CJ194" s="20"/>
      <c r="CK194" s="20"/>
      <c r="CL194" s="20"/>
      <c r="CM194" s="20"/>
      <c r="CS194" s="20"/>
      <c r="CT194" s="20"/>
      <c r="CU194" s="20"/>
      <c r="CV194" s="20"/>
      <c r="CW194" s="20"/>
      <c r="CX194" s="20"/>
      <c r="CY194" s="20"/>
      <c r="DH194" s="20"/>
    </row>
    <row r="195" spans="10:112" ht="13.5">
      <c r="J195" s="20"/>
      <c r="K195" s="20"/>
      <c r="L195" s="20"/>
      <c r="M195" s="20"/>
      <c r="N195" s="20"/>
      <c r="O195" s="20"/>
      <c r="P195" s="20"/>
      <c r="AN195" s="20"/>
      <c r="AO195" s="20"/>
      <c r="AP195" s="20"/>
      <c r="AQ195" s="20"/>
      <c r="AR195" s="20"/>
      <c r="AS195" s="20"/>
      <c r="AT195" s="20"/>
      <c r="BC195" s="20"/>
      <c r="BD195" s="20"/>
      <c r="BE195" s="20"/>
      <c r="BF195" s="20"/>
      <c r="BG195" s="20"/>
      <c r="BH195" s="20"/>
      <c r="BI195" s="20"/>
      <c r="BR195" s="20"/>
      <c r="BS195" s="20"/>
      <c r="BT195" s="20"/>
      <c r="BU195" s="20"/>
      <c r="BV195" s="20"/>
      <c r="BW195" s="20"/>
      <c r="BX195" s="20"/>
      <c r="CG195" s="20"/>
      <c r="CH195" s="20"/>
      <c r="CI195" s="20"/>
      <c r="CJ195" s="20"/>
      <c r="CK195" s="20"/>
      <c r="CL195" s="20"/>
      <c r="CM195" s="20"/>
      <c r="CS195" s="20"/>
      <c r="CT195" s="20"/>
      <c r="CU195" s="20"/>
      <c r="CV195" s="20"/>
      <c r="CW195" s="20"/>
      <c r="CX195" s="20"/>
      <c r="CY195" s="20"/>
      <c r="DH195" s="20"/>
    </row>
    <row r="196" spans="10:112" ht="13.5">
      <c r="J196" s="20"/>
      <c r="K196" s="20"/>
      <c r="L196" s="20"/>
      <c r="M196" s="20"/>
      <c r="N196" s="20"/>
      <c r="O196" s="20"/>
      <c r="P196" s="20"/>
      <c r="AN196" s="20"/>
      <c r="AO196" s="20"/>
      <c r="AP196" s="20"/>
      <c r="AQ196" s="20"/>
      <c r="AR196" s="20"/>
      <c r="AS196" s="20"/>
      <c r="AT196" s="20"/>
      <c r="BC196" s="20"/>
      <c r="BD196" s="20"/>
      <c r="BE196" s="20"/>
      <c r="BF196" s="20"/>
      <c r="BG196" s="20"/>
      <c r="BH196" s="20"/>
      <c r="BI196" s="20"/>
      <c r="BR196" s="20"/>
      <c r="BS196" s="20"/>
      <c r="BT196" s="20"/>
      <c r="BU196" s="20"/>
      <c r="BV196" s="20"/>
      <c r="BW196" s="20"/>
      <c r="BX196" s="20"/>
      <c r="CG196" s="20"/>
      <c r="CH196" s="20"/>
      <c r="CI196" s="20"/>
      <c r="CJ196" s="20"/>
      <c r="CK196" s="20"/>
      <c r="CL196" s="20"/>
      <c r="CM196" s="20"/>
      <c r="CS196" s="20"/>
      <c r="CT196" s="20"/>
      <c r="CU196" s="20"/>
      <c r="CV196" s="20"/>
      <c r="CW196" s="20"/>
      <c r="CX196" s="20"/>
      <c r="CY196" s="20"/>
      <c r="DH196" s="20"/>
    </row>
    <row r="197" spans="10:112" ht="13.5">
      <c r="J197" s="20"/>
      <c r="K197" s="20"/>
      <c r="L197" s="20"/>
      <c r="M197" s="20"/>
      <c r="N197" s="20"/>
      <c r="O197" s="20"/>
      <c r="P197" s="20"/>
      <c r="AN197" s="20"/>
      <c r="AO197" s="20"/>
      <c r="AP197" s="20"/>
      <c r="AQ197" s="20"/>
      <c r="AR197" s="20"/>
      <c r="AS197" s="20"/>
      <c r="AT197" s="20"/>
      <c r="BC197" s="20"/>
      <c r="BD197" s="20"/>
      <c r="BE197" s="20"/>
      <c r="BF197" s="20"/>
      <c r="BG197" s="20"/>
      <c r="BH197" s="20"/>
      <c r="BI197" s="20"/>
      <c r="BR197" s="20"/>
      <c r="BS197" s="20"/>
      <c r="BT197" s="20"/>
      <c r="BU197" s="20"/>
      <c r="BV197" s="20"/>
      <c r="BW197" s="20"/>
      <c r="BX197" s="20"/>
      <c r="CG197" s="20"/>
      <c r="CH197" s="20"/>
      <c r="CI197" s="20"/>
      <c r="CJ197" s="20"/>
      <c r="CK197" s="20"/>
      <c r="CL197" s="20"/>
      <c r="CM197" s="20"/>
      <c r="CS197" s="20"/>
      <c r="CT197" s="20"/>
      <c r="CU197" s="20"/>
      <c r="CV197" s="20"/>
      <c r="CW197" s="20"/>
      <c r="CX197" s="20"/>
      <c r="CY197" s="20"/>
      <c r="DH197" s="20"/>
    </row>
    <row r="198" spans="10:112" ht="13.5">
      <c r="J198" s="20"/>
      <c r="K198" s="20"/>
      <c r="L198" s="20"/>
      <c r="M198" s="20"/>
      <c r="N198" s="20"/>
      <c r="O198" s="20"/>
      <c r="P198" s="20"/>
      <c r="AN198" s="20"/>
      <c r="AO198" s="20"/>
      <c r="AP198" s="20"/>
      <c r="AQ198" s="20"/>
      <c r="AR198" s="20"/>
      <c r="AS198" s="20"/>
      <c r="AT198" s="20"/>
      <c r="BC198" s="20"/>
      <c r="BD198" s="20"/>
      <c r="BE198" s="20"/>
      <c r="BF198" s="20"/>
      <c r="BG198" s="20"/>
      <c r="BH198" s="20"/>
      <c r="BI198" s="20"/>
      <c r="BR198" s="20"/>
      <c r="BS198" s="20"/>
      <c r="BT198" s="20"/>
      <c r="BU198" s="20"/>
      <c r="BV198" s="20"/>
      <c r="BW198" s="20"/>
      <c r="BX198" s="20"/>
      <c r="CG198" s="20"/>
      <c r="CH198" s="20"/>
      <c r="CI198" s="20"/>
      <c r="CJ198" s="20"/>
      <c r="CK198" s="20"/>
      <c r="CL198" s="20"/>
      <c r="CM198" s="20"/>
      <c r="CS198" s="20"/>
      <c r="CT198" s="20"/>
      <c r="CU198" s="20"/>
      <c r="CV198" s="20"/>
      <c r="CW198" s="20"/>
      <c r="CX198" s="20"/>
      <c r="CY198" s="20"/>
      <c r="DH198" s="20"/>
    </row>
    <row r="199" spans="10:112" ht="13.5">
      <c r="J199" s="20"/>
      <c r="K199" s="20"/>
      <c r="L199" s="20"/>
      <c r="M199" s="20"/>
      <c r="N199" s="20"/>
      <c r="O199" s="20"/>
      <c r="P199" s="20"/>
      <c r="AN199" s="20"/>
      <c r="AO199" s="20"/>
      <c r="AP199" s="20"/>
      <c r="AQ199" s="20"/>
      <c r="AR199" s="20"/>
      <c r="AS199" s="20"/>
      <c r="AT199" s="20"/>
      <c r="BC199" s="20"/>
      <c r="BD199" s="20"/>
      <c r="BE199" s="20"/>
      <c r="BF199" s="20"/>
      <c r="BG199" s="20"/>
      <c r="BH199" s="20"/>
      <c r="BI199" s="20"/>
      <c r="BR199" s="20"/>
      <c r="BS199" s="20"/>
      <c r="BT199" s="20"/>
      <c r="BU199" s="20"/>
      <c r="BV199" s="20"/>
      <c r="BW199" s="20"/>
      <c r="BX199" s="20"/>
      <c r="CG199" s="20"/>
      <c r="CH199" s="20"/>
      <c r="CI199" s="20"/>
      <c r="CJ199" s="20"/>
      <c r="CK199" s="20"/>
      <c r="CL199" s="20"/>
      <c r="CM199" s="20"/>
      <c r="CS199" s="20"/>
      <c r="CT199" s="20"/>
      <c r="CU199" s="20"/>
      <c r="CV199" s="20"/>
      <c r="CW199" s="20"/>
      <c r="CX199" s="20"/>
      <c r="CY199" s="20"/>
      <c r="DH199" s="20"/>
    </row>
    <row r="200" spans="10:112" ht="13.5">
      <c r="J200" s="20"/>
      <c r="K200" s="20"/>
      <c r="L200" s="20"/>
      <c r="M200" s="20"/>
      <c r="N200" s="20"/>
      <c r="O200" s="20"/>
      <c r="P200" s="20"/>
      <c r="AN200" s="20"/>
      <c r="AO200" s="20"/>
      <c r="AP200" s="20"/>
      <c r="AQ200" s="20"/>
      <c r="AR200" s="20"/>
      <c r="AS200" s="20"/>
      <c r="AT200" s="20"/>
      <c r="BC200" s="20"/>
      <c r="BD200" s="20"/>
      <c r="BE200" s="20"/>
      <c r="BF200" s="20"/>
      <c r="BG200" s="20"/>
      <c r="BH200" s="20"/>
      <c r="BI200" s="20"/>
      <c r="BR200" s="20"/>
      <c r="BS200" s="20"/>
      <c r="BT200" s="20"/>
      <c r="BU200" s="20"/>
      <c r="BV200" s="20"/>
      <c r="BW200" s="20"/>
      <c r="BX200" s="20"/>
      <c r="CG200" s="20"/>
      <c r="CH200" s="20"/>
      <c r="CI200" s="20"/>
      <c r="CJ200" s="20"/>
      <c r="CK200" s="20"/>
      <c r="CL200" s="20"/>
      <c r="CM200" s="20"/>
      <c r="CS200" s="20"/>
      <c r="CT200" s="20"/>
      <c r="CU200" s="20"/>
      <c r="CV200" s="20"/>
      <c r="CW200" s="20"/>
      <c r="CX200" s="20"/>
      <c r="CY200" s="20"/>
      <c r="DH200" s="20"/>
    </row>
    <row r="201" spans="10:112" ht="13.5">
      <c r="J201" s="20"/>
      <c r="K201" s="20"/>
      <c r="L201" s="20"/>
      <c r="M201" s="20"/>
      <c r="N201" s="20"/>
      <c r="O201" s="20"/>
      <c r="P201" s="20"/>
      <c r="AN201" s="20"/>
      <c r="AO201" s="20"/>
      <c r="AP201" s="20"/>
      <c r="AQ201" s="20"/>
      <c r="AR201" s="20"/>
      <c r="AS201" s="20"/>
      <c r="AT201" s="20"/>
      <c r="BC201" s="20"/>
      <c r="BD201" s="20"/>
      <c r="BE201" s="20"/>
      <c r="BF201" s="20"/>
      <c r="BG201" s="20"/>
      <c r="BH201" s="20"/>
      <c r="BI201" s="20"/>
      <c r="BR201" s="20"/>
      <c r="BS201" s="20"/>
      <c r="BT201" s="20"/>
      <c r="BU201" s="20"/>
      <c r="BV201" s="20"/>
      <c r="BW201" s="20"/>
      <c r="BX201" s="20"/>
      <c r="CG201" s="20"/>
      <c r="CH201" s="20"/>
      <c r="CI201" s="20"/>
      <c r="CJ201" s="20"/>
      <c r="CK201" s="20"/>
      <c r="CL201" s="20"/>
      <c r="CM201" s="20"/>
      <c r="CS201" s="20"/>
      <c r="CT201" s="20"/>
      <c r="CU201" s="20"/>
      <c r="CV201" s="20"/>
      <c r="CW201" s="20"/>
      <c r="CX201" s="20"/>
      <c r="CY201" s="20"/>
      <c r="DH201" s="20"/>
    </row>
    <row r="202" spans="10:112" ht="13.5">
      <c r="J202" s="20"/>
      <c r="K202" s="20"/>
      <c r="L202" s="20"/>
      <c r="M202" s="20"/>
      <c r="N202" s="20"/>
      <c r="O202" s="20"/>
      <c r="P202" s="20"/>
      <c r="AN202" s="20"/>
      <c r="AO202" s="20"/>
      <c r="AP202" s="20"/>
      <c r="AQ202" s="20"/>
      <c r="AR202" s="20"/>
      <c r="AS202" s="20"/>
      <c r="AT202" s="20"/>
      <c r="BC202" s="20"/>
      <c r="BD202" s="20"/>
      <c r="BE202" s="20"/>
      <c r="BF202" s="20"/>
      <c r="BG202" s="20"/>
      <c r="BH202" s="20"/>
      <c r="BI202" s="20"/>
      <c r="BR202" s="20"/>
      <c r="BS202" s="20"/>
      <c r="BT202" s="20"/>
      <c r="BU202" s="20"/>
      <c r="BV202" s="20"/>
      <c r="BW202" s="20"/>
      <c r="BX202" s="20"/>
      <c r="CG202" s="20"/>
      <c r="CH202" s="20"/>
      <c r="CI202" s="20"/>
      <c r="CJ202" s="20"/>
      <c r="CK202" s="20"/>
      <c r="CL202" s="20"/>
      <c r="CM202" s="20"/>
      <c r="CS202" s="20"/>
      <c r="CT202" s="20"/>
      <c r="CU202" s="20"/>
      <c r="CV202" s="20"/>
      <c r="CW202" s="20"/>
      <c r="CX202" s="20"/>
      <c r="CY202" s="20"/>
      <c r="DH202" s="20"/>
    </row>
    <row r="203" spans="10:112" ht="13.5">
      <c r="J203" s="20"/>
      <c r="K203" s="20"/>
      <c r="L203" s="20"/>
      <c r="M203" s="20"/>
      <c r="N203" s="20"/>
      <c r="O203" s="20"/>
      <c r="P203" s="20"/>
      <c r="AN203" s="20"/>
      <c r="AO203" s="20"/>
      <c r="AP203" s="20"/>
      <c r="AQ203" s="20"/>
      <c r="AR203" s="20"/>
      <c r="AS203" s="20"/>
      <c r="AT203" s="20"/>
      <c r="BC203" s="20"/>
      <c r="BD203" s="20"/>
      <c r="BE203" s="20"/>
      <c r="BF203" s="20"/>
      <c r="BG203" s="20"/>
      <c r="BH203" s="20"/>
      <c r="BI203" s="20"/>
      <c r="BR203" s="20"/>
      <c r="BS203" s="20"/>
      <c r="BT203" s="20"/>
      <c r="BU203" s="20"/>
      <c r="BV203" s="20"/>
      <c r="BW203" s="20"/>
      <c r="BX203" s="20"/>
      <c r="CG203" s="20"/>
      <c r="CH203" s="20"/>
      <c r="CI203" s="20"/>
      <c r="CJ203" s="20"/>
      <c r="CK203" s="20"/>
      <c r="CL203" s="20"/>
      <c r="CM203" s="20"/>
      <c r="CS203" s="20"/>
      <c r="CT203" s="20"/>
      <c r="CU203" s="20"/>
      <c r="CV203" s="20"/>
      <c r="CW203" s="20"/>
      <c r="CX203" s="20"/>
      <c r="CY203" s="20"/>
      <c r="DH203" s="20"/>
    </row>
    <row r="204" spans="10:112" ht="13.5">
      <c r="J204" s="20"/>
      <c r="K204" s="20"/>
      <c r="L204" s="20"/>
      <c r="M204" s="20"/>
      <c r="N204" s="20"/>
      <c r="O204" s="20"/>
      <c r="P204" s="20"/>
      <c r="AN204" s="20"/>
      <c r="AO204" s="20"/>
      <c r="AP204" s="20"/>
      <c r="AQ204" s="20"/>
      <c r="AR204" s="20"/>
      <c r="AS204" s="20"/>
      <c r="AT204" s="20"/>
      <c r="BC204" s="20"/>
      <c r="BD204" s="20"/>
      <c r="BE204" s="20"/>
      <c r="BF204" s="20"/>
      <c r="BG204" s="20"/>
      <c r="BH204" s="20"/>
      <c r="BI204" s="20"/>
      <c r="BR204" s="20"/>
      <c r="BS204" s="20"/>
      <c r="BT204" s="20"/>
      <c r="BU204" s="20"/>
      <c r="BV204" s="20"/>
      <c r="BW204" s="20"/>
      <c r="BX204" s="20"/>
      <c r="CG204" s="20"/>
      <c r="CH204" s="20"/>
      <c r="CI204" s="20"/>
      <c r="CJ204" s="20"/>
      <c r="CK204" s="20"/>
      <c r="CL204" s="20"/>
      <c r="CM204" s="20"/>
      <c r="CS204" s="20"/>
      <c r="CT204" s="20"/>
      <c r="CU204" s="20"/>
      <c r="CV204" s="20"/>
      <c r="CW204" s="20"/>
      <c r="CX204" s="20"/>
      <c r="CY204" s="20"/>
      <c r="DH204" s="20"/>
    </row>
    <row r="205" spans="10:112" ht="13.5">
      <c r="J205" s="20"/>
      <c r="K205" s="20"/>
      <c r="L205" s="20"/>
      <c r="M205" s="20"/>
      <c r="N205" s="20"/>
      <c r="O205" s="20"/>
      <c r="P205" s="20"/>
      <c r="AN205" s="20"/>
      <c r="AO205" s="20"/>
      <c r="AP205" s="20"/>
      <c r="AQ205" s="20"/>
      <c r="AR205" s="20"/>
      <c r="AS205" s="20"/>
      <c r="AT205" s="20"/>
      <c r="BC205" s="20"/>
      <c r="BD205" s="20"/>
      <c r="BE205" s="20"/>
      <c r="BF205" s="20"/>
      <c r="BG205" s="20"/>
      <c r="BH205" s="20"/>
      <c r="BI205" s="20"/>
      <c r="BR205" s="20"/>
      <c r="BS205" s="20"/>
      <c r="BT205" s="20"/>
      <c r="BU205" s="20"/>
      <c r="BV205" s="20"/>
      <c r="BW205" s="20"/>
      <c r="BX205" s="20"/>
      <c r="CG205" s="20"/>
      <c r="CH205" s="20"/>
      <c r="CI205" s="20"/>
      <c r="CJ205" s="20"/>
      <c r="CK205" s="20"/>
      <c r="CL205" s="20"/>
      <c r="CM205" s="20"/>
      <c r="CS205" s="20"/>
      <c r="CT205" s="20"/>
      <c r="CU205" s="20"/>
      <c r="CV205" s="20"/>
      <c r="CW205" s="20"/>
      <c r="CX205" s="20"/>
      <c r="CY205" s="20"/>
      <c r="DH205" s="20"/>
    </row>
    <row r="206" spans="10:112" ht="13.5">
      <c r="J206" s="20"/>
      <c r="K206" s="20"/>
      <c r="L206" s="20"/>
      <c r="M206" s="20"/>
      <c r="N206" s="20"/>
      <c r="O206" s="20"/>
      <c r="P206" s="20"/>
      <c r="AN206" s="20"/>
      <c r="AO206" s="20"/>
      <c r="AP206" s="20"/>
      <c r="AQ206" s="20"/>
      <c r="AR206" s="20"/>
      <c r="AS206" s="20"/>
      <c r="AT206" s="20"/>
      <c r="BC206" s="20"/>
      <c r="BD206" s="20"/>
      <c r="BE206" s="20"/>
      <c r="BF206" s="20"/>
      <c r="BG206" s="20"/>
      <c r="BH206" s="20"/>
      <c r="BI206" s="20"/>
      <c r="BR206" s="20"/>
      <c r="BS206" s="20"/>
      <c r="BT206" s="20"/>
      <c r="BU206" s="20"/>
      <c r="BV206" s="20"/>
      <c r="BW206" s="20"/>
      <c r="BX206" s="20"/>
      <c r="CG206" s="20"/>
      <c r="CH206" s="20"/>
      <c r="CI206" s="20"/>
      <c r="CJ206" s="20"/>
      <c r="CK206" s="20"/>
      <c r="CL206" s="20"/>
      <c r="CM206" s="20"/>
      <c r="CS206" s="20"/>
      <c r="CT206" s="20"/>
      <c r="CU206" s="20"/>
      <c r="CV206" s="20"/>
      <c r="CW206" s="20"/>
      <c r="CX206" s="20"/>
      <c r="CY206" s="20"/>
      <c r="DH206" s="20"/>
    </row>
    <row r="207" spans="10:112" ht="13.5">
      <c r="J207" s="20"/>
      <c r="K207" s="20"/>
      <c r="L207" s="20"/>
      <c r="M207" s="20"/>
      <c r="N207" s="20"/>
      <c r="O207" s="20"/>
      <c r="P207" s="20"/>
      <c r="AN207" s="20"/>
      <c r="AO207" s="20"/>
      <c r="AP207" s="20"/>
      <c r="AQ207" s="20"/>
      <c r="AR207" s="20"/>
      <c r="AS207" s="20"/>
      <c r="AT207" s="20"/>
      <c r="BC207" s="20"/>
      <c r="BD207" s="20"/>
      <c r="BE207" s="20"/>
      <c r="BF207" s="20"/>
      <c r="BG207" s="20"/>
      <c r="BH207" s="20"/>
      <c r="BI207" s="20"/>
      <c r="BR207" s="20"/>
      <c r="BS207" s="20"/>
      <c r="BT207" s="20"/>
      <c r="BU207" s="20"/>
      <c r="BV207" s="20"/>
      <c r="BW207" s="20"/>
      <c r="BX207" s="20"/>
      <c r="CG207" s="20"/>
      <c r="CH207" s="20"/>
      <c r="CI207" s="20"/>
      <c r="CJ207" s="20"/>
      <c r="CK207" s="20"/>
      <c r="CL207" s="20"/>
      <c r="CM207" s="20"/>
      <c r="CS207" s="20"/>
      <c r="CT207" s="20"/>
      <c r="CU207" s="20"/>
      <c r="CV207" s="20"/>
      <c r="CW207" s="20"/>
      <c r="CX207" s="20"/>
      <c r="CY207" s="20"/>
      <c r="DH207" s="20"/>
    </row>
    <row r="208" spans="10:112" ht="13.5">
      <c r="J208" s="20"/>
      <c r="K208" s="20"/>
      <c r="L208" s="20"/>
      <c r="M208" s="20"/>
      <c r="N208" s="20"/>
      <c r="O208" s="20"/>
      <c r="P208" s="20"/>
      <c r="AN208" s="20"/>
      <c r="AO208" s="20"/>
      <c r="AP208" s="20"/>
      <c r="AQ208" s="20"/>
      <c r="AR208" s="20"/>
      <c r="AS208" s="20"/>
      <c r="AT208" s="20"/>
      <c r="BC208" s="20"/>
      <c r="BD208" s="20"/>
      <c r="BE208" s="20"/>
      <c r="BF208" s="20"/>
      <c r="BG208" s="20"/>
      <c r="BH208" s="20"/>
      <c r="BI208" s="20"/>
      <c r="BR208" s="20"/>
      <c r="BS208" s="20"/>
      <c r="BT208" s="20"/>
      <c r="BU208" s="20"/>
      <c r="BV208" s="20"/>
      <c r="BW208" s="20"/>
      <c r="BX208" s="20"/>
      <c r="CG208" s="20"/>
      <c r="CH208" s="20"/>
      <c r="CI208" s="20"/>
      <c r="CJ208" s="20"/>
      <c r="CK208" s="20"/>
      <c r="CL208" s="20"/>
      <c r="CM208" s="20"/>
      <c r="CS208" s="20"/>
      <c r="CT208" s="20"/>
      <c r="CU208" s="20"/>
      <c r="CV208" s="20"/>
      <c r="CW208" s="20"/>
      <c r="CX208" s="20"/>
      <c r="CY208" s="20"/>
      <c r="DH208" s="20"/>
    </row>
    <row r="209" spans="10:112" ht="13.5">
      <c r="J209" s="20"/>
      <c r="K209" s="20"/>
      <c r="L209" s="20"/>
      <c r="M209" s="20"/>
      <c r="N209" s="20"/>
      <c r="O209" s="20"/>
      <c r="P209" s="20"/>
      <c r="AN209" s="20"/>
      <c r="AO209" s="20"/>
      <c r="AP209" s="20"/>
      <c r="AQ209" s="20"/>
      <c r="AR209" s="20"/>
      <c r="AS209" s="20"/>
      <c r="AT209" s="20"/>
      <c r="BC209" s="20"/>
      <c r="BD209" s="20"/>
      <c r="BE209" s="20"/>
      <c r="BF209" s="20"/>
      <c r="BG209" s="20"/>
      <c r="BH209" s="20"/>
      <c r="BI209" s="20"/>
      <c r="BR209" s="20"/>
      <c r="BS209" s="20"/>
      <c r="BT209" s="20"/>
      <c r="BU209" s="20"/>
      <c r="BV209" s="20"/>
      <c r="BW209" s="20"/>
      <c r="BX209" s="20"/>
      <c r="CG209" s="20"/>
      <c r="CH209" s="20"/>
      <c r="CI209" s="20"/>
      <c r="CJ209" s="20"/>
      <c r="CK209" s="20"/>
      <c r="CL209" s="20"/>
      <c r="CM209" s="20"/>
      <c r="CS209" s="20"/>
      <c r="CT209" s="20"/>
      <c r="CU209" s="20"/>
      <c r="CV209" s="20"/>
      <c r="CW209" s="20"/>
      <c r="CX209" s="20"/>
      <c r="CY209" s="20"/>
      <c r="DH209" s="20"/>
    </row>
    <row r="210" spans="10:112" ht="13.5">
      <c r="J210" s="20"/>
      <c r="K210" s="20"/>
      <c r="L210" s="20"/>
      <c r="M210" s="20"/>
      <c r="N210" s="20"/>
      <c r="O210" s="20"/>
      <c r="P210" s="20"/>
      <c r="AN210" s="20"/>
      <c r="AO210" s="20"/>
      <c r="AP210" s="20"/>
      <c r="AQ210" s="20"/>
      <c r="AR210" s="20"/>
      <c r="AS210" s="20"/>
      <c r="AT210" s="20"/>
      <c r="BC210" s="20"/>
      <c r="BD210" s="20"/>
      <c r="BE210" s="20"/>
      <c r="BF210" s="20"/>
      <c r="BG210" s="20"/>
      <c r="BH210" s="20"/>
      <c r="BI210" s="20"/>
      <c r="BR210" s="20"/>
      <c r="BS210" s="20"/>
      <c r="BT210" s="20"/>
      <c r="BU210" s="20"/>
      <c r="BV210" s="20"/>
      <c r="BW210" s="20"/>
      <c r="BX210" s="20"/>
      <c r="CG210" s="20"/>
      <c r="CH210" s="20"/>
      <c r="CI210" s="20"/>
      <c r="CJ210" s="20"/>
      <c r="CK210" s="20"/>
      <c r="CL210" s="20"/>
      <c r="CM210" s="20"/>
      <c r="CS210" s="20"/>
      <c r="CT210" s="20"/>
      <c r="CU210" s="20"/>
      <c r="CV210" s="20"/>
      <c r="CW210" s="20"/>
      <c r="CX210" s="20"/>
      <c r="CY210" s="20"/>
      <c r="DH210" s="20"/>
    </row>
    <row r="211" spans="10:112" ht="13.5">
      <c r="J211" s="20"/>
      <c r="K211" s="20"/>
      <c r="L211" s="20"/>
      <c r="M211" s="20"/>
      <c r="N211" s="20"/>
      <c r="O211" s="20"/>
      <c r="P211" s="20"/>
      <c r="AN211" s="20"/>
      <c r="AO211" s="20"/>
      <c r="AP211" s="20"/>
      <c r="AQ211" s="20"/>
      <c r="AR211" s="20"/>
      <c r="AS211" s="20"/>
      <c r="AT211" s="20"/>
      <c r="BC211" s="20"/>
      <c r="BD211" s="20"/>
      <c r="BE211" s="20"/>
      <c r="BF211" s="20"/>
      <c r="BG211" s="20"/>
      <c r="BH211" s="20"/>
      <c r="BI211" s="20"/>
      <c r="BR211" s="20"/>
      <c r="BS211" s="20"/>
      <c r="BT211" s="20"/>
      <c r="BU211" s="20"/>
      <c r="BV211" s="20"/>
      <c r="BW211" s="20"/>
      <c r="BX211" s="20"/>
      <c r="CG211" s="20"/>
      <c r="CH211" s="20"/>
      <c r="CI211" s="20"/>
      <c r="CJ211" s="20"/>
      <c r="CK211" s="20"/>
      <c r="CL211" s="20"/>
      <c r="CM211" s="20"/>
      <c r="CS211" s="20"/>
      <c r="CT211" s="20"/>
      <c r="CU211" s="20"/>
      <c r="CV211" s="20"/>
      <c r="CW211" s="20"/>
      <c r="CX211" s="20"/>
      <c r="CY211" s="20"/>
      <c r="DH211" s="20"/>
    </row>
    <row r="212" spans="10:112" ht="13.5">
      <c r="J212" s="20"/>
      <c r="K212" s="20"/>
      <c r="L212" s="20"/>
      <c r="M212" s="20"/>
      <c r="N212" s="20"/>
      <c r="O212" s="20"/>
      <c r="P212" s="20"/>
      <c r="AN212" s="20"/>
      <c r="AO212" s="20"/>
      <c r="AP212" s="20"/>
      <c r="AQ212" s="20"/>
      <c r="AR212" s="20"/>
      <c r="AS212" s="20"/>
      <c r="AT212" s="20"/>
      <c r="BC212" s="20"/>
      <c r="BD212" s="20"/>
      <c r="BE212" s="20"/>
      <c r="BF212" s="20"/>
      <c r="BG212" s="20"/>
      <c r="BH212" s="20"/>
      <c r="BI212" s="20"/>
      <c r="BR212" s="20"/>
      <c r="BS212" s="20"/>
      <c r="BT212" s="20"/>
      <c r="BU212" s="20"/>
      <c r="BV212" s="20"/>
      <c r="BW212" s="20"/>
      <c r="BX212" s="20"/>
      <c r="CG212" s="20"/>
      <c r="CH212" s="20"/>
      <c r="CI212" s="20"/>
      <c r="CJ212" s="20"/>
      <c r="CK212" s="20"/>
      <c r="CL212" s="20"/>
      <c r="CM212" s="20"/>
      <c r="CS212" s="20"/>
      <c r="CT212" s="20"/>
      <c r="CU212" s="20"/>
      <c r="CV212" s="20"/>
      <c r="CW212" s="20"/>
      <c r="CX212" s="20"/>
      <c r="CY212" s="20"/>
      <c r="DH212" s="20"/>
    </row>
    <row r="213" spans="10:112" ht="13.5">
      <c r="J213" s="20"/>
      <c r="K213" s="20"/>
      <c r="L213" s="20"/>
      <c r="M213" s="20"/>
      <c r="N213" s="20"/>
      <c r="O213" s="20"/>
      <c r="P213" s="20"/>
      <c r="AN213" s="20"/>
      <c r="AO213" s="20"/>
      <c r="AP213" s="20"/>
      <c r="AQ213" s="20"/>
      <c r="AR213" s="20"/>
      <c r="AS213" s="20"/>
      <c r="AT213" s="20"/>
      <c r="BC213" s="20"/>
      <c r="BD213" s="20"/>
      <c r="BE213" s="20"/>
      <c r="BF213" s="20"/>
      <c r="BG213" s="20"/>
      <c r="BH213" s="20"/>
      <c r="BI213" s="20"/>
      <c r="BR213" s="20"/>
      <c r="BS213" s="20"/>
      <c r="BT213" s="20"/>
      <c r="BU213" s="20"/>
      <c r="BV213" s="20"/>
      <c r="BW213" s="20"/>
      <c r="BX213" s="20"/>
      <c r="CG213" s="20"/>
      <c r="CH213" s="20"/>
      <c r="CI213" s="20"/>
      <c r="CJ213" s="20"/>
      <c r="CK213" s="20"/>
      <c r="CL213" s="20"/>
      <c r="CM213" s="20"/>
      <c r="CS213" s="20"/>
      <c r="CT213" s="20"/>
      <c r="CU213" s="20"/>
      <c r="CV213" s="20"/>
      <c r="CW213" s="20"/>
      <c r="CX213" s="20"/>
      <c r="CY213" s="20"/>
      <c r="DH213" s="20"/>
    </row>
    <row r="214" spans="10:112" ht="13.5">
      <c r="J214" s="20"/>
      <c r="K214" s="20"/>
      <c r="L214" s="20"/>
      <c r="M214" s="20"/>
      <c r="N214" s="20"/>
      <c r="O214" s="20"/>
      <c r="P214" s="20"/>
      <c r="AN214" s="20"/>
      <c r="AO214" s="20"/>
      <c r="AP214" s="20"/>
      <c r="AQ214" s="20"/>
      <c r="AR214" s="20"/>
      <c r="AS214" s="20"/>
      <c r="AT214" s="20"/>
      <c r="BC214" s="20"/>
      <c r="BD214" s="20"/>
      <c r="BE214" s="20"/>
      <c r="BF214" s="20"/>
      <c r="BG214" s="20"/>
      <c r="BH214" s="20"/>
      <c r="BI214" s="20"/>
      <c r="BR214" s="20"/>
      <c r="BS214" s="20"/>
      <c r="BT214" s="20"/>
      <c r="BU214" s="20"/>
      <c r="BV214" s="20"/>
      <c r="BW214" s="20"/>
      <c r="BX214" s="20"/>
      <c r="CG214" s="20"/>
      <c r="CH214" s="20"/>
      <c r="CI214" s="20"/>
      <c r="CJ214" s="20"/>
      <c r="CK214" s="20"/>
      <c r="CL214" s="20"/>
      <c r="CM214" s="20"/>
      <c r="CS214" s="20"/>
      <c r="CT214" s="20"/>
      <c r="CU214" s="20"/>
      <c r="CV214" s="20"/>
      <c r="CW214" s="20"/>
      <c r="CX214" s="20"/>
      <c r="CY214" s="20"/>
      <c r="DH214" s="20"/>
    </row>
    <row r="215" spans="10:112" ht="13.5">
      <c r="J215" s="20"/>
      <c r="K215" s="20"/>
      <c r="L215" s="20"/>
      <c r="M215" s="20"/>
      <c r="N215" s="20"/>
      <c r="O215" s="20"/>
      <c r="P215" s="20"/>
      <c r="AN215" s="20"/>
      <c r="AO215" s="20"/>
      <c r="AP215" s="20"/>
      <c r="AQ215" s="20"/>
      <c r="AR215" s="20"/>
      <c r="AS215" s="20"/>
      <c r="AT215" s="20"/>
      <c r="BC215" s="20"/>
      <c r="BD215" s="20"/>
      <c r="BE215" s="20"/>
      <c r="BF215" s="20"/>
      <c r="BG215" s="20"/>
      <c r="BH215" s="20"/>
      <c r="BI215" s="20"/>
      <c r="BR215" s="20"/>
      <c r="BS215" s="20"/>
      <c r="BT215" s="20"/>
      <c r="BU215" s="20"/>
      <c r="BV215" s="20"/>
      <c r="BW215" s="20"/>
      <c r="BX215" s="20"/>
      <c r="CG215" s="20"/>
      <c r="CH215" s="20"/>
      <c r="CI215" s="20"/>
      <c r="CJ215" s="20"/>
      <c r="CK215" s="20"/>
      <c r="CL215" s="20"/>
      <c r="CM215" s="20"/>
      <c r="CS215" s="20"/>
      <c r="CT215" s="20"/>
      <c r="CU215" s="20"/>
      <c r="CV215" s="20"/>
      <c r="CW215" s="20"/>
      <c r="CX215" s="20"/>
      <c r="CY215" s="20"/>
      <c r="DH215" s="20"/>
    </row>
    <row r="216" spans="10:112" ht="13.5">
      <c r="J216" s="20"/>
      <c r="K216" s="20"/>
      <c r="L216" s="20"/>
      <c r="M216" s="20"/>
      <c r="N216" s="20"/>
      <c r="O216" s="20"/>
      <c r="P216" s="20"/>
      <c r="AN216" s="20"/>
      <c r="AO216" s="20"/>
      <c r="AP216" s="20"/>
      <c r="AQ216" s="20"/>
      <c r="AR216" s="20"/>
      <c r="AS216" s="20"/>
      <c r="AT216" s="20"/>
      <c r="BC216" s="20"/>
      <c r="BD216" s="20"/>
      <c r="BE216" s="20"/>
      <c r="BF216" s="20"/>
      <c r="BG216" s="20"/>
      <c r="BH216" s="20"/>
      <c r="BI216" s="20"/>
      <c r="BR216" s="20"/>
      <c r="BS216" s="20"/>
      <c r="BT216" s="20"/>
      <c r="BU216" s="20"/>
      <c r="BV216" s="20"/>
      <c r="BW216" s="20"/>
      <c r="BX216" s="20"/>
      <c r="CG216" s="20"/>
      <c r="CH216" s="20"/>
      <c r="CI216" s="20"/>
      <c r="CJ216" s="20"/>
      <c r="CK216" s="20"/>
      <c r="CL216" s="20"/>
      <c r="CM216" s="20"/>
      <c r="CS216" s="20"/>
      <c r="CT216" s="20"/>
      <c r="CU216" s="20"/>
      <c r="CV216" s="20"/>
      <c r="CW216" s="20"/>
      <c r="CX216" s="20"/>
      <c r="CY216" s="20"/>
      <c r="DH216" s="20"/>
    </row>
    <row r="217" spans="10:112" ht="13.5">
      <c r="J217" s="20"/>
      <c r="K217" s="20"/>
      <c r="L217" s="20"/>
      <c r="M217" s="20"/>
      <c r="N217" s="20"/>
      <c r="O217" s="20"/>
      <c r="P217" s="20"/>
      <c r="AN217" s="20"/>
      <c r="AO217" s="20"/>
      <c r="AP217" s="20"/>
      <c r="AQ217" s="20"/>
      <c r="AR217" s="20"/>
      <c r="AS217" s="20"/>
      <c r="AT217" s="20"/>
      <c r="BC217" s="20"/>
      <c r="BD217" s="20"/>
      <c r="BE217" s="20"/>
      <c r="BF217" s="20"/>
      <c r="BG217" s="20"/>
      <c r="BH217" s="20"/>
      <c r="BI217" s="20"/>
      <c r="BR217" s="20"/>
      <c r="BS217" s="20"/>
      <c r="BT217" s="20"/>
      <c r="BU217" s="20"/>
      <c r="BV217" s="20"/>
      <c r="BW217" s="20"/>
      <c r="BX217" s="20"/>
      <c r="CG217" s="20"/>
      <c r="CH217" s="20"/>
      <c r="CI217" s="20"/>
      <c r="CJ217" s="20"/>
      <c r="CK217" s="20"/>
      <c r="CL217" s="20"/>
      <c r="CM217" s="20"/>
      <c r="CS217" s="20"/>
      <c r="CT217" s="20"/>
      <c r="CU217" s="20"/>
      <c r="CV217" s="20"/>
      <c r="CW217" s="20"/>
      <c r="CX217" s="20"/>
      <c r="CY217" s="20"/>
      <c r="DH217" s="20"/>
    </row>
    <row r="218" spans="10:112" ht="13.5">
      <c r="J218" s="20"/>
      <c r="K218" s="20"/>
      <c r="L218" s="20"/>
      <c r="M218" s="20"/>
      <c r="N218" s="20"/>
      <c r="O218" s="20"/>
      <c r="P218" s="20"/>
      <c r="AN218" s="20"/>
      <c r="AO218" s="20"/>
      <c r="AP218" s="20"/>
      <c r="AQ218" s="20"/>
      <c r="AR218" s="20"/>
      <c r="AS218" s="20"/>
      <c r="AT218" s="20"/>
      <c r="BC218" s="20"/>
      <c r="BD218" s="20"/>
      <c r="BE218" s="20"/>
      <c r="BF218" s="20"/>
      <c r="BG218" s="20"/>
      <c r="BH218" s="20"/>
      <c r="BI218" s="20"/>
      <c r="BR218" s="20"/>
      <c r="BS218" s="20"/>
      <c r="BT218" s="20"/>
      <c r="BU218" s="20"/>
      <c r="BV218" s="20"/>
      <c r="BW218" s="20"/>
      <c r="BX218" s="20"/>
      <c r="CG218" s="20"/>
      <c r="CH218" s="20"/>
      <c r="CI218" s="20"/>
      <c r="CJ218" s="20"/>
      <c r="CK218" s="20"/>
      <c r="CL218" s="20"/>
      <c r="CM218" s="20"/>
      <c r="CS218" s="20"/>
      <c r="CT218" s="20"/>
      <c r="CU218" s="20"/>
      <c r="CV218" s="20"/>
      <c r="CW218" s="20"/>
      <c r="CX218" s="20"/>
      <c r="CY218" s="20"/>
      <c r="DH218" s="20"/>
    </row>
    <row r="219" spans="10:112" ht="13.5">
      <c r="J219" s="20"/>
      <c r="K219" s="20"/>
      <c r="L219" s="20"/>
      <c r="M219" s="20"/>
      <c r="N219" s="20"/>
      <c r="O219" s="20"/>
      <c r="P219" s="20"/>
      <c r="AN219" s="20"/>
      <c r="AO219" s="20"/>
      <c r="AP219" s="20"/>
      <c r="AQ219" s="20"/>
      <c r="AR219" s="20"/>
      <c r="AS219" s="20"/>
      <c r="AT219" s="20"/>
      <c r="BC219" s="20"/>
      <c r="BD219" s="20"/>
      <c r="BE219" s="20"/>
      <c r="BF219" s="20"/>
      <c r="BG219" s="20"/>
      <c r="BH219" s="20"/>
      <c r="BI219" s="20"/>
      <c r="BR219" s="20"/>
      <c r="BS219" s="20"/>
      <c r="BT219" s="20"/>
      <c r="BU219" s="20"/>
      <c r="BV219" s="20"/>
      <c r="BW219" s="20"/>
      <c r="BX219" s="20"/>
      <c r="CG219" s="20"/>
      <c r="CH219" s="20"/>
      <c r="CI219" s="20"/>
      <c r="CJ219" s="20"/>
      <c r="CK219" s="20"/>
      <c r="CL219" s="20"/>
      <c r="CM219" s="20"/>
      <c r="CS219" s="20"/>
      <c r="CT219" s="20"/>
      <c r="CU219" s="20"/>
      <c r="CV219" s="20"/>
      <c r="CW219" s="20"/>
      <c r="CX219" s="20"/>
      <c r="CY219" s="20"/>
      <c r="DH219" s="20"/>
    </row>
    <row r="220" spans="10:112" ht="13.5">
      <c r="J220" s="20"/>
      <c r="K220" s="20"/>
      <c r="L220" s="20"/>
      <c r="M220" s="20"/>
      <c r="N220" s="20"/>
      <c r="O220" s="20"/>
      <c r="P220" s="20"/>
      <c r="AN220" s="20"/>
      <c r="AO220" s="20"/>
      <c r="AP220" s="20"/>
      <c r="AQ220" s="20"/>
      <c r="AR220" s="20"/>
      <c r="AS220" s="20"/>
      <c r="AT220" s="20"/>
      <c r="BC220" s="20"/>
      <c r="BD220" s="20"/>
      <c r="BE220" s="20"/>
      <c r="BF220" s="20"/>
      <c r="BG220" s="20"/>
      <c r="BH220" s="20"/>
      <c r="BI220" s="20"/>
      <c r="BR220" s="20"/>
      <c r="BS220" s="20"/>
      <c r="BT220" s="20"/>
      <c r="BU220" s="20"/>
      <c r="BV220" s="20"/>
      <c r="BW220" s="20"/>
      <c r="BX220" s="20"/>
      <c r="CG220" s="20"/>
      <c r="CH220" s="20"/>
      <c r="CI220" s="20"/>
      <c r="CJ220" s="20"/>
      <c r="CK220" s="20"/>
      <c r="CL220" s="20"/>
      <c r="CM220" s="20"/>
      <c r="CS220" s="20"/>
      <c r="CT220" s="20"/>
      <c r="CU220" s="20"/>
      <c r="CV220" s="20"/>
      <c r="CW220" s="20"/>
      <c r="CX220" s="20"/>
      <c r="CY220" s="20"/>
      <c r="DH220" s="20"/>
    </row>
    <row r="221" spans="10:112" ht="13.5">
      <c r="J221" s="20"/>
      <c r="K221" s="20"/>
      <c r="L221" s="20"/>
      <c r="M221" s="20"/>
      <c r="N221" s="20"/>
      <c r="O221" s="20"/>
      <c r="P221" s="20"/>
      <c r="AN221" s="20"/>
      <c r="AO221" s="20"/>
      <c r="AP221" s="20"/>
      <c r="AQ221" s="20"/>
      <c r="AR221" s="20"/>
      <c r="AS221" s="20"/>
      <c r="AT221" s="20"/>
      <c r="BC221" s="20"/>
      <c r="BD221" s="20"/>
      <c r="BE221" s="20"/>
      <c r="BF221" s="20"/>
      <c r="BG221" s="20"/>
      <c r="BH221" s="20"/>
      <c r="BI221" s="20"/>
      <c r="BR221" s="20"/>
      <c r="BS221" s="20"/>
      <c r="BT221" s="20"/>
      <c r="BU221" s="20"/>
      <c r="BV221" s="20"/>
      <c r="BW221" s="20"/>
      <c r="BX221" s="20"/>
      <c r="CG221" s="20"/>
      <c r="CH221" s="20"/>
      <c r="CI221" s="20"/>
      <c r="CJ221" s="20"/>
      <c r="CK221" s="20"/>
      <c r="CL221" s="20"/>
      <c r="CM221" s="20"/>
      <c r="CS221" s="20"/>
      <c r="CT221" s="20"/>
      <c r="CU221" s="20"/>
      <c r="CV221" s="20"/>
      <c r="CW221" s="20"/>
      <c r="CX221" s="20"/>
      <c r="CY221" s="20"/>
      <c r="DH221" s="20"/>
    </row>
    <row r="222" spans="10:112" ht="13.5">
      <c r="J222" s="20"/>
      <c r="K222" s="20"/>
      <c r="L222" s="20"/>
      <c r="M222" s="20"/>
      <c r="N222" s="20"/>
      <c r="O222" s="20"/>
      <c r="P222" s="20"/>
      <c r="AN222" s="20"/>
      <c r="AO222" s="20"/>
      <c r="AP222" s="20"/>
      <c r="AQ222" s="20"/>
      <c r="AR222" s="20"/>
      <c r="AS222" s="20"/>
      <c r="AT222" s="20"/>
      <c r="BC222" s="20"/>
      <c r="BD222" s="20"/>
      <c r="BE222" s="20"/>
      <c r="BF222" s="20"/>
      <c r="BG222" s="20"/>
      <c r="BH222" s="20"/>
      <c r="BI222" s="20"/>
      <c r="BR222" s="20"/>
      <c r="BS222" s="20"/>
      <c r="BT222" s="20"/>
      <c r="BU222" s="20"/>
      <c r="BV222" s="20"/>
      <c r="BW222" s="20"/>
      <c r="BX222" s="20"/>
      <c r="CG222" s="20"/>
      <c r="CH222" s="20"/>
      <c r="CI222" s="20"/>
      <c r="CJ222" s="20"/>
      <c r="CK222" s="20"/>
      <c r="CL222" s="20"/>
      <c r="CM222" s="20"/>
      <c r="CS222" s="20"/>
      <c r="CT222" s="20"/>
      <c r="CU222" s="20"/>
      <c r="CV222" s="20"/>
      <c r="CW222" s="20"/>
      <c r="CX222" s="20"/>
      <c r="CY222" s="20"/>
      <c r="DH222" s="20"/>
    </row>
    <row r="223" spans="10:112" ht="13.5">
      <c r="J223" s="20"/>
      <c r="K223" s="20"/>
      <c r="L223" s="20"/>
      <c r="M223" s="20"/>
      <c r="N223" s="20"/>
      <c r="O223" s="20"/>
      <c r="P223" s="20"/>
      <c r="AN223" s="20"/>
      <c r="AO223" s="20"/>
      <c r="AP223" s="20"/>
      <c r="AQ223" s="20"/>
      <c r="AR223" s="20"/>
      <c r="AS223" s="20"/>
      <c r="AT223" s="20"/>
      <c r="BC223" s="20"/>
      <c r="BD223" s="20"/>
      <c r="BE223" s="20"/>
      <c r="BF223" s="20"/>
      <c r="BG223" s="20"/>
      <c r="BH223" s="20"/>
      <c r="BI223" s="20"/>
      <c r="BR223" s="20"/>
      <c r="BS223" s="20"/>
      <c r="BT223" s="20"/>
      <c r="BU223" s="20"/>
      <c r="BV223" s="20"/>
      <c r="BW223" s="20"/>
      <c r="BX223" s="20"/>
      <c r="CG223" s="20"/>
      <c r="CH223" s="20"/>
      <c r="CI223" s="20"/>
      <c r="CJ223" s="20"/>
      <c r="CK223" s="20"/>
      <c r="CL223" s="20"/>
      <c r="CM223" s="20"/>
      <c r="CS223" s="20"/>
      <c r="CT223" s="20"/>
      <c r="CU223" s="20"/>
      <c r="CV223" s="20"/>
      <c r="CW223" s="20"/>
      <c r="CX223" s="20"/>
      <c r="CY223" s="20"/>
      <c r="DH223" s="20"/>
    </row>
    <row r="224" spans="10:112" ht="13.5">
      <c r="J224" s="20"/>
      <c r="K224" s="20"/>
      <c r="L224" s="20"/>
      <c r="M224" s="20"/>
      <c r="N224" s="20"/>
      <c r="O224" s="20"/>
      <c r="P224" s="20"/>
      <c r="AN224" s="20"/>
      <c r="AO224" s="20"/>
      <c r="AP224" s="20"/>
      <c r="AQ224" s="20"/>
      <c r="AR224" s="20"/>
      <c r="AS224" s="20"/>
      <c r="AT224" s="20"/>
      <c r="BC224" s="20"/>
      <c r="BD224" s="20"/>
      <c r="BE224" s="20"/>
      <c r="BF224" s="20"/>
      <c r="BG224" s="20"/>
      <c r="BH224" s="20"/>
      <c r="BI224" s="20"/>
      <c r="BR224" s="20"/>
      <c r="BS224" s="20"/>
      <c r="BT224" s="20"/>
      <c r="BU224" s="20"/>
      <c r="BV224" s="20"/>
      <c r="BW224" s="20"/>
      <c r="BX224" s="20"/>
      <c r="CG224" s="20"/>
      <c r="CH224" s="20"/>
      <c r="CI224" s="20"/>
      <c r="CJ224" s="20"/>
      <c r="CK224" s="20"/>
      <c r="CL224" s="20"/>
      <c r="CM224" s="20"/>
      <c r="CS224" s="20"/>
      <c r="CT224" s="20"/>
      <c r="CU224" s="20"/>
      <c r="CV224" s="20"/>
      <c r="CW224" s="20"/>
      <c r="CX224" s="20"/>
      <c r="CY224" s="20"/>
      <c r="DH224" s="20"/>
    </row>
    <row r="225" spans="10:112" ht="13.5">
      <c r="J225" s="20"/>
      <c r="K225" s="20"/>
      <c r="L225" s="20"/>
      <c r="M225" s="20"/>
      <c r="N225" s="20"/>
      <c r="O225" s="20"/>
      <c r="P225" s="20"/>
      <c r="AN225" s="20"/>
      <c r="AO225" s="20"/>
      <c r="AP225" s="20"/>
      <c r="AQ225" s="20"/>
      <c r="AR225" s="20"/>
      <c r="AS225" s="20"/>
      <c r="AT225" s="20"/>
      <c r="BC225" s="20"/>
      <c r="BD225" s="20"/>
      <c r="BE225" s="20"/>
      <c r="BF225" s="20"/>
      <c r="BG225" s="20"/>
      <c r="BH225" s="20"/>
      <c r="BI225" s="20"/>
      <c r="BR225" s="20"/>
      <c r="BS225" s="20"/>
      <c r="BT225" s="20"/>
      <c r="BU225" s="20"/>
      <c r="BV225" s="20"/>
      <c r="BW225" s="20"/>
      <c r="BX225" s="20"/>
      <c r="CG225" s="20"/>
      <c r="CH225" s="20"/>
      <c r="CI225" s="20"/>
      <c r="CJ225" s="20"/>
      <c r="CK225" s="20"/>
      <c r="CL225" s="20"/>
      <c r="CM225" s="20"/>
      <c r="CS225" s="20"/>
      <c r="CT225" s="20"/>
      <c r="CU225" s="20"/>
      <c r="CV225" s="20"/>
      <c r="CW225" s="20"/>
      <c r="CX225" s="20"/>
      <c r="CY225" s="20"/>
      <c r="DH225" s="20"/>
    </row>
    <row r="226" spans="10:112" ht="13.5">
      <c r="J226" s="20"/>
      <c r="K226" s="20"/>
      <c r="L226" s="20"/>
      <c r="M226" s="20"/>
      <c r="N226" s="20"/>
      <c r="O226" s="20"/>
      <c r="P226" s="20"/>
      <c r="AN226" s="20"/>
      <c r="AO226" s="20"/>
      <c r="AP226" s="20"/>
      <c r="AQ226" s="20"/>
      <c r="AR226" s="20"/>
      <c r="AS226" s="20"/>
      <c r="AT226" s="20"/>
      <c r="BC226" s="20"/>
      <c r="BD226" s="20"/>
      <c r="BE226" s="20"/>
      <c r="BF226" s="20"/>
      <c r="BG226" s="20"/>
      <c r="BH226" s="20"/>
      <c r="BI226" s="20"/>
      <c r="BR226" s="20"/>
      <c r="BS226" s="20"/>
      <c r="BT226" s="20"/>
      <c r="BU226" s="20"/>
      <c r="BV226" s="20"/>
      <c r="BW226" s="20"/>
      <c r="BX226" s="20"/>
      <c r="CG226" s="20"/>
      <c r="CH226" s="20"/>
      <c r="CI226" s="20"/>
      <c r="CJ226" s="20"/>
      <c r="CK226" s="20"/>
      <c r="CL226" s="20"/>
      <c r="CM226" s="20"/>
      <c r="CS226" s="20"/>
      <c r="CT226" s="20"/>
      <c r="CU226" s="20"/>
      <c r="CV226" s="20"/>
      <c r="CW226" s="20"/>
      <c r="CX226" s="20"/>
      <c r="CY226" s="20"/>
      <c r="DH226" s="20"/>
    </row>
    <row r="227" spans="10:112" ht="13.5">
      <c r="J227" s="20"/>
      <c r="K227" s="20"/>
      <c r="L227" s="20"/>
      <c r="M227" s="20"/>
      <c r="N227" s="20"/>
      <c r="O227" s="20"/>
      <c r="P227" s="20"/>
      <c r="AN227" s="20"/>
      <c r="AO227" s="20"/>
      <c r="AP227" s="20"/>
      <c r="AQ227" s="20"/>
      <c r="AR227" s="20"/>
      <c r="AS227" s="20"/>
      <c r="AT227" s="20"/>
      <c r="BC227" s="20"/>
      <c r="BD227" s="20"/>
      <c r="BE227" s="20"/>
      <c r="BF227" s="20"/>
      <c r="BG227" s="20"/>
      <c r="BH227" s="20"/>
      <c r="BI227" s="20"/>
      <c r="BR227" s="20"/>
      <c r="BS227" s="20"/>
      <c r="BT227" s="20"/>
      <c r="BU227" s="20"/>
      <c r="BV227" s="20"/>
      <c r="BW227" s="20"/>
      <c r="BX227" s="20"/>
      <c r="CG227" s="20"/>
      <c r="CH227" s="20"/>
      <c r="CI227" s="20"/>
      <c r="CJ227" s="20"/>
      <c r="CK227" s="20"/>
      <c r="CL227" s="20"/>
      <c r="CM227" s="20"/>
      <c r="CS227" s="20"/>
      <c r="CT227" s="20"/>
      <c r="CU227" s="20"/>
      <c r="CV227" s="20"/>
      <c r="CW227" s="20"/>
      <c r="CX227" s="20"/>
      <c r="CY227" s="20"/>
      <c r="DH227" s="20"/>
    </row>
    <row r="228" spans="10:112" ht="13.5">
      <c r="J228" s="20"/>
      <c r="K228" s="20"/>
      <c r="L228" s="20"/>
      <c r="M228" s="20"/>
      <c r="N228" s="20"/>
      <c r="O228" s="20"/>
      <c r="P228" s="20"/>
      <c r="AN228" s="20"/>
      <c r="AO228" s="20"/>
      <c r="AP228" s="20"/>
      <c r="AQ228" s="20"/>
      <c r="AR228" s="20"/>
      <c r="AS228" s="20"/>
      <c r="AT228" s="20"/>
      <c r="BC228" s="20"/>
      <c r="BD228" s="20"/>
      <c r="BE228" s="20"/>
      <c r="BF228" s="20"/>
      <c r="BG228" s="20"/>
      <c r="BH228" s="20"/>
      <c r="BI228" s="20"/>
      <c r="BR228" s="20"/>
      <c r="BS228" s="20"/>
      <c r="BT228" s="20"/>
      <c r="BU228" s="20"/>
      <c r="BV228" s="20"/>
      <c r="BW228" s="20"/>
      <c r="BX228" s="20"/>
      <c r="CG228" s="20"/>
      <c r="CH228" s="20"/>
      <c r="CI228" s="20"/>
      <c r="CJ228" s="20"/>
      <c r="CK228" s="20"/>
      <c r="CL228" s="20"/>
      <c r="CM228" s="20"/>
      <c r="CS228" s="20"/>
      <c r="CT228" s="20"/>
      <c r="CU228" s="20"/>
      <c r="CV228" s="20"/>
      <c r="CW228" s="20"/>
      <c r="CX228" s="20"/>
      <c r="CY228" s="20"/>
      <c r="DH228" s="20"/>
    </row>
    <row r="229" spans="10:112" ht="13.5">
      <c r="J229" s="20"/>
      <c r="K229" s="20"/>
      <c r="L229" s="20"/>
      <c r="M229" s="20"/>
      <c r="N229" s="20"/>
      <c r="O229" s="20"/>
      <c r="P229" s="20"/>
      <c r="AN229" s="20"/>
      <c r="AO229" s="20"/>
      <c r="AP229" s="20"/>
      <c r="AQ229" s="20"/>
      <c r="AR229" s="20"/>
      <c r="AS229" s="20"/>
      <c r="AT229" s="20"/>
      <c r="BC229" s="20"/>
      <c r="BD229" s="20"/>
      <c r="BE229" s="20"/>
      <c r="BF229" s="20"/>
      <c r="BG229" s="20"/>
      <c r="BH229" s="20"/>
      <c r="BI229" s="20"/>
      <c r="BR229" s="20"/>
      <c r="BS229" s="20"/>
      <c r="BT229" s="20"/>
      <c r="BU229" s="20"/>
      <c r="BV229" s="20"/>
      <c r="BW229" s="20"/>
      <c r="BX229" s="20"/>
      <c r="CG229" s="20"/>
      <c r="CH229" s="20"/>
      <c r="CI229" s="20"/>
      <c r="CJ229" s="20"/>
      <c r="CK229" s="20"/>
      <c r="CL229" s="20"/>
      <c r="CM229" s="20"/>
      <c r="CS229" s="20"/>
      <c r="CT229" s="20"/>
      <c r="CU229" s="20"/>
      <c r="CV229" s="20"/>
      <c r="CW229" s="20"/>
      <c r="CX229" s="20"/>
      <c r="CY229" s="20"/>
      <c r="DH229" s="20"/>
    </row>
    <row r="230" spans="10:112" ht="13.5">
      <c r="J230" s="20"/>
      <c r="K230" s="20"/>
      <c r="L230" s="20"/>
      <c r="M230" s="20"/>
      <c r="N230" s="20"/>
      <c r="O230" s="20"/>
      <c r="P230" s="20"/>
      <c r="AN230" s="20"/>
      <c r="AO230" s="20"/>
      <c r="AP230" s="20"/>
      <c r="AQ230" s="20"/>
      <c r="AR230" s="20"/>
      <c r="AS230" s="20"/>
      <c r="AT230" s="20"/>
      <c r="BC230" s="20"/>
      <c r="BD230" s="20"/>
      <c r="BE230" s="20"/>
      <c r="BF230" s="20"/>
      <c r="BG230" s="20"/>
      <c r="BH230" s="20"/>
      <c r="BI230" s="20"/>
      <c r="BR230" s="20"/>
      <c r="BS230" s="20"/>
      <c r="BT230" s="20"/>
      <c r="BU230" s="20"/>
      <c r="BV230" s="20"/>
      <c r="BW230" s="20"/>
      <c r="BX230" s="20"/>
      <c r="CG230" s="20"/>
      <c r="CH230" s="20"/>
      <c r="CI230" s="20"/>
      <c r="CJ230" s="20"/>
      <c r="CK230" s="20"/>
      <c r="CL230" s="20"/>
      <c r="CM230" s="20"/>
      <c r="CS230" s="20"/>
      <c r="CT230" s="20"/>
      <c r="CU230" s="20"/>
      <c r="CV230" s="20"/>
      <c r="CW230" s="20"/>
      <c r="CX230" s="20"/>
      <c r="CY230" s="20"/>
      <c r="DH230" s="20"/>
    </row>
    <row r="231" spans="10:112" ht="13.5">
      <c r="J231" s="20"/>
      <c r="K231" s="20"/>
      <c r="L231" s="20"/>
      <c r="M231" s="20"/>
      <c r="N231" s="20"/>
      <c r="O231" s="20"/>
      <c r="P231" s="20"/>
      <c r="AN231" s="20"/>
      <c r="AO231" s="20"/>
      <c r="AP231" s="20"/>
      <c r="AQ231" s="20"/>
      <c r="AR231" s="20"/>
      <c r="AS231" s="20"/>
      <c r="AT231" s="20"/>
      <c r="BC231" s="20"/>
      <c r="BD231" s="20"/>
      <c r="BE231" s="20"/>
      <c r="BF231" s="20"/>
      <c r="BG231" s="20"/>
      <c r="BH231" s="20"/>
      <c r="BI231" s="20"/>
      <c r="BR231" s="20"/>
      <c r="BS231" s="20"/>
      <c r="BT231" s="20"/>
      <c r="BU231" s="20"/>
      <c r="BV231" s="20"/>
      <c r="BW231" s="20"/>
      <c r="BX231" s="20"/>
      <c r="CG231" s="20"/>
      <c r="CH231" s="20"/>
      <c r="CI231" s="20"/>
      <c r="CJ231" s="20"/>
      <c r="CK231" s="20"/>
      <c r="CL231" s="20"/>
      <c r="CM231" s="20"/>
      <c r="CS231" s="20"/>
      <c r="CT231" s="20"/>
      <c r="CU231" s="20"/>
      <c r="CV231" s="20"/>
      <c r="CW231" s="20"/>
      <c r="CX231" s="20"/>
      <c r="CY231" s="20"/>
      <c r="DH231" s="20"/>
    </row>
    <row r="232" spans="10:112" ht="13.5">
      <c r="J232" s="20"/>
      <c r="K232" s="20"/>
      <c r="L232" s="20"/>
      <c r="M232" s="20"/>
      <c r="N232" s="20"/>
      <c r="O232" s="20"/>
      <c r="P232" s="20"/>
      <c r="AN232" s="20"/>
      <c r="AO232" s="20"/>
      <c r="AP232" s="20"/>
      <c r="AQ232" s="20"/>
      <c r="AR232" s="20"/>
      <c r="AS232" s="20"/>
      <c r="AT232" s="20"/>
      <c r="BC232" s="20"/>
      <c r="BD232" s="20"/>
      <c r="BE232" s="20"/>
      <c r="BF232" s="20"/>
      <c r="BG232" s="20"/>
      <c r="BH232" s="20"/>
      <c r="BI232" s="20"/>
      <c r="BR232" s="20"/>
      <c r="BS232" s="20"/>
      <c r="BT232" s="20"/>
      <c r="BU232" s="20"/>
      <c r="BV232" s="20"/>
      <c r="BW232" s="20"/>
      <c r="BX232" s="20"/>
      <c r="CG232" s="20"/>
      <c r="CH232" s="20"/>
      <c r="CI232" s="20"/>
      <c r="CJ232" s="20"/>
      <c r="CK232" s="20"/>
      <c r="CL232" s="20"/>
      <c r="CM232" s="20"/>
      <c r="CS232" s="20"/>
      <c r="CT232" s="20"/>
      <c r="CU232" s="20"/>
      <c r="CV232" s="20"/>
      <c r="CW232" s="20"/>
      <c r="CX232" s="20"/>
      <c r="CY232" s="20"/>
      <c r="DH232" s="20"/>
    </row>
    <row r="233" spans="10:112" ht="13.5">
      <c r="J233" s="20"/>
      <c r="K233" s="20"/>
      <c r="L233" s="20"/>
      <c r="M233" s="20"/>
      <c r="N233" s="20"/>
      <c r="O233" s="20"/>
      <c r="P233" s="20"/>
      <c r="AN233" s="20"/>
      <c r="AO233" s="20"/>
      <c r="AP233" s="20"/>
      <c r="AQ233" s="20"/>
      <c r="AR233" s="20"/>
      <c r="AS233" s="20"/>
      <c r="AT233" s="20"/>
      <c r="BC233" s="20"/>
      <c r="BD233" s="20"/>
      <c r="BE233" s="20"/>
      <c r="BF233" s="20"/>
      <c r="BG233" s="20"/>
      <c r="BH233" s="20"/>
      <c r="BI233" s="20"/>
      <c r="BR233" s="20"/>
      <c r="BS233" s="20"/>
      <c r="BT233" s="20"/>
      <c r="BU233" s="20"/>
      <c r="BV233" s="20"/>
      <c r="BW233" s="20"/>
      <c r="BX233" s="20"/>
      <c r="CG233" s="20"/>
      <c r="CH233" s="20"/>
      <c r="CI233" s="20"/>
      <c r="CJ233" s="20"/>
      <c r="CK233" s="20"/>
      <c r="CL233" s="20"/>
      <c r="CM233" s="20"/>
      <c r="CS233" s="20"/>
      <c r="CT233" s="20"/>
      <c r="CU233" s="20"/>
      <c r="CV233" s="20"/>
      <c r="CW233" s="20"/>
      <c r="CX233" s="20"/>
      <c r="CY233" s="20"/>
      <c r="DH233" s="20"/>
    </row>
    <row r="234" spans="10:112" ht="13.5">
      <c r="J234" s="20"/>
      <c r="K234" s="20"/>
      <c r="L234" s="20"/>
      <c r="M234" s="20"/>
      <c r="N234" s="20"/>
      <c r="O234" s="20"/>
      <c r="P234" s="20"/>
      <c r="AN234" s="20"/>
      <c r="AO234" s="20"/>
      <c r="AP234" s="20"/>
      <c r="AQ234" s="20"/>
      <c r="AR234" s="20"/>
      <c r="AS234" s="20"/>
      <c r="AT234" s="20"/>
      <c r="BC234" s="20"/>
      <c r="BD234" s="20"/>
      <c r="BE234" s="20"/>
      <c r="BF234" s="20"/>
      <c r="BG234" s="20"/>
      <c r="BH234" s="20"/>
      <c r="BI234" s="20"/>
      <c r="BR234" s="20"/>
      <c r="BS234" s="20"/>
      <c r="BT234" s="20"/>
      <c r="BU234" s="20"/>
      <c r="BV234" s="20"/>
      <c r="BW234" s="20"/>
      <c r="BX234" s="20"/>
      <c r="CG234" s="20"/>
      <c r="CH234" s="20"/>
      <c r="CI234" s="20"/>
      <c r="CJ234" s="20"/>
      <c r="CK234" s="20"/>
      <c r="CL234" s="20"/>
      <c r="CM234" s="20"/>
      <c r="CS234" s="20"/>
      <c r="CT234" s="20"/>
      <c r="CU234" s="20"/>
      <c r="CV234" s="20"/>
      <c r="CW234" s="20"/>
      <c r="CX234" s="20"/>
      <c r="CY234" s="20"/>
      <c r="DH234" s="20"/>
    </row>
    <row r="235" spans="10:112" ht="13.5">
      <c r="J235" s="20"/>
      <c r="K235" s="20"/>
      <c r="L235" s="20"/>
      <c r="M235" s="20"/>
      <c r="N235" s="20"/>
      <c r="O235" s="20"/>
      <c r="P235" s="20"/>
      <c r="AN235" s="20"/>
      <c r="AO235" s="20"/>
      <c r="AP235" s="20"/>
      <c r="AQ235" s="20"/>
      <c r="AR235" s="20"/>
      <c r="AS235" s="20"/>
      <c r="AT235" s="20"/>
      <c r="BC235" s="20"/>
      <c r="BD235" s="20"/>
      <c r="BE235" s="20"/>
      <c r="BF235" s="20"/>
      <c r="BG235" s="20"/>
      <c r="BH235" s="20"/>
      <c r="BI235" s="20"/>
      <c r="BR235" s="20"/>
      <c r="BS235" s="20"/>
      <c r="BT235" s="20"/>
      <c r="BU235" s="20"/>
      <c r="BV235" s="20"/>
      <c r="BW235" s="20"/>
      <c r="BX235" s="20"/>
      <c r="CG235" s="20"/>
      <c r="CH235" s="20"/>
      <c r="CI235" s="20"/>
      <c r="CJ235" s="20"/>
      <c r="CK235" s="20"/>
      <c r="CL235" s="20"/>
      <c r="CM235" s="20"/>
      <c r="CS235" s="20"/>
      <c r="CT235" s="20"/>
      <c r="CU235" s="20"/>
      <c r="CV235" s="20"/>
      <c r="CW235" s="20"/>
      <c r="CX235" s="20"/>
      <c r="CY235" s="20"/>
      <c r="DH235" s="20"/>
    </row>
    <row r="236" spans="10:112" ht="13.5">
      <c r="J236" s="20"/>
      <c r="K236" s="20"/>
      <c r="L236" s="20"/>
      <c r="M236" s="20"/>
      <c r="N236" s="20"/>
      <c r="O236" s="20"/>
      <c r="P236" s="20"/>
      <c r="AN236" s="20"/>
      <c r="AO236" s="20"/>
      <c r="AP236" s="20"/>
      <c r="AQ236" s="20"/>
      <c r="AR236" s="20"/>
      <c r="AS236" s="20"/>
      <c r="AT236" s="20"/>
      <c r="BC236" s="20"/>
      <c r="BD236" s="20"/>
      <c r="BE236" s="20"/>
      <c r="BF236" s="20"/>
      <c r="BG236" s="20"/>
      <c r="BH236" s="20"/>
      <c r="BI236" s="20"/>
      <c r="BR236" s="20"/>
      <c r="BS236" s="20"/>
      <c r="BT236" s="20"/>
      <c r="BU236" s="20"/>
      <c r="BV236" s="20"/>
      <c r="BW236" s="20"/>
      <c r="BX236" s="20"/>
      <c r="CG236" s="20"/>
      <c r="CH236" s="20"/>
      <c r="CI236" s="20"/>
      <c r="CJ236" s="20"/>
      <c r="CK236" s="20"/>
      <c r="CL236" s="20"/>
      <c r="CM236" s="20"/>
      <c r="CS236" s="20"/>
      <c r="CT236" s="20"/>
      <c r="CU236" s="20"/>
      <c r="CV236" s="20"/>
      <c r="CW236" s="20"/>
      <c r="CX236" s="20"/>
      <c r="CY236" s="20"/>
      <c r="DH236" s="20"/>
    </row>
    <row r="237" spans="10:112" ht="13.5">
      <c r="J237" s="20"/>
      <c r="K237" s="20"/>
      <c r="L237" s="20"/>
      <c r="M237" s="20"/>
      <c r="N237" s="20"/>
      <c r="O237" s="20"/>
      <c r="P237" s="20"/>
      <c r="AN237" s="20"/>
      <c r="AO237" s="20"/>
      <c r="AP237" s="20"/>
      <c r="AQ237" s="20"/>
      <c r="AR237" s="20"/>
      <c r="AS237" s="20"/>
      <c r="AT237" s="20"/>
      <c r="BC237" s="20"/>
      <c r="BD237" s="20"/>
      <c r="BE237" s="20"/>
      <c r="BF237" s="20"/>
      <c r="BG237" s="20"/>
      <c r="BH237" s="20"/>
      <c r="BI237" s="20"/>
      <c r="BR237" s="20"/>
      <c r="BS237" s="20"/>
      <c r="BT237" s="20"/>
      <c r="BU237" s="20"/>
      <c r="BV237" s="20"/>
      <c r="BW237" s="20"/>
      <c r="BX237" s="20"/>
      <c r="CG237" s="20"/>
      <c r="CH237" s="20"/>
      <c r="CI237" s="20"/>
      <c r="CJ237" s="20"/>
      <c r="CK237" s="20"/>
      <c r="CL237" s="20"/>
      <c r="CM237" s="20"/>
      <c r="CS237" s="20"/>
      <c r="CT237" s="20"/>
      <c r="CU237" s="20"/>
      <c r="CV237" s="20"/>
      <c r="CW237" s="20"/>
      <c r="CX237" s="20"/>
      <c r="CY237" s="20"/>
      <c r="DH237" s="20"/>
    </row>
    <row r="238" spans="10:112" ht="13.5">
      <c r="J238" s="20"/>
      <c r="K238" s="20"/>
      <c r="L238" s="20"/>
      <c r="M238" s="20"/>
      <c r="N238" s="20"/>
      <c r="O238" s="20"/>
      <c r="P238" s="20"/>
      <c r="AN238" s="20"/>
      <c r="AO238" s="20"/>
      <c r="AP238" s="20"/>
      <c r="AQ238" s="20"/>
      <c r="AR238" s="20"/>
      <c r="AS238" s="20"/>
      <c r="AT238" s="20"/>
      <c r="BC238" s="20"/>
      <c r="BD238" s="20"/>
      <c r="BE238" s="20"/>
      <c r="BF238" s="20"/>
      <c r="BG238" s="20"/>
      <c r="BH238" s="20"/>
      <c r="BI238" s="20"/>
      <c r="BR238" s="20"/>
      <c r="BS238" s="20"/>
      <c r="BT238" s="20"/>
      <c r="BU238" s="20"/>
      <c r="BV238" s="20"/>
      <c r="BW238" s="20"/>
      <c r="BX238" s="20"/>
      <c r="CG238" s="20"/>
      <c r="CH238" s="20"/>
      <c r="CI238" s="20"/>
      <c r="CJ238" s="20"/>
      <c r="CK238" s="20"/>
      <c r="CL238" s="20"/>
      <c r="CM238" s="20"/>
      <c r="CS238" s="20"/>
      <c r="CT238" s="20"/>
      <c r="CU238" s="20"/>
      <c r="CV238" s="20"/>
      <c r="CW238" s="20"/>
      <c r="CX238" s="20"/>
      <c r="CY238" s="20"/>
      <c r="DH238" s="20"/>
    </row>
    <row r="239" spans="10:112" ht="13.5">
      <c r="J239" s="20"/>
      <c r="K239" s="20"/>
      <c r="L239" s="20"/>
      <c r="M239" s="20"/>
      <c r="N239" s="20"/>
      <c r="O239" s="20"/>
      <c r="P239" s="20"/>
      <c r="AN239" s="20"/>
      <c r="AO239" s="20"/>
      <c r="AP239" s="20"/>
      <c r="AQ239" s="20"/>
      <c r="AR239" s="20"/>
      <c r="AS239" s="20"/>
      <c r="AT239" s="20"/>
      <c r="BC239" s="20"/>
      <c r="BD239" s="20"/>
      <c r="BE239" s="20"/>
      <c r="BF239" s="20"/>
      <c r="BG239" s="20"/>
      <c r="BH239" s="20"/>
      <c r="BI239" s="20"/>
      <c r="BR239" s="20"/>
      <c r="BS239" s="20"/>
      <c r="BT239" s="20"/>
      <c r="BU239" s="20"/>
      <c r="BV239" s="20"/>
      <c r="BW239" s="20"/>
      <c r="BX239" s="20"/>
      <c r="CG239" s="20"/>
      <c r="CH239" s="20"/>
      <c r="CI239" s="20"/>
      <c r="CJ239" s="20"/>
      <c r="CK239" s="20"/>
      <c r="CL239" s="20"/>
      <c r="CM239" s="20"/>
      <c r="CS239" s="20"/>
      <c r="CT239" s="20"/>
      <c r="CU239" s="20"/>
      <c r="CV239" s="20"/>
      <c r="CW239" s="20"/>
      <c r="CX239" s="20"/>
      <c r="CY239" s="20"/>
      <c r="DH239" s="20"/>
    </row>
    <row r="240" spans="10:112" ht="13.5">
      <c r="J240" s="20"/>
      <c r="K240" s="20"/>
      <c r="L240" s="20"/>
      <c r="M240" s="20"/>
      <c r="N240" s="20"/>
      <c r="O240" s="20"/>
      <c r="P240" s="20"/>
      <c r="AN240" s="20"/>
      <c r="AO240" s="20"/>
      <c r="AP240" s="20"/>
      <c r="AQ240" s="20"/>
      <c r="AR240" s="20"/>
      <c r="AS240" s="20"/>
      <c r="AT240" s="20"/>
      <c r="BC240" s="20"/>
      <c r="BD240" s="20"/>
      <c r="BE240" s="20"/>
      <c r="BF240" s="20"/>
      <c r="BG240" s="20"/>
      <c r="BH240" s="20"/>
      <c r="BI240" s="20"/>
      <c r="BR240" s="20"/>
      <c r="BS240" s="20"/>
      <c r="BT240" s="20"/>
      <c r="BU240" s="20"/>
      <c r="BV240" s="20"/>
      <c r="BW240" s="20"/>
      <c r="BX240" s="20"/>
      <c r="CG240" s="20"/>
      <c r="CH240" s="20"/>
      <c r="CI240" s="20"/>
      <c r="CJ240" s="20"/>
      <c r="CK240" s="20"/>
      <c r="CL240" s="20"/>
      <c r="CM240" s="20"/>
      <c r="CS240" s="20"/>
      <c r="CT240" s="20"/>
      <c r="CU240" s="20"/>
      <c r="CV240" s="20"/>
      <c r="CW240" s="20"/>
      <c r="CX240" s="20"/>
      <c r="CY240" s="20"/>
      <c r="DH240" s="20"/>
    </row>
    <row r="241" spans="10:112" ht="13.5">
      <c r="J241" s="20"/>
      <c r="K241" s="20"/>
      <c r="L241" s="20"/>
      <c r="M241" s="20"/>
      <c r="N241" s="20"/>
      <c r="O241" s="20"/>
      <c r="P241" s="20"/>
      <c r="AN241" s="20"/>
      <c r="AO241" s="20"/>
      <c r="AP241" s="20"/>
      <c r="AQ241" s="20"/>
      <c r="AR241" s="20"/>
      <c r="AS241" s="20"/>
      <c r="AT241" s="20"/>
      <c r="BC241" s="20"/>
      <c r="BD241" s="20"/>
      <c r="BE241" s="20"/>
      <c r="BF241" s="20"/>
      <c r="BG241" s="20"/>
      <c r="BH241" s="20"/>
      <c r="BI241" s="20"/>
      <c r="BR241" s="20"/>
      <c r="BS241" s="20"/>
      <c r="BT241" s="20"/>
      <c r="BU241" s="20"/>
      <c r="BV241" s="20"/>
      <c r="BW241" s="20"/>
      <c r="BX241" s="20"/>
      <c r="CG241" s="20"/>
      <c r="CH241" s="20"/>
      <c r="CI241" s="20"/>
      <c r="CJ241" s="20"/>
      <c r="CK241" s="20"/>
      <c r="CL241" s="20"/>
      <c r="CM241" s="20"/>
      <c r="CS241" s="20"/>
      <c r="CT241" s="20"/>
      <c r="CU241" s="20"/>
      <c r="CV241" s="20"/>
      <c r="CW241" s="20"/>
      <c r="CX241" s="20"/>
      <c r="CY241" s="20"/>
      <c r="DH241" s="20"/>
    </row>
    <row r="242" spans="10:112" ht="13.5">
      <c r="J242" s="20"/>
      <c r="K242" s="20"/>
      <c r="L242" s="20"/>
      <c r="M242" s="20"/>
      <c r="N242" s="20"/>
      <c r="O242" s="20"/>
      <c r="P242" s="20"/>
      <c r="AN242" s="20"/>
      <c r="AO242" s="20"/>
      <c r="AP242" s="20"/>
      <c r="AQ242" s="20"/>
      <c r="AR242" s="20"/>
      <c r="AS242" s="20"/>
      <c r="AT242" s="20"/>
      <c r="BC242" s="20"/>
      <c r="BD242" s="20"/>
      <c r="BE242" s="20"/>
      <c r="BF242" s="20"/>
      <c r="BG242" s="20"/>
      <c r="BH242" s="20"/>
      <c r="BI242" s="20"/>
      <c r="BR242" s="20"/>
      <c r="BS242" s="20"/>
      <c r="BT242" s="20"/>
      <c r="BU242" s="20"/>
      <c r="BV242" s="20"/>
      <c r="BW242" s="20"/>
      <c r="BX242" s="20"/>
      <c r="CG242" s="20"/>
      <c r="CH242" s="20"/>
      <c r="CI242" s="20"/>
      <c r="CJ242" s="20"/>
      <c r="CK242" s="20"/>
      <c r="CL242" s="20"/>
      <c r="CM242" s="20"/>
      <c r="CS242" s="20"/>
      <c r="CT242" s="20"/>
      <c r="CU242" s="20"/>
      <c r="CV242" s="20"/>
      <c r="CW242" s="20"/>
      <c r="CX242" s="20"/>
      <c r="CY242" s="20"/>
      <c r="DH242" s="20"/>
    </row>
    <row r="243" spans="10:112" ht="13.5">
      <c r="J243" s="20"/>
      <c r="K243" s="20"/>
      <c r="L243" s="20"/>
      <c r="M243" s="20"/>
      <c r="N243" s="20"/>
      <c r="O243" s="20"/>
      <c r="P243" s="20"/>
      <c r="AN243" s="20"/>
      <c r="AO243" s="20"/>
      <c r="AP243" s="20"/>
      <c r="AQ243" s="20"/>
      <c r="AR243" s="20"/>
      <c r="AS243" s="20"/>
      <c r="AT243" s="20"/>
      <c r="BC243" s="20"/>
      <c r="BD243" s="20"/>
      <c r="BE243" s="20"/>
      <c r="BF243" s="20"/>
      <c r="BG243" s="20"/>
      <c r="BH243" s="20"/>
      <c r="BI243" s="20"/>
      <c r="BR243" s="20"/>
      <c r="BS243" s="20"/>
      <c r="BT243" s="20"/>
      <c r="BU243" s="20"/>
      <c r="BV243" s="20"/>
      <c r="BW243" s="20"/>
      <c r="BX243" s="20"/>
      <c r="CG243" s="20"/>
      <c r="CH243" s="20"/>
      <c r="CI243" s="20"/>
      <c r="CJ243" s="20"/>
      <c r="CK243" s="20"/>
      <c r="CL243" s="20"/>
      <c r="CM243" s="20"/>
      <c r="CS243" s="20"/>
      <c r="CT243" s="20"/>
      <c r="CU243" s="20"/>
      <c r="CV243" s="20"/>
      <c r="CW243" s="20"/>
      <c r="CX243" s="20"/>
      <c r="CY243" s="20"/>
      <c r="DH243" s="20"/>
    </row>
    <row r="244" spans="10:112" ht="13.5">
      <c r="J244" s="20"/>
      <c r="K244" s="20"/>
      <c r="L244" s="20"/>
      <c r="M244" s="20"/>
      <c r="N244" s="20"/>
      <c r="O244" s="20"/>
      <c r="P244" s="20"/>
      <c r="AN244" s="20"/>
      <c r="AO244" s="20"/>
      <c r="AP244" s="20"/>
      <c r="AQ244" s="20"/>
      <c r="AR244" s="20"/>
      <c r="AS244" s="20"/>
      <c r="AT244" s="20"/>
      <c r="BC244" s="20"/>
      <c r="BD244" s="20"/>
      <c r="BE244" s="20"/>
      <c r="BF244" s="20"/>
      <c r="BG244" s="20"/>
      <c r="BH244" s="20"/>
      <c r="BI244" s="20"/>
      <c r="BR244" s="20"/>
      <c r="BS244" s="20"/>
      <c r="BT244" s="20"/>
      <c r="BU244" s="20"/>
      <c r="BV244" s="20"/>
      <c r="BW244" s="20"/>
      <c r="BX244" s="20"/>
      <c r="CG244" s="20"/>
      <c r="CH244" s="20"/>
      <c r="CI244" s="20"/>
      <c r="CJ244" s="20"/>
      <c r="CK244" s="20"/>
      <c r="CL244" s="20"/>
      <c r="CM244" s="20"/>
      <c r="CS244" s="20"/>
      <c r="CT244" s="20"/>
      <c r="CU244" s="20"/>
      <c r="CV244" s="20"/>
      <c r="CW244" s="20"/>
      <c r="CX244" s="20"/>
      <c r="CY244" s="20"/>
      <c r="DH244" s="20"/>
    </row>
    <row r="245" spans="10:112" ht="13.5">
      <c r="J245" s="20"/>
      <c r="K245" s="20"/>
      <c r="L245" s="20"/>
      <c r="M245" s="20"/>
      <c r="N245" s="20"/>
      <c r="O245" s="20"/>
      <c r="P245" s="20"/>
      <c r="AN245" s="20"/>
      <c r="AO245" s="20"/>
      <c r="AP245" s="20"/>
      <c r="AQ245" s="20"/>
      <c r="AR245" s="20"/>
      <c r="AS245" s="20"/>
      <c r="AT245" s="20"/>
      <c r="BC245" s="20"/>
      <c r="BD245" s="20"/>
      <c r="BE245" s="20"/>
      <c r="BF245" s="20"/>
      <c r="BG245" s="20"/>
      <c r="BH245" s="20"/>
      <c r="BI245" s="20"/>
      <c r="BR245" s="20"/>
      <c r="BS245" s="20"/>
      <c r="BT245" s="20"/>
      <c r="BU245" s="20"/>
      <c r="BV245" s="20"/>
      <c r="BW245" s="20"/>
      <c r="BX245" s="20"/>
      <c r="CG245" s="20"/>
      <c r="CH245" s="20"/>
      <c r="CI245" s="20"/>
      <c r="CJ245" s="20"/>
      <c r="CK245" s="20"/>
      <c r="CL245" s="20"/>
      <c r="CM245" s="20"/>
      <c r="CS245" s="20"/>
      <c r="CT245" s="20"/>
      <c r="CU245" s="20"/>
      <c r="CV245" s="20"/>
      <c r="CW245" s="20"/>
      <c r="CX245" s="20"/>
      <c r="CY245" s="20"/>
      <c r="DH245" s="20"/>
    </row>
    <row r="246" spans="10:112" ht="13.5">
      <c r="J246" s="20"/>
      <c r="K246" s="20"/>
      <c r="L246" s="20"/>
      <c r="M246" s="20"/>
      <c r="N246" s="20"/>
      <c r="O246" s="20"/>
      <c r="P246" s="20"/>
      <c r="AN246" s="20"/>
      <c r="AO246" s="20"/>
      <c r="AP246" s="20"/>
      <c r="AQ246" s="20"/>
      <c r="AR246" s="20"/>
      <c r="AS246" s="20"/>
      <c r="AT246" s="20"/>
      <c r="BC246" s="20"/>
      <c r="BD246" s="20"/>
      <c r="BE246" s="20"/>
      <c r="BF246" s="20"/>
      <c r="BG246" s="20"/>
      <c r="BH246" s="20"/>
      <c r="BI246" s="20"/>
      <c r="BR246" s="20"/>
      <c r="BS246" s="20"/>
      <c r="BT246" s="20"/>
      <c r="BU246" s="20"/>
      <c r="BV246" s="20"/>
      <c r="BW246" s="20"/>
      <c r="BX246" s="20"/>
      <c r="CG246" s="20"/>
      <c r="CH246" s="20"/>
      <c r="CI246" s="20"/>
      <c r="CJ246" s="20"/>
      <c r="CK246" s="20"/>
      <c r="CL246" s="20"/>
      <c r="CM246" s="20"/>
      <c r="CS246" s="20"/>
      <c r="CT246" s="20"/>
      <c r="CU246" s="20"/>
      <c r="CV246" s="20"/>
      <c r="CW246" s="20"/>
      <c r="CX246" s="20"/>
      <c r="CY246" s="20"/>
      <c r="DH246" s="20"/>
    </row>
    <row r="247" spans="10:112" ht="13.5">
      <c r="J247" s="20"/>
      <c r="K247" s="20"/>
      <c r="L247" s="20"/>
      <c r="M247" s="20"/>
      <c r="N247" s="20"/>
      <c r="O247" s="20"/>
      <c r="P247" s="20"/>
      <c r="AN247" s="20"/>
      <c r="AO247" s="20"/>
      <c r="AP247" s="20"/>
      <c r="AQ247" s="20"/>
      <c r="AR247" s="20"/>
      <c r="AS247" s="20"/>
      <c r="AT247" s="20"/>
      <c r="BC247" s="20"/>
      <c r="BD247" s="20"/>
      <c r="BE247" s="20"/>
      <c r="BF247" s="20"/>
      <c r="BG247" s="20"/>
      <c r="BH247" s="20"/>
      <c r="BI247" s="20"/>
      <c r="BR247" s="20"/>
      <c r="BS247" s="20"/>
      <c r="BT247" s="20"/>
      <c r="BU247" s="20"/>
      <c r="BV247" s="20"/>
      <c r="BW247" s="20"/>
      <c r="BX247" s="20"/>
      <c r="CG247" s="20"/>
      <c r="CH247" s="20"/>
      <c r="CI247" s="20"/>
      <c r="CJ247" s="20"/>
      <c r="CK247" s="20"/>
      <c r="CL247" s="20"/>
      <c r="CM247" s="20"/>
      <c r="CS247" s="20"/>
      <c r="CT247" s="20"/>
      <c r="CU247" s="20"/>
      <c r="CV247" s="20"/>
      <c r="CW247" s="20"/>
      <c r="CX247" s="20"/>
      <c r="CY247" s="20"/>
      <c r="DH247" s="20"/>
    </row>
    <row r="248" spans="10:112" ht="13.5">
      <c r="J248" s="20"/>
      <c r="K248" s="20"/>
      <c r="L248" s="20"/>
      <c r="M248" s="20"/>
      <c r="N248" s="20"/>
      <c r="O248" s="20"/>
      <c r="P248" s="20"/>
      <c r="AN248" s="20"/>
      <c r="AO248" s="20"/>
      <c r="AP248" s="20"/>
      <c r="AQ248" s="20"/>
      <c r="AR248" s="20"/>
      <c r="AS248" s="20"/>
      <c r="AT248" s="20"/>
      <c r="BC248" s="20"/>
      <c r="BD248" s="20"/>
      <c r="BE248" s="20"/>
      <c r="BF248" s="20"/>
      <c r="BG248" s="20"/>
      <c r="BH248" s="20"/>
      <c r="BI248" s="20"/>
      <c r="BR248" s="20"/>
      <c r="BS248" s="20"/>
      <c r="BT248" s="20"/>
      <c r="BU248" s="20"/>
      <c r="BV248" s="20"/>
      <c r="BW248" s="20"/>
      <c r="BX248" s="20"/>
      <c r="CG248" s="20"/>
      <c r="CH248" s="20"/>
      <c r="CI248" s="20"/>
      <c r="CJ248" s="20"/>
      <c r="CK248" s="20"/>
      <c r="CL248" s="20"/>
      <c r="CM248" s="20"/>
      <c r="CS248" s="20"/>
      <c r="CT248" s="20"/>
      <c r="CU248" s="20"/>
      <c r="CV248" s="20"/>
      <c r="CW248" s="20"/>
      <c r="CX248" s="20"/>
      <c r="CY248" s="20"/>
      <c r="DH248" s="20"/>
    </row>
    <row r="249" spans="10:112" ht="13.5">
      <c r="J249" s="20"/>
      <c r="K249" s="20"/>
      <c r="L249" s="20"/>
      <c r="M249" s="20"/>
      <c r="N249" s="20"/>
      <c r="O249" s="20"/>
      <c r="P249" s="20"/>
      <c r="AN249" s="20"/>
      <c r="AO249" s="20"/>
      <c r="AP249" s="20"/>
      <c r="AQ249" s="20"/>
      <c r="AR249" s="20"/>
      <c r="AS249" s="20"/>
      <c r="AT249" s="20"/>
      <c r="BC249" s="20"/>
      <c r="BD249" s="20"/>
      <c r="BE249" s="20"/>
      <c r="BF249" s="20"/>
      <c r="BG249" s="20"/>
      <c r="BH249" s="20"/>
      <c r="BI249" s="20"/>
      <c r="BR249" s="20"/>
      <c r="BS249" s="20"/>
      <c r="BT249" s="20"/>
      <c r="BU249" s="20"/>
      <c r="BV249" s="20"/>
      <c r="BW249" s="20"/>
      <c r="BX249" s="20"/>
      <c r="CG249" s="20"/>
      <c r="CH249" s="20"/>
      <c r="CI249" s="20"/>
      <c r="CJ249" s="20"/>
      <c r="CK249" s="20"/>
      <c r="CL249" s="20"/>
      <c r="CM249" s="20"/>
      <c r="CS249" s="20"/>
      <c r="CT249" s="20"/>
      <c r="CU249" s="20"/>
      <c r="CV249" s="20"/>
      <c r="CW249" s="20"/>
      <c r="CX249" s="20"/>
      <c r="CY249" s="20"/>
      <c r="DH249" s="20"/>
    </row>
    <row r="250" spans="10:112" ht="13.5">
      <c r="J250" s="20"/>
      <c r="K250" s="20"/>
      <c r="L250" s="20"/>
      <c r="M250" s="20"/>
      <c r="N250" s="20"/>
      <c r="O250" s="20"/>
      <c r="P250" s="20"/>
      <c r="AN250" s="20"/>
      <c r="AO250" s="20"/>
      <c r="AP250" s="20"/>
      <c r="AQ250" s="20"/>
      <c r="AR250" s="20"/>
      <c r="AS250" s="20"/>
      <c r="AT250" s="20"/>
      <c r="BC250" s="20"/>
      <c r="BD250" s="20"/>
      <c r="BE250" s="20"/>
      <c r="BF250" s="20"/>
      <c r="BG250" s="20"/>
      <c r="BH250" s="20"/>
      <c r="BI250" s="20"/>
      <c r="BR250" s="20"/>
      <c r="BS250" s="20"/>
      <c r="BT250" s="20"/>
      <c r="BU250" s="20"/>
      <c r="BV250" s="20"/>
      <c r="BW250" s="20"/>
      <c r="BX250" s="20"/>
      <c r="CG250" s="20"/>
      <c r="CH250" s="20"/>
      <c r="CI250" s="20"/>
      <c r="CJ250" s="20"/>
      <c r="CK250" s="20"/>
      <c r="CL250" s="20"/>
      <c r="CM250" s="20"/>
      <c r="CS250" s="20"/>
      <c r="CT250" s="20"/>
      <c r="CU250" s="20"/>
      <c r="CV250" s="20"/>
      <c r="CW250" s="20"/>
      <c r="CX250" s="20"/>
      <c r="CY250" s="20"/>
      <c r="DH250" s="20"/>
    </row>
    <row r="251" spans="10:112" ht="13.5">
      <c r="J251" s="20"/>
      <c r="K251" s="20"/>
      <c r="L251" s="20"/>
      <c r="M251" s="20"/>
      <c r="N251" s="20"/>
      <c r="O251" s="20"/>
      <c r="P251" s="20"/>
      <c r="AN251" s="20"/>
      <c r="AO251" s="20"/>
      <c r="AP251" s="20"/>
      <c r="AQ251" s="20"/>
      <c r="AR251" s="20"/>
      <c r="AS251" s="20"/>
      <c r="AT251" s="20"/>
      <c r="BC251" s="20"/>
      <c r="BD251" s="20"/>
      <c r="BE251" s="20"/>
      <c r="BF251" s="20"/>
      <c r="BG251" s="20"/>
      <c r="BH251" s="20"/>
      <c r="BI251" s="20"/>
      <c r="BR251" s="20"/>
      <c r="BS251" s="20"/>
      <c r="BT251" s="20"/>
      <c r="BU251" s="20"/>
      <c r="BV251" s="20"/>
      <c r="BW251" s="20"/>
      <c r="BX251" s="20"/>
      <c r="CG251" s="20"/>
      <c r="CH251" s="20"/>
      <c r="CI251" s="20"/>
      <c r="CJ251" s="20"/>
      <c r="CK251" s="20"/>
      <c r="CL251" s="20"/>
      <c r="CM251" s="20"/>
      <c r="CS251" s="20"/>
      <c r="CT251" s="20"/>
      <c r="CU251" s="20"/>
      <c r="CV251" s="20"/>
      <c r="CW251" s="20"/>
      <c r="CX251" s="20"/>
      <c r="CY251" s="20"/>
      <c r="DH251" s="20"/>
    </row>
    <row r="252" spans="10:112" ht="13.5">
      <c r="J252" s="20"/>
      <c r="K252" s="20"/>
      <c r="L252" s="20"/>
      <c r="M252" s="20"/>
      <c r="N252" s="20"/>
      <c r="O252" s="20"/>
      <c r="P252" s="20"/>
      <c r="AN252" s="20"/>
      <c r="AO252" s="20"/>
      <c r="AP252" s="20"/>
      <c r="AQ252" s="20"/>
      <c r="AR252" s="20"/>
      <c r="AS252" s="20"/>
      <c r="AT252" s="20"/>
      <c r="BC252" s="20"/>
      <c r="BD252" s="20"/>
      <c r="BE252" s="20"/>
      <c r="BF252" s="20"/>
      <c r="BG252" s="20"/>
      <c r="BH252" s="20"/>
      <c r="BI252" s="20"/>
      <c r="BR252" s="20"/>
      <c r="BS252" s="20"/>
      <c r="BT252" s="20"/>
      <c r="BU252" s="20"/>
      <c r="BV252" s="20"/>
      <c r="BW252" s="20"/>
      <c r="BX252" s="20"/>
      <c r="CG252" s="20"/>
      <c r="CH252" s="20"/>
      <c r="CI252" s="20"/>
      <c r="CJ252" s="20"/>
      <c r="CK252" s="20"/>
      <c r="CL252" s="20"/>
      <c r="CM252" s="20"/>
      <c r="CS252" s="20"/>
      <c r="CT252" s="20"/>
      <c r="CU252" s="20"/>
      <c r="CV252" s="20"/>
      <c r="CW252" s="20"/>
      <c r="CX252" s="20"/>
      <c r="CY252" s="20"/>
      <c r="DH252" s="20"/>
    </row>
    <row r="253" spans="10:112" ht="13.5">
      <c r="J253" s="20"/>
      <c r="K253" s="20"/>
      <c r="L253" s="20"/>
      <c r="M253" s="20"/>
      <c r="N253" s="20"/>
      <c r="O253" s="20"/>
      <c r="P253" s="20"/>
      <c r="AN253" s="20"/>
      <c r="AO253" s="20"/>
      <c r="AP253" s="20"/>
      <c r="AQ253" s="20"/>
      <c r="AR253" s="20"/>
      <c r="AS253" s="20"/>
      <c r="AT253" s="20"/>
      <c r="BC253" s="20"/>
      <c r="BD253" s="20"/>
      <c r="BE253" s="20"/>
      <c r="BF253" s="20"/>
      <c r="BG253" s="20"/>
      <c r="BH253" s="20"/>
      <c r="BI253" s="20"/>
      <c r="BR253" s="20"/>
      <c r="BS253" s="20"/>
      <c r="BT253" s="20"/>
      <c r="BU253" s="20"/>
      <c r="BV253" s="20"/>
      <c r="BW253" s="20"/>
      <c r="BX253" s="20"/>
      <c r="CG253" s="20"/>
      <c r="CH253" s="20"/>
      <c r="CI253" s="20"/>
      <c r="CJ253" s="20"/>
      <c r="CK253" s="20"/>
      <c r="CL253" s="20"/>
      <c r="CM253" s="20"/>
      <c r="CS253" s="20"/>
      <c r="CT253" s="20"/>
      <c r="CU253" s="20"/>
      <c r="CV253" s="20"/>
      <c r="CW253" s="20"/>
      <c r="CX253" s="20"/>
      <c r="CY253" s="20"/>
      <c r="DH253" s="20"/>
    </row>
    <row r="254" spans="10:112" ht="13.5">
      <c r="J254" s="20"/>
      <c r="K254" s="20"/>
      <c r="L254" s="20"/>
      <c r="M254" s="20"/>
      <c r="N254" s="20"/>
      <c r="O254" s="20"/>
      <c r="P254" s="20"/>
      <c r="AN254" s="20"/>
      <c r="AO254" s="20"/>
      <c r="AP254" s="20"/>
      <c r="AQ254" s="20"/>
      <c r="AR254" s="20"/>
      <c r="AS254" s="20"/>
      <c r="AT254" s="20"/>
      <c r="BC254" s="20"/>
      <c r="BD254" s="20"/>
      <c r="BE254" s="20"/>
      <c r="BF254" s="20"/>
      <c r="BG254" s="20"/>
      <c r="BH254" s="20"/>
      <c r="BI254" s="20"/>
      <c r="BR254" s="20"/>
      <c r="BS254" s="20"/>
      <c r="BT254" s="20"/>
      <c r="BU254" s="20"/>
      <c r="BV254" s="20"/>
      <c r="BW254" s="20"/>
      <c r="BX254" s="20"/>
      <c r="CG254" s="20"/>
      <c r="CH254" s="20"/>
      <c r="CI254" s="20"/>
      <c r="CJ254" s="20"/>
      <c r="CK254" s="20"/>
      <c r="CL254" s="20"/>
      <c r="CM254" s="20"/>
      <c r="CS254" s="20"/>
      <c r="CT254" s="20"/>
      <c r="CU254" s="20"/>
      <c r="CV254" s="20"/>
      <c r="CW254" s="20"/>
      <c r="CX254" s="20"/>
      <c r="CY254" s="20"/>
      <c r="DH254" s="20"/>
    </row>
    <row r="255" spans="10:112" ht="13.5">
      <c r="J255" s="20"/>
      <c r="K255" s="20"/>
      <c r="L255" s="20"/>
      <c r="M255" s="20"/>
      <c r="N255" s="20"/>
      <c r="O255" s="20"/>
      <c r="P255" s="20"/>
      <c r="AN255" s="20"/>
      <c r="AO255" s="20"/>
      <c r="AP255" s="20"/>
      <c r="AQ255" s="20"/>
      <c r="AR255" s="20"/>
      <c r="AS255" s="20"/>
      <c r="AT255" s="20"/>
      <c r="BC255" s="20"/>
      <c r="BD255" s="20"/>
      <c r="BE255" s="20"/>
      <c r="BF255" s="20"/>
      <c r="BG255" s="20"/>
      <c r="BH255" s="20"/>
      <c r="BI255" s="20"/>
      <c r="BR255" s="20"/>
      <c r="BS255" s="20"/>
      <c r="BT255" s="20"/>
      <c r="BU255" s="20"/>
      <c r="BV255" s="20"/>
      <c r="BW255" s="20"/>
      <c r="BX255" s="20"/>
      <c r="CG255" s="20"/>
      <c r="CH255" s="20"/>
      <c r="CI255" s="20"/>
      <c r="CJ255" s="20"/>
      <c r="CK255" s="20"/>
      <c r="CL255" s="20"/>
      <c r="CM255" s="20"/>
      <c r="CS255" s="20"/>
      <c r="CT255" s="20"/>
      <c r="CU255" s="20"/>
      <c r="CV255" s="20"/>
      <c r="CW255" s="20"/>
      <c r="CX255" s="20"/>
      <c r="CY255" s="20"/>
      <c r="DH255" s="20"/>
    </row>
    <row r="256" spans="10:112" ht="13.5">
      <c r="J256" s="20"/>
      <c r="K256" s="20"/>
      <c r="L256" s="20"/>
      <c r="M256" s="20"/>
      <c r="N256" s="20"/>
      <c r="O256" s="20"/>
      <c r="P256" s="20"/>
      <c r="AN256" s="20"/>
      <c r="AO256" s="20"/>
      <c r="AP256" s="20"/>
      <c r="AQ256" s="20"/>
      <c r="AR256" s="20"/>
      <c r="AS256" s="20"/>
      <c r="AT256" s="20"/>
      <c r="BC256" s="20"/>
      <c r="BD256" s="20"/>
      <c r="BE256" s="20"/>
      <c r="BF256" s="20"/>
      <c r="BG256" s="20"/>
      <c r="BH256" s="20"/>
      <c r="BI256" s="20"/>
      <c r="BR256" s="20"/>
      <c r="BS256" s="20"/>
      <c r="BT256" s="20"/>
      <c r="BU256" s="20"/>
      <c r="BV256" s="20"/>
      <c r="BW256" s="20"/>
      <c r="BX256" s="20"/>
      <c r="CG256" s="20"/>
      <c r="CH256" s="20"/>
      <c r="CI256" s="20"/>
      <c r="CJ256" s="20"/>
      <c r="CK256" s="20"/>
      <c r="CL256" s="20"/>
      <c r="CM256" s="20"/>
      <c r="CS256" s="20"/>
      <c r="CT256" s="20"/>
      <c r="CU256" s="20"/>
      <c r="CV256" s="20"/>
      <c r="CW256" s="20"/>
      <c r="CX256" s="20"/>
      <c r="CY256" s="20"/>
      <c r="DH256" s="20"/>
    </row>
    <row r="257" spans="10:112" ht="13.5">
      <c r="J257" s="20"/>
      <c r="K257" s="20"/>
      <c r="L257" s="20"/>
      <c r="M257" s="20"/>
      <c r="N257" s="20"/>
      <c r="O257" s="20"/>
      <c r="P257" s="20"/>
      <c r="AN257" s="20"/>
      <c r="AO257" s="20"/>
      <c r="AP257" s="20"/>
      <c r="AQ257" s="20"/>
      <c r="AR257" s="20"/>
      <c r="AS257" s="20"/>
      <c r="AT257" s="20"/>
      <c r="BC257" s="20"/>
      <c r="BD257" s="20"/>
      <c r="BE257" s="20"/>
      <c r="BF257" s="20"/>
      <c r="BG257" s="20"/>
      <c r="BH257" s="20"/>
      <c r="BI257" s="20"/>
      <c r="BR257" s="20"/>
      <c r="BS257" s="20"/>
      <c r="BT257" s="20"/>
      <c r="BU257" s="20"/>
      <c r="BV257" s="20"/>
      <c r="BW257" s="20"/>
      <c r="BX257" s="20"/>
      <c r="CG257" s="20"/>
      <c r="CH257" s="20"/>
      <c r="CI257" s="20"/>
      <c r="CJ257" s="20"/>
      <c r="CK257" s="20"/>
      <c r="CL257" s="20"/>
      <c r="CM257" s="20"/>
      <c r="CS257" s="20"/>
      <c r="CT257" s="20"/>
      <c r="CU257" s="20"/>
      <c r="CV257" s="20"/>
      <c r="CW257" s="20"/>
      <c r="CX257" s="20"/>
      <c r="CY257" s="20"/>
      <c r="DH257" s="20"/>
    </row>
    <row r="258" spans="10:112" ht="13.5">
      <c r="J258" s="20"/>
      <c r="K258" s="20"/>
      <c r="L258" s="20"/>
      <c r="M258" s="20"/>
      <c r="N258" s="20"/>
      <c r="O258" s="20"/>
      <c r="P258" s="20"/>
      <c r="AN258" s="20"/>
      <c r="AO258" s="20"/>
      <c r="AP258" s="20"/>
      <c r="AQ258" s="20"/>
      <c r="AR258" s="20"/>
      <c r="AS258" s="20"/>
      <c r="AT258" s="20"/>
      <c r="BC258" s="20"/>
      <c r="BD258" s="20"/>
      <c r="BE258" s="20"/>
      <c r="BF258" s="20"/>
      <c r="BG258" s="20"/>
      <c r="BH258" s="20"/>
      <c r="BI258" s="20"/>
      <c r="BR258" s="20"/>
      <c r="BS258" s="20"/>
      <c r="BT258" s="20"/>
      <c r="BU258" s="20"/>
      <c r="BV258" s="20"/>
      <c r="BW258" s="20"/>
      <c r="BX258" s="20"/>
      <c r="CG258" s="20"/>
      <c r="CH258" s="20"/>
      <c r="CI258" s="20"/>
      <c r="CJ258" s="20"/>
      <c r="CK258" s="20"/>
      <c r="CL258" s="20"/>
      <c r="CM258" s="20"/>
      <c r="CS258" s="20"/>
      <c r="CT258" s="20"/>
      <c r="CU258" s="20"/>
      <c r="CV258" s="20"/>
      <c r="CW258" s="20"/>
      <c r="CX258" s="20"/>
      <c r="CY258" s="20"/>
      <c r="DH258" s="20"/>
    </row>
    <row r="259" spans="10:112" ht="13.5">
      <c r="J259" s="20"/>
      <c r="K259" s="20"/>
      <c r="L259" s="20"/>
      <c r="M259" s="20"/>
      <c r="N259" s="20"/>
      <c r="O259" s="20"/>
      <c r="P259" s="20"/>
      <c r="AN259" s="20"/>
      <c r="AO259" s="20"/>
      <c r="AP259" s="20"/>
      <c r="AQ259" s="20"/>
      <c r="AR259" s="20"/>
      <c r="AS259" s="20"/>
      <c r="AT259" s="20"/>
      <c r="BC259" s="20"/>
      <c r="BD259" s="20"/>
      <c r="BE259" s="20"/>
      <c r="BF259" s="20"/>
      <c r="BG259" s="20"/>
      <c r="BH259" s="20"/>
      <c r="BI259" s="20"/>
      <c r="BR259" s="20"/>
      <c r="BS259" s="20"/>
      <c r="BT259" s="20"/>
      <c r="BU259" s="20"/>
      <c r="BV259" s="20"/>
      <c r="BW259" s="20"/>
      <c r="BX259" s="20"/>
      <c r="CG259" s="20"/>
      <c r="CH259" s="20"/>
      <c r="CI259" s="20"/>
      <c r="CJ259" s="20"/>
      <c r="CK259" s="20"/>
      <c r="CL259" s="20"/>
      <c r="CM259" s="20"/>
      <c r="CS259" s="20"/>
      <c r="CT259" s="20"/>
      <c r="CU259" s="20"/>
      <c r="CV259" s="20"/>
      <c r="CW259" s="20"/>
      <c r="CX259" s="20"/>
      <c r="CY259" s="20"/>
      <c r="DH259" s="20"/>
    </row>
    <row r="260" spans="10:112" ht="13.5">
      <c r="J260" s="20"/>
      <c r="K260" s="20"/>
      <c r="L260" s="20"/>
      <c r="M260" s="20"/>
      <c r="N260" s="20"/>
      <c r="O260" s="20"/>
      <c r="P260" s="20"/>
      <c r="AN260" s="20"/>
      <c r="AO260" s="20"/>
      <c r="AP260" s="20"/>
      <c r="AQ260" s="20"/>
      <c r="AR260" s="20"/>
      <c r="AS260" s="20"/>
      <c r="AT260" s="20"/>
      <c r="BC260" s="20"/>
      <c r="BD260" s="20"/>
      <c r="BE260" s="20"/>
      <c r="BF260" s="20"/>
      <c r="BG260" s="20"/>
      <c r="BH260" s="20"/>
      <c r="BI260" s="20"/>
      <c r="BR260" s="20"/>
      <c r="BS260" s="20"/>
      <c r="BT260" s="20"/>
      <c r="BU260" s="20"/>
      <c r="BV260" s="20"/>
      <c r="BW260" s="20"/>
      <c r="BX260" s="20"/>
      <c r="CG260" s="20"/>
      <c r="CH260" s="20"/>
      <c r="CI260" s="20"/>
      <c r="CJ260" s="20"/>
      <c r="CK260" s="20"/>
      <c r="CL260" s="20"/>
      <c r="CM260" s="20"/>
      <c r="CS260" s="20"/>
      <c r="CT260" s="20"/>
      <c r="CU260" s="20"/>
      <c r="CV260" s="20"/>
      <c r="CW260" s="20"/>
      <c r="CX260" s="20"/>
      <c r="CY260" s="20"/>
      <c r="DH260" s="20"/>
    </row>
    <row r="261" spans="10:112" ht="13.5">
      <c r="J261" s="20"/>
      <c r="K261" s="20"/>
      <c r="L261" s="20"/>
      <c r="M261" s="20"/>
      <c r="N261" s="20"/>
      <c r="O261" s="20"/>
      <c r="P261" s="20"/>
      <c r="AN261" s="20"/>
      <c r="AO261" s="20"/>
      <c r="AP261" s="20"/>
      <c r="AQ261" s="20"/>
      <c r="AR261" s="20"/>
      <c r="AS261" s="20"/>
      <c r="AT261" s="20"/>
      <c r="BC261" s="20"/>
      <c r="BD261" s="20"/>
      <c r="BE261" s="20"/>
      <c r="BF261" s="20"/>
      <c r="BG261" s="20"/>
      <c r="BH261" s="20"/>
      <c r="BI261" s="20"/>
      <c r="BR261" s="20"/>
      <c r="BS261" s="20"/>
      <c r="BT261" s="20"/>
      <c r="BU261" s="20"/>
      <c r="BV261" s="20"/>
      <c r="BW261" s="20"/>
      <c r="BX261" s="20"/>
      <c r="CG261" s="20"/>
      <c r="CH261" s="20"/>
      <c r="CI261" s="20"/>
      <c r="CJ261" s="20"/>
      <c r="CK261" s="20"/>
      <c r="CL261" s="20"/>
      <c r="CM261" s="20"/>
      <c r="CS261" s="20"/>
      <c r="CT261" s="20"/>
      <c r="CU261" s="20"/>
      <c r="CV261" s="20"/>
      <c r="CW261" s="20"/>
      <c r="CX261" s="20"/>
      <c r="CY261" s="20"/>
      <c r="DH261" s="20"/>
    </row>
    <row r="262" spans="10:112" ht="13.5">
      <c r="J262" s="20"/>
      <c r="K262" s="20"/>
      <c r="L262" s="20"/>
      <c r="M262" s="20"/>
      <c r="N262" s="20"/>
      <c r="O262" s="20"/>
      <c r="P262" s="20"/>
      <c r="AN262" s="20"/>
      <c r="AO262" s="20"/>
      <c r="AP262" s="20"/>
      <c r="AQ262" s="20"/>
      <c r="AR262" s="20"/>
      <c r="AS262" s="20"/>
      <c r="AT262" s="20"/>
      <c r="BC262" s="20"/>
      <c r="BD262" s="20"/>
      <c r="BE262" s="20"/>
      <c r="BF262" s="20"/>
      <c r="BG262" s="20"/>
      <c r="BH262" s="20"/>
      <c r="BI262" s="20"/>
      <c r="BR262" s="20"/>
      <c r="BS262" s="20"/>
      <c r="BT262" s="20"/>
      <c r="BU262" s="20"/>
      <c r="BV262" s="20"/>
      <c r="BW262" s="20"/>
      <c r="BX262" s="20"/>
      <c r="CG262" s="20"/>
      <c r="CH262" s="20"/>
      <c r="CI262" s="20"/>
      <c r="CJ262" s="20"/>
      <c r="CK262" s="20"/>
      <c r="CL262" s="20"/>
      <c r="CM262" s="20"/>
      <c r="CS262" s="20"/>
      <c r="CT262" s="20"/>
      <c r="CU262" s="20"/>
      <c r="CV262" s="20"/>
      <c r="CW262" s="20"/>
      <c r="CX262" s="20"/>
      <c r="CY262" s="20"/>
      <c r="DH262" s="20"/>
    </row>
    <row r="263" spans="10:112" ht="13.5">
      <c r="J263" s="20"/>
      <c r="K263" s="20"/>
      <c r="L263" s="20"/>
      <c r="M263" s="20"/>
      <c r="N263" s="20"/>
      <c r="O263" s="20"/>
      <c r="P263" s="20"/>
      <c r="AN263" s="20"/>
      <c r="AO263" s="20"/>
      <c r="AP263" s="20"/>
      <c r="AQ263" s="20"/>
      <c r="AR263" s="20"/>
      <c r="AS263" s="20"/>
      <c r="AT263" s="20"/>
      <c r="BC263" s="20"/>
      <c r="BD263" s="20"/>
      <c r="BE263" s="20"/>
      <c r="BF263" s="20"/>
      <c r="BG263" s="20"/>
      <c r="BH263" s="20"/>
      <c r="BI263" s="20"/>
      <c r="BR263" s="20"/>
      <c r="BS263" s="20"/>
      <c r="BT263" s="20"/>
      <c r="BU263" s="20"/>
      <c r="BV263" s="20"/>
      <c r="BW263" s="20"/>
      <c r="BX263" s="20"/>
      <c r="CG263" s="20"/>
      <c r="CH263" s="20"/>
      <c r="CI263" s="20"/>
      <c r="CJ263" s="20"/>
      <c r="CK263" s="20"/>
      <c r="CL263" s="20"/>
      <c r="CM263" s="20"/>
      <c r="CS263" s="20"/>
      <c r="CT263" s="20"/>
      <c r="CU263" s="20"/>
      <c r="CV263" s="20"/>
      <c r="CW263" s="20"/>
      <c r="CX263" s="20"/>
      <c r="CY263" s="20"/>
      <c r="DH263" s="20"/>
    </row>
    <row r="264" spans="10:112" ht="13.5">
      <c r="J264" s="20"/>
      <c r="K264" s="20"/>
      <c r="L264" s="20"/>
      <c r="M264" s="20"/>
      <c r="N264" s="20"/>
      <c r="O264" s="20"/>
      <c r="P264" s="20"/>
      <c r="AN264" s="20"/>
      <c r="AO264" s="20"/>
      <c r="AP264" s="20"/>
      <c r="AQ264" s="20"/>
      <c r="AR264" s="20"/>
      <c r="AS264" s="20"/>
      <c r="AT264" s="20"/>
      <c r="BC264" s="20"/>
      <c r="BD264" s="20"/>
      <c r="BE264" s="20"/>
      <c r="BF264" s="20"/>
      <c r="BG264" s="20"/>
      <c r="BH264" s="20"/>
      <c r="BI264" s="20"/>
      <c r="BR264" s="20"/>
      <c r="BS264" s="20"/>
      <c r="BT264" s="20"/>
      <c r="BU264" s="20"/>
      <c r="BV264" s="20"/>
      <c r="BW264" s="20"/>
      <c r="BX264" s="20"/>
      <c r="CG264" s="20"/>
      <c r="CH264" s="20"/>
      <c r="CI264" s="20"/>
      <c r="CJ264" s="20"/>
      <c r="CK264" s="20"/>
      <c r="CL264" s="20"/>
      <c r="CM264" s="20"/>
      <c r="CS264" s="20"/>
      <c r="CT264" s="20"/>
      <c r="CU264" s="20"/>
      <c r="CV264" s="20"/>
      <c r="CW264" s="20"/>
      <c r="CX264" s="20"/>
      <c r="CY264" s="20"/>
      <c r="DH264" s="20"/>
    </row>
    <row r="265" spans="10:112" ht="13.5">
      <c r="J265" s="20"/>
      <c r="K265" s="20"/>
      <c r="L265" s="20"/>
      <c r="M265" s="20"/>
      <c r="N265" s="20"/>
      <c r="O265" s="20"/>
      <c r="P265" s="20"/>
      <c r="AN265" s="20"/>
      <c r="AO265" s="20"/>
      <c r="AP265" s="20"/>
      <c r="AQ265" s="20"/>
      <c r="AR265" s="20"/>
      <c r="AS265" s="20"/>
      <c r="AT265" s="20"/>
      <c r="BC265" s="20"/>
      <c r="BD265" s="20"/>
      <c r="BE265" s="20"/>
      <c r="BF265" s="20"/>
      <c r="BG265" s="20"/>
      <c r="BH265" s="20"/>
      <c r="BI265" s="20"/>
      <c r="BR265" s="20"/>
      <c r="BS265" s="20"/>
      <c r="BT265" s="20"/>
      <c r="BU265" s="20"/>
      <c r="BV265" s="20"/>
      <c r="BW265" s="20"/>
      <c r="BX265" s="20"/>
      <c r="CG265" s="20"/>
      <c r="CH265" s="20"/>
      <c r="CI265" s="20"/>
      <c r="CJ265" s="20"/>
      <c r="CK265" s="20"/>
      <c r="CL265" s="20"/>
      <c r="CM265" s="20"/>
      <c r="CS265" s="20"/>
      <c r="CT265" s="20"/>
      <c r="CU265" s="20"/>
      <c r="CV265" s="20"/>
      <c r="CW265" s="20"/>
      <c r="CX265" s="20"/>
      <c r="CY265" s="20"/>
      <c r="DH265" s="20"/>
    </row>
    <row r="266" spans="10:112" ht="13.5">
      <c r="J266" s="20"/>
      <c r="K266" s="20"/>
      <c r="L266" s="20"/>
      <c r="M266" s="20"/>
      <c r="N266" s="20"/>
      <c r="O266" s="20"/>
      <c r="P266" s="20"/>
      <c r="AN266" s="20"/>
      <c r="AO266" s="20"/>
      <c r="AP266" s="20"/>
      <c r="AQ266" s="20"/>
      <c r="AR266" s="20"/>
      <c r="AS266" s="20"/>
      <c r="AT266" s="20"/>
      <c r="BC266" s="20"/>
      <c r="BD266" s="20"/>
      <c r="BE266" s="20"/>
      <c r="BF266" s="20"/>
      <c r="BG266" s="20"/>
      <c r="BH266" s="20"/>
      <c r="BI266" s="20"/>
      <c r="BR266" s="20"/>
      <c r="BS266" s="20"/>
      <c r="BT266" s="20"/>
      <c r="BU266" s="20"/>
      <c r="BV266" s="20"/>
      <c r="BW266" s="20"/>
      <c r="BX266" s="20"/>
      <c r="CG266" s="20"/>
      <c r="CH266" s="20"/>
      <c r="CI266" s="20"/>
      <c r="CJ266" s="20"/>
      <c r="CK266" s="20"/>
      <c r="CL266" s="20"/>
      <c r="CM266" s="20"/>
      <c r="CS266" s="20"/>
      <c r="CT266" s="20"/>
      <c r="CU266" s="20"/>
      <c r="CV266" s="20"/>
      <c r="CW266" s="20"/>
      <c r="CX266" s="20"/>
      <c r="CY266" s="20"/>
      <c r="DH266" s="20"/>
    </row>
    <row r="267" spans="10:112" ht="13.5">
      <c r="J267" s="20"/>
      <c r="K267" s="20"/>
      <c r="L267" s="20"/>
      <c r="M267" s="20"/>
      <c r="N267" s="20"/>
      <c r="O267" s="20"/>
      <c r="P267" s="20"/>
      <c r="AN267" s="20"/>
      <c r="AO267" s="20"/>
      <c r="AP267" s="20"/>
      <c r="AQ267" s="20"/>
      <c r="AR267" s="20"/>
      <c r="AS267" s="20"/>
      <c r="AT267" s="20"/>
      <c r="BC267" s="20"/>
      <c r="BD267" s="20"/>
      <c r="BE267" s="20"/>
      <c r="BF267" s="20"/>
      <c r="BG267" s="20"/>
      <c r="BH267" s="20"/>
      <c r="BI267" s="20"/>
      <c r="BR267" s="20"/>
      <c r="BS267" s="20"/>
      <c r="BT267" s="20"/>
      <c r="BU267" s="20"/>
      <c r="BV267" s="20"/>
      <c r="BW267" s="20"/>
      <c r="BX267" s="20"/>
      <c r="CG267" s="20"/>
      <c r="CH267" s="20"/>
      <c r="CI267" s="20"/>
      <c r="CJ267" s="20"/>
      <c r="CK267" s="20"/>
      <c r="CL267" s="20"/>
      <c r="CM267" s="20"/>
      <c r="CS267" s="20"/>
      <c r="CT267" s="20"/>
      <c r="CU267" s="20"/>
      <c r="CV267" s="20"/>
      <c r="CW267" s="20"/>
      <c r="CX267" s="20"/>
      <c r="CY267" s="20"/>
      <c r="DH267" s="20"/>
    </row>
    <row r="268" spans="10:112" ht="13.5">
      <c r="J268" s="20"/>
      <c r="K268" s="20"/>
      <c r="L268" s="20"/>
      <c r="M268" s="20"/>
      <c r="N268" s="20"/>
      <c r="O268" s="20"/>
      <c r="P268" s="20"/>
      <c r="AN268" s="20"/>
      <c r="AO268" s="20"/>
      <c r="AP268" s="20"/>
      <c r="AQ268" s="20"/>
      <c r="AR268" s="20"/>
      <c r="AS268" s="20"/>
      <c r="AT268" s="20"/>
      <c r="BC268" s="20"/>
      <c r="BD268" s="20"/>
      <c r="BE268" s="20"/>
      <c r="BF268" s="20"/>
      <c r="BG268" s="20"/>
      <c r="BH268" s="20"/>
      <c r="BI268" s="20"/>
      <c r="BR268" s="20"/>
      <c r="BS268" s="20"/>
      <c r="BT268" s="20"/>
      <c r="BU268" s="20"/>
      <c r="BV268" s="20"/>
      <c r="BW268" s="20"/>
      <c r="BX268" s="20"/>
      <c r="CG268" s="20"/>
      <c r="CH268" s="20"/>
      <c r="CI268" s="20"/>
      <c r="CJ268" s="20"/>
      <c r="CK268" s="20"/>
      <c r="CL268" s="20"/>
      <c r="CM268" s="20"/>
      <c r="CS268" s="20"/>
      <c r="CT268" s="20"/>
      <c r="CU268" s="20"/>
      <c r="CV268" s="20"/>
      <c r="CW268" s="20"/>
      <c r="CX268" s="20"/>
      <c r="CY268" s="20"/>
      <c r="DH268" s="20"/>
    </row>
    <row r="269" spans="10:112" ht="13.5">
      <c r="J269" s="20"/>
      <c r="K269" s="20"/>
      <c r="L269" s="20"/>
      <c r="M269" s="20"/>
      <c r="N269" s="20"/>
      <c r="O269" s="20"/>
      <c r="P269" s="20"/>
      <c r="AN269" s="20"/>
      <c r="AO269" s="20"/>
      <c r="AP269" s="20"/>
      <c r="AQ269" s="20"/>
      <c r="AR269" s="20"/>
      <c r="AS269" s="20"/>
      <c r="AT269" s="20"/>
      <c r="BC269" s="20"/>
      <c r="BD269" s="20"/>
      <c r="BE269" s="20"/>
      <c r="BF269" s="20"/>
      <c r="BG269" s="20"/>
      <c r="BH269" s="20"/>
      <c r="BI269" s="20"/>
      <c r="BR269" s="20"/>
      <c r="BS269" s="20"/>
      <c r="BT269" s="20"/>
      <c r="BU269" s="20"/>
      <c r="BV269" s="20"/>
      <c r="BW269" s="20"/>
      <c r="BX269" s="20"/>
      <c r="CG269" s="20"/>
      <c r="CH269" s="20"/>
      <c r="CI269" s="20"/>
      <c r="CJ269" s="20"/>
      <c r="CK269" s="20"/>
      <c r="CL269" s="20"/>
      <c r="CM269" s="20"/>
      <c r="CS269" s="20"/>
      <c r="CT269" s="20"/>
      <c r="CU269" s="20"/>
      <c r="CV269" s="20"/>
      <c r="CW269" s="20"/>
      <c r="CX269" s="20"/>
      <c r="CY269" s="20"/>
      <c r="DH269" s="20"/>
    </row>
    <row r="270" spans="10:112" ht="13.5">
      <c r="J270" s="20"/>
      <c r="K270" s="20"/>
      <c r="L270" s="20"/>
      <c r="M270" s="20"/>
      <c r="N270" s="20"/>
      <c r="O270" s="20"/>
      <c r="P270" s="20"/>
      <c r="AN270" s="20"/>
      <c r="AO270" s="20"/>
      <c r="AP270" s="20"/>
      <c r="AQ270" s="20"/>
      <c r="AR270" s="20"/>
      <c r="AS270" s="20"/>
      <c r="AT270" s="20"/>
      <c r="BC270" s="20"/>
      <c r="BD270" s="20"/>
      <c r="BE270" s="20"/>
      <c r="BF270" s="20"/>
      <c r="BG270" s="20"/>
      <c r="BH270" s="20"/>
      <c r="BI270" s="20"/>
      <c r="BR270" s="20"/>
      <c r="BS270" s="20"/>
      <c r="BT270" s="20"/>
      <c r="BU270" s="20"/>
      <c r="BV270" s="20"/>
      <c r="BW270" s="20"/>
      <c r="BX270" s="20"/>
      <c r="CG270" s="20"/>
      <c r="CH270" s="20"/>
      <c r="CI270" s="20"/>
      <c r="CJ270" s="20"/>
      <c r="CK270" s="20"/>
      <c r="CL270" s="20"/>
      <c r="CM270" s="20"/>
      <c r="CS270" s="20"/>
      <c r="CT270" s="20"/>
      <c r="CU270" s="20"/>
      <c r="CV270" s="20"/>
      <c r="CW270" s="20"/>
      <c r="CX270" s="20"/>
      <c r="CY270" s="20"/>
      <c r="DH270" s="20"/>
    </row>
    <row r="271" spans="10:112" ht="13.5">
      <c r="J271" s="20"/>
      <c r="K271" s="20"/>
      <c r="L271" s="20"/>
      <c r="M271" s="20"/>
      <c r="N271" s="20"/>
      <c r="O271" s="20"/>
      <c r="P271" s="20"/>
      <c r="AN271" s="20"/>
      <c r="AO271" s="20"/>
      <c r="AP271" s="20"/>
      <c r="AQ271" s="20"/>
      <c r="AR271" s="20"/>
      <c r="AS271" s="20"/>
      <c r="AT271" s="20"/>
      <c r="BC271" s="20"/>
      <c r="BD271" s="20"/>
      <c r="BE271" s="20"/>
      <c r="BF271" s="20"/>
      <c r="BG271" s="20"/>
      <c r="BH271" s="20"/>
      <c r="BI271" s="20"/>
      <c r="BR271" s="20"/>
      <c r="BS271" s="20"/>
      <c r="BT271" s="20"/>
      <c r="BU271" s="20"/>
      <c r="BV271" s="20"/>
      <c r="BW271" s="20"/>
      <c r="BX271" s="20"/>
      <c r="CG271" s="20"/>
      <c r="CH271" s="20"/>
      <c r="CI271" s="20"/>
      <c r="CJ271" s="20"/>
      <c r="CK271" s="20"/>
      <c r="CL271" s="20"/>
      <c r="CM271" s="20"/>
      <c r="CS271" s="20"/>
      <c r="CT271" s="20"/>
      <c r="CU271" s="20"/>
      <c r="CV271" s="20"/>
      <c r="CW271" s="20"/>
      <c r="CX271" s="20"/>
      <c r="CY271" s="20"/>
      <c r="DH271" s="20"/>
    </row>
    <row r="272" spans="10:112" ht="13.5">
      <c r="J272" s="20"/>
      <c r="K272" s="20"/>
      <c r="L272" s="20"/>
      <c r="M272" s="20"/>
      <c r="N272" s="20"/>
      <c r="O272" s="20"/>
      <c r="P272" s="20"/>
      <c r="AN272" s="20"/>
      <c r="AO272" s="20"/>
      <c r="AP272" s="20"/>
      <c r="AQ272" s="20"/>
      <c r="AR272" s="20"/>
      <c r="AS272" s="20"/>
      <c r="AT272" s="20"/>
      <c r="BC272" s="20"/>
      <c r="BD272" s="20"/>
      <c r="BE272" s="20"/>
      <c r="BF272" s="20"/>
      <c r="BG272" s="20"/>
      <c r="BH272" s="20"/>
      <c r="BI272" s="20"/>
      <c r="BR272" s="20"/>
      <c r="BS272" s="20"/>
      <c r="BT272" s="20"/>
      <c r="BU272" s="20"/>
      <c r="BV272" s="20"/>
      <c r="BW272" s="20"/>
      <c r="BX272" s="20"/>
      <c r="CG272" s="20"/>
      <c r="CH272" s="20"/>
      <c r="CI272" s="20"/>
      <c r="CJ272" s="20"/>
      <c r="CK272" s="20"/>
      <c r="CL272" s="20"/>
      <c r="CM272" s="20"/>
      <c r="CS272" s="20"/>
      <c r="CT272" s="20"/>
      <c r="CU272" s="20"/>
      <c r="CV272" s="20"/>
      <c r="CW272" s="20"/>
      <c r="CX272" s="20"/>
      <c r="CY272" s="20"/>
      <c r="DH272" s="20"/>
    </row>
    <row r="273" spans="10:112" ht="13.5">
      <c r="J273" s="20"/>
      <c r="K273" s="20"/>
      <c r="L273" s="20"/>
      <c r="M273" s="20"/>
      <c r="N273" s="20"/>
      <c r="O273" s="20"/>
      <c r="P273" s="20"/>
      <c r="AN273" s="20"/>
      <c r="AO273" s="20"/>
      <c r="AP273" s="20"/>
      <c r="AQ273" s="20"/>
      <c r="AR273" s="20"/>
      <c r="AS273" s="20"/>
      <c r="AT273" s="20"/>
      <c r="BC273" s="20"/>
      <c r="BD273" s="20"/>
      <c r="BE273" s="20"/>
      <c r="BF273" s="20"/>
      <c r="BG273" s="20"/>
      <c r="BH273" s="20"/>
      <c r="BI273" s="20"/>
      <c r="BR273" s="20"/>
      <c r="BS273" s="20"/>
      <c r="BT273" s="20"/>
      <c r="BU273" s="20"/>
      <c r="BV273" s="20"/>
      <c r="BW273" s="20"/>
      <c r="BX273" s="20"/>
      <c r="CG273" s="20"/>
      <c r="CH273" s="20"/>
      <c r="CI273" s="20"/>
      <c r="CJ273" s="20"/>
      <c r="CK273" s="20"/>
      <c r="CL273" s="20"/>
      <c r="CM273" s="20"/>
      <c r="CS273" s="20"/>
      <c r="CT273" s="20"/>
      <c r="CU273" s="20"/>
      <c r="CV273" s="20"/>
      <c r="CW273" s="20"/>
      <c r="CX273" s="20"/>
      <c r="CY273" s="20"/>
      <c r="DH273" s="20"/>
    </row>
    <row r="274" spans="10:112" ht="13.5">
      <c r="J274" s="20"/>
      <c r="K274" s="20"/>
      <c r="L274" s="20"/>
      <c r="M274" s="20"/>
      <c r="N274" s="20"/>
      <c r="O274" s="20"/>
      <c r="P274" s="20"/>
      <c r="AN274" s="20"/>
      <c r="AO274" s="20"/>
      <c r="AP274" s="20"/>
      <c r="AQ274" s="20"/>
      <c r="AR274" s="20"/>
      <c r="AS274" s="20"/>
      <c r="AT274" s="20"/>
      <c r="BC274" s="20"/>
      <c r="BD274" s="20"/>
      <c r="BE274" s="20"/>
      <c r="BF274" s="20"/>
      <c r="BG274" s="20"/>
      <c r="BH274" s="20"/>
      <c r="BI274" s="20"/>
      <c r="BR274" s="20"/>
      <c r="BS274" s="20"/>
      <c r="BT274" s="20"/>
      <c r="BU274" s="20"/>
      <c r="BV274" s="20"/>
      <c r="BW274" s="20"/>
      <c r="BX274" s="20"/>
      <c r="CG274" s="20"/>
      <c r="CH274" s="20"/>
      <c r="CI274" s="20"/>
      <c r="CJ274" s="20"/>
      <c r="CK274" s="20"/>
      <c r="CL274" s="20"/>
      <c r="CM274" s="20"/>
      <c r="CS274" s="20"/>
      <c r="CT274" s="20"/>
      <c r="CU274" s="20"/>
      <c r="CV274" s="20"/>
      <c r="CW274" s="20"/>
      <c r="CX274" s="20"/>
      <c r="CY274" s="20"/>
      <c r="DH274" s="20"/>
    </row>
    <row r="275" spans="10:112" ht="13.5">
      <c r="J275" s="20"/>
      <c r="K275" s="20"/>
      <c r="L275" s="20"/>
      <c r="M275" s="20"/>
      <c r="N275" s="20"/>
      <c r="O275" s="20"/>
      <c r="P275" s="20"/>
      <c r="AN275" s="20"/>
      <c r="AO275" s="20"/>
      <c r="AP275" s="20"/>
      <c r="AQ275" s="20"/>
      <c r="AR275" s="20"/>
      <c r="AS275" s="20"/>
      <c r="AT275" s="20"/>
      <c r="BC275" s="20"/>
      <c r="BD275" s="20"/>
      <c r="BE275" s="20"/>
      <c r="BF275" s="20"/>
      <c r="BG275" s="20"/>
      <c r="BH275" s="20"/>
      <c r="BI275" s="20"/>
      <c r="BR275" s="20"/>
      <c r="BS275" s="20"/>
      <c r="BT275" s="20"/>
      <c r="BU275" s="20"/>
      <c r="BV275" s="20"/>
      <c r="BW275" s="20"/>
      <c r="BX275" s="20"/>
      <c r="CG275" s="20"/>
      <c r="CH275" s="20"/>
      <c r="CI275" s="20"/>
      <c r="CJ275" s="20"/>
      <c r="CK275" s="20"/>
      <c r="CL275" s="20"/>
      <c r="CM275" s="20"/>
      <c r="CS275" s="20"/>
      <c r="CT275" s="20"/>
      <c r="CU275" s="20"/>
      <c r="CV275" s="20"/>
      <c r="CW275" s="20"/>
      <c r="CX275" s="20"/>
      <c r="CY275" s="20"/>
      <c r="DH275" s="20"/>
    </row>
    <row r="276" spans="10:112" ht="13.5">
      <c r="J276" s="20"/>
      <c r="K276" s="20"/>
      <c r="L276" s="20"/>
      <c r="M276" s="20"/>
      <c r="N276" s="20"/>
      <c r="O276" s="20"/>
      <c r="P276" s="20"/>
      <c r="AN276" s="20"/>
      <c r="AO276" s="20"/>
      <c r="AP276" s="20"/>
      <c r="AQ276" s="20"/>
      <c r="AR276" s="20"/>
      <c r="AS276" s="20"/>
      <c r="AT276" s="20"/>
      <c r="BC276" s="20"/>
      <c r="BD276" s="20"/>
      <c r="BE276" s="20"/>
      <c r="BF276" s="20"/>
      <c r="BG276" s="20"/>
      <c r="BH276" s="20"/>
      <c r="BI276" s="20"/>
      <c r="BR276" s="20"/>
      <c r="BS276" s="20"/>
      <c r="BT276" s="20"/>
      <c r="BU276" s="20"/>
      <c r="BV276" s="20"/>
      <c r="BW276" s="20"/>
      <c r="BX276" s="20"/>
      <c r="CG276" s="20"/>
      <c r="CH276" s="20"/>
      <c r="CI276" s="20"/>
      <c r="CJ276" s="20"/>
      <c r="CK276" s="20"/>
      <c r="CL276" s="20"/>
      <c r="CM276" s="20"/>
      <c r="CS276" s="20"/>
      <c r="CT276" s="20"/>
      <c r="CU276" s="20"/>
      <c r="CV276" s="20"/>
      <c r="CW276" s="20"/>
      <c r="CX276" s="20"/>
      <c r="CY276" s="20"/>
      <c r="DH276" s="20"/>
    </row>
    <row r="277" spans="10:112" ht="13.5">
      <c r="J277" s="20"/>
      <c r="K277" s="20"/>
      <c r="L277" s="20"/>
      <c r="M277" s="20"/>
      <c r="N277" s="20"/>
      <c r="O277" s="20"/>
      <c r="P277" s="20"/>
      <c r="AN277" s="20"/>
      <c r="AO277" s="20"/>
      <c r="AP277" s="20"/>
      <c r="AQ277" s="20"/>
      <c r="AR277" s="20"/>
      <c r="AS277" s="20"/>
      <c r="AT277" s="20"/>
      <c r="BC277" s="20"/>
      <c r="BD277" s="20"/>
      <c r="BE277" s="20"/>
      <c r="BF277" s="20"/>
      <c r="BG277" s="20"/>
      <c r="BH277" s="20"/>
      <c r="BI277" s="20"/>
      <c r="BR277" s="20"/>
      <c r="BS277" s="20"/>
      <c r="BT277" s="20"/>
      <c r="BU277" s="20"/>
      <c r="BV277" s="20"/>
      <c r="BW277" s="20"/>
      <c r="BX277" s="20"/>
      <c r="CG277" s="20"/>
      <c r="CH277" s="20"/>
      <c r="CI277" s="20"/>
      <c r="CJ277" s="20"/>
      <c r="CK277" s="20"/>
      <c r="CL277" s="20"/>
      <c r="CM277" s="20"/>
      <c r="CS277" s="20"/>
      <c r="CT277" s="20"/>
      <c r="CU277" s="20"/>
      <c r="CV277" s="20"/>
      <c r="CW277" s="20"/>
      <c r="CX277" s="20"/>
      <c r="CY277" s="20"/>
      <c r="DH277" s="20"/>
    </row>
    <row r="278" spans="10:112" ht="13.5">
      <c r="J278" s="20"/>
      <c r="K278" s="20"/>
      <c r="L278" s="20"/>
      <c r="M278" s="20"/>
      <c r="N278" s="20"/>
      <c r="O278" s="20"/>
      <c r="P278" s="20"/>
      <c r="AN278" s="20"/>
      <c r="AO278" s="20"/>
      <c r="AP278" s="20"/>
      <c r="AQ278" s="20"/>
      <c r="AR278" s="20"/>
      <c r="AS278" s="20"/>
      <c r="AT278" s="20"/>
      <c r="BC278" s="20"/>
      <c r="BD278" s="20"/>
      <c r="BE278" s="20"/>
      <c r="BF278" s="20"/>
      <c r="BG278" s="20"/>
      <c r="BH278" s="20"/>
      <c r="BI278" s="20"/>
      <c r="BR278" s="20"/>
      <c r="BS278" s="20"/>
      <c r="BT278" s="20"/>
      <c r="BU278" s="20"/>
      <c r="BV278" s="20"/>
      <c r="BW278" s="20"/>
      <c r="BX278" s="20"/>
      <c r="CG278" s="20"/>
      <c r="CH278" s="20"/>
      <c r="CI278" s="20"/>
      <c r="CJ278" s="20"/>
      <c r="CK278" s="20"/>
      <c r="CL278" s="20"/>
      <c r="CM278" s="20"/>
      <c r="CS278" s="20"/>
      <c r="CT278" s="20"/>
      <c r="CU278" s="20"/>
      <c r="CV278" s="20"/>
      <c r="CW278" s="20"/>
      <c r="CX278" s="20"/>
      <c r="CY278" s="20"/>
      <c r="DH278" s="20"/>
    </row>
    <row r="279" spans="10:112" ht="13.5">
      <c r="J279" s="20"/>
      <c r="K279" s="20"/>
      <c r="L279" s="20"/>
      <c r="M279" s="20"/>
      <c r="N279" s="20"/>
      <c r="O279" s="20"/>
      <c r="P279" s="20"/>
      <c r="AN279" s="20"/>
      <c r="AO279" s="20"/>
      <c r="AP279" s="20"/>
      <c r="AQ279" s="20"/>
      <c r="AR279" s="20"/>
      <c r="AS279" s="20"/>
      <c r="AT279" s="20"/>
      <c r="BC279" s="20"/>
      <c r="BD279" s="20"/>
      <c r="BE279" s="20"/>
      <c r="BF279" s="20"/>
      <c r="BG279" s="20"/>
      <c r="BH279" s="20"/>
      <c r="BI279" s="20"/>
      <c r="BR279" s="20"/>
      <c r="BS279" s="20"/>
      <c r="BT279" s="20"/>
      <c r="BU279" s="20"/>
      <c r="BV279" s="20"/>
      <c r="BW279" s="20"/>
      <c r="BX279" s="20"/>
      <c r="CG279" s="20"/>
      <c r="CH279" s="20"/>
      <c r="CI279" s="20"/>
      <c r="CJ279" s="20"/>
      <c r="CK279" s="20"/>
      <c r="CL279" s="20"/>
      <c r="CM279" s="20"/>
      <c r="CS279" s="20"/>
      <c r="CT279" s="20"/>
      <c r="CU279" s="20"/>
      <c r="CV279" s="20"/>
      <c r="CW279" s="20"/>
      <c r="CX279" s="20"/>
      <c r="CY279" s="20"/>
      <c r="DH279" s="20"/>
    </row>
    <row r="280" spans="10:112" ht="13.5">
      <c r="J280" s="20"/>
      <c r="K280" s="20"/>
      <c r="L280" s="20"/>
      <c r="M280" s="20"/>
      <c r="N280" s="20"/>
      <c r="O280" s="20"/>
      <c r="P280" s="20"/>
      <c r="AN280" s="20"/>
      <c r="AO280" s="20"/>
      <c r="AP280" s="20"/>
      <c r="AQ280" s="20"/>
      <c r="AR280" s="20"/>
      <c r="AS280" s="20"/>
      <c r="AT280" s="20"/>
      <c r="BC280" s="20"/>
      <c r="BD280" s="20"/>
      <c r="BE280" s="20"/>
      <c r="BF280" s="20"/>
      <c r="BG280" s="20"/>
      <c r="BH280" s="20"/>
      <c r="BI280" s="20"/>
      <c r="BR280" s="20"/>
      <c r="BS280" s="20"/>
      <c r="BT280" s="20"/>
      <c r="BU280" s="20"/>
      <c r="BV280" s="20"/>
      <c r="BW280" s="20"/>
      <c r="BX280" s="20"/>
      <c r="CG280" s="20"/>
      <c r="CH280" s="20"/>
      <c r="CI280" s="20"/>
      <c r="CJ280" s="20"/>
      <c r="CK280" s="20"/>
      <c r="CL280" s="20"/>
      <c r="CM280" s="20"/>
      <c r="CS280" s="20"/>
      <c r="CT280" s="20"/>
      <c r="CU280" s="20"/>
      <c r="CV280" s="20"/>
      <c r="CW280" s="20"/>
      <c r="CX280" s="20"/>
      <c r="CY280" s="20"/>
      <c r="DH280" s="20"/>
    </row>
    <row r="281" spans="10:112" ht="13.5">
      <c r="J281" s="20"/>
      <c r="K281" s="20"/>
      <c r="L281" s="20"/>
      <c r="M281" s="20"/>
      <c r="N281" s="20"/>
      <c r="O281" s="20"/>
      <c r="P281" s="20"/>
      <c r="AN281" s="20"/>
      <c r="AO281" s="20"/>
      <c r="AP281" s="20"/>
      <c r="AQ281" s="20"/>
      <c r="AR281" s="20"/>
      <c r="AS281" s="20"/>
      <c r="AT281" s="20"/>
      <c r="BC281" s="20"/>
      <c r="BD281" s="20"/>
      <c r="BE281" s="20"/>
      <c r="BF281" s="20"/>
      <c r="BG281" s="20"/>
      <c r="BH281" s="20"/>
      <c r="BI281" s="20"/>
      <c r="BR281" s="20"/>
      <c r="BS281" s="20"/>
      <c r="BT281" s="20"/>
      <c r="BU281" s="20"/>
      <c r="BV281" s="20"/>
      <c r="BW281" s="20"/>
      <c r="BX281" s="20"/>
      <c r="CG281" s="20"/>
      <c r="CH281" s="20"/>
      <c r="CI281" s="20"/>
      <c r="CJ281" s="20"/>
      <c r="CK281" s="20"/>
      <c r="CL281" s="20"/>
      <c r="CM281" s="20"/>
      <c r="CS281" s="20"/>
      <c r="CT281" s="20"/>
      <c r="CU281" s="20"/>
      <c r="CV281" s="20"/>
      <c r="CW281" s="20"/>
      <c r="CX281" s="20"/>
      <c r="CY281" s="20"/>
      <c r="DH281" s="20"/>
    </row>
    <row r="282" spans="10:112" ht="13.5">
      <c r="J282" s="20"/>
      <c r="K282" s="20"/>
      <c r="L282" s="20"/>
      <c r="M282" s="20"/>
      <c r="N282" s="20"/>
      <c r="O282" s="20"/>
      <c r="P282" s="20"/>
      <c r="AN282" s="20"/>
      <c r="AO282" s="20"/>
      <c r="AP282" s="20"/>
      <c r="AQ282" s="20"/>
      <c r="AR282" s="20"/>
      <c r="AS282" s="20"/>
      <c r="AT282" s="20"/>
      <c r="BC282" s="20"/>
      <c r="BD282" s="20"/>
      <c r="BE282" s="20"/>
      <c r="BF282" s="20"/>
      <c r="BG282" s="20"/>
      <c r="BH282" s="20"/>
      <c r="BI282" s="20"/>
      <c r="BR282" s="20"/>
      <c r="BS282" s="20"/>
      <c r="BT282" s="20"/>
      <c r="BU282" s="20"/>
      <c r="BV282" s="20"/>
      <c r="BW282" s="20"/>
      <c r="BX282" s="20"/>
      <c r="CG282" s="20"/>
      <c r="CH282" s="20"/>
      <c r="CI282" s="20"/>
      <c r="CJ282" s="20"/>
      <c r="CK282" s="20"/>
      <c r="CL282" s="20"/>
      <c r="CM282" s="20"/>
      <c r="CS282" s="20"/>
      <c r="CT282" s="20"/>
      <c r="CU282" s="20"/>
      <c r="CV282" s="20"/>
      <c r="CW282" s="20"/>
      <c r="CX282" s="20"/>
      <c r="CY282" s="20"/>
      <c r="DH282" s="20"/>
    </row>
    <row r="283" spans="10:112" ht="13.5">
      <c r="J283" s="20"/>
      <c r="K283" s="20"/>
      <c r="L283" s="20"/>
      <c r="M283" s="20"/>
      <c r="N283" s="20"/>
      <c r="O283" s="20"/>
      <c r="P283" s="20"/>
      <c r="AN283" s="20"/>
      <c r="AO283" s="20"/>
      <c r="AP283" s="20"/>
      <c r="AQ283" s="20"/>
      <c r="AR283" s="20"/>
      <c r="AS283" s="20"/>
      <c r="AT283" s="20"/>
      <c r="BC283" s="20"/>
      <c r="BD283" s="20"/>
      <c r="BE283" s="20"/>
      <c r="BF283" s="20"/>
      <c r="BG283" s="20"/>
      <c r="BH283" s="20"/>
      <c r="BI283" s="20"/>
      <c r="BR283" s="20"/>
      <c r="BS283" s="20"/>
      <c r="BT283" s="20"/>
      <c r="BU283" s="20"/>
      <c r="BV283" s="20"/>
      <c r="BW283" s="20"/>
      <c r="BX283" s="20"/>
      <c r="CG283" s="20"/>
      <c r="CH283" s="20"/>
      <c r="CI283" s="20"/>
      <c r="CJ283" s="20"/>
      <c r="CK283" s="20"/>
      <c r="CL283" s="20"/>
      <c r="CM283" s="20"/>
      <c r="CS283" s="20"/>
      <c r="CT283" s="20"/>
      <c r="CU283" s="20"/>
      <c r="CV283" s="20"/>
      <c r="CW283" s="20"/>
      <c r="CX283" s="20"/>
      <c r="CY283" s="20"/>
      <c r="DH283" s="20"/>
    </row>
    <row r="284" spans="10:112" ht="13.5">
      <c r="J284" s="20"/>
      <c r="K284" s="20"/>
      <c r="L284" s="20"/>
      <c r="M284" s="20"/>
      <c r="N284" s="20"/>
      <c r="O284" s="20"/>
      <c r="P284" s="20"/>
      <c r="AN284" s="20"/>
      <c r="AO284" s="20"/>
      <c r="AP284" s="20"/>
      <c r="AQ284" s="20"/>
      <c r="AR284" s="20"/>
      <c r="AS284" s="20"/>
      <c r="AT284" s="20"/>
      <c r="BC284" s="20"/>
      <c r="BD284" s="20"/>
      <c r="BE284" s="20"/>
      <c r="BF284" s="20"/>
      <c r="BG284" s="20"/>
      <c r="BH284" s="20"/>
      <c r="BI284" s="20"/>
      <c r="BR284" s="20"/>
      <c r="BS284" s="20"/>
      <c r="BT284" s="20"/>
      <c r="BU284" s="20"/>
      <c r="BV284" s="20"/>
      <c r="BW284" s="20"/>
      <c r="BX284" s="20"/>
      <c r="CG284" s="20"/>
      <c r="CH284" s="20"/>
      <c r="CI284" s="20"/>
      <c r="CJ284" s="20"/>
      <c r="CK284" s="20"/>
      <c r="CL284" s="20"/>
      <c r="CM284" s="20"/>
      <c r="CS284" s="20"/>
      <c r="CT284" s="20"/>
      <c r="CU284" s="20"/>
      <c r="CV284" s="20"/>
      <c r="CW284" s="20"/>
      <c r="CX284" s="20"/>
      <c r="CY284" s="20"/>
      <c r="DH284" s="20"/>
    </row>
    <row r="285" spans="10:112" ht="13.5">
      <c r="J285" s="20"/>
      <c r="K285" s="20"/>
      <c r="L285" s="20"/>
      <c r="M285" s="20"/>
      <c r="N285" s="20"/>
      <c r="O285" s="20"/>
      <c r="P285" s="20"/>
      <c r="AN285" s="20"/>
      <c r="AO285" s="20"/>
      <c r="AP285" s="20"/>
      <c r="AQ285" s="20"/>
      <c r="AR285" s="20"/>
      <c r="AS285" s="20"/>
      <c r="AT285" s="20"/>
      <c r="BC285" s="20"/>
      <c r="BD285" s="20"/>
      <c r="BE285" s="20"/>
      <c r="BF285" s="20"/>
      <c r="BG285" s="20"/>
      <c r="BH285" s="20"/>
      <c r="BI285" s="20"/>
      <c r="BR285" s="20"/>
      <c r="BS285" s="20"/>
      <c r="BT285" s="20"/>
      <c r="BU285" s="20"/>
      <c r="BV285" s="20"/>
      <c r="BW285" s="20"/>
      <c r="BX285" s="20"/>
      <c r="CG285" s="20"/>
      <c r="CH285" s="20"/>
      <c r="CI285" s="20"/>
      <c r="CJ285" s="20"/>
      <c r="CK285" s="20"/>
      <c r="CL285" s="20"/>
      <c r="CM285" s="20"/>
      <c r="CS285" s="20"/>
      <c r="CT285" s="20"/>
      <c r="CU285" s="20"/>
      <c r="CV285" s="20"/>
      <c r="CW285" s="20"/>
      <c r="CX285" s="20"/>
      <c r="CY285" s="20"/>
      <c r="DH285" s="20"/>
    </row>
    <row r="286" spans="10:112" ht="13.5">
      <c r="J286" s="20"/>
      <c r="K286" s="20"/>
      <c r="L286" s="20"/>
      <c r="M286" s="20"/>
      <c r="N286" s="20"/>
      <c r="O286" s="20"/>
      <c r="P286" s="20"/>
      <c r="AN286" s="20"/>
      <c r="AO286" s="20"/>
      <c r="AP286" s="20"/>
      <c r="AQ286" s="20"/>
      <c r="AR286" s="20"/>
      <c r="AS286" s="20"/>
      <c r="AT286" s="20"/>
      <c r="BC286" s="20"/>
      <c r="BD286" s="20"/>
      <c r="BE286" s="20"/>
      <c r="BF286" s="20"/>
      <c r="BG286" s="20"/>
      <c r="BH286" s="20"/>
      <c r="BI286" s="20"/>
      <c r="BR286" s="20"/>
      <c r="BS286" s="20"/>
      <c r="BT286" s="20"/>
      <c r="BU286" s="20"/>
      <c r="BV286" s="20"/>
      <c r="BW286" s="20"/>
      <c r="BX286" s="20"/>
      <c r="CG286" s="20"/>
      <c r="CH286" s="20"/>
      <c r="CI286" s="20"/>
      <c r="CJ286" s="20"/>
      <c r="CK286" s="20"/>
      <c r="CL286" s="20"/>
      <c r="CM286" s="20"/>
      <c r="CS286" s="20"/>
      <c r="CT286" s="20"/>
      <c r="CU286" s="20"/>
      <c r="CV286" s="20"/>
      <c r="CW286" s="20"/>
      <c r="CX286" s="20"/>
      <c r="CY286" s="20"/>
      <c r="DH286" s="20"/>
    </row>
    <row r="287" spans="10:112" ht="13.5">
      <c r="J287" s="20"/>
      <c r="K287" s="20"/>
      <c r="L287" s="20"/>
      <c r="M287" s="20"/>
      <c r="N287" s="20"/>
      <c r="O287" s="20"/>
      <c r="P287" s="20"/>
      <c r="AN287" s="20"/>
      <c r="AO287" s="20"/>
      <c r="AP287" s="20"/>
      <c r="AQ287" s="20"/>
      <c r="AR287" s="20"/>
      <c r="AS287" s="20"/>
      <c r="AT287" s="20"/>
      <c r="BC287" s="20"/>
      <c r="BD287" s="20"/>
      <c r="BE287" s="20"/>
      <c r="BF287" s="20"/>
      <c r="BG287" s="20"/>
      <c r="BH287" s="20"/>
      <c r="BI287" s="20"/>
      <c r="BR287" s="20"/>
      <c r="BS287" s="20"/>
      <c r="BT287" s="20"/>
      <c r="BU287" s="20"/>
      <c r="BV287" s="20"/>
      <c r="BW287" s="20"/>
      <c r="BX287" s="20"/>
      <c r="CG287" s="20"/>
      <c r="CH287" s="20"/>
      <c r="CI287" s="20"/>
      <c r="CJ287" s="20"/>
      <c r="CK287" s="20"/>
      <c r="CL287" s="20"/>
      <c r="CM287" s="20"/>
      <c r="CS287" s="20"/>
      <c r="CT287" s="20"/>
      <c r="CU287" s="20"/>
      <c r="CV287" s="20"/>
      <c r="CW287" s="20"/>
      <c r="CX287" s="20"/>
      <c r="CY287" s="20"/>
      <c r="DH287" s="20"/>
    </row>
    <row r="288" spans="10:112" ht="13.5">
      <c r="J288" s="20"/>
      <c r="K288" s="20"/>
      <c r="L288" s="20"/>
      <c r="M288" s="20"/>
      <c r="N288" s="20"/>
      <c r="O288" s="20"/>
      <c r="P288" s="20"/>
      <c r="AN288" s="20"/>
      <c r="AO288" s="20"/>
      <c r="AP288" s="20"/>
      <c r="AQ288" s="20"/>
      <c r="AR288" s="20"/>
      <c r="AS288" s="20"/>
      <c r="AT288" s="20"/>
      <c r="BC288" s="20"/>
      <c r="BD288" s="20"/>
      <c r="BE288" s="20"/>
      <c r="BF288" s="20"/>
      <c r="BG288" s="20"/>
      <c r="BH288" s="20"/>
      <c r="BI288" s="20"/>
      <c r="BR288" s="20"/>
      <c r="BS288" s="20"/>
      <c r="BT288" s="20"/>
      <c r="BU288" s="20"/>
      <c r="BV288" s="20"/>
      <c r="BW288" s="20"/>
      <c r="BX288" s="20"/>
      <c r="CG288" s="20"/>
      <c r="CH288" s="20"/>
      <c r="CI288" s="20"/>
      <c r="CJ288" s="20"/>
      <c r="CK288" s="20"/>
      <c r="CL288" s="20"/>
      <c r="CM288" s="20"/>
      <c r="CS288" s="20"/>
      <c r="CT288" s="20"/>
      <c r="CU288" s="20"/>
      <c r="CV288" s="20"/>
      <c r="CW288" s="20"/>
      <c r="CX288" s="20"/>
      <c r="CY288" s="20"/>
      <c r="DH288" s="20"/>
    </row>
    <row r="289" spans="10:112" ht="13.5">
      <c r="J289" s="20"/>
      <c r="K289" s="20"/>
      <c r="L289" s="20"/>
      <c r="M289" s="20"/>
      <c r="N289" s="20"/>
      <c r="O289" s="20"/>
      <c r="P289" s="20"/>
      <c r="AN289" s="20"/>
      <c r="AO289" s="20"/>
      <c r="AP289" s="20"/>
      <c r="AQ289" s="20"/>
      <c r="AR289" s="20"/>
      <c r="AS289" s="20"/>
      <c r="AT289" s="20"/>
      <c r="BC289" s="20"/>
      <c r="BD289" s="20"/>
      <c r="BE289" s="20"/>
      <c r="BF289" s="20"/>
      <c r="BG289" s="20"/>
      <c r="BH289" s="20"/>
      <c r="BI289" s="20"/>
      <c r="BR289" s="20"/>
      <c r="BS289" s="20"/>
      <c r="BT289" s="20"/>
      <c r="BU289" s="20"/>
      <c r="BV289" s="20"/>
      <c r="BW289" s="20"/>
      <c r="BX289" s="20"/>
      <c r="CG289" s="20"/>
      <c r="CH289" s="20"/>
      <c r="CI289" s="20"/>
      <c r="CJ289" s="20"/>
      <c r="CK289" s="20"/>
      <c r="CL289" s="20"/>
      <c r="CM289" s="20"/>
      <c r="CS289" s="20"/>
      <c r="CT289" s="20"/>
      <c r="CU289" s="20"/>
      <c r="CV289" s="20"/>
      <c r="CW289" s="20"/>
      <c r="CX289" s="20"/>
      <c r="CY289" s="20"/>
      <c r="DH289" s="20"/>
    </row>
    <row r="290" spans="10:112" ht="13.5">
      <c r="J290" s="20"/>
      <c r="K290" s="20"/>
      <c r="L290" s="20"/>
      <c r="M290" s="20"/>
      <c r="N290" s="20"/>
      <c r="O290" s="20"/>
      <c r="P290" s="20"/>
      <c r="AN290" s="20"/>
      <c r="AO290" s="20"/>
      <c r="AP290" s="20"/>
      <c r="AQ290" s="20"/>
      <c r="AR290" s="20"/>
      <c r="AS290" s="20"/>
      <c r="AT290" s="20"/>
      <c r="BC290" s="20"/>
      <c r="BD290" s="20"/>
      <c r="BE290" s="20"/>
      <c r="BF290" s="20"/>
      <c r="BG290" s="20"/>
      <c r="BH290" s="20"/>
      <c r="BI290" s="20"/>
      <c r="BR290" s="20"/>
      <c r="BS290" s="20"/>
      <c r="BT290" s="20"/>
      <c r="BU290" s="20"/>
      <c r="BV290" s="20"/>
      <c r="BW290" s="20"/>
      <c r="BX290" s="20"/>
      <c r="CG290" s="20"/>
      <c r="CH290" s="20"/>
      <c r="CI290" s="20"/>
      <c r="CJ290" s="20"/>
      <c r="CK290" s="20"/>
      <c r="CL290" s="20"/>
      <c r="CM290" s="20"/>
      <c r="CS290" s="20"/>
      <c r="CT290" s="20"/>
      <c r="CU290" s="20"/>
      <c r="CV290" s="20"/>
      <c r="CW290" s="20"/>
      <c r="CX290" s="20"/>
      <c r="CY290" s="20"/>
      <c r="DH290" s="20"/>
    </row>
    <row r="291" spans="10:112" ht="13.5">
      <c r="J291" s="20"/>
      <c r="K291" s="20"/>
      <c r="L291" s="20"/>
      <c r="M291" s="20"/>
      <c r="N291" s="20"/>
      <c r="O291" s="20"/>
      <c r="P291" s="20"/>
      <c r="AN291" s="20"/>
      <c r="AO291" s="20"/>
      <c r="AP291" s="20"/>
      <c r="AQ291" s="20"/>
      <c r="AR291" s="20"/>
      <c r="AS291" s="20"/>
      <c r="AT291" s="20"/>
      <c r="BC291" s="20"/>
      <c r="BD291" s="20"/>
      <c r="BE291" s="20"/>
      <c r="BF291" s="20"/>
      <c r="BG291" s="20"/>
      <c r="BH291" s="20"/>
      <c r="BI291" s="20"/>
      <c r="BR291" s="20"/>
      <c r="BS291" s="20"/>
      <c r="BT291" s="20"/>
      <c r="BU291" s="20"/>
      <c r="BV291" s="20"/>
      <c r="BW291" s="20"/>
      <c r="BX291" s="20"/>
      <c r="CG291" s="20"/>
      <c r="CH291" s="20"/>
      <c r="CI291" s="20"/>
      <c r="CJ291" s="20"/>
      <c r="CK291" s="20"/>
      <c r="CL291" s="20"/>
      <c r="CM291" s="20"/>
      <c r="CS291" s="20"/>
      <c r="CT291" s="20"/>
      <c r="CU291" s="20"/>
      <c r="CV291" s="20"/>
      <c r="CW291" s="20"/>
      <c r="CX291" s="20"/>
      <c r="CY291" s="20"/>
      <c r="DH291" s="20"/>
    </row>
    <row r="292" spans="10:112" ht="13.5">
      <c r="J292" s="20"/>
      <c r="K292" s="20"/>
      <c r="L292" s="20"/>
      <c r="M292" s="20"/>
      <c r="N292" s="20"/>
      <c r="O292" s="20"/>
      <c r="P292" s="20"/>
      <c r="AN292" s="20"/>
      <c r="AO292" s="20"/>
      <c r="AP292" s="20"/>
      <c r="AQ292" s="20"/>
      <c r="AR292" s="20"/>
      <c r="AS292" s="20"/>
      <c r="AT292" s="20"/>
      <c r="BC292" s="20"/>
      <c r="BD292" s="20"/>
      <c r="BE292" s="20"/>
      <c r="BF292" s="20"/>
      <c r="BG292" s="20"/>
      <c r="BH292" s="20"/>
      <c r="BI292" s="20"/>
      <c r="BR292" s="20"/>
      <c r="BS292" s="20"/>
      <c r="BT292" s="20"/>
      <c r="BU292" s="20"/>
      <c r="BV292" s="20"/>
      <c r="BW292" s="20"/>
      <c r="BX292" s="20"/>
      <c r="CG292" s="20"/>
      <c r="CH292" s="20"/>
      <c r="CI292" s="20"/>
      <c r="CJ292" s="20"/>
      <c r="CK292" s="20"/>
      <c r="CL292" s="20"/>
      <c r="CM292" s="20"/>
      <c r="CS292" s="20"/>
      <c r="CT292" s="20"/>
      <c r="CU292" s="20"/>
      <c r="CV292" s="20"/>
      <c r="CW292" s="20"/>
      <c r="CX292" s="20"/>
      <c r="CY292" s="20"/>
      <c r="DH292" s="20"/>
    </row>
    <row r="293" spans="10:112" ht="13.5">
      <c r="J293" s="20"/>
      <c r="K293" s="20"/>
      <c r="L293" s="20"/>
      <c r="M293" s="20"/>
      <c r="N293" s="20"/>
      <c r="O293" s="20"/>
      <c r="P293" s="20"/>
      <c r="AN293" s="20"/>
      <c r="AO293" s="20"/>
      <c r="AP293" s="20"/>
      <c r="AQ293" s="20"/>
      <c r="AR293" s="20"/>
      <c r="AS293" s="20"/>
      <c r="AT293" s="20"/>
      <c r="BC293" s="20"/>
      <c r="BD293" s="20"/>
      <c r="BE293" s="20"/>
      <c r="BF293" s="20"/>
      <c r="BG293" s="20"/>
      <c r="BH293" s="20"/>
      <c r="BI293" s="20"/>
      <c r="BR293" s="20"/>
      <c r="BS293" s="20"/>
      <c r="BT293" s="20"/>
      <c r="BU293" s="20"/>
      <c r="BV293" s="20"/>
      <c r="BW293" s="20"/>
      <c r="BX293" s="20"/>
      <c r="CG293" s="20"/>
      <c r="CH293" s="20"/>
      <c r="CI293" s="20"/>
      <c r="CJ293" s="20"/>
      <c r="CK293" s="20"/>
      <c r="CL293" s="20"/>
      <c r="CM293" s="20"/>
      <c r="CS293" s="20"/>
      <c r="CT293" s="20"/>
      <c r="CU293" s="20"/>
      <c r="CV293" s="20"/>
      <c r="CW293" s="20"/>
      <c r="CX293" s="20"/>
      <c r="CY293" s="20"/>
      <c r="DH293" s="20"/>
    </row>
    <row r="294" spans="10:112" ht="13.5">
      <c r="J294" s="20"/>
      <c r="K294" s="20"/>
      <c r="L294" s="20"/>
      <c r="M294" s="20"/>
      <c r="N294" s="20"/>
      <c r="O294" s="20"/>
      <c r="P294" s="20"/>
      <c r="AN294" s="20"/>
      <c r="AO294" s="20"/>
      <c r="AP294" s="20"/>
      <c r="AQ294" s="20"/>
      <c r="AR294" s="20"/>
      <c r="AS294" s="20"/>
      <c r="AT294" s="20"/>
      <c r="BC294" s="20"/>
      <c r="BD294" s="20"/>
      <c r="BE294" s="20"/>
      <c r="BF294" s="20"/>
      <c r="BG294" s="20"/>
      <c r="BH294" s="20"/>
      <c r="BI294" s="20"/>
      <c r="BR294" s="20"/>
      <c r="BS294" s="20"/>
      <c r="BT294" s="20"/>
      <c r="BU294" s="20"/>
      <c r="BV294" s="20"/>
      <c r="BW294" s="20"/>
      <c r="BX294" s="20"/>
      <c r="CG294" s="20"/>
      <c r="CH294" s="20"/>
      <c r="CI294" s="20"/>
      <c r="CJ294" s="20"/>
      <c r="CK294" s="20"/>
      <c r="CL294" s="20"/>
      <c r="CM294" s="20"/>
      <c r="CS294" s="20"/>
      <c r="CT294" s="20"/>
      <c r="CU294" s="20"/>
      <c r="CV294" s="20"/>
      <c r="CW294" s="20"/>
      <c r="CX294" s="20"/>
      <c r="CY294" s="20"/>
      <c r="DH294" s="20"/>
    </row>
    <row r="295" spans="10:112" ht="13.5">
      <c r="J295" s="20"/>
      <c r="K295" s="20"/>
      <c r="L295" s="20"/>
      <c r="M295" s="20"/>
      <c r="N295" s="20"/>
      <c r="O295" s="20"/>
      <c r="P295" s="20"/>
      <c r="AN295" s="20"/>
      <c r="AO295" s="20"/>
      <c r="AP295" s="20"/>
      <c r="AQ295" s="20"/>
      <c r="AR295" s="20"/>
      <c r="AS295" s="20"/>
      <c r="AT295" s="20"/>
      <c r="BC295" s="20"/>
      <c r="BD295" s="20"/>
      <c r="BE295" s="20"/>
      <c r="BF295" s="20"/>
      <c r="BG295" s="20"/>
      <c r="BH295" s="20"/>
      <c r="BI295" s="20"/>
      <c r="BR295" s="20"/>
      <c r="BS295" s="20"/>
      <c r="BT295" s="20"/>
      <c r="BU295" s="20"/>
      <c r="BV295" s="20"/>
      <c r="BW295" s="20"/>
      <c r="BX295" s="20"/>
      <c r="CG295" s="20"/>
      <c r="CH295" s="20"/>
      <c r="CI295" s="20"/>
      <c r="CJ295" s="20"/>
      <c r="CK295" s="20"/>
      <c r="CL295" s="20"/>
      <c r="CM295" s="20"/>
      <c r="CS295" s="20"/>
      <c r="CT295" s="20"/>
      <c r="CU295" s="20"/>
      <c r="CV295" s="20"/>
      <c r="CW295" s="20"/>
      <c r="CX295" s="20"/>
      <c r="CY295" s="20"/>
      <c r="DH295" s="20"/>
    </row>
    <row r="296" spans="10:112" ht="13.5">
      <c r="J296" s="20"/>
      <c r="K296" s="20"/>
      <c r="L296" s="20"/>
      <c r="M296" s="20"/>
      <c r="N296" s="20"/>
      <c r="O296" s="20"/>
      <c r="P296" s="20"/>
      <c r="AN296" s="20"/>
      <c r="AO296" s="20"/>
      <c r="AP296" s="20"/>
      <c r="AQ296" s="20"/>
      <c r="AR296" s="20"/>
      <c r="AS296" s="20"/>
      <c r="AT296" s="20"/>
      <c r="BC296" s="20"/>
      <c r="BD296" s="20"/>
      <c r="BE296" s="20"/>
      <c r="BF296" s="20"/>
      <c r="BG296" s="20"/>
      <c r="BH296" s="20"/>
      <c r="BI296" s="20"/>
      <c r="BR296" s="20"/>
      <c r="BS296" s="20"/>
      <c r="BT296" s="20"/>
      <c r="BU296" s="20"/>
      <c r="BV296" s="20"/>
      <c r="BW296" s="20"/>
      <c r="BX296" s="20"/>
      <c r="CG296" s="20"/>
      <c r="CH296" s="20"/>
      <c r="CI296" s="20"/>
      <c r="CJ296" s="20"/>
      <c r="CK296" s="20"/>
      <c r="CL296" s="20"/>
      <c r="CM296" s="20"/>
      <c r="CS296" s="20"/>
      <c r="CT296" s="20"/>
      <c r="CU296" s="20"/>
      <c r="CV296" s="20"/>
      <c r="CW296" s="20"/>
      <c r="CX296" s="20"/>
      <c r="CY296" s="20"/>
      <c r="DH296" s="20"/>
    </row>
    <row r="297" spans="10:112" ht="13.5">
      <c r="J297" s="20"/>
      <c r="K297" s="20"/>
      <c r="L297" s="20"/>
      <c r="M297" s="20"/>
      <c r="N297" s="20"/>
      <c r="O297" s="20"/>
      <c r="P297" s="20"/>
      <c r="AN297" s="20"/>
      <c r="AO297" s="20"/>
      <c r="AP297" s="20"/>
      <c r="AQ297" s="20"/>
      <c r="AR297" s="20"/>
      <c r="AS297" s="20"/>
      <c r="AT297" s="20"/>
      <c r="BC297" s="20"/>
      <c r="BD297" s="20"/>
      <c r="BE297" s="20"/>
      <c r="BF297" s="20"/>
      <c r="BG297" s="20"/>
      <c r="BH297" s="20"/>
      <c r="BI297" s="20"/>
      <c r="BR297" s="20"/>
      <c r="BS297" s="20"/>
      <c r="BT297" s="20"/>
      <c r="BU297" s="20"/>
      <c r="BV297" s="20"/>
      <c r="BW297" s="20"/>
      <c r="BX297" s="20"/>
      <c r="CG297" s="20"/>
      <c r="CH297" s="20"/>
      <c r="CI297" s="20"/>
      <c r="CJ297" s="20"/>
      <c r="CK297" s="20"/>
      <c r="CL297" s="20"/>
      <c r="CM297" s="20"/>
      <c r="CS297" s="20"/>
      <c r="CT297" s="20"/>
      <c r="CU297" s="20"/>
      <c r="CV297" s="20"/>
      <c r="CW297" s="20"/>
      <c r="CX297" s="20"/>
      <c r="CY297" s="20"/>
      <c r="DH297" s="20"/>
    </row>
    <row r="298" spans="10:112" ht="13.5">
      <c r="J298" s="20"/>
      <c r="K298" s="20"/>
      <c r="L298" s="20"/>
      <c r="M298" s="20"/>
      <c r="N298" s="20"/>
      <c r="O298" s="20"/>
      <c r="P298" s="20"/>
      <c r="AN298" s="20"/>
      <c r="AO298" s="20"/>
      <c r="AP298" s="20"/>
      <c r="AQ298" s="20"/>
      <c r="AR298" s="20"/>
      <c r="AS298" s="20"/>
      <c r="AT298" s="20"/>
      <c r="BC298" s="20"/>
      <c r="BD298" s="20"/>
      <c r="BE298" s="20"/>
      <c r="BF298" s="20"/>
      <c r="BG298" s="20"/>
      <c r="BH298" s="20"/>
      <c r="BI298" s="20"/>
      <c r="BR298" s="20"/>
      <c r="BS298" s="20"/>
      <c r="BT298" s="20"/>
      <c r="BU298" s="20"/>
      <c r="BV298" s="20"/>
      <c r="BW298" s="20"/>
      <c r="BX298" s="20"/>
      <c r="CG298" s="20"/>
      <c r="CH298" s="20"/>
      <c r="CI298" s="20"/>
      <c r="CJ298" s="20"/>
      <c r="CK298" s="20"/>
      <c r="CL298" s="20"/>
      <c r="CM298" s="20"/>
      <c r="CS298" s="20"/>
      <c r="CT298" s="20"/>
      <c r="CU298" s="20"/>
      <c r="CV298" s="20"/>
      <c r="CW298" s="20"/>
      <c r="CX298" s="20"/>
      <c r="CY298" s="20"/>
      <c r="DH298" s="20"/>
    </row>
    <row r="299" spans="10:112" ht="13.5">
      <c r="J299" s="20"/>
      <c r="K299" s="20"/>
      <c r="L299" s="20"/>
      <c r="M299" s="20"/>
      <c r="N299" s="20"/>
      <c r="O299" s="20"/>
      <c r="P299" s="20"/>
      <c r="AN299" s="20"/>
      <c r="AO299" s="20"/>
      <c r="AP299" s="20"/>
      <c r="AQ299" s="20"/>
      <c r="AR299" s="20"/>
      <c r="AS299" s="20"/>
      <c r="AT299" s="20"/>
      <c r="BC299" s="20"/>
      <c r="BD299" s="20"/>
      <c r="BE299" s="20"/>
      <c r="BF299" s="20"/>
      <c r="BG299" s="20"/>
      <c r="BH299" s="20"/>
      <c r="BI299" s="20"/>
      <c r="BR299" s="20"/>
      <c r="BS299" s="20"/>
      <c r="BT299" s="20"/>
      <c r="BU299" s="20"/>
      <c r="BV299" s="20"/>
      <c r="BW299" s="20"/>
      <c r="BX299" s="20"/>
      <c r="CG299" s="20"/>
      <c r="CH299" s="20"/>
      <c r="CI299" s="20"/>
      <c r="CJ299" s="20"/>
      <c r="CK299" s="20"/>
      <c r="CL299" s="20"/>
      <c r="CM299" s="20"/>
      <c r="CS299" s="20"/>
      <c r="CT299" s="20"/>
      <c r="CU299" s="20"/>
      <c r="CV299" s="20"/>
      <c r="CW299" s="20"/>
      <c r="CX299" s="20"/>
      <c r="CY299" s="20"/>
      <c r="DH299" s="20"/>
    </row>
    <row r="300" spans="10:103" ht="13.5">
      <c r="J300" s="20"/>
      <c r="K300" s="20"/>
      <c r="L300" s="20"/>
      <c r="M300" s="20"/>
      <c r="N300" s="20"/>
      <c r="O300" s="20"/>
      <c r="P300" s="20"/>
      <c r="AN300" s="20"/>
      <c r="AO300" s="20"/>
      <c r="AP300" s="20"/>
      <c r="AQ300" s="20"/>
      <c r="AR300" s="20"/>
      <c r="AS300" s="20"/>
      <c r="AT300" s="20"/>
      <c r="BC300" s="20"/>
      <c r="BD300" s="20"/>
      <c r="BE300" s="20"/>
      <c r="BF300" s="20"/>
      <c r="BG300" s="20"/>
      <c r="BH300" s="20"/>
      <c r="BI300" s="20"/>
      <c r="BR300" s="20"/>
      <c r="BS300" s="20"/>
      <c r="BT300" s="20"/>
      <c r="BU300" s="20"/>
      <c r="BV300" s="20"/>
      <c r="BW300" s="20"/>
      <c r="BX300" s="20"/>
      <c r="CG300" s="20"/>
      <c r="CH300" s="20"/>
      <c r="CI300" s="20"/>
      <c r="CJ300" s="20"/>
      <c r="CK300" s="20"/>
      <c r="CL300" s="20"/>
      <c r="CM300" s="20"/>
      <c r="CS300" s="20"/>
      <c r="CT300" s="20"/>
      <c r="CU300" s="20"/>
      <c r="CV300" s="20"/>
      <c r="CW300" s="20"/>
      <c r="CX300" s="20"/>
      <c r="CY300" s="20"/>
    </row>
    <row r="301" spans="10:103" ht="13.5">
      <c r="J301" s="20"/>
      <c r="K301" s="20"/>
      <c r="L301" s="20"/>
      <c r="M301" s="20"/>
      <c r="N301" s="20"/>
      <c r="O301" s="20"/>
      <c r="P301" s="20"/>
      <c r="AN301" s="20"/>
      <c r="AO301" s="20"/>
      <c r="AP301" s="20"/>
      <c r="AQ301" s="20"/>
      <c r="AR301" s="20"/>
      <c r="AS301" s="20"/>
      <c r="AT301" s="20"/>
      <c r="BC301" s="20"/>
      <c r="BD301" s="20"/>
      <c r="BE301" s="20"/>
      <c r="BF301" s="20"/>
      <c r="BG301" s="20"/>
      <c r="BH301" s="20"/>
      <c r="BI301" s="20"/>
      <c r="BR301" s="20"/>
      <c r="BS301" s="20"/>
      <c r="BT301" s="20"/>
      <c r="BU301" s="20"/>
      <c r="BV301" s="20"/>
      <c r="BW301" s="20"/>
      <c r="BX301" s="20"/>
      <c r="CG301" s="20"/>
      <c r="CH301" s="20"/>
      <c r="CI301" s="20"/>
      <c r="CJ301" s="20"/>
      <c r="CK301" s="20"/>
      <c r="CL301" s="20"/>
      <c r="CM301" s="20"/>
      <c r="CS301" s="20"/>
      <c r="CT301" s="20"/>
      <c r="CU301" s="20"/>
      <c r="CV301" s="20"/>
      <c r="CW301" s="20"/>
      <c r="CX301" s="20"/>
      <c r="CY301" s="20"/>
    </row>
    <row r="302" spans="10:103" ht="13.5">
      <c r="J302" s="20"/>
      <c r="K302" s="20"/>
      <c r="L302" s="20"/>
      <c r="M302" s="20"/>
      <c r="N302" s="20"/>
      <c r="O302" s="20"/>
      <c r="P302" s="20"/>
      <c r="AN302" s="20"/>
      <c r="AO302" s="20"/>
      <c r="AP302" s="20"/>
      <c r="AQ302" s="20"/>
      <c r="AR302" s="20"/>
      <c r="AS302" s="20"/>
      <c r="AT302" s="20"/>
      <c r="BC302" s="20"/>
      <c r="BD302" s="20"/>
      <c r="BE302" s="20"/>
      <c r="BF302" s="20"/>
      <c r="BG302" s="20"/>
      <c r="BH302" s="20"/>
      <c r="BI302" s="20"/>
      <c r="BR302" s="20"/>
      <c r="BS302" s="20"/>
      <c r="BT302" s="20"/>
      <c r="BU302" s="20"/>
      <c r="BV302" s="20"/>
      <c r="BW302" s="20"/>
      <c r="BX302" s="20"/>
      <c r="CG302" s="20"/>
      <c r="CH302" s="20"/>
      <c r="CI302" s="20"/>
      <c r="CJ302" s="20"/>
      <c r="CK302" s="20"/>
      <c r="CL302" s="20"/>
      <c r="CM302" s="20"/>
      <c r="CS302" s="20"/>
      <c r="CT302" s="20"/>
      <c r="CU302" s="20"/>
      <c r="CV302" s="20"/>
      <c r="CW302" s="20"/>
      <c r="CX302" s="20"/>
      <c r="CY302" s="20"/>
    </row>
    <row r="303" spans="10:103" ht="13.5">
      <c r="J303" s="20"/>
      <c r="K303" s="20"/>
      <c r="L303" s="20"/>
      <c r="M303" s="20"/>
      <c r="N303" s="20"/>
      <c r="O303" s="20"/>
      <c r="P303" s="20"/>
      <c r="AN303" s="20"/>
      <c r="AO303" s="20"/>
      <c r="AP303" s="20"/>
      <c r="AQ303" s="20"/>
      <c r="AR303" s="20"/>
      <c r="AS303" s="20"/>
      <c r="AT303" s="20"/>
      <c r="BC303" s="20"/>
      <c r="BD303" s="20"/>
      <c r="BE303" s="20"/>
      <c r="BF303" s="20"/>
      <c r="BG303" s="20"/>
      <c r="BH303" s="20"/>
      <c r="BI303" s="20"/>
      <c r="BR303" s="20"/>
      <c r="BS303" s="20"/>
      <c r="BT303" s="20"/>
      <c r="BU303" s="20"/>
      <c r="BV303" s="20"/>
      <c r="BW303" s="20"/>
      <c r="BX303" s="20"/>
      <c r="CG303" s="20"/>
      <c r="CH303" s="20"/>
      <c r="CI303" s="20"/>
      <c r="CJ303" s="20"/>
      <c r="CK303" s="20"/>
      <c r="CL303" s="20"/>
      <c r="CM303" s="20"/>
      <c r="CS303" s="20"/>
      <c r="CT303" s="20"/>
      <c r="CU303" s="20"/>
      <c r="CV303" s="20"/>
      <c r="CW303" s="20"/>
      <c r="CX303" s="20"/>
      <c r="CY303" s="20"/>
    </row>
    <row r="304" spans="10:103" ht="13.5">
      <c r="J304" s="20"/>
      <c r="K304" s="20"/>
      <c r="L304" s="20"/>
      <c r="M304" s="20"/>
      <c r="N304" s="20"/>
      <c r="O304" s="20"/>
      <c r="P304" s="20"/>
      <c r="AN304" s="20"/>
      <c r="AO304" s="20"/>
      <c r="AP304" s="20"/>
      <c r="AQ304" s="20"/>
      <c r="AR304" s="20"/>
      <c r="AS304" s="20"/>
      <c r="AT304" s="20"/>
      <c r="BC304" s="20"/>
      <c r="BD304" s="20"/>
      <c r="BE304" s="20"/>
      <c r="BF304" s="20"/>
      <c r="BG304" s="20"/>
      <c r="BH304" s="20"/>
      <c r="BI304" s="20"/>
      <c r="BR304" s="20"/>
      <c r="BS304" s="20"/>
      <c r="BT304" s="20"/>
      <c r="BU304" s="20"/>
      <c r="BV304" s="20"/>
      <c r="BW304" s="20"/>
      <c r="BX304" s="20"/>
      <c r="CG304" s="20"/>
      <c r="CH304" s="20"/>
      <c r="CI304" s="20"/>
      <c r="CJ304" s="20"/>
      <c r="CK304" s="20"/>
      <c r="CL304" s="20"/>
      <c r="CM304" s="20"/>
      <c r="CS304" s="20"/>
      <c r="CT304" s="20"/>
      <c r="CU304" s="20"/>
      <c r="CV304" s="20"/>
      <c r="CW304" s="20"/>
      <c r="CX304" s="20"/>
      <c r="CY304" s="20"/>
    </row>
    <row r="305" spans="10:103" ht="13.5">
      <c r="J305" s="20"/>
      <c r="K305" s="20"/>
      <c r="L305" s="20"/>
      <c r="M305" s="20"/>
      <c r="N305" s="20"/>
      <c r="O305" s="20"/>
      <c r="P305" s="20"/>
      <c r="AN305" s="20"/>
      <c r="AO305" s="20"/>
      <c r="AP305" s="20"/>
      <c r="AQ305" s="20"/>
      <c r="AR305" s="20"/>
      <c r="AS305" s="20"/>
      <c r="AT305" s="20"/>
      <c r="BC305" s="20"/>
      <c r="BD305" s="20"/>
      <c r="BE305" s="20"/>
      <c r="BF305" s="20"/>
      <c r="BG305" s="20"/>
      <c r="BH305" s="20"/>
      <c r="BI305" s="20"/>
      <c r="BR305" s="20"/>
      <c r="BS305" s="20"/>
      <c r="BT305" s="20"/>
      <c r="BU305" s="20"/>
      <c r="BV305" s="20"/>
      <c r="BW305" s="20"/>
      <c r="BX305" s="20"/>
      <c r="CG305" s="20"/>
      <c r="CH305" s="20"/>
      <c r="CI305" s="20"/>
      <c r="CJ305" s="20"/>
      <c r="CK305" s="20"/>
      <c r="CL305" s="20"/>
      <c r="CM305" s="20"/>
      <c r="CS305" s="20"/>
      <c r="CT305" s="20"/>
      <c r="CU305" s="20"/>
      <c r="CV305" s="20"/>
      <c r="CW305" s="20"/>
      <c r="CX305" s="20"/>
      <c r="CY305" s="20"/>
    </row>
    <row r="306" spans="10:103" ht="13.5">
      <c r="J306" s="20"/>
      <c r="K306" s="20"/>
      <c r="L306" s="20"/>
      <c r="M306" s="20"/>
      <c r="N306" s="20"/>
      <c r="O306" s="20"/>
      <c r="P306" s="20"/>
      <c r="AN306" s="20"/>
      <c r="AO306" s="20"/>
      <c r="AP306" s="20"/>
      <c r="AQ306" s="20"/>
      <c r="AR306" s="20"/>
      <c r="AS306" s="20"/>
      <c r="AT306" s="20"/>
      <c r="BC306" s="20"/>
      <c r="BD306" s="20"/>
      <c r="BE306" s="20"/>
      <c r="BF306" s="20"/>
      <c r="BG306" s="20"/>
      <c r="BH306" s="20"/>
      <c r="BI306" s="20"/>
      <c r="BR306" s="20"/>
      <c r="BS306" s="20"/>
      <c r="BT306" s="20"/>
      <c r="BU306" s="20"/>
      <c r="BV306" s="20"/>
      <c r="BW306" s="20"/>
      <c r="BX306" s="20"/>
      <c r="CG306" s="20"/>
      <c r="CH306" s="20"/>
      <c r="CI306" s="20"/>
      <c r="CJ306" s="20"/>
      <c r="CK306" s="20"/>
      <c r="CL306" s="20"/>
      <c r="CM306" s="20"/>
      <c r="CS306" s="20"/>
      <c r="CT306" s="20"/>
      <c r="CU306" s="20"/>
      <c r="CV306" s="20"/>
      <c r="CW306" s="20"/>
      <c r="CX306" s="20"/>
      <c r="CY306" s="20"/>
    </row>
    <row r="307" spans="10:103" ht="13.5">
      <c r="J307" s="20"/>
      <c r="K307" s="20"/>
      <c r="L307" s="20"/>
      <c r="M307" s="20"/>
      <c r="N307" s="20"/>
      <c r="O307" s="20"/>
      <c r="P307" s="20"/>
      <c r="AN307" s="20"/>
      <c r="AO307" s="20"/>
      <c r="AP307" s="20"/>
      <c r="AQ307" s="20"/>
      <c r="AR307" s="20"/>
      <c r="AS307" s="20"/>
      <c r="AT307" s="20"/>
      <c r="BC307" s="20"/>
      <c r="BD307" s="20"/>
      <c r="BE307" s="20"/>
      <c r="BF307" s="20"/>
      <c r="BG307" s="20"/>
      <c r="BH307" s="20"/>
      <c r="BI307" s="20"/>
      <c r="BR307" s="20"/>
      <c r="BS307" s="20"/>
      <c r="BT307" s="20"/>
      <c r="BU307" s="20"/>
      <c r="BV307" s="20"/>
      <c r="BW307" s="20"/>
      <c r="BX307" s="20"/>
      <c r="CG307" s="20"/>
      <c r="CH307" s="20"/>
      <c r="CI307" s="20"/>
      <c r="CJ307" s="20"/>
      <c r="CK307" s="20"/>
      <c r="CL307" s="20"/>
      <c r="CM307" s="20"/>
      <c r="CS307" s="20"/>
      <c r="CT307" s="20"/>
      <c r="CU307" s="20"/>
      <c r="CV307" s="20"/>
      <c r="CW307" s="20"/>
      <c r="CX307" s="20"/>
      <c r="CY307" s="20"/>
    </row>
    <row r="308" spans="10:103" ht="13.5">
      <c r="J308" s="20"/>
      <c r="K308" s="20"/>
      <c r="L308" s="20"/>
      <c r="M308" s="20"/>
      <c r="N308" s="20"/>
      <c r="O308" s="20"/>
      <c r="P308" s="20"/>
      <c r="AN308" s="20"/>
      <c r="AO308" s="20"/>
      <c r="AP308" s="20"/>
      <c r="AQ308" s="20"/>
      <c r="AR308" s="20"/>
      <c r="AS308" s="20"/>
      <c r="AT308" s="20"/>
      <c r="BC308" s="20"/>
      <c r="BD308" s="20"/>
      <c r="BE308" s="20"/>
      <c r="BF308" s="20"/>
      <c r="BG308" s="20"/>
      <c r="BH308" s="20"/>
      <c r="BI308" s="20"/>
      <c r="BR308" s="20"/>
      <c r="BS308" s="20"/>
      <c r="BT308" s="20"/>
      <c r="BU308" s="20"/>
      <c r="BV308" s="20"/>
      <c r="BW308" s="20"/>
      <c r="BX308" s="20"/>
      <c r="CG308" s="20"/>
      <c r="CH308" s="20"/>
      <c r="CI308" s="20"/>
      <c r="CJ308" s="20"/>
      <c r="CK308" s="20"/>
      <c r="CL308" s="20"/>
      <c r="CM308" s="20"/>
      <c r="CS308" s="20"/>
      <c r="CT308" s="20"/>
      <c r="CU308" s="20"/>
      <c r="CV308" s="20"/>
      <c r="CW308" s="20"/>
      <c r="CX308" s="20"/>
      <c r="CY308" s="20"/>
    </row>
    <row r="309" spans="10:103" ht="13.5">
      <c r="J309" s="20"/>
      <c r="K309" s="20"/>
      <c r="L309" s="20"/>
      <c r="M309" s="20"/>
      <c r="N309" s="20"/>
      <c r="O309" s="20"/>
      <c r="P309" s="20"/>
      <c r="AN309" s="20"/>
      <c r="AO309" s="20"/>
      <c r="AP309" s="20"/>
      <c r="AQ309" s="20"/>
      <c r="AR309" s="20"/>
      <c r="AS309" s="20"/>
      <c r="AT309" s="20"/>
      <c r="BC309" s="20"/>
      <c r="BD309" s="20"/>
      <c r="BE309" s="20"/>
      <c r="BF309" s="20"/>
      <c r="BG309" s="20"/>
      <c r="BH309" s="20"/>
      <c r="BI309" s="20"/>
      <c r="BR309" s="20"/>
      <c r="BS309" s="20"/>
      <c r="BT309" s="20"/>
      <c r="BU309" s="20"/>
      <c r="BV309" s="20"/>
      <c r="BW309" s="20"/>
      <c r="BX309" s="20"/>
      <c r="CG309" s="20"/>
      <c r="CH309" s="20"/>
      <c r="CI309" s="20"/>
      <c r="CJ309" s="20"/>
      <c r="CK309" s="20"/>
      <c r="CL309" s="20"/>
      <c r="CM309" s="20"/>
      <c r="CS309" s="20"/>
      <c r="CT309" s="20"/>
      <c r="CU309" s="20"/>
      <c r="CV309" s="20"/>
      <c r="CW309" s="20"/>
      <c r="CX309" s="20"/>
      <c r="CY309" s="20"/>
    </row>
    <row r="310" spans="10:103" ht="13.5">
      <c r="J310" s="20"/>
      <c r="K310" s="20"/>
      <c r="L310" s="20"/>
      <c r="M310" s="20"/>
      <c r="N310" s="20"/>
      <c r="O310" s="20"/>
      <c r="P310" s="20"/>
      <c r="AN310" s="20"/>
      <c r="AO310" s="20"/>
      <c r="AP310" s="20"/>
      <c r="AQ310" s="20"/>
      <c r="AR310" s="20"/>
      <c r="AS310" s="20"/>
      <c r="AT310" s="20"/>
      <c r="BC310" s="20"/>
      <c r="BD310" s="20"/>
      <c r="BE310" s="20"/>
      <c r="BF310" s="20"/>
      <c r="BG310" s="20"/>
      <c r="BH310" s="20"/>
      <c r="BI310" s="20"/>
      <c r="BR310" s="20"/>
      <c r="BS310" s="20"/>
      <c r="BT310" s="20"/>
      <c r="BU310" s="20"/>
      <c r="BV310" s="20"/>
      <c r="BW310" s="20"/>
      <c r="BX310" s="20"/>
      <c r="CG310" s="20"/>
      <c r="CH310" s="20"/>
      <c r="CI310" s="20"/>
      <c r="CJ310" s="20"/>
      <c r="CK310" s="20"/>
      <c r="CL310" s="20"/>
      <c r="CM310" s="20"/>
      <c r="CS310" s="20"/>
      <c r="CT310" s="20"/>
      <c r="CU310" s="20"/>
      <c r="CV310" s="20"/>
      <c r="CW310" s="20"/>
      <c r="CX310" s="20"/>
      <c r="CY310" s="20"/>
    </row>
    <row r="311" spans="10:103" ht="13.5">
      <c r="J311" s="20"/>
      <c r="K311" s="20"/>
      <c r="L311" s="20"/>
      <c r="M311" s="20"/>
      <c r="N311" s="20"/>
      <c r="O311" s="20"/>
      <c r="P311" s="20"/>
      <c r="AN311" s="20"/>
      <c r="AO311" s="20"/>
      <c r="AP311" s="20"/>
      <c r="AQ311" s="20"/>
      <c r="AR311" s="20"/>
      <c r="AS311" s="20"/>
      <c r="AT311" s="20"/>
      <c r="BC311" s="20"/>
      <c r="BD311" s="20"/>
      <c r="BE311" s="20"/>
      <c r="BF311" s="20"/>
      <c r="BG311" s="20"/>
      <c r="BH311" s="20"/>
      <c r="BI311" s="20"/>
      <c r="BR311" s="20"/>
      <c r="BS311" s="20"/>
      <c r="BT311" s="20"/>
      <c r="BU311" s="20"/>
      <c r="BV311" s="20"/>
      <c r="BW311" s="20"/>
      <c r="BX311" s="20"/>
      <c r="CG311" s="20"/>
      <c r="CH311" s="20"/>
      <c r="CI311" s="20"/>
      <c r="CJ311" s="20"/>
      <c r="CK311" s="20"/>
      <c r="CL311" s="20"/>
      <c r="CM311" s="20"/>
      <c r="CS311" s="20"/>
      <c r="CT311" s="20"/>
      <c r="CU311" s="20"/>
      <c r="CV311" s="20"/>
      <c r="CW311" s="20"/>
      <c r="CX311" s="20"/>
      <c r="CY311" s="20"/>
    </row>
    <row r="312" spans="10:103" ht="13.5">
      <c r="J312" s="20"/>
      <c r="K312" s="20"/>
      <c r="L312" s="20"/>
      <c r="M312" s="20"/>
      <c r="N312" s="20"/>
      <c r="O312" s="20"/>
      <c r="P312" s="20"/>
      <c r="AN312" s="20"/>
      <c r="AO312" s="20"/>
      <c r="AP312" s="20"/>
      <c r="AQ312" s="20"/>
      <c r="AR312" s="20"/>
      <c r="AS312" s="20"/>
      <c r="AT312" s="20"/>
      <c r="BC312" s="20"/>
      <c r="BD312" s="20"/>
      <c r="BE312" s="20"/>
      <c r="BF312" s="20"/>
      <c r="BG312" s="20"/>
      <c r="BH312" s="20"/>
      <c r="BI312" s="20"/>
      <c r="BR312" s="20"/>
      <c r="BS312" s="20"/>
      <c r="BT312" s="20"/>
      <c r="BU312" s="20"/>
      <c r="BV312" s="20"/>
      <c r="BW312" s="20"/>
      <c r="BX312" s="20"/>
      <c r="CG312" s="20"/>
      <c r="CH312" s="20"/>
      <c r="CI312" s="20"/>
      <c r="CJ312" s="20"/>
      <c r="CK312" s="20"/>
      <c r="CL312" s="20"/>
      <c r="CM312" s="20"/>
      <c r="CS312" s="20"/>
      <c r="CT312" s="20"/>
      <c r="CU312" s="20"/>
      <c r="CV312" s="20"/>
      <c r="CW312" s="20"/>
      <c r="CX312" s="20"/>
      <c r="CY312" s="20"/>
    </row>
    <row r="313" spans="10:103" ht="13.5">
      <c r="J313" s="20"/>
      <c r="K313" s="20"/>
      <c r="L313" s="20"/>
      <c r="M313" s="20"/>
      <c r="N313" s="20"/>
      <c r="O313" s="20"/>
      <c r="P313" s="20"/>
      <c r="AN313" s="20"/>
      <c r="AO313" s="20"/>
      <c r="AP313" s="20"/>
      <c r="AQ313" s="20"/>
      <c r="AR313" s="20"/>
      <c r="AS313" s="20"/>
      <c r="AT313" s="20"/>
      <c r="BC313" s="20"/>
      <c r="BD313" s="20"/>
      <c r="BE313" s="20"/>
      <c r="BF313" s="20"/>
      <c r="BG313" s="20"/>
      <c r="BH313" s="20"/>
      <c r="BI313" s="20"/>
      <c r="BR313" s="20"/>
      <c r="BS313" s="20"/>
      <c r="BT313" s="20"/>
      <c r="BU313" s="20"/>
      <c r="BV313" s="20"/>
      <c r="BW313" s="20"/>
      <c r="BX313" s="20"/>
      <c r="CG313" s="20"/>
      <c r="CH313" s="20"/>
      <c r="CI313" s="20"/>
      <c r="CJ313" s="20"/>
      <c r="CK313" s="20"/>
      <c r="CL313" s="20"/>
      <c r="CM313" s="20"/>
      <c r="CS313" s="20"/>
      <c r="CT313" s="20"/>
      <c r="CU313" s="20"/>
      <c r="CV313" s="20"/>
      <c r="CW313" s="20"/>
      <c r="CX313" s="20"/>
      <c r="CY313" s="20"/>
    </row>
    <row r="314" spans="10:103" ht="13.5">
      <c r="J314" s="20"/>
      <c r="K314" s="20"/>
      <c r="L314" s="20"/>
      <c r="M314" s="20"/>
      <c r="N314" s="20"/>
      <c r="O314" s="20"/>
      <c r="P314" s="20"/>
      <c r="AN314" s="20"/>
      <c r="AO314" s="20"/>
      <c r="AP314" s="20"/>
      <c r="AQ314" s="20"/>
      <c r="AR314" s="20"/>
      <c r="AS314" s="20"/>
      <c r="AT314" s="20"/>
      <c r="BC314" s="20"/>
      <c r="BD314" s="20"/>
      <c r="BE314" s="20"/>
      <c r="BF314" s="20"/>
      <c r="BG314" s="20"/>
      <c r="BH314" s="20"/>
      <c r="BI314" s="20"/>
      <c r="BR314" s="20"/>
      <c r="BS314" s="20"/>
      <c r="BT314" s="20"/>
      <c r="BU314" s="20"/>
      <c r="BV314" s="20"/>
      <c r="BW314" s="20"/>
      <c r="BX314" s="20"/>
      <c r="CG314" s="20"/>
      <c r="CH314" s="20"/>
      <c r="CI314" s="20"/>
      <c r="CJ314" s="20"/>
      <c r="CK314" s="20"/>
      <c r="CL314" s="20"/>
      <c r="CM314" s="20"/>
      <c r="CS314" s="20"/>
      <c r="CT314" s="20"/>
      <c r="CU314" s="20"/>
      <c r="CV314" s="20"/>
      <c r="CW314" s="20"/>
      <c r="CX314" s="20"/>
      <c r="CY314" s="20"/>
    </row>
    <row r="315" spans="10:103" ht="13.5">
      <c r="J315" s="20"/>
      <c r="K315" s="20"/>
      <c r="L315" s="20"/>
      <c r="M315" s="20"/>
      <c r="N315" s="20"/>
      <c r="O315" s="20"/>
      <c r="P315" s="20"/>
      <c r="AN315" s="20"/>
      <c r="AO315" s="20"/>
      <c r="AP315" s="20"/>
      <c r="AQ315" s="20"/>
      <c r="AR315" s="20"/>
      <c r="AS315" s="20"/>
      <c r="AT315" s="20"/>
      <c r="BC315" s="20"/>
      <c r="BD315" s="20"/>
      <c r="BE315" s="20"/>
      <c r="BF315" s="20"/>
      <c r="BG315" s="20"/>
      <c r="BH315" s="20"/>
      <c r="BI315" s="20"/>
      <c r="BR315" s="20"/>
      <c r="BS315" s="20"/>
      <c r="BT315" s="20"/>
      <c r="BU315" s="20"/>
      <c r="BV315" s="20"/>
      <c r="BW315" s="20"/>
      <c r="BX315" s="20"/>
      <c r="CG315" s="20"/>
      <c r="CH315" s="20"/>
      <c r="CI315" s="20"/>
      <c r="CJ315" s="20"/>
      <c r="CK315" s="20"/>
      <c r="CL315" s="20"/>
      <c r="CM315" s="20"/>
      <c r="CS315" s="20"/>
      <c r="CT315" s="20"/>
      <c r="CU315" s="20"/>
      <c r="CV315" s="20"/>
      <c r="CW315" s="20"/>
      <c r="CX315" s="20"/>
      <c r="CY315" s="20"/>
    </row>
    <row r="316" spans="10:103" ht="13.5">
      <c r="J316" s="20"/>
      <c r="K316" s="20"/>
      <c r="L316" s="20"/>
      <c r="M316" s="20"/>
      <c r="N316" s="20"/>
      <c r="O316" s="20"/>
      <c r="P316" s="20"/>
      <c r="AN316" s="20"/>
      <c r="AO316" s="20"/>
      <c r="AP316" s="20"/>
      <c r="AQ316" s="20"/>
      <c r="AR316" s="20"/>
      <c r="AS316" s="20"/>
      <c r="AT316" s="20"/>
      <c r="BC316" s="20"/>
      <c r="BD316" s="20"/>
      <c r="BE316" s="20"/>
      <c r="BF316" s="20"/>
      <c r="BG316" s="20"/>
      <c r="BH316" s="20"/>
      <c r="BI316" s="20"/>
      <c r="BR316" s="20"/>
      <c r="BS316" s="20"/>
      <c r="BT316" s="20"/>
      <c r="BU316" s="20"/>
      <c r="BV316" s="20"/>
      <c r="BW316" s="20"/>
      <c r="BX316" s="20"/>
      <c r="CG316" s="20"/>
      <c r="CH316" s="20"/>
      <c r="CI316" s="20"/>
      <c r="CJ316" s="20"/>
      <c r="CK316" s="20"/>
      <c r="CL316" s="20"/>
      <c r="CM316" s="20"/>
      <c r="CS316" s="20"/>
      <c r="CT316" s="20"/>
      <c r="CU316" s="20"/>
      <c r="CV316" s="20"/>
      <c r="CW316" s="20"/>
      <c r="CX316" s="20"/>
      <c r="CY316" s="20"/>
    </row>
    <row r="317" spans="10:103" ht="13.5">
      <c r="J317" s="20"/>
      <c r="K317" s="20"/>
      <c r="L317" s="20"/>
      <c r="M317" s="20"/>
      <c r="N317" s="20"/>
      <c r="O317" s="20"/>
      <c r="P317" s="20"/>
      <c r="AN317" s="20"/>
      <c r="AO317" s="20"/>
      <c r="AP317" s="20"/>
      <c r="AQ317" s="20"/>
      <c r="AR317" s="20"/>
      <c r="AS317" s="20"/>
      <c r="AT317" s="20"/>
      <c r="BC317" s="20"/>
      <c r="BD317" s="20"/>
      <c r="BE317" s="20"/>
      <c r="BF317" s="20"/>
      <c r="BG317" s="20"/>
      <c r="BH317" s="20"/>
      <c r="BI317" s="20"/>
      <c r="BR317" s="20"/>
      <c r="BS317" s="20"/>
      <c r="BT317" s="20"/>
      <c r="BU317" s="20"/>
      <c r="BV317" s="20"/>
      <c r="BW317" s="20"/>
      <c r="BX317" s="20"/>
      <c r="CG317" s="20"/>
      <c r="CH317" s="20"/>
      <c r="CI317" s="20"/>
      <c r="CJ317" s="20"/>
      <c r="CK317" s="20"/>
      <c r="CL317" s="20"/>
      <c r="CM317" s="20"/>
      <c r="CS317" s="20"/>
      <c r="CT317" s="20"/>
      <c r="CU317" s="20"/>
      <c r="CV317" s="20"/>
      <c r="CW317" s="20"/>
      <c r="CX317" s="20"/>
      <c r="CY317" s="20"/>
    </row>
    <row r="318" spans="10:103" ht="13.5">
      <c r="J318" s="20"/>
      <c r="K318" s="20"/>
      <c r="L318" s="20"/>
      <c r="M318" s="20"/>
      <c r="N318" s="20"/>
      <c r="O318" s="20"/>
      <c r="P318" s="20"/>
      <c r="AN318" s="20"/>
      <c r="AO318" s="20"/>
      <c r="AP318" s="20"/>
      <c r="AQ318" s="20"/>
      <c r="AR318" s="20"/>
      <c r="AS318" s="20"/>
      <c r="AT318" s="20"/>
      <c r="BC318" s="20"/>
      <c r="BD318" s="20"/>
      <c r="BE318" s="20"/>
      <c r="BF318" s="20"/>
      <c r="BG318" s="20"/>
      <c r="BH318" s="20"/>
      <c r="BI318" s="20"/>
      <c r="BR318" s="20"/>
      <c r="BS318" s="20"/>
      <c r="BT318" s="20"/>
      <c r="BU318" s="20"/>
      <c r="BV318" s="20"/>
      <c r="BW318" s="20"/>
      <c r="BX318" s="20"/>
      <c r="CG318" s="20"/>
      <c r="CH318" s="20"/>
      <c r="CI318" s="20"/>
      <c r="CJ318" s="20"/>
      <c r="CK318" s="20"/>
      <c r="CL318" s="20"/>
      <c r="CM318" s="20"/>
      <c r="CS318" s="20"/>
      <c r="CT318" s="20"/>
      <c r="CU318" s="20"/>
      <c r="CV318" s="20"/>
      <c r="CW318" s="20"/>
      <c r="CX318" s="20"/>
      <c r="CY318" s="20"/>
    </row>
    <row r="319" spans="10:103" ht="13.5">
      <c r="J319" s="20"/>
      <c r="K319" s="20"/>
      <c r="L319" s="20"/>
      <c r="M319" s="20"/>
      <c r="N319" s="20"/>
      <c r="O319" s="20"/>
      <c r="P319" s="20"/>
      <c r="AN319" s="20"/>
      <c r="AO319" s="20"/>
      <c r="AP319" s="20"/>
      <c r="AQ319" s="20"/>
      <c r="AR319" s="20"/>
      <c r="AS319" s="20"/>
      <c r="AT319" s="20"/>
      <c r="BC319" s="20"/>
      <c r="BD319" s="20"/>
      <c r="BE319" s="20"/>
      <c r="BF319" s="20"/>
      <c r="BG319" s="20"/>
      <c r="BH319" s="20"/>
      <c r="BI319" s="20"/>
      <c r="BR319" s="20"/>
      <c r="BS319" s="20"/>
      <c r="BT319" s="20"/>
      <c r="BU319" s="20"/>
      <c r="BV319" s="20"/>
      <c r="BW319" s="20"/>
      <c r="BX319" s="20"/>
      <c r="CG319" s="20"/>
      <c r="CH319" s="20"/>
      <c r="CI319" s="20"/>
      <c r="CJ319" s="20"/>
      <c r="CK319" s="20"/>
      <c r="CL319" s="20"/>
      <c r="CM319" s="20"/>
      <c r="CS319" s="20"/>
      <c r="CT319" s="20"/>
      <c r="CU319" s="20"/>
      <c r="CV319" s="20"/>
      <c r="CW319" s="20"/>
      <c r="CX319" s="20"/>
      <c r="CY319" s="20"/>
    </row>
    <row r="320" spans="10:103" ht="13.5">
      <c r="J320" s="20"/>
      <c r="K320" s="20"/>
      <c r="L320" s="20"/>
      <c r="M320" s="20"/>
      <c r="N320" s="20"/>
      <c r="O320" s="20"/>
      <c r="P320" s="20"/>
      <c r="AN320" s="20"/>
      <c r="AO320" s="20"/>
      <c r="AP320" s="20"/>
      <c r="AQ320" s="20"/>
      <c r="AR320" s="20"/>
      <c r="AS320" s="20"/>
      <c r="AT320" s="20"/>
      <c r="BC320" s="20"/>
      <c r="BD320" s="20"/>
      <c r="BE320" s="20"/>
      <c r="BF320" s="20"/>
      <c r="BG320" s="20"/>
      <c r="BH320" s="20"/>
      <c r="BI320" s="20"/>
      <c r="BR320" s="20"/>
      <c r="BS320" s="20"/>
      <c r="BT320" s="20"/>
      <c r="BU320" s="20"/>
      <c r="BV320" s="20"/>
      <c r="BW320" s="20"/>
      <c r="BX320" s="20"/>
      <c r="CG320" s="20"/>
      <c r="CH320" s="20"/>
      <c r="CI320" s="20"/>
      <c r="CJ320" s="20"/>
      <c r="CK320" s="20"/>
      <c r="CL320" s="20"/>
      <c r="CM320" s="20"/>
      <c r="CS320" s="20"/>
      <c r="CT320" s="20"/>
      <c r="CU320" s="20"/>
      <c r="CV320" s="20"/>
      <c r="CW320" s="20"/>
      <c r="CX320" s="20"/>
      <c r="CY320" s="20"/>
    </row>
    <row r="321" spans="10:103" ht="13.5">
      <c r="J321" s="20"/>
      <c r="K321" s="20"/>
      <c r="L321" s="20"/>
      <c r="M321" s="20"/>
      <c r="N321" s="20"/>
      <c r="O321" s="20"/>
      <c r="P321" s="20"/>
      <c r="AN321" s="20"/>
      <c r="AO321" s="20"/>
      <c r="AP321" s="20"/>
      <c r="AQ321" s="20"/>
      <c r="AR321" s="20"/>
      <c r="AS321" s="20"/>
      <c r="AT321" s="20"/>
      <c r="BC321" s="20"/>
      <c r="BD321" s="20"/>
      <c r="BE321" s="20"/>
      <c r="BF321" s="20"/>
      <c r="BG321" s="20"/>
      <c r="BH321" s="20"/>
      <c r="BI321" s="20"/>
      <c r="BR321" s="20"/>
      <c r="BS321" s="20"/>
      <c r="BT321" s="20"/>
      <c r="BU321" s="20"/>
      <c r="BV321" s="20"/>
      <c r="BW321" s="20"/>
      <c r="BX321" s="20"/>
      <c r="CG321" s="20"/>
      <c r="CH321" s="20"/>
      <c r="CI321" s="20"/>
      <c r="CJ321" s="20"/>
      <c r="CK321" s="20"/>
      <c r="CL321" s="20"/>
      <c r="CM321" s="20"/>
      <c r="CS321" s="20"/>
      <c r="CT321" s="20"/>
      <c r="CU321" s="20"/>
      <c r="CV321" s="20"/>
      <c r="CW321" s="20"/>
      <c r="CX321" s="20"/>
      <c r="CY321" s="20"/>
    </row>
    <row r="322" spans="10:103" ht="13.5">
      <c r="J322" s="20"/>
      <c r="K322" s="20"/>
      <c r="L322" s="20"/>
      <c r="M322" s="20"/>
      <c r="N322" s="20"/>
      <c r="O322" s="20"/>
      <c r="P322" s="20"/>
      <c r="AN322" s="20"/>
      <c r="AO322" s="20"/>
      <c r="AP322" s="20"/>
      <c r="AQ322" s="20"/>
      <c r="AR322" s="20"/>
      <c r="AS322" s="20"/>
      <c r="AT322" s="20"/>
      <c r="BC322" s="20"/>
      <c r="BD322" s="20"/>
      <c r="BE322" s="20"/>
      <c r="BF322" s="20"/>
      <c r="BG322" s="20"/>
      <c r="BH322" s="20"/>
      <c r="BI322" s="20"/>
      <c r="BR322" s="20"/>
      <c r="BS322" s="20"/>
      <c r="BT322" s="20"/>
      <c r="BU322" s="20"/>
      <c r="BV322" s="20"/>
      <c r="BW322" s="20"/>
      <c r="BX322" s="20"/>
      <c r="CG322" s="20"/>
      <c r="CH322" s="20"/>
      <c r="CI322" s="20"/>
      <c r="CJ322" s="20"/>
      <c r="CK322" s="20"/>
      <c r="CL322" s="20"/>
      <c r="CM322" s="20"/>
      <c r="CS322" s="20"/>
      <c r="CT322" s="20"/>
      <c r="CU322" s="20"/>
      <c r="CV322" s="20"/>
      <c r="CW322" s="20"/>
      <c r="CX322" s="20"/>
      <c r="CY322" s="20"/>
    </row>
    <row r="323" spans="10:103" ht="13.5">
      <c r="J323" s="20"/>
      <c r="K323" s="20"/>
      <c r="L323" s="20"/>
      <c r="M323" s="20"/>
      <c r="N323" s="20"/>
      <c r="O323" s="20"/>
      <c r="P323" s="20"/>
      <c r="AN323" s="20"/>
      <c r="AO323" s="20"/>
      <c r="AP323" s="20"/>
      <c r="AQ323" s="20"/>
      <c r="AR323" s="20"/>
      <c r="AS323" s="20"/>
      <c r="AT323" s="20"/>
      <c r="BC323" s="20"/>
      <c r="BD323" s="20"/>
      <c r="BE323" s="20"/>
      <c r="BF323" s="20"/>
      <c r="BG323" s="20"/>
      <c r="BH323" s="20"/>
      <c r="BI323" s="20"/>
      <c r="BR323" s="20"/>
      <c r="BS323" s="20"/>
      <c r="BT323" s="20"/>
      <c r="BU323" s="20"/>
      <c r="BV323" s="20"/>
      <c r="BW323" s="20"/>
      <c r="BX323" s="20"/>
      <c r="CG323" s="20"/>
      <c r="CH323" s="20"/>
      <c r="CI323" s="20"/>
      <c r="CJ323" s="20"/>
      <c r="CK323" s="20"/>
      <c r="CL323" s="20"/>
      <c r="CM323" s="20"/>
      <c r="CS323" s="20"/>
      <c r="CT323" s="20"/>
      <c r="CU323" s="20"/>
      <c r="CV323" s="20"/>
      <c r="CW323" s="20"/>
      <c r="CX323" s="20"/>
      <c r="CY323" s="20"/>
    </row>
    <row r="324" spans="10:103" ht="13.5">
      <c r="J324" s="20"/>
      <c r="K324" s="20"/>
      <c r="L324" s="20"/>
      <c r="M324" s="20"/>
      <c r="N324" s="20"/>
      <c r="O324" s="20"/>
      <c r="P324" s="20"/>
      <c r="AN324" s="20"/>
      <c r="AO324" s="20"/>
      <c r="AP324" s="20"/>
      <c r="AQ324" s="20"/>
      <c r="AR324" s="20"/>
      <c r="AS324" s="20"/>
      <c r="AT324" s="20"/>
      <c r="BC324" s="20"/>
      <c r="BD324" s="20"/>
      <c r="BE324" s="20"/>
      <c r="BF324" s="20"/>
      <c r="BG324" s="20"/>
      <c r="BH324" s="20"/>
      <c r="BI324" s="20"/>
      <c r="BR324" s="20"/>
      <c r="BS324" s="20"/>
      <c r="BT324" s="20"/>
      <c r="BU324" s="20"/>
      <c r="BV324" s="20"/>
      <c r="BW324" s="20"/>
      <c r="BX324" s="20"/>
      <c r="CG324" s="20"/>
      <c r="CH324" s="20"/>
      <c r="CI324" s="20"/>
      <c r="CJ324" s="20"/>
      <c r="CK324" s="20"/>
      <c r="CL324" s="20"/>
      <c r="CM324" s="20"/>
      <c r="CS324" s="20"/>
      <c r="CT324" s="20"/>
      <c r="CU324" s="20"/>
      <c r="CV324" s="20"/>
      <c r="CW324" s="20"/>
      <c r="CX324" s="20"/>
      <c r="CY324" s="20"/>
    </row>
    <row r="325" spans="10:103" ht="13.5">
      <c r="J325" s="20"/>
      <c r="K325" s="20"/>
      <c r="L325" s="20"/>
      <c r="M325" s="20"/>
      <c r="N325" s="20"/>
      <c r="O325" s="20"/>
      <c r="P325" s="20"/>
      <c r="AN325" s="20"/>
      <c r="AO325" s="20"/>
      <c r="AP325" s="20"/>
      <c r="AQ325" s="20"/>
      <c r="AR325" s="20"/>
      <c r="AS325" s="20"/>
      <c r="AT325" s="20"/>
      <c r="BC325" s="20"/>
      <c r="BD325" s="20"/>
      <c r="BE325" s="20"/>
      <c r="BF325" s="20"/>
      <c r="BG325" s="20"/>
      <c r="BH325" s="20"/>
      <c r="BI325" s="20"/>
      <c r="BR325" s="20"/>
      <c r="BS325" s="20"/>
      <c r="BT325" s="20"/>
      <c r="BU325" s="20"/>
      <c r="BV325" s="20"/>
      <c r="BW325" s="20"/>
      <c r="BX325" s="20"/>
      <c r="CG325" s="20"/>
      <c r="CH325" s="20"/>
      <c r="CI325" s="20"/>
      <c r="CJ325" s="20"/>
      <c r="CK325" s="20"/>
      <c r="CL325" s="20"/>
      <c r="CM325" s="20"/>
      <c r="CS325" s="20"/>
      <c r="CT325" s="20"/>
      <c r="CU325" s="20"/>
      <c r="CV325" s="20"/>
      <c r="CW325" s="20"/>
      <c r="CX325" s="20"/>
      <c r="CY325" s="20"/>
    </row>
    <row r="326" spans="10:103" ht="13.5">
      <c r="J326" s="20"/>
      <c r="K326" s="20"/>
      <c r="L326" s="20"/>
      <c r="M326" s="20"/>
      <c r="N326" s="20"/>
      <c r="O326" s="20"/>
      <c r="P326" s="20"/>
      <c r="AN326" s="20"/>
      <c r="AO326" s="20"/>
      <c r="AP326" s="20"/>
      <c r="AQ326" s="20"/>
      <c r="AR326" s="20"/>
      <c r="AS326" s="20"/>
      <c r="AT326" s="20"/>
      <c r="BC326" s="20"/>
      <c r="BD326" s="20"/>
      <c r="BE326" s="20"/>
      <c r="BF326" s="20"/>
      <c r="BG326" s="20"/>
      <c r="BH326" s="20"/>
      <c r="BI326" s="20"/>
      <c r="BR326" s="20"/>
      <c r="BS326" s="20"/>
      <c r="BT326" s="20"/>
      <c r="BU326" s="20"/>
      <c r="BV326" s="20"/>
      <c r="BW326" s="20"/>
      <c r="BX326" s="20"/>
      <c r="CG326" s="20"/>
      <c r="CH326" s="20"/>
      <c r="CI326" s="20"/>
      <c r="CJ326" s="20"/>
      <c r="CK326" s="20"/>
      <c r="CL326" s="20"/>
      <c r="CM326" s="20"/>
      <c r="CS326" s="20"/>
      <c r="CT326" s="20"/>
      <c r="CU326" s="20"/>
      <c r="CV326" s="20"/>
      <c r="CW326" s="20"/>
      <c r="CX326" s="20"/>
      <c r="CY326" s="20"/>
    </row>
    <row r="327" spans="10:103" ht="13.5">
      <c r="J327" s="20"/>
      <c r="K327" s="20"/>
      <c r="L327" s="20"/>
      <c r="M327" s="20"/>
      <c r="N327" s="20"/>
      <c r="O327" s="20"/>
      <c r="P327" s="20"/>
      <c r="AN327" s="20"/>
      <c r="AO327" s="20"/>
      <c r="AP327" s="20"/>
      <c r="AQ327" s="20"/>
      <c r="AR327" s="20"/>
      <c r="AS327" s="20"/>
      <c r="AT327" s="20"/>
      <c r="BC327" s="20"/>
      <c r="BD327" s="20"/>
      <c r="BE327" s="20"/>
      <c r="BF327" s="20"/>
      <c r="BG327" s="20"/>
      <c r="BH327" s="20"/>
      <c r="BI327" s="20"/>
      <c r="BR327" s="20"/>
      <c r="BS327" s="20"/>
      <c r="BT327" s="20"/>
      <c r="BU327" s="20"/>
      <c r="BV327" s="20"/>
      <c r="BW327" s="20"/>
      <c r="BX327" s="20"/>
      <c r="CG327" s="20"/>
      <c r="CH327" s="20"/>
      <c r="CI327" s="20"/>
      <c r="CJ327" s="20"/>
      <c r="CK327" s="20"/>
      <c r="CL327" s="20"/>
      <c r="CM327" s="20"/>
      <c r="CS327" s="20"/>
      <c r="CT327" s="20"/>
      <c r="CU327" s="20"/>
      <c r="CV327" s="20"/>
      <c r="CW327" s="20"/>
      <c r="CX327" s="20"/>
      <c r="CY327" s="20"/>
    </row>
    <row r="328" spans="10:103" ht="13.5">
      <c r="J328" s="20"/>
      <c r="K328" s="20"/>
      <c r="L328" s="20"/>
      <c r="M328" s="20"/>
      <c r="N328" s="20"/>
      <c r="O328" s="20"/>
      <c r="P328" s="20"/>
      <c r="AN328" s="20"/>
      <c r="AO328" s="20"/>
      <c r="AP328" s="20"/>
      <c r="AQ328" s="20"/>
      <c r="AR328" s="20"/>
      <c r="AS328" s="20"/>
      <c r="AT328" s="20"/>
      <c r="BC328" s="20"/>
      <c r="BD328" s="20"/>
      <c r="BE328" s="20"/>
      <c r="BF328" s="20"/>
      <c r="BG328" s="20"/>
      <c r="BH328" s="20"/>
      <c r="BI328" s="20"/>
      <c r="BR328" s="20"/>
      <c r="BS328" s="20"/>
      <c r="BT328" s="20"/>
      <c r="BU328" s="20"/>
      <c r="BV328" s="20"/>
      <c r="BW328" s="20"/>
      <c r="BX328" s="20"/>
      <c r="CG328" s="20"/>
      <c r="CH328" s="20"/>
      <c r="CI328" s="20"/>
      <c r="CJ328" s="20"/>
      <c r="CK328" s="20"/>
      <c r="CL328" s="20"/>
      <c r="CM328" s="20"/>
      <c r="CS328" s="20"/>
      <c r="CT328" s="20"/>
      <c r="CU328" s="20"/>
      <c r="CV328" s="20"/>
      <c r="CW328" s="20"/>
      <c r="CX328" s="20"/>
      <c r="CY328" s="20"/>
    </row>
    <row r="329" spans="10:103" ht="13.5">
      <c r="J329" s="20"/>
      <c r="K329" s="20"/>
      <c r="L329" s="20"/>
      <c r="M329" s="20"/>
      <c r="N329" s="20"/>
      <c r="O329" s="20"/>
      <c r="P329" s="20"/>
      <c r="AN329" s="20"/>
      <c r="AO329" s="20"/>
      <c r="AP329" s="20"/>
      <c r="AQ329" s="20"/>
      <c r="AR329" s="20"/>
      <c r="AS329" s="20"/>
      <c r="AT329" s="20"/>
      <c r="BC329" s="20"/>
      <c r="BD329" s="20"/>
      <c r="BE329" s="20"/>
      <c r="BF329" s="20"/>
      <c r="BG329" s="20"/>
      <c r="BH329" s="20"/>
      <c r="BI329" s="20"/>
      <c r="BR329" s="20"/>
      <c r="BS329" s="20"/>
      <c r="BT329" s="20"/>
      <c r="BU329" s="20"/>
      <c r="BV329" s="20"/>
      <c r="BW329" s="20"/>
      <c r="BX329" s="20"/>
      <c r="CG329" s="20"/>
      <c r="CH329" s="20"/>
      <c r="CI329" s="20"/>
      <c r="CJ329" s="20"/>
      <c r="CK329" s="20"/>
      <c r="CL329" s="20"/>
      <c r="CM329" s="20"/>
      <c r="CS329" s="20"/>
      <c r="CT329" s="20"/>
      <c r="CU329" s="20"/>
      <c r="CV329" s="20"/>
      <c r="CW329" s="20"/>
      <c r="CX329" s="20"/>
      <c r="CY329" s="20"/>
    </row>
    <row r="330" spans="10:103" ht="13.5">
      <c r="J330" s="20"/>
      <c r="K330" s="20"/>
      <c r="L330" s="20"/>
      <c r="M330" s="20"/>
      <c r="N330" s="20"/>
      <c r="O330" s="20"/>
      <c r="P330" s="20"/>
      <c r="AN330" s="20"/>
      <c r="AO330" s="20"/>
      <c r="AP330" s="20"/>
      <c r="AQ330" s="20"/>
      <c r="AR330" s="20"/>
      <c r="AS330" s="20"/>
      <c r="AT330" s="20"/>
      <c r="BC330" s="20"/>
      <c r="BD330" s="20"/>
      <c r="BE330" s="20"/>
      <c r="BF330" s="20"/>
      <c r="BG330" s="20"/>
      <c r="BH330" s="20"/>
      <c r="BI330" s="20"/>
      <c r="BR330" s="20"/>
      <c r="BS330" s="20"/>
      <c r="BT330" s="20"/>
      <c r="BU330" s="20"/>
      <c r="BV330" s="20"/>
      <c r="BW330" s="20"/>
      <c r="BX330" s="20"/>
      <c r="CG330" s="20"/>
      <c r="CH330" s="20"/>
      <c r="CI330" s="20"/>
      <c r="CJ330" s="20"/>
      <c r="CK330" s="20"/>
      <c r="CL330" s="20"/>
      <c r="CM330" s="20"/>
      <c r="CS330" s="20"/>
      <c r="CT330" s="20"/>
      <c r="CU330" s="20"/>
      <c r="CV330" s="20"/>
      <c r="CW330" s="20"/>
      <c r="CX330" s="20"/>
      <c r="CY330" s="20"/>
    </row>
    <row r="331" spans="10:103" ht="13.5">
      <c r="J331" s="20"/>
      <c r="K331" s="20"/>
      <c r="L331" s="20"/>
      <c r="M331" s="20"/>
      <c r="N331" s="20"/>
      <c r="O331" s="20"/>
      <c r="P331" s="20"/>
      <c r="AN331" s="20"/>
      <c r="AO331" s="20"/>
      <c r="AP331" s="20"/>
      <c r="AQ331" s="20"/>
      <c r="AR331" s="20"/>
      <c r="AS331" s="20"/>
      <c r="AT331" s="20"/>
      <c r="BC331" s="20"/>
      <c r="BD331" s="20"/>
      <c r="BE331" s="20"/>
      <c r="BF331" s="20"/>
      <c r="BG331" s="20"/>
      <c r="BH331" s="20"/>
      <c r="BI331" s="20"/>
      <c r="BR331" s="20"/>
      <c r="BS331" s="20"/>
      <c r="BT331" s="20"/>
      <c r="BU331" s="20"/>
      <c r="BV331" s="20"/>
      <c r="BW331" s="20"/>
      <c r="BX331" s="20"/>
      <c r="CG331" s="20"/>
      <c r="CH331" s="20"/>
      <c r="CI331" s="20"/>
      <c r="CJ331" s="20"/>
      <c r="CK331" s="20"/>
      <c r="CL331" s="20"/>
      <c r="CM331" s="20"/>
      <c r="CS331" s="20"/>
      <c r="CT331" s="20"/>
      <c r="CU331" s="20"/>
      <c r="CV331" s="20"/>
      <c r="CW331" s="20"/>
      <c r="CX331" s="20"/>
      <c r="CY331" s="20"/>
    </row>
    <row r="332" spans="10:103" ht="13.5">
      <c r="J332" s="20"/>
      <c r="K332" s="20"/>
      <c r="L332" s="20"/>
      <c r="M332" s="20"/>
      <c r="N332" s="20"/>
      <c r="O332" s="20"/>
      <c r="P332" s="20"/>
      <c r="AN332" s="20"/>
      <c r="AO332" s="20"/>
      <c r="AP332" s="20"/>
      <c r="AQ332" s="20"/>
      <c r="AR332" s="20"/>
      <c r="AS332" s="20"/>
      <c r="AT332" s="20"/>
      <c r="BC332" s="20"/>
      <c r="BD332" s="20"/>
      <c r="BE332" s="20"/>
      <c r="BF332" s="20"/>
      <c r="BG332" s="20"/>
      <c r="BH332" s="20"/>
      <c r="BI332" s="20"/>
      <c r="BR332" s="20"/>
      <c r="BS332" s="20"/>
      <c r="BT332" s="20"/>
      <c r="BU332" s="20"/>
      <c r="BV332" s="20"/>
      <c r="BW332" s="20"/>
      <c r="BX332" s="20"/>
      <c r="CG332" s="20"/>
      <c r="CH332" s="20"/>
      <c r="CI332" s="20"/>
      <c r="CJ332" s="20"/>
      <c r="CK332" s="20"/>
      <c r="CL332" s="20"/>
      <c r="CM332" s="20"/>
      <c r="CS332" s="20"/>
      <c r="CT332" s="20"/>
      <c r="CU332" s="20"/>
      <c r="CV332" s="20"/>
      <c r="CW332" s="20"/>
      <c r="CX332" s="20"/>
      <c r="CY332" s="20"/>
    </row>
    <row r="333" spans="10:103" ht="13.5">
      <c r="J333" s="20"/>
      <c r="K333" s="20"/>
      <c r="L333" s="20"/>
      <c r="M333" s="20"/>
      <c r="N333" s="20"/>
      <c r="O333" s="20"/>
      <c r="P333" s="20"/>
      <c r="AN333" s="20"/>
      <c r="AO333" s="20"/>
      <c r="AP333" s="20"/>
      <c r="AQ333" s="20"/>
      <c r="AR333" s="20"/>
      <c r="AS333" s="20"/>
      <c r="AT333" s="20"/>
      <c r="BC333" s="20"/>
      <c r="BD333" s="20"/>
      <c r="BE333" s="20"/>
      <c r="BF333" s="20"/>
      <c r="BG333" s="20"/>
      <c r="BH333" s="20"/>
      <c r="BI333" s="20"/>
      <c r="BR333" s="20"/>
      <c r="BS333" s="20"/>
      <c r="BT333" s="20"/>
      <c r="BU333" s="20"/>
      <c r="BV333" s="20"/>
      <c r="BW333" s="20"/>
      <c r="BX333" s="20"/>
      <c r="CG333" s="20"/>
      <c r="CH333" s="20"/>
      <c r="CI333" s="20"/>
      <c r="CJ333" s="20"/>
      <c r="CK333" s="20"/>
      <c r="CL333" s="20"/>
      <c r="CM333" s="20"/>
      <c r="CS333" s="20"/>
      <c r="CT333" s="20"/>
      <c r="CU333" s="20"/>
      <c r="CV333" s="20"/>
      <c r="CW333" s="20"/>
      <c r="CX333" s="20"/>
      <c r="CY333" s="20"/>
    </row>
    <row r="334" spans="10:103" ht="13.5">
      <c r="J334" s="20"/>
      <c r="K334" s="20"/>
      <c r="L334" s="20"/>
      <c r="M334" s="20"/>
      <c r="N334" s="20"/>
      <c r="O334" s="20"/>
      <c r="P334" s="20"/>
      <c r="AN334" s="20"/>
      <c r="AO334" s="20"/>
      <c r="AP334" s="20"/>
      <c r="AQ334" s="20"/>
      <c r="AR334" s="20"/>
      <c r="AS334" s="20"/>
      <c r="AT334" s="20"/>
      <c r="BC334" s="20"/>
      <c r="BD334" s="20"/>
      <c r="BE334" s="20"/>
      <c r="BF334" s="20"/>
      <c r="BG334" s="20"/>
      <c r="BH334" s="20"/>
      <c r="BI334" s="20"/>
      <c r="BR334" s="20"/>
      <c r="BS334" s="20"/>
      <c r="BT334" s="20"/>
      <c r="BU334" s="20"/>
      <c r="BV334" s="20"/>
      <c r="BW334" s="20"/>
      <c r="BX334" s="20"/>
      <c r="CG334" s="20"/>
      <c r="CH334" s="20"/>
      <c r="CI334" s="20"/>
      <c r="CJ334" s="20"/>
      <c r="CK334" s="20"/>
      <c r="CL334" s="20"/>
      <c r="CM334" s="20"/>
      <c r="CS334" s="20"/>
      <c r="CT334" s="20"/>
      <c r="CU334" s="20"/>
      <c r="CV334" s="20"/>
      <c r="CW334" s="20"/>
      <c r="CX334" s="20"/>
      <c r="CY334" s="20"/>
    </row>
    <row r="335" spans="10:103" ht="13.5">
      <c r="J335" s="20"/>
      <c r="K335" s="20"/>
      <c r="L335" s="20"/>
      <c r="M335" s="20"/>
      <c r="N335" s="20"/>
      <c r="O335" s="20"/>
      <c r="P335" s="20"/>
      <c r="AN335" s="20"/>
      <c r="AO335" s="20"/>
      <c r="AP335" s="20"/>
      <c r="AQ335" s="20"/>
      <c r="AR335" s="20"/>
      <c r="AS335" s="20"/>
      <c r="AT335" s="20"/>
      <c r="BC335" s="20"/>
      <c r="BD335" s="20"/>
      <c r="BE335" s="20"/>
      <c r="BF335" s="20"/>
      <c r="BG335" s="20"/>
      <c r="BH335" s="20"/>
      <c r="BI335" s="20"/>
      <c r="BR335" s="20"/>
      <c r="BS335" s="20"/>
      <c r="BT335" s="20"/>
      <c r="BU335" s="20"/>
      <c r="BV335" s="20"/>
      <c r="BW335" s="20"/>
      <c r="BX335" s="20"/>
      <c r="CG335" s="20"/>
      <c r="CH335" s="20"/>
      <c r="CI335" s="20"/>
      <c r="CJ335" s="20"/>
      <c r="CK335" s="20"/>
      <c r="CL335" s="20"/>
      <c r="CM335" s="20"/>
      <c r="CS335" s="20"/>
      <c r="CT335" s="20"/>
      <c r="CU335" s="20"/>
      <c r="CV335" s="20"/>
      <c r="CW335" s="20"/>
      <c r="CX335" s="20"/>
      <c r="CY335" s="20"/>
    </row>
    <row r="336" spans="10:103" ht="13.5">
      <c r="J336" s="20"/>
      <c r="K336" s="20"/>
      <c r="L336" s="20"/>
      <c r="M336" s="20"/>
      <c r="N336" s="20"/>
      <c r="O336" s="20"/>
      <c r="P336" s="20"/>
      <c r="AN336" s="20"/>
      <c r="AO336" s="20"/>
      <c r="AP336" s="20"/>
      <c r="AQ336" s="20"/>
      <c r="AR336" s="20"/>
      <c r="AS336" s="20"/>
      <c r="AT336" s="20"/>
      <c r="BC336" s="20"/>
      <c r="BD336" s="20"/>
      <c r="BE336" s="20"/>
      <c r="BF336" s="20"/>
      <c r="BG336" s="20"/>
      <c r="BH336" s="20"/>
      <c r="BI336" s="20"/>
      <c r="BR336" s="20"/>
      <c r="BS336" s="20"/>
      <c r="BT336" s="20"/>
      <c r="BU336" s="20"/>
      <c r="BV336" s="20"/>
      <c r="BW336" s="20"/>
      <c r="BX336" s="20"/>
      <c r="CG336" s="20"/>
      <c r="CH336" s="20"/>
      <c r="CI336" s="20"/>
      <c r="CJ336" s="20"/>
      <c r="CK336" s="20"/>
      <c r="CL336" s="20"/>
      <c r="CM336" s="20"/>
      <c r="CS336" s="20"/>
      <c r="CT336" s="20"/>
      <c r="CU336" s="20"/>
      <c r="CV336" s="20"/>
      <c r="CW336" s="20"/>
      <c r="CX336" s="20"/>
      <c r="CY336" s="20"/>
    </row>
    <row r="337" spans="10:103" ht="13.5">
      <c r="J337" s="20"/>
      <c r="K337" s="20"/>
      <c r="L337" s="20"/>
      <c r="M337" s="20"/>
      <c r="N337" s="20"/>
      <c r="O337" s="20"/>
      <c r="P337" s="20"/>
      <c r="AN337" s="20"/>
      <c r="AO337" s="20"/>
      <c r="AP337" s="20"/>
      <c r="AQ337" s="20"/>
      <c r="AR337" s="20"/>
      <c r="AS337" s="20"/>
      <c r="AT337" s="20"/>
      <c r="BC337" s="20"/>
      <c r="BD337" s="20"/>
      <c r="BE337" s="20"/>
      <c r="BF337" s="20"/>
      <c r="BG337" s="20"/>
      <c r="BH337" s="20"/>
      <c r="BI337" s="20"/>
      <c r="BR337" s="20"/>
      <c r="BS337" s="20"/>
      <c r="BT337" s="20"/>
      <c r="BU337" s="20"/>
      <c r="BV337" s="20"/>
      <c r="BW337" s="20"/>
      <c r="BX337" s="20"/>
      <c r="CG337" s="20"/>
      <c r="CH337" s="20"/>
      <c r="CI337" s="20"/>
      <c r="CJ337" s="20"/>
      <c r="CK337" s="20"/>
      <c r="CL337" s="20"/>
      <c r="CM337" s="20"/>
      <c r="CS337" s="20"/>
      <c r="CT337" s="20"/>
      <c r="CU337" s="20"/>
      <c r="CV337" s="20"/>
      <c r="CW337" s="20"/>
      <c r="CX337" s="20"/>
      <c r="CY337" s="20"/>
    </row>
    <row r="338" spans="10:103" ht="13.5">
      <c r="J338" s="20"/>
      <c r="K338" s="20"/>
      <c r="L338" s="20"/>
      <c r="M338" s="20"/>
      <c r="N338" s="20"/>
      <c r="O338" s="20"/>
      <c r="P338" s="20"/>
      <c r="AN338" s="20"/>
      <c r="AO338" s="20"/>
      <c r="AP338" s="20"/>
      <c r="AQ338" s="20"/>
      <c r="AR338" s="20"/>
      <c r="AS338" s="20"/>
      <c r="AT338" s="20"/>
      <c r="BC338" s="20"/>
      <c r="BD338" s="20"/>
      <c r="BE338" s="20"/>
      <c r="BF338" s="20"/>
      <c r="BG338" s="20"/>
      <c r="BH338" s="20"/>
      <c r="BI338" s="20"/>
      <c r="BR338" s="20"/>
      <c r="BS338" s="20"/>
      <c r="BT338" s="20"/>
      <c r="BU338" s="20"/>
      <c r="BV338" s="20"/>
      <c r="BW338" s="20"/>
      <c r="BX338" s="20"/>
      <c r="CG338" s="20"/>
      <c r="CH338" s="20"/>
      <c r="CI338" s="20"/>
      <c r="CJ338" s="20"/>
      <c r="CK338" s="20"/>
      <c r="CL338" s="20"/>
      <c r="CM338" s="20"/>
      <c r="CS338" s="20"/>
      <c r="CT338" s="20"/>
      <c r="CU338" s="20"/>
      <c r="CV338" s="20"/>
      <c r="CW338" s="20"/>
      <c r="CX338" s="20"/>
      <c r="CY338" s="20"/>
    </row>
    <row r="339" spans="10:103" ht="13.5">
      <c r="J339" s="20"/>
      <c r="K339" s="20"/>
      <c r="L339" s="20"/>
      <c r="M339" s="20"/>
      <c r="N339" s="20"/>
      <c r="O339" s="20"/>
      <c r="P339" s="20"/>
      <c r="AN339" s="20"/>
      <c r="AO339" s="20"/>
      <c r="AP339" s="20"/>
      <c r="AQ339" s="20"/>
      <c r="AR339" s="20"/>
      <c r="AS339" s="20"/>
      <c r="AT339" s="20"/>
      <c r="BC339" s="20"/>
      <c r="BD339" s="20"/>
      <c r="BE339" s="20"/>
      <c r="BF339" s="20"/>
      <c r="BG339" s="20"/>
      <c r="BH339" s="20"/>
      <c r="BI339" s="20"/>
      <c r="BR339" s="20"/>
      <c r="BS339" s="20"/>
      <c r="BT339" s="20"/>
      <c r="BU339" s="20"/>
      <c r="BV339" s="20"/>
      <c r="BW339" s="20"/>
      <c r="BX339" s="20"/>
      <c r="CG339" s="20"/>
      <c r="CH339" s="20"/>
      <c r="CI339" s="20"/>
      <c r="CJ339" s="20"/>
      <c r="CK339" s="20"/>
      <c r="CL339" s="20"/>
      <c r="CM339" s="20"/>
      <c r="CS339" s="20"/>
      <c r="CT339" s="20"/>
      <c r="CU339" s="20"/>
      <c r="CV339" s="20"/>
      <c r="CW339" s="20"/>
      <c r="CX339" s="20"/>
      <c r="CY339" s="20"/>
    </row>
    <row r="340" spans="10:103" ht="13.5">
      <c r="J340" s="20"/>
      <c r="K340" s="20"/>
      <c r="L340" s="20"/>
      <c r="M340" s="20"/>
      <c r="N340" s="20"/>
      <c r="O340" s="20"/>
      <c r="P340" s="20"/>
      <c r="AN340" s="20"/>
      <c r="AO340" s="20"/>
      <c r="AP340" s="20"/>
      <c r="AQ340" s="20"/>
      <c r="AR340" s="20"/>
      <c r="AS340" s="20"/>
      <c r="AT340" s="20"/>
      <c r="BC340" s="20"/>
      <c r="BD340" s="20"/>
      <c r="BE340" s="20"/>
      <c r="BF340" s="20"/>
      <c r="BG340" s="20"/>
      <c r="BH340" s="20"/>
      <c r="BI340" s="20"/>
      <c r="BR340" s="20"/>
      <c r="BS340" s="20"/>
      <c r="BT340" s="20"/>
      <c r="BU340" s="20"/>
      <c r="BV340" s="20"/>
      <c r="BW340" s="20"/>
      <c r="BX340" s="20"/>
      <c r="CG340" s="20"/>
      <c r="CH340" s="20"/>
      <c r="CI340" s="20"/>
      <c r="CJ340" s="20"/>
      <c r="CK340" s="20"/>
      <c r="CL340" s="20"/>
      <c r="CM340" s="20"/>
      <c r="CS340" s="20"/>
      <c r="CT340" s="20"/>
      <c r="CU340" s="20"/>
      <c r="CV340" s="20"/>
      <c r="CW340" s="20"/>
      <c r="CX340" s="20"/>
      <c r="CY340" s="20"/>
    </row>
    <row r="341" spans="10:103" ht="13.5">
      <c r="J341" s="20"/>
      <c r="K341" s="20"/>
      <c r="L341" s="20"/>
      <c r="M341" s="20"/>
      <c r="N341" s="20"/>
      <c r="O341" s="20"/>
      <c r="P341" s="20"/>
      <c r="AN341" s="20"/>
      <c r="AO341" s="20"/>
      <c r="AP341" s="20"/>
      <c r="AQ341" s="20"/>
      <c r="AR341" s="20"/>
      <c r="AS341" s="20"/>
      <c r="AT341" s="20"/>
      <c r="BC341" s="20"/>
      <c r="BD341" s="20"/>
      <c r="BE341" s="20"/>
      <c r="BF341" s="20"/>
      <c r="BG341" s="20"/>
      <c r="BH341" s="20"/>
      <c r="BI341" s="20"/>
      <c r="BR341" s="20"/>
      <c r="BS341" s="20"/>
      <c r="BT341" s="20"/>
      <c r="BU341" s="20"/>
      <c r="BV341" s="20"/>
      <c r="BW341" s="20"/>
      <c r="BX341" s="20"/>
      <c r="CG341" s="20"/>
      <c r="CH341" s="20"/>
      <c r="CI341" s="20"/>
      <c r="CJ341" s="20"/>
      <c r="CK341" s="20"/>
      <c r="CL341" s="20"/>
      <c r="CM341" s="20"/>
      <c r="CS341" s="20"/>
      <c r="CT341" s="20"/>
      <c r="CU341" s="20"/>
      <c r="CV341" s="20"/>
      <c r="CW341" s="20"/>
      <c r="CX341" s="20"/>
      <c r="CY341" s="20"/>
    </row>
    <row r="342" spans="10:103" ht="13.5">
      <c r="J342" s="20"/>
      <c r="K342" s="20"/>
      <c r="L342" s="20"/>
      <c r="M342" s="20"/>
      <c r="N342" s="20"/>
      <c r="O342" s="20"/>
      <c r="P342" s="20"/>
      <c r="AN342" s="20"/>
      <c r="AO342" s="20"/>
      <c r="AP342" s="20"/>
      <c r="AQ342" s="20"/>
      <c r="AR342" s="20"/>
      <c r="AS342" s="20"/>
      <c r="AT342" s="20"/>
      <c r="BC342" s="20"/>
      <c r="BD342" s="20"/>
      <c r="BE342" s="20"/>
      <c r="BF342" s="20"/>
      <c r="BG342" s="20"/>
      <c r="BH342" s="20"/>
      <c r="BI342" s="20"/>
      <c r="BR342" s="20"/>
      <c r="BS342" s="20"/>
      <c r="BT342" s="20"/>
      <c r="BU342" s="20"/>
      <c r="BV342" s="20"/>
      <c r="BW342" s="20"/>
      <c r="BX342" s="20"/>
      <c r="CG342" s="20"/>
      <c r="CH342" s="20"/>
      <c r="CI342" s="20"/>
      <c r="CJ342" s="20"/>
      <c r="CK342" s="20"/>
      <c r="CL342" s="20"/>
      <c r="CM342" s="20"/>
      <c r="CS342" s="20"/>
      <c r="CT342" s="20"/>
      <c r="CU342" s="20"/>
      <c r="CV342" s="20"/>
      <c r="CW342" s="20"/>
      <c r="CX342" s="20"/>
      <c r="CY342" s="20"/>
    </row>
    <row r="343" spans="10:103" ht="13.5">
      <c r="J343" s="20"/>
      <c r="K343" s="20"/>
      <c r="L343" s="20"/>
      <c r="M343" s="20"/>
      <c r="N343" s="20"/>
      <c r="O343" s="20"/>
      <c r="P343" s="20"/>
      <c r="AN343" s="20"/>
      <c r="AO343" s="20"/>
      <c r="AP343" s="20"/>
      <c r="AQ343" s="20"/>
      <c r="AR343" s="20"/>
      <c r="AS343" s="20"/>
      <c r="AT343" s="20"/>
      <c r="BC343" s="20"/>
      <c r="BD343" s="20"/>
      <c r="BE343" s="20"/>
      <c r="BF343" s="20"/>
      <c r="BG343" s="20"/>
      <c r="BH343" s="20"/>
      <c r="BI343" s="20"/>
      <c r="BR343" s="20"/>
      <c r="BS343" s="20"/>
      <c r="BT343" s="20"/>
      <c r="BU343" s="20"/>
      <c r="BV343" s="20"/>
      <c r="BW343" s="20"/>
      <c r="BX343" s="20"/>
      <c r="CG343" s="20"/>
      <c r="CH343" s="20"/>
      <c r="CI343" s="20"/>
      <c r="CJ343" s="20"/>
      <c r="CK343" s="20"/>
      <c r="CL343" s="20"/>
      <c r="CM343" s="20"/>
      <c r="CS343" s="20"/>
      <c r="CT343" s="20"/>
      <c r="CU343" s="20"/>
      <c r="CV343" s="20"/>
      <c r="CW343" s="20"/>
      <c r="CX343" s="20"/>
      <c r="CY343" s="20"/>
    </row>
    <row r="344" spans="10:103" ht="13.5">
      <c r="J344" s="20"/>
      <c r="K344" s="20"/>
      <c r="L344" s="20"/>
      <c r="M344" s="20"/>
      <c r="N344" s="20"/>
      <c r="O344" s="20"/>
      <c r="P344" s="20"/>
      <c r="AN344" s="20"/>
      <c r="AO344" s="20"/>
      <c r="AP344" s="20"/>
      <c r="AQ344" s="20"/>
      <c r="AR344" s="20"/>
      <c r="AS344" s="20"/>
      <c r="AT344" s="20"/>
      <c r="BC344" s="20"/>
      <c r="BD344" s="20"/>
      <c r="BE344" s="20"/>
      <c r="BF344" s="20"/>
      <c r="BG344" s="20"/>
      <c r="BH344" s="20"/>
      <c r="BI344" s="20"/>
      <c r="BR344" s="20"/>
      <c r="BS344" s="20"/>
      <c r="BT344" s="20"/>
      <c r="BU344" s="20"/>
      <c r="BV344" s="20"/>
      <c r="BW344" s="20"/>
      <c r="BX344" s="20"/>
      <c r="CG344" s="20"/>
      <c r="CH344" s="20"/>
      <c r="CI344" s="20"/>
      <c r="CJ344" s="20"/>
      <c r="CK344" s="20"/>
      <c r="CL344" s="20"/>
      <c r="CM344" s="20"/>
      <c r="CS344" s="20"/>
      <c r="CT344" s="20"/>
      <c r="CU344" s="20"/>
      <c r="CV344" s="20"/>
      <c r="CW344" s="20"/>
      <c r="CX344" s="20"/>
      <c r="CY344" s="20"/>
    </row>
    <row r="345" spans="10:103" ht="13.5">
      <c r="J345" s="20"/>
      <c r="K345" s="20"/>
      <c r="L345" s="20"/>
      <c r="M345" s="20"/>
      <c r="N345" s="20"/>
      <c r="O345" s="20"/>
      <c r="P345" s="20"/>
      <c r="AN345" s="20"/>
      <c r="AO345" s="20"/>
      <c r="AP345" s="20"/>
      <c r="AQ345" s="20"/>
      <c r="AR345" s="20"/>
      <c r="AS345" s="20"/>
      <c r="AT345" s="20"/>
      <c r="BC345" s="20"/>
      <c r="BD345" s="20"/>
      <c r="BE345" s="20"/>
      <c r="BF345" s="20"/>
      <c r="BG345" s="20"/>
      <c r="BH345" s="20"/>
      <c r="BI345" s="20"/>
      <c r="BR345" s="20"/>
      <c r="BS345" s="20"/>
      <c r="BT345" s="20"/>
      <c r="BU345" s="20"/>
      <c r="BV345" s="20"/>
      <c r="BW345" s="20"/>
      <c r="BX345" s="20"/>
      <c r="CG345" s="20"/>
      <c r="CH345" s="20"/>
      <c r="CI345" s="20"/>
      <c r="CJ345" s="20"/>
      <c r="CK345" s="20"/>
      <c r="CL345" s="20"/>
      <c r="CM345" s="20"/>
      <c r="CS345" s="20"/>
      <c r="CT345" s="20"/>
      <c r="CU345" s="20"/>
      <c r="CV345" s="20"/>
      <c r="CW345" s="20"/>
      <c r="CX345" s="20"/>
      <c r="CY345" s="20"/>
    </row>
    <row r="346" spans="10:103" ht="13.5">
      <c r="J346" s="20"/>
      <c r="K346" s="20"/>
      <c r="L346" s="20"/>
      <c r="M346" s="20"/>
      <c r="N346" s="20"/>
      <c r="O346" s="20"/>
      <c r="P346" s="20"/>
      <c r="AN346" s="20"/>
      <c r="AO346" s="20"/>
      <c r="AP346" s="20"/>
      <c r="AQ346" s="20"/>
      <c r="AR346" s="20"/>
      <c r="AS346" s="20"/>
      <c r="AT346" s="20"/>
      <c r="BC346" s="20"/>
      <c r="BD346" s="20"/>
      <c r="BE346" s="20"/>
      <c r="BF346" s="20"/>
      <c r="BG346" s="20"/>
      <c r="BH346" s="20"/>
      <c r="BI346" s="20"/>
      <c r="BR346" s="20"/>
      <c r="BS346" s="20"/>
      <c r="BT346" s="20"/>
      <c r="BU346" s="20"/>
      <c r="BV346" s="20"/>
      <c r="BW346" s="20"/>
      <c r="BX346" s="20"/>
      <c r="CG346" s="20"/>
      <c r="CH346" s="20"/>
      <c r="CI346" s="20"/>
      <c r="CJ346" s="20"/>
      <c r="CK346" s="20"/>
      <c r="CL346" s="20"/>
      <c r="CM346" s="20"/>
      <c r="CS346" s="20"/>
      <c r="CT346" s="20"/>
      <c r="CU346" s="20"/>
      <c r="CV346" s="20"/>
      <c r="CW346" s="20"/>
      <c r="CX346" s="20"/>
      <c r="CY346" s="20"/>
    </row>
    <row r="347" spans="10:103" ht="13.5">
      <c r="J347" s="20"/>
      <c r="K347" s="20"/>
      <c r="L347" s="20"/>
      <c r="M347" s="20"/>
      <c r="N347" s="20"/>
      <c r="O347" s="20"/>
      <c r="P347" s="20"/>
      <c r="AN347" s="20"/>
      <c r="AO347" s="20"/>
      <c r="AP347" s="20"/>
      <c r="AQ347" s="20"/>
      <c r="AR347" s="20"/>
      <c r="AS347" s="20"/>
      <c r="AT347" s="20"/>
      <c r="BC347" s="20"/>
      <c r="BD347" s="20"/>
      <c r="BE347" s="20"/>
      <c r="BF347" s="20"/>
      <c r="BG347" s="20"/>
      <c r="BH347" s="20"/>
      <c r="BI347" s="20"/>
      <c r="BR347" s="20"/>
      <c r="BS347" s="20"/>
      <c r="BT347" s="20"/>
      <c r="BU347" s="20"/>
      <c r="BV347" s="20"/>
      <c r="BW347" s="20"/>
      <c r="BX347" s="20"/>
      <c r="CG347" s="20"/>
      <c r="CH347" s="20"/>
      <c r="CI347" s="20"/>
      <c r="CJ347" s="20"/>
      <c r="CK347" s="20"/>
      <c r="CL347" s="20"/>
      <c r="CM347" s="20"/>
      <c r="CS347" s="20"/>
      <c r="CT347" s="20"/>
      <c r="CU347" s="20"/>
      <c r="CV347" s="20"/>
      <c r="CW347" s="20"/>
      <c r="CX347" s="20"/>
      <c r="CY347" s="20"/>
    </row>
    <row r="348" spans="10:103" ht="13.5">
      <c r="J348" s="20"/>
      <c r="K348" s="20"/>
      <c r="L348" s="20"/>
      <c r="M348" s="20"/>
      <c r="N348" s="20"/>
      <c r="O348" s="20"/>
      <c r="P348" s="20"/>
      <c r="AN348" s="20"/>
      <c r="AO348" s="20"/>
      <c r="AP348" s="20"/>
      <c r="AQ348" s="20"/>
      <c r="AR348" s="20"/>
      <c r="AS348" s="20"/>
      <c r="AT348" s="20"/>
      <c r="BC348" s="20"/>
      <c r="BD348" s="20"/>
      <c r="BE348" s="20"/>
      <c r="BF348" s="20"/>
      <c r="BG348" s="20"/>
      <c r="BH348" s="20"/>
      <c r="BI348" s="20"/>
      <c r="BR348" s="20"/>
      <c r="BS348" s="20"/>
      <c r="BT348" s="20"/>
      <c r="BU348" s="20"/>
      <c r="BV348" s="20"/>
      <c r="BW348" s="20"/>
      <c r="BX348" s="20"/>
      <c r="CG348" s="20"/>
      <c r="CH348" s="20"/>
      <c r="CI348" s="20"/>
      <c r="CJ348" s="20"/>
      <c r="CK348" s="20"/>
      <c r="CL348" s="20"/>
      <c r="CM348" s="20"/>
      <c r="CS348" s="20"/>
      <c r="CT348" s="20"/>
      <c r="CU348" s="20"/>
      <c r="CV348" s="20"/>
      <c r="CW348" s="20"/>
      <c r="CX348" s="20"/>
      <c r="CY348" s="20"/>
    </row>
    <row r="349" spans="10:103" ht="13.5">
      <c r="J349" s="20"/>
      <c r="K349" s="20"/>
      <c r="L349" s="20"/>
      <c r="M349" s="20"/>
      <c r="N349" s="20"/>
      <c r="O349" s="20"/>
      <c r="P349" s="20"/>
      <c r="AN349" s="20"/>
      <c r="AO349" s="20"/>
      <c r="AP349" s="20"/>
      <c r="AQ349" s="20"/>
      <c r="AR349" s="20"/>
      <c r="AS349" s="20"/>
      <c r="AT349" s="20"/>
      <c r="BC349" s="20"/>
      <c r="BD349" s="20"/>
      <c r="BE349" s="20"/>
      <c r="BF349" s="20"/>
      <c r="BG349" s="20"/>
      <c r="BH349" s="20"/>
      <c r="BI349" s="20"/>
      <c r="BR349" s="20"/>
      <c r="BS349" s="20"/>
      <c r="BT349" s="20"/>
      <c r="BU349" s="20"/>
      <c r="BV349" s="20"/>
      <c r="BW349" s="20"/>
      <c r="BX349" s="20"/>
      <c r="CG349" s="20"/>
      <c r="CH349" s="20"/>
      <c r="CI349" s="20"/>
      <c r="CJ349" s="20"/>
      <c r="CK349" s="20"/>
      <c r="CL349" s="20"/>
      <c r="CM349" s="20"/>
      <c r="CS349" s="20"/>
      <c r="CT349" s="20"/>
      <c r="CU349" s="20"/>
      <c r="CV349" s="20"/>
      <c r="CW349" s="20"/>
      <c r="CX349" s="20"/>
      <c r="CY349" s="20"/>
    </row>
    <row r="350" spans="10:103" ht="13.5">
      <c r="J350" s="20"/>
      <c r="K350" s="20"/>
      <c r="L350" s="20"/>
      <c r="M350" s="20"/>
      <c r="N350" s="20"/>
      <c r="O350" s="20"/>
      <c r="P350" s="20"/>
      <c r="AN350" s="20"/>
      <c r="AO350" s="20"/>
      <c r="AP350" s="20"/>
      <c r="AQ350" s="20"/>
      <c r="AR350" s="20"/>
      <c r="AS350" s="20"/>
      <c r="AT350" s="20"/>
      <c r="BC350" s="20"/>
      <c r="BD350" s="20"/>
      <c r="BE350" s="20"/>
      <c r="BF350" s="20"/>
      <c r="BG350" s="20"/>
      <c r="BH350" s="20"/>
      <c r="BI350" s="20"/>
      <c r="BR350" s="20"/>
      <c r="BS350" s="20"/>
      <c r="BT350" s="20"/>
      <c r="BU350" s="20"/>
      <c r="BV350" s="20"/>
      <c r="BW350" s="20"/>
      <c r="BX350" s="20"/>
      <c r="CG350" s="20"/>
      <c r="CH350" s="20"/>
      <c r="CI350" s="20"/>
      <c r="CJ350" s="20"/>
      <c r="CK350" s="20"/>
      <c r="CL350" s="20"/>
      <c r="CM350" s="20"/>
      <c r="CS350" s="20"/>
      <c r="CT350" s="20"/>
      <c r="CU350" s="20"/>
      <c r="CV350" s="20"/>
      <c r="CW350" s="20"/>
      <c r="CX350" s="20"/>
      <c r="CY350" s="20"/>
    </row>
    <row r="351" spans="10:103" ht="13.5">
      <c r="J351" s="20"/>
      <c r="K351" s="20"/>
      <c r="L351" s="20"/>
      <c r="M351" s="20"/>
      <c r="N351" s="20"/>
      <c r="O351" s="20"/>
      <c r="P351" s="20"/>
      <c r="AN351" s="20"/>
      <c r="AO351" s="20"/>
      <c r="AP351" s="20"/>
      <c r="AQ351" s="20"/>
      <c r="AR351" s="20"/>
      <c r="AS351" s="20"/>
      <c r="AT351" s="20"/>
      <c r="BC351" s="20"/>
      <c r="BD351" s="20"/>
      <c r="BE351" s="20"/>
      <c r="BF351" s="20"/>
      <c r="BG351" s="20"/>
      <c r="BH351" s="20"/>
      <c r="BI351" s="20"/>
      <c r="BR351" s="20"/>
      <c r="BS351" s="20"/>
      <c r="BT351" s="20"/>
      <c r="BU351" s="20"/>
      <c r="BV351" s="20"/>
      <c r="BW351" s="20"/>
      <c r="BX351" s="20"/>
      <c r="CG351" s="20"/>
      <c r="CH351" s="20"/>
      <c r="CI351" s="20"/>
      <c r="CJ351" s="20"/>
      <c r="CK351" s="20"/>
      <c r="CL351" s="20"/>
      <c r="CM351" s="20"/>
      <c r="CS351" s="20"/>
      <c r="CT351" s="20"/>
      <c r="CU351" s="20"/>
      <c r="CV351" s="20"/>
      <c r="CW351" s="20"/>
      <c r="CX351" s="20"/>
      <c r="CY351" s="20"/>
    </row>
    <row r="352" spans="10:103" ht="13.5">
      <c r="J352" s="20"/>
      <c r="K352" s="20"/>
      <c r="L352" s="20"/>
      <c r="M352" s="20"/>
      <c r="N352" s="20"/>
      <c r="O352" s="20"/>
      <c r="P352" s="20"/>
      <c r="AN352" s="20"/>
      <c r="AO352" s="20"/>
      <c r="AP352" s="20"/>
      <c r="AQ352" s="20"/>
      <c r="AR352" s="20"/>
      <c r="AS352" s="20"/>
      <c r="AT352" s="20"/>
      <c r="BC352" s="20"/>
      <c r="BD352" s="20"/>
      <c r="BE352" s="20"/>
      <c r="BF352" s="20"/>
      <c r="BG352" s="20"/>
      <c r="BH352" s="20"/>
      <c r="BI352" s="20"/>
      <c r="BR352" s="20"/>
      <c r="BS352" s="20"/>
      <c r="BT352" s="20"/>
      <c r="BU352" s="20"/>
      <c r="BV352" s="20"/>
      <c r="BW352" s="20"/>
      <c r="BX352" s="20"/>
      <c r="CG352" s="20"/>
      <c r="CH352" s="20"/>
      <c r="CI352" s="20"/>
      <c r="CJ352" s="20"/>
      <c r="CK352" s="20"/>
      <c r="CL352" s="20"/>
      <c r="CM352" s="20"/>
      <c r="CS352" s="20"/>
      <c r="CT352" s="20"/>
      <c r="CU352" s="20"/>
      <c r="CV352" s="20"/>
      <c r="CW352" s="20"/>
      <c r="CX352" s="20"/>
      <c r="CY352" s="20"/>
    </row>
    <row r="353" spans="10:103" ht="13.5">
      <c r="J353" s="20"/>
      <c r="K353" s="20"/>
      <c r="L353" s="20"/>
      <c r="M353" s="20"/>
      <c r="N353" s="20"/>
      <c r="O353" s="20"/>
      <c r="P353" s="20"/>
      <c r="AN353" s="20"/>
      <c r="AO353" s="20"/>
      <c r="AP353" s="20"/>
      <c r="AQ353" s="20"/>
      <c r="AR353" s="20"/>
      <c r="AS353" s="20"/>
      <c r="AT353" s="20"/>
      <c r="BC353" s="20"/>
      <c r="BD353" s="20"/>
      <c r="BE353" s="20"/>
      <c r="BF353" s="20"/>
      <c r="BG353" s="20"/>
      <c r="BH353" s="20"/>
      <c r="BI353" s="20"/>
      <c r="BR353" s="20"/>
      <c r="BS353" s="20"/>
      <c r="BT353" s="20"/>
      <c r="BU353" s="20"/>
      <c r="BV353" s="20"/>
      <c r="BW353" s="20"/>
      <c r="BX353" s="20"/>
      <c r="CG353" s="20"/>
      <c r="CH353" s="20"/>
      <c r="CI353" s="20"/>
      <c r="CJ353" s="20"/>
      <c r="CK353" s="20"/>
      <c r="CL353" s="20"/>
      <c r="CM353" s="20"/>
      <c r="CS353" s="20"/>
      <c r="CT353" s="20"/>
      <c r="CU353" s="20"/>
      <c r="CV353" s="20"/>
      <c r="CW353" s="20"/>
      <c r="CX353" s="20"/>
      <c r="CY353" s="20"/>
    </row>
    <row r="354" spans="10:103" ht="13.5">
      <c r="J354" s="20"/>
      <c r="K354" s="20"/>
      <c r="L354" s="20"/>
      <c r="M354" s="20"/>
      <c r="N354" s="20"/>
      <c r="O354" s="20"/>
      <c r="P354" s="20"/>
      <c r="AN354" s="20"/>
      <c r="AO354" s="20"/>
      <c r="AP354" s="20"/>
      <c r="AQ354" s="20"/>
      <c r="AR354" s="20"/>
      <c r="AS354" s="20"/>
      <c r="AT354" s="20"/>
      <c r="BC354" s="20"/>
      <c r="BD354" s="20"/>
      <c r="BE354" s="20"/>
      <c r="BF354" s="20"/>
      <c r="BG354" s="20"/>
      <c r="BH354" s="20"/>
      <c r="BI354" s="20"/>
      <c r="BR354" s="20"/>
      <c r="BS354" s="20"/>
      <c r="BT354" s="20"/>
      <c r="BU354" s="20"/>
      <c r="BV354" s="20"/>
      <c r="BW354" s="20"/>
      <c r="BX354" s="20"/>
      <c r="CG354" s="20"/>
      <c r="CH354" s="20"/>
      <c r="CI354" s="20"/>
      <c r="CJ354" s="20"/>
      <c r="CK354" s="20"/>
      <c r="CL354" s="20"/>
      <c r="CM354" s="20"/>
      <c r="CS354" s="20"/>
      <c r="CT354" s="20"/>
      <c r="CU354" s="20"/>
      <c r="CV354" s="20"/>
      <c r="CW354" s="20"/>
      <c r="CX354" s="20"/>
      <c r="CY354" s="20"/>
    </row>
    <row r="355" spans="10:103" ht="13.5">
      <c r="J355" s="20"/>
      <c r="K355" s="20"/>
      <c r="L355" s="20"/>
      <c r="M355" s="20"/>
      <c r="N355" s="20"/>
      <c r="O355" s="20"/>
      <c r="P355" s="20"/>
      <c r="AN355" s="20"/>
      <c r="AO355" s="20"/>
      <c r="AP355" s="20"/>
      <c r="AQ355" s="20"/>
      <c r="AR355" s="20"/>
      <c r="AS355" s="20"/>
      <c r="AT355" s="20"/>
      <c r="BC355" s="20"/>
      <c r="BD355" s="20"/>
      <c r="BE355" s="20"/>
      <c r="BF355" s="20"/>
      <c r="BG355" s="20"/>
      <c r="BH355" s="20"/>
      <c r="BI355" s="20"/>
      <c r="BR355" s="20"/>
      <c r="BS355" s="20"/>
      <c r="BT355" s="20"/>
      <c r="BU355" s="20"/>
      <c r="BV355" s="20"/>
      <c r="BW355" s="20"/>
      <c r="BX355" s="20"/>
      <c r="CG355" s="20"/>
      <c r="CH355" s="20"/>
      <c r="CI355" s="20"/>
      <c r="CJ355" s="20"/>
      <c r="CK355" s="20"/>
      <c r="CL355" s="20"/>
      <c r="CM355" s="20"/>
      <c r="CS355" s="20"/>
      <c r="CT355" s="20"/>
      <c r="CU355" s="20"/>
      <c r="CV355" s="20"/>
      <c r="CW355" s="20"/>
      <c r="CX355" s="20"/>
      <c r="CY355" s="20"/>
    </row>
    <row r="356" spans="10:103" ht="13.5">
      <c r="J356" s="20"/>
      <c r="K356" s="20"/>
      <c r="L356" s="20"/>
      <c r="M356" s="20"/>
      <c r="N356" s="20"/>
      <c r="O356" s="20"/>
      <c r="P356" s="20"/>
      <c r="AN356" s="20"/>
      <c r="AO356" s="20"/>
      <c r="AP356" s="20"/>
      <c r="AQ356" s="20"/>
      <c r="AR356" s="20"/>
      <c r="AS356" s="20"/>
      <c r="AT356" s="20"/>
      <c r="BC356" s="20"/>
      <c r="BD356" s="20"/>
      <c r="BE356" s="20"/>
      <c r="BF356" s="20"/>
      <c r="BG356" s="20"/>
      <c r="BH356" s="20"/>
      <c r="BI356" s="20"/>
      <c r="BR356" s="20"/>
      <c r="BS356" s="20"/>
      <c r="BT356" s="20"/>
      <c r="BU356" s="20"/>
      <c r="BV356" s="20"/>
      <c r="BW356" s="20"/>
      <c r="BX356" s="20"/>
      <c r="CG356" s="20"/>
      <c r="CH356" s="20"/>
      <c r="CI356" s="20"/>
      <c r="CJ356" s="20"/>
      <c r="CK356" s="20"/>
      <c r="CL356" s="20"/>
      <c r="CM356" s="20"/>
      <c r="CS356" s="20"/>
      <c r="CT356" s="20"/>
      <c r="CU356" s="20"/>
      <c r="CV356" s="20"/>
      <c r="CW356" s="20"/>
      <c r="CX356" s="20"/>
      <c r="CY356" s="20"/>
    </row>
    <row r="357" spans="10:103" ht="13.5">
      <c r="J357" s="20"/>
      <c r="K357" s="20"/>
      <c r="L357" s="20"/>
      <c r="M357" s="20"/>
      <c r="N357" s="20"/>
      <c r="O357" s="20"/>
      <c r="P357" s="20"/>
      <c r="AN357" s="20"/>
      <c r="AO357" s="20"/>
      <c r="AP357" s="20"/>
      <c r="AQ357" s="20"/>
      <c r="AR357" s="20"/>
      <c r="AS357" s="20"/>
      <c r="AT357" s="20"/>
      <c r="BC357" s="20"/>
      <c r="BD357" s="20"/>
      <c r="BE357" s="20"/>
      <c r="BF357" s="20"/>
      <c r="BG357" s="20"/>
      <c r="BH357" s="20"/>
      <c r="BI357" s="20"/>
      <c r="BR357" s="20"/>
      <c r="BS357" s="20"/>
      <c r="BT357" s="20"/>
      <c r="BU357" s="20"/>
      <c r="BV357" s="20"/>
      <c r="BW357" s="20"/>
      <c r="BX357" s="20"/>
      <c r="CG357" s="20"/>
      <c r="CH357" s="20"/>
      <c r="CI357" s="20"/>
      <c r="CJ357" s="20"/>
      <c r="CK357" s="20"/>
      <c r="CL357" s="20"/>
      <c r="CM357" s="20"/>
      <c r="CS357" s="20"/>
      <c r="CT357" s="20"/>
      <c r="CU357" s="20"/>
      <c r="CV357" s="20"/>
      <c r="CW357" s="20"/>
      <c r="CX357" s="20"/>
      <c r="CY357" s="20"/>
    </row>
    <row r="358" spans="10:103" ht="13.5">
      <c r="J358" s="20"/>
      <c r="K358" s="20"/>
      <c r="L358" s="20"/>
      <c r="M358" s="20"/>
      <c r="N358" s="20"/>
      <c r="O358" s="20"/>
      <c r="P358" s="20"/>
      <c r="AN358" s="20"/>
      <c r="AO358" s="20"/>
      <c r="AP358" s="20"/>
      <c r="AQ358" s="20"/>
      <c r="AR358" s="20"/>
      <c r="AS358" s="20"/>
      <c r="AT358" s="20"/>
      <c r="BC358" s="20"/>
      <c r="BD358" s="20"/>
      <c r="BE358" s="20"/>
      <c r="BF358" s="20"/>
      <c r="BG358" s="20"/>
      <c r="BH358" s="20"/>
      <c r="BI358" s="20"/>
      <c r="BR358" s="20"/>
      <c r="BS358" s="20"/>
      <c r="BT358" s="20"/>
      <c r="BU358" s="20"/>
      <c r="BV358" s="20"/>
      <c r="BW358" s="20"/>
      <c r="BX358" s="20"/>
      <c r="CG358" s="20"/>
      <c r="CH358" s="20"/>
      <c r="CI358" s="20"/>
      <c r="CJ358" s="20"/>
      <c r="CK358" s="20"/>
      <c r="CL358" s="20"/>
      <c r="CM358" s="20"/>
      <c r="CS358" s="20"/>
      <c r="CT358" s="20"/>
      <c r="CU358" s="20"/>
      <c r="CV358" s="20"/>
      <c r="CW358" s="20"/>
      <c r="CX358" s="20"/>
      <c r="CY358" s="20"/>
    </row>
    <row r="359" spans="10:103" ht="13.5">
      <c r="J359" s="20"/>
      <c r="K359" s="20"/>
      <c r="L359" s="20"/>
      <c r="M359" s="20"/>
      <c r="N359" s="20"/>
      <c r="O359" s="20"/>
      <c r="P359" s="20"/>
      <c r="AN359" s="20"/>
      <c r="AO359" s="20"/>
      <c r="AP359" s="20"/>
      <c r="AQ359" s="20"/>
      <c r="AR359" s="20"/>
      <c r="AS359" s="20"/>
      <c r="AT359" s="20"/>
      <c r="BC359" s="20"/>
      <c r="BD359" s="20"/>
      <c r="BE359" s="20"/>
      <c r="BF359" s="20"/>
      <c r="BG359" s="20"/>
      <c r="BH359" s="20"/>
      <c r="BI359" s="20"/>
      <c r="BR359" s="20"/>
      <c r="BS359" s="20"/>
      <c r="BT359" s="20"/>
      <c r="BU359" s="20"/>
      <c r="BV359" s="20"/>
      <c r="BW359" s="20"/>
      <c r="BX359" s="20"/>
      <c r="CG359" s="20"/>
      <c r="CH359" s="20"/>
      <c r="CI359" s="20"/>
      <c r="CJ359" s="20"/>
      <c r="CK359" s="20"/>
      <c r="CL359" s="20"/>
      <c r="CM359" s="20"/>
      <c r="CS359" s="20"/>
      <c r="CT359" s="20"/>
      <c r="CU359" s="20"/>
      <c r="CV359" s="20"/>
      <c r="CW359" s="20"/>
      <c r="CX359" s="20"/>
      <c r="CY359" s="20"/>
    </row>
    <row r="360" spans="10:103" ht="13.5">
      <c r="J360" s="20"/>
      <c r="K360" s="20"/>
      <c r="L360" s="20"/>
      <c r="M360" s="20"/>
      <c r="N360" s="20"/>
      <c r="O360" s="20"/>
      <c r="P360" s="20"/>
      <c r="AN360" s="20"/>
      <c r="AO360" s="20"/>
      <c r="AP360" s="20"/>
      <c r="AQ360" s="20"/>
      <c r="AR360" s="20"/>
      <c r="AS360" s="20"/>
      <c r="AT360" s="20"/>
      <c r="BC360" s="20"/>
      <c r="BD360" s="20"/>
      <c r="BE360" s="20"/>
      <c r="BF360" s="20"/>
      <c r="BG360" s="20"/>
      <c r="BH360" s="20"/>
      <c r="BI360" s="20"/>
      <c r="BR360" s="20"/>
      <c r="BS360" s="20"/>
      <c r="BT360" s="20"/>
      <c r="BU360" s="20"/>
      <c r="BV360" s="20"/>
      <c r="BW360" s="20"/>
      <c r="BX360" s="20"/>
      <c r="CG360" s="20"/>
      <c r="CH360" s="20"/>
      <c r="CI360" s="20"/>
      <c r="CJ360" s="20"/>
      <c r="CK360" s="20"/>
      <c r="CL360" s="20"/>
      <c r="CM360" s="20"/>
      <c r="CS360" s="20"/>
      <c r="CT360" s="20"/>
      <c r="CU360" s="20"/>
      <c r="CV360" s="20"/>
      <c r="CW360" s="20"/>
      <c r="CX360" s="20"/>
      <c r="CY360" s="20"/>
    </row>
    <row r="361" spans="10:103" ht="13.5">
      <c r="J361" s="20"/>
      <c r="K361" s="20"/>
      <c r="L361" s="20"/>
      <c r="M361" s="20"/>
      <c r="N361" s="20"/>
      <c r="O361" s="20"/>
      <c r="P361" s="20"/>
      <c r="AN361" s="20"/>
      <c r="AO361" s="20"/>
      <c r="AP361" s="20"/>
      <c r="AQ361" s="20"/>
      <c r="AR361" s="20"/>
      <c r="AS361" s="20"/>
      <c r="AT361" s="20"/>
      <c r="BC361" s="20"/>
      <c r="BD361" s="20"/>
      <c r="BE361" s="20"/>
      <c r="BF361" s="20"/>
      <c r="BG361" s="20"/>
      <c r="BH361" s="20"/>
      <c r="BI361" s="20"/>
      <c r="BR361" s="20"/>
      <c r="BS361" s="20"/>
      <c r="BT361" s="20"/>
      <c r="BU361" s="20"/>
      <c r="BV361" s="20"/>
      <c r="BW361" s="20"/>
      <c r="BX361" s="20"/>
      <c r="CG361" s="20"/>
      <c r="CH361" s="20"/>
      <c r="CI361" s="20"/>
      <c r="CJ361" s="20"/>
      <c r="CK361" s="20"/>
      <c r="CL361" s="20"/>
      <c r="CM361" s="20"/>
      <c r="CS361" s="20"/>
      <c r="CT361" s="20"/>
      <c r="CU361" s="20"/>
      <c r="CV361" s="20"/>
      <c r="CW361" s="20"/>
      <c r="CX361" s="20"/>
      <c r="CY361" s="20"/>
    </row>
    <row r="362" spans="10:103" ht="13.5">
      <c r="J362" s="20"/>
      <c r="K362" s="20"/>
      <c r="L362" s="20"/>
      <c r="M362" s="20"/>
      <c r="N362" s="20"/>
      <c r="O362" s="20"/>
      <c r="P362" s="20"/>
      <c r="AN362" s="20"/>
      <c r="AO362" s="20"/>
      <c r="AP362" s="20"/>
      <c r="AQ362" s="20"/>
      <c r="AR362" s="20"/>
      <c r="AS362" s="20"/>
      <c r="AT362" s="20"/>
      <c r="BC362" s="20"/>
      <c r="BD362" s="20"/>
      <c r="BE362" s="20"/>
      <c r="BF362" s="20"/>
      <c r="BG362" s="20"/>
      <c r="BH362" s="20"/>
      <c r="BI362" s="20"/>
      <c r="BR362" s="20"/>
      <c r="BS362" s="20"/>
      <c r="BT362" s="20"/>
      <c r="BU362" s="20"/>
      <c r="BV362" s="20"/>
      <c r="BW362" s="20"/>
      <c r="BX362" s="20"/>
      <c r="CG362" s="20"/>
      <c r="CH362" s="20"/>
      <c r="CI362" s="20"/>
      <c r="CJ362" s="20"/>
      <c r="CK362" s="20"/>
      <c r="CL362" s="20"/>
      <c r="CM362" s="20"/>
      <c r="CS362" s="20"/>
      <c r="CT362" s="20"/>
      <c r="CU362" s="20"/>
      <c r="CV362" s="20"/>
      <c r="CW362" s="20"/>
      <c r="CX362" s="20"/>
      <c r="CY362" s="20"/>
    </row>
    <row r="363" spans="10:103" ht="13.5">
      <c r="J363" s="20"/>
      <c r="K363" s="20"/>
      <c r="L363" s="20"/>
      <c r="M363" s="20"/>
      <c r="N363" s="20"/>
      <c r="O363" s="20"/>
      <c r="P363" s="20"/>
      <c r="AN363" s="20"/>
      <c r="AO363" s="20"/>
      <c r="AP363" s="20"/>
      <c r="AQ363" s="20"/>
      <c r="AR363" s="20"/>
      <c r="AS363" s="20"/>
      <c r="AT363" s="20"/>
      <c r="BC363" s="20"/>
      <c r="BD363" s="20"/>
      <c r="BE363" s="20"/>
      <c r="BF363" s="20"/>
      <c r="BG363" s="20"/>
      <c r="BH363" s="20"/>
      <c r="BI363" s="20"/>
      <c r="BR363" s="20"/>
      <c r="BS363" s="20"/>
      <c r="BT363" s="20"/>
      <c r="BU363" s="20"/>
      <c r="BV363" s="20"/>
      <c r="BW363" s="20"/>
      <c r="BX363" s="20"/>
      <c r="CG363" s="20"/>
      <c r="CH363" s="20"/>
      <c r="CI363" s="20"/>
      <c r="CJ363" s="20"/>
      <c r="CK363" s="20"/>
      <c r="CL363" s="20"/>
      <c r="CM363" s="20"/>
      <c r="CS363" s="20"/>
      <c r="CT363" s="20"/>
      <c r="CU363" s="20"/>
      <c r="CV363" s="20"/>
      <c r="CW363" s="20"/>
      <c r="CX363" s="20"/>
      <c r="CY363" s="20"/>
    </row>
    <row r="364" spans="10:103" ht="13.5">
      <c r="J364" s="20"/>
      <c r="K364" s="20"/>
      <c r="L364" s="20"/>
      <c r="M364" s="20"/>
      <c r="N364" s="20"/>
      <c r="O364" s="20"/>
      <c r="P364" s="20"/>
      <c r="AN364" s="20"/>
      <c r="AO364" s="20"/>
      <c r="AP364" s="20"/>
      <c r="AQ364" s="20"/>
      <c r="AR364" s="20"/>
      <c r="AS364" s="20"/>
      <c r="AT364" s="20"/>
      <c r="BC364" s="20"/>
      <c r="BD364" s="20"/>
      <c r="BE364" s="20"/>
      <c r="BF364" s="20"/>
      <c r="BG364" s="20"/>
      <c r="BH364" s="20"/>
      <c r="BI364" s="20"/>
      <c r="BR364" s="20"/>
      <c r="BS364" s="20"/>
      <c r="BT364" s="20"/>
      <c r="BU364" s="20"/>
      <c r="BV364" s="20"/>
      <c r="BW364" s="20"/>
      <c r="BX364" s="20"/>
      <c r="CG364" s="20"/>
      <c r="CH364" s="20"/>
      <c r="CI364" s="20"/>
      <c r="CJ364" s="20"/>
      <c r="CK364" s="20"/>
      <c r="CL364" s="20"/>
      <c r="CM364" s="20"/>
      <c r="CS364" s="20"/>
      <c r="CT364" s="20"/>
      <c r="CU364" s="20"/>
      <c r="CV364" s="20"/>
      <c r="CW364" s="20"/>
      <c r="CX364" s="20"/>
      <c r="CY364" s="20"/>
    </row>
    <row r="365" spans="10:103" ht="13.5">
      <c r="J365" s="20"/>
      <c r="K365" s="20"/>
      <c r="L365" s="20"/>
      <c r="M365" s="20"/>
      <c r="N365" s="20"/>
      <c r="O365" s="20"/>
      <c r="P365" s="20"/>
      <c r="AN365" s="20"/>
      <c r="AO365" s="20"/>
      <c r="AP365" s="20"/>
      <c r="AQ365" s="20"/>
      <c r="AR365" s="20"/>
      <c r="AS365" s="20"/>
      <c r="AT365" s="20"/>
      <c r="BC365" s="20"/>
      <c r="BD365" s="20"/>
      <c r="BE365" s="20"/>
      <c r="BF365" s="20"/>
      <c r="BG365" s="20"/>
      <c r="BH365" s="20"/>
      <c r="BI365" s="20"/>
      <c r="BR365" s="20"/>
      <c r="BS365" s="20"/>
      <c r="BT365" s="20"/>
      <c r="BU365" s="20"/>
      <c r="BV365" s="20"/>
      <c r="BW365" s="20"/>
      <c r="BX365" s="20"/>
      <c r="CG365" s="20"/>
      <c r="CH365" s="20"/>
      <c r="CI365" s="20"/>
      <c r="CJ365" s="20"/>
      <c r="CK365" s="20"/>
      <c r="CL365" s="20"/>
      <c r="CM365" s="20"/>
      <c r="CS365" s="20"/>
      <c r="CT365" s="20"/>
      <c r="CU365" s="20"/>
      <c r="CV365" s="20"/>
      <c r="CW365" s="20"/>
      <c r="CX365" s="20"/>
      <c r="CY365" s="20"/>
    </row>
    <row r="366" spans="10:103" ht="13.5">
      <c r="J366" s="20"/>
      <c r="K366" s="20"/>
      <c r="L366" s="20"/>
      <c r="M366" s="20"/>
      <c r="N366" s="20"/>
      <c r="O366" s="20"/>
      <c r="P366" s="20"/>
      <c r="AN366" s="20"/>
      <c r="AO366" s="20"/>
      <c r="AP366" s="20"/>
      <c r="AQ366" s="20"/>
      <c r="AR366" s="20"/>
      <c r="AS366" s="20"/>
      <c r="AT366" s="20"/>
      <c r="BC366" s="20"/>
      <c r="BD366" s="20"/>
      <c r="BE366" s="20"/>
      <c r="BF366" s="20"/>
      <c r="BG366" s="20"/>
      <c r="BH366" s="20"/>
      <c r="BI366" s="20"/>
      <c r="BR366" s="20"/>
      <c r="BS366" s="20"/>
      <c r="BT366" s="20"/>
      <c r="BU366" s="20"/>
      <c r="BV366" s="20"/>
      <c r="BW366" s="20"/>
      <c r="BX366" s="20"/>
      <c r="CG366" s="20"/>
      <c r="CH366" s="20"/>
      <c r="CI366" s="20"/>
      <c r="CJ366" s="20"/>
      <c r="CK366" s="20"/>
      <c r="CL366" s="20"/>
      <c r="CM366" s="20"/>
      <c r="CS366" s="20"/>
      <c r="CT366" s="20"/>
      <c r="CU366" s="20"/>
      <c r="CV366" s="20"/>
      <c r="CW366" s="20"/>
      <c r="CX366" s="20"/>
      <c r="CY366" s="20"/>
    </row>
    <row r="367" spans="10:103" ht="13.5">
      <c r="J367" s="20"/>
      <c r="K367" s="20"/>
      <c r="L367" s="20"/>
      <c r="M367" s="20"/>
      <c r="N367" s="20"/>
      <c r="O367" s="20"/>
      <c r="P367" s="20"/>
      <c r="AN367" s="20"/>
      <c r="AO367" s="20"/>
      <c r="AP367" s="20"/>
      <c r="AQ367" s="20"/>
      <c r="AR367" s="20"/>
      <c r="AS367" s="20"/>
      <c r="AT367" s="20"/>
      <c r="BC367" s="20"/>
      <c r="BD367" s="20"/>
      <c r="BE367" s="20"/>
      <c r="BF367" s="20"/>
      <c r="BG367" s="20"/>
      <c r="BH367" s="20"/>
      <c r="BI367" s="20"/>
      <c r="BR367" s="20"/>
      <c r="BS367" s="20"/>
      <c r="BT367" s="20"/>
      <c r="BU367" s="20"/>
      <c r="BV367" s="20"/>
      <c r="BW367" s="20"/>
      <c r="BX367" s="20"/>
      <c r="CG367" s="20"/>
      <c r="CH367" s="20"/>
      <c r="CI367" s="20"/>
      <c r="CJ367" s="20"/>
      <c r="CK367" s="20"/>
      <c r="CL367" s="20"/>
      <c r="CM367" s="20"/>
      <c r="CS367" s="20"/>
      <c r="CT367" s="20"/>
      <c r="CU367" s="20"/>
      <c r="CV367" s="20"/>
      <c r="CW367" s="20"/>
      <c r="CX367" s="20"/>
      <c r="CY367" s="20"/>
    </row>
    <row r="368" spans="10:103" ht="13.5">
      <c r="J368" s="20"/>
      <c r="K368" s="20"/>
      <c r="L368" s="20"/>
      <c r="M368" s="20"/>
      <c r="N368" s="20"/>
      <c r="O368" s="20"/>
      <c r="P368" s="20"/>
      <c r="AN368" s="20"/>
      <c r="AO368" s="20"/>
      <c r="AP368" s="20"/>
      <c r="AQ368" s="20"/>
      <c r="AR368" s="20"/>
      <c r="AS368" s="20"/>
      <c r="AT368" s="20"/>
      <c r="BC368" s="20"/>
      <c r="BD368" s="20"/>
      <c r="BE368" s="20"/>
      <c r="BF368" s="20"/>
      <c r="BG368" s="20"/>
      <c r="BH368" s="20"/>
      <c r="BI368" s="20"/>
      <c r="BR368" s="20"/>
      <c r="BS368" s="20"/>
      <c r="BT368" s="20"/>
      <c r="BU368" s="20"/>
      <c r="BV368" s="20"/>
      <c r="BW368" s="20"/>
      <c r="BX368" s="20"/>
      <c r="CG368" s="20"/>
      <c r="CH368" s="20"/>
      <c r="CI368" s="20"/>
      <c r="CJ368" s="20"/>
      <c r="CK368" s="20"/>
      <c r="CL368" s="20"/>
      <c r="CM368" s="20"/>
      <c r="CS368" s="20"/>
      <c r="CT368" s="20"/>
      <c r="CU368" s="20"/>
      <c r="CV368" s="20"/>
      <c r="CW368" s="20"/>
      <c r="CX368" s="20"/>
      <c r="CY368" s="20"/>
    </row>
    <row r="369" spans="10:103" ht="13.5">
      <c r="J369" s="20"/>
      <c r="K369" s="20"/>
      <c r="L369" s="20"/>
      <c r="M369" s="20"/>
      <c r="N369" s="20"/>
      <c r="O369" s="20"/>
      <c r="P369" s="20"/>
      <c r="AN369" s="20"/>
      <c r="AO369" s="20"/>
      <c r="AP369" s="20"/>
      <c r="AQ369" s="20"/>
      <c r="AR369" s="20"/>
      <c r="AS369" s="20"/>
      <c r="AT369" s="20"/>
      <c r="BC369" s="20"/>
      <c r="BD369" s="20"/>
      <c r="BE369" s="20"/>
      <c r="BF369" s="20"/>
      <c r="BG369" s="20"/>
      <c r="BH369" s="20"/>
      <c r="BI369" s="20"/>
      <c r="BR369" s="20"/>
      <c r="BS369" s="20"/>
      <c r="BT369" s="20"/>
      <c r="BU369" s="20"/>
      <c r="BV369" s="20"/>
      <c r="BW369" s="20"/>
      <c r="BX369" s="20"/>
      <c r="CG369" s="20"/>
      <c r="CH369" s="20"/>
      <c r="CI369" s="20"/>
      <c r="CJ369" s="20"/>
      <c r="CK369" s="20"/>
      <c r="CL369" s="20"/>
      <c r="CM369" s="20"/>
      <c r="CS369" s="20"/>
      <c r="CT369" s="20"/>
      <c r="CU369" s="20"/>
      <c r="CV369" s="20"/>
      <c r="CW369" s="20"/>
      <c r="CX369" s="20"/>
      <c r="CY369" s="20"/>
    </row>
    <row r="370" spans="10:103" ht="13.5">
      <c r="J370" s="20"/>
      <c r="K370" s="20"/>
      <c r="L370" s="20"/>
      <c r="M370" s="20"/>
      <c r="N370" s="20"/>
      <c r="O370" s="20"/>
      <c r="P370" s="20"/>
      <c r="AN370" s="20"/>
      <c r="AO370" s="20"/>
      <c r="AP370" s="20"/>
      <c r="AQ370" s="20"/>
      <c r="AR370" s="20"/>
      <c r="AS370" s="20"/>
      <c r="AT370" s="20"/>
      <c r="BC370" s="20"/>
      <c r="BD370" s="20"/>
      <c r="BE370" s="20"/>
      <c r="BF370" s="20"/>
      <c r="BG370" s="20"/>
      <c r="BH370" s="20"/>
      <c r="BI370" s="20"/>
      <c r="BR370" s="20"/>
      <c r="BS370" s="20"/>
      <c r="BT370" s="20"/>
      <c r="BU370" s="20"/>
      <c r="BV370" s="20"/>
      <c r="BW370" s="20"/>
      <c r="BX370" s="20"/>
      <c r="CG370" s="20"/>
      <c r="CH370" s="20"/>
      <c r="CI370" s="20"/>
      <c r="CJ370" s="20"/>
      <c r="CK370" s="20"/>
      <c r="CL370" s="20"/>
      <c r="CM370" s="20"/>
      <c r="CS370" s="20"/>
      <c r="CT370" s="20"/>
      <c r="CU370" s="20"/>
      <c r="CV370" s="20"/>
      <c r="CW370" s="20"/>
      <c r="CX370" s="20"/>
      <c r="CY370" s="20"/>
    </row>
    <row r="371" spans="10:103" ht="13.5">
      <c r="J371" s="20"/>
      <c r="K371" s="20"/>
      <c r="L371" s="20"/>
      <c r="M371" s="20"/>
      <c r="N371" s="20"/>
      <c r="O371" s="20"/>
      <c r="P371" s="20"/>
      <c r="AN371" s="20"/>
      <c r="AO371" s="20"/>
      <c r="AP371" s="20"/>
      <c r="AQ371" s="20"/>
      <c r="AR371" s="20"/>
      <c r="AS371" s="20"/>
      <c r="AT371" s="20"/>
      <c r="BC371" s="20"/>
      <c r="BD371" s="20"/>
      <c r="BE371" s="20"/>
      <c r="BF371" s="20"/>
      <c r="BG371" s="20"/>
      <c r="BH371" s="20"/>
      <c r="BI371" s="20"/>
      <c r="BR371" s="20"/>
      <c r="BS371" s="20"/>
      <c r="BT371" s="20"/>
      <c r="BU371" s="20"/>
      <c r="BV371" s="20"/>
      <c r="BW371" s="20"/>
      <c r="BX371" s="20"/>
      <c r="CG371" s="20"/>
      <c r="CH371" s="20"/>
      <c r="CI371" s="20"/>
      <c r="CJ371" s="20"/>
      <c r="CK371" s="20"/>
      <c r="CL371" s="20"/>
      <c r="CM371" s="20"/>
      <c r="CS371" s="20"/>
      <c r="CT371" s="20"/>
      <c r="CU371" s="20"/>
      <c r="CV371" s="20"/>
      <c r="CW371" s="20"/>
      <c r="CX371" s="20"/>
      <c r="CY371" s="20"/>
    </row>
    <row r="372" spans="10:103" ht="13.5">
      <c r="J372" s="20"/>
      <c r="K372" s="20"/>
      <c r="L372" s="20"/>
      <c r="M372" s="20"/>
      <c r="N372" s="20"/>
      <c r="O372" s="20"/>
      <c r="P372" s="20"/>
      <c r="AN372" s="20"/>
      <c r="AO372" s="20"/>
      <c r="AP372" s="20"/>
      <c r="AQ372" s="20"/>
      <c r="AR372" s="20"/>
      <c r="AS372" s="20"/>
      <c r="AT372" s="20"/>
      <c r="BC372" s="20"/>
      <c r="BD372" s="20"/>
      <c r="BE372" s="20"/>
      <c r="BF372" s="20"/>
      <c r="BG372" s="20"/>
      <c r="BH372" s="20"/>
      <c r="BI372" s="20"/>
      <c r="BR372" s="20"/>
      <c r="BS372" s="20"/>
      <c r="BT372" s="20"/>
      <c r="BU372" s="20"/>
      <c r="BV372" s="20"/>
      <c r="BW372" s="20"/>
      <c r="BX372" s="20"/>
      <c r="CG372" s="20"/>
      <c r="CH372" s="20"/>
      <c r="CI372" s="20"/>
      <c r="CJ372" s="20"/>
      <c r="CK372" s="20"/>
      <c r="CL372" s="20"/>
      <c r="CM372" s="20"/>
      <c r="CS372" s="20"/>
      <c r="CT372" s="20"/>
      <c r="CU372" s="20"/>
      <c r="CV372" s="20"/>
      <c r="CW372" s="20"/>
      <c r="CX372" s="20"/>
      <c r="CY372" s="20"/>
    </row>
    <row r="373" spans="10:103" ht="13.5">
      <c r="J373" s="20"/>
      <c r="K373" s="20"/>
      <c r="L373" s="20"/>
      <c r="M373" s="20"/>
      <c r="N373" s="20"/>
      <c r="O373" s="20"/>
      <c r="P373" s="20"/>
      <c r="AN373" s="20"/>
      <c r="AO373" s="20"/>
      <c r="AP373" s="20"/>
      <c r="AQ373" s="20"/>
      <c r="AR373" s="20"/>
      <c r="AS373" s="20"/>
      <c r="AT373" s="20"/>
      <c r="BC373" s="20"/>
      <c r="BD373" s="20"/>
      <c r="BE373" s="20"/>
      <c r="BF373" s="20"/>
      <c r="BG373" s="20"/>
      <c r="BH373" s="20"/>
      <c r="BI373" s="20"/>
      <c r="BR373" s="20"/>
      <c r="BS373" s="20"/>
      <c r="BT373" s="20"/>
      <c r="BU373" s="20"/>
      <c r="BV373" s="20"/>
      <c r="BW373" s="20"/>
      <c r="BX373" s="20"/>
      <c r="CG373" s="20"/>
      <c r="CH373" s="20"/>
      <c r="CI373" s="20"/>
      <c r="CJ373" s="20"/>
      <c r="CK373" s="20"/>
      <c r="CL373" s="20"/>
      <c r="CM373" s="20"/>
      <c r="CS373" s="20"/>
      <c r="CT373" s="20"/>
      <c r="CU373" s="20"/>
      <c r="CV373" s="20"/>
      <c r="CW373" s="20"/>
      <c r="CX373" s="20"/>
      <c r="CY373" s="20"/>
    </row>
    <row r="374" spans="10:103" ht="13.5">
      <c r="J374" s="20"/>
      <c r="K374" s="20"/>
      <c r="L374" s="20"/>
      <c r="M374" s="20"/>
      <c r="N374" s="20"/>
      <c r="O374" s="20"/>
      <c r="P374" s="20"/>
      <c r="AN374" s="20"/>
      <c r="AO374" s="20"/>
      <c r="AP374" s="20"/>
      <c r="AQ374" s="20"/>
      <c r="AR374" s="20"/>
      <c r="AS374" s="20"/>
      <c r="AT374" s="20"/>
      <c r="BC374" s="20"/>
      <c r="BD374" s="20"/>
      <c r="BE374" s="20"/>
      <c r="BF374" s="20"/>
      <c r="BG374" s="20"/>
      <c r="BH374" s="20"/>
      <c r="BI374" s="20"/>
      <c r="BR374" s="20"/>
      <c r="BS374" s="20"/>
      <c r="BT374" s="20"/>
      <c r="BU374" s="20"/>
      <c r="BV374" s="20"/>
      <c r="BW374" s="20"/>
      <c r="BX374" s="20"/>
      <c r="CG374" s="20"/>
      <c r="CH374" s="20"/>
      <c r="CI374" s="20"/>
      <c r="CJ374" s="20"/>
      <c r="CK374" s="20"/>
      <c r="CL374" s="20"/>
      <c r="CM374" s="20"/>
      <c r="CS374" s="20"/>
      <c r="CT374" s="20"/>
      <c r="CU374" s="20"/>
      <c r="CV374" s="20"/>
      <c r="CW374" s="20"/>
      <c r="CX374" s="20"/>
      <c r="CY374" s="20"/>
    </row>
    <row r="375" spans="10:103" ht="13.5">
      <c r="J375" s="20"/>
      <c r="K375" s="20"/>
      <c r="L375" s="20"/>
      <c r="M375" s="20"/>
      <c r="N375" s="20"/>
      <c r="O375" s="20"/>
      <c r="P375" s="20"/>
      <c r="AN375" s="20"/>
      <c r="AO375" s="20"/>
      <c r="AP375" s="20"/>
      <c r="AQ375" s="20"/>
      <c r="AR375" s="20"/>
      <c r="AS375" s="20"/>
      <c r="AT375" s="20"/>
      <c r="BC375" s="20"/>
      <c r="BD375" s="20"/>
      <c r="BE375" s="20"/>
      <c r="BF375" s="20"/>
      <c r="BG375" s="20"/>
      <c r="BH375" s="20"/>
      <c r="BI375" s="20"/>
      <c r="BR375" s="20"/>
      <c r="BS375" s="20"/>
      <c r="BT375" s="20"/>
      <c r="BU375" s="20"/>
      <c r="BV375" s="20"/>
      <c r="BW375" s="20"/>
      <c r="BX375" s="20"/>
      <c r="CG375" s="20"/>
      <c r="CH375" s="20"/>
      <c r="CI375" s="20"/>
      <c r="CJ375" s="20"/>
      <c r="CK375" s="20"/>
      <c r="CL375" s="20"/>
      <c r="CM375" s="20"/>
      <c r="CS375" s="20"/>
      <c r="CT375" s="20"/>
      <c r="CU375" s="20"/>
      <c r="CV375" s="20"/>
      <c r="CW375" s="20"/>
      <c r="CX375" s="20"/>
      <c r="CY375" s="20"/>
    </row>
    <row r="376" spans="10:103" ht="13.5">
      <c r="J376" s="20"/>
      <c r="K376" s="20"/>
      <c r="L376" s="20"/>
      <c r="M376" s="20"/>
      <c r="N376" s="20"/>
      <c r="O376" s="20"/>
      <c r="P376" s="20"/>
      <c r="AN376" s="20"/>
      <c r="AO376" s="20"/>
      <c r="AP376" s="20"/>
      <c r="AQ376" s="20"/>
      <c r="AR376" s="20"/>
      <c r="AS376" s="20"/>
      <c r="AT376" s="20"/>
      <c r="BC376" s="20"/>
      <c r="BD376" s="20"/>
      <c r="BE376" s="20"/>
      <c r="BF376" s="20"/>
      <c r="BG376" s="20"/>
      <c r="BH376" s="20"/>
      <c r="BI376" s="20"/>
      <c r="BR376" s="20"/>
      <c r="BS376" s="20"/>
      <c r="BT376" s="20"/>
      <c r="BU376" s="20"/>
      <c r="BV376" s="20"/>
      <c r="BW376" s="20"/>
      <c r="BX376" s="20"/>
      <c r="CG376" s="20"/>
      <c r="CH376" s="20"/>
      <c r="CI376" s="20"/>
      <c r="CJ376" s="20"/>
      <c r="CK376" s="20"/>
      <c r="CL376" s="20"/>
      <c r="CM376" s="20"/>
      <c r="CS376" s="20"/>
      <c r="CT376" s="20"/>
      <c r="CU376" s="20"/>
      <c r="CV376" s="20"/>
      <c r="CW376" s="20"/>
      <c r="CX376" s="20"/>
      <c r="CY376" s="20"/>
    </row>
    <row r="377" spans="10:103" ht="13.5">
      <c r="J377" s="20"/>
      <c r="K377" s="20"/>
      <c r="L377" s="20"/>
      <c r="M377" s="20"/>
      <c r="N377" s="20"/>
      <c r="O377" s="20"/>
      <c r="P377" s="20"/>
      <c r="AN377" s="20"/>
      <c r="AO377" s="20"/>
      <c r="AP377" s="20"/>
      <c r="AQ377" s="20"/>
      <c r="AR377" s="20"/>
      <c r="AS377" s="20"/>
      <c r="AT377" s="20"/>
      <c r="BC377" s="20"/>
      <c r="BD377" s="20"/>
      <c r="BE377" s="20"/>
      <c r="BF377" s="20"/>
      <c r="BG377" s="20"/>
      <c r="BH377" s="20"/>
      <c r="BI377" s="20"/>
      <c r="BR377" s="20"/>
      <c r="BS377" s="20"/>
      <c r="BT377" s="20"/>
      <c r="BU377" s="20"/>
      <c r="BV377" s="20"/>
      <c r="BW377" s="20"/>
      <c r="BX377" s="20"/>
      <c r="CG377" s="20"/>
      <c r="CH377" s="20"/>
      <c r="CI377" s="20"/>
      <c r="CJ377" s="20"/>
      <c r="CK377" s="20"/>
      <c r="CL377" s="20"/>
      <c r="CM377" s="20"/>
      <c r="CS377" s="20"/>
      <c r="CT377" s="20"/>
      <c r="CU377" s="20"/>
      <c r="CV377" s="20"/>
      <c r="CW377" s="20"/>
      <c r="CX377" s="20"/>
      <c r="CY377" s="20"/>
    </row>
    <row r="378" spans="10:103" ht="13.5">
      <c r="J378" s="20"/>
      <c r="K378" s="20"/>
      <c r="L378" s="20"/>
      <c r="M378" s="20"/>
      <c r="N378" s="20"/>
      <c r="O378" s="20"/>
      <c r="P378" s="20"/>
      <c r="AN378" s="20"/>
      <c r="AO378" s="20"/>
      <c r="AP378" s="20"/>
      <c r="AQ378" s="20"/>
      <c r="AR378" s="20"/>
      <c r="AS378" s="20"/>
      <c r="AT378" s="20"/>
      <c r="BC378" s="20"/>
      <c r="BD378" s="20"/>
      <c r="BE378" s="20"/>
      <c r="BF378" s="20"/>
      <c r="BG378" s="20"/>
      <c r="BH378" s="20"/>
      <c r="BI378" s="20"/>
      <c r="BR378" s="20"/>
      <c r="BS378" s="20"/>
      <c r="BT378" s="20"/>
      <c r="BU378" s="20"/>
      <c r="BV378" s="20"/>
      <c r="BW378" s="20"/>
      <c r="BX378" s="20"/>
      <c r="CG378" s="20"/>
      <c r="CH378" s="20"/>
      <c r="CI378" s="20"/>
      <c r="CJ378" s="20"/>
      <c r="CK378" s="20"/>
      <c r="CL378" s="20"/>
      <c r="CM378" s="20"/>
      <c r="CS378" s="20"/>
      <c r="CT378" s="20"/>
      <c r="CU378" s="20"/>
      <c r="CV378" s="20"/>
      <c r="CW378" s="20"/>
      <c r="CX378" s="20"/>
      <c r="CY378" s="20"/>
    </row>
    <row r="379" spans="10:103" ht="13.5">
      <c r="J379" s="20"/>
      <c r="K379" s="20"/>
      <c r="L379" s="20"/>
      <c r="M379" s="20"/>
      <c r="N379" s="20"/>
      <c r="O379" s="20"/>
      <c r="P379" s="20"/>
      <c r="AN379" s="20"/>
      <c r="AO379" s="20"/>
      <c r="AP379" s="20"/>
      <c r="AQ379" s="20"/>
      <c r="AR379" s="20"/>
      <c r="AS379" s="20"/>
      <c r="AT379" s="20"/>
      <c r="BC379" s="20"/>
      <c r="BD379" s="20"/>
      <c r="BE379" s="20"/>
      <c r="BF379" s="20"/>
      <c r="BG379" s="20"/>
      <c r="BH379" s="20"/>
      <c r="BI379" s="20"/>
      <c r="BR379" s="20"/>
      <c r="BS379" s="20"/>
      <c r="BT379" s="20"/>
      <c r="BU379" s="20"/>
      <c r="BV379" s="20"/>
      <c r="BW379" s="20"/>
      <c r="BX379" s="20"/>
      <c r="CG379" s="20"/>
      <c r="CH379" s="20"/>
      <c r="CI379" s="20"/>
      <c r="CJ379" s="20"/>
      <c r="CK379" s="20"/>
      <c r="CL379" s="20"/>
      <c r="CM379" s="20"/>
      <c r="CS379" s="20"/>
      <c r="CT379" s="20"/>
      <c r="CU379" s="20"/>
      <c r="CV379" s="20"/>
      <c r="CW379" s="20"/>
      <c r="CX379" s="20"/>
      <c r="CY379" s="20"/>
    </row>
    <row r="380" spans="10:103" ht="13.5">
      <c r="J380" s="20"/>
      <c r="K380" s="20"/>
      <c r="L380" s="20"/>
      <c r="M380" s="20"/>
      <c r="N380" s="20"/>
      <c r="O380" s="20"/>
      <c r="P380" s="20"/>
      <c r="AN380" s="20"/>
      <c r="AO380" s="20"/>
      <c r="AP380" s="20"/>
      <c r="AQ380" s="20"/>
      <c r="AR380" s="20"/>
      <c r="AS380" s="20"/>
      <c r="AT380" s="20"/>
      <c r="BC380" s="20"/>
      <c r="BD380" s="20"/>
      <c r="BE380" s="20"/>
      <c r="BF380" s="20"/>
      <c r="BG380" s="20"/>
      <c r="BH380" s="20"/>
      <c r="BI380" s="20"/>
      <c r="BR380" s="20"/>
      <c r="BS380" s="20"/>
      <c r="BT380" s="20"/>
      <c r="BU380" s="20"/>
      <c r="BV380" s="20"/>
      <c r="BW380" s="20"/>
      <c r="BX380" s="20"/>
      <c r="CG380" s="20"/>
      <c r="CH380" s="20"/>
      <c r="CI380" s="20"/>
      <c r="CJ380" s="20"/>
      <c r="CK380" s="20"/>
      <c r="CL380" s="20"/>
      <c r="CM380" s="20"/>
      <c r="CS380" s="20"/>
      <c r="CT380" s="20"/>
      <c r="CU380" s="20"/>
      <c r="CV380" s="20"/>
      <c r="CW380" s="20"/>
      <c r="CX380" s="20"/>
      <c r="CY380" s="20"/>
    </row>
    <row r="381" spans="10:103" ht="13.5">
      <c r="J381" s="20"/>
      <c r="K381" s="20"/>
      <c r="L381" s="20"/>
      <c r="M381" s="20"/>
      <c r="N381" s="20"/>
      <c r="O381" s="20"/>
      <c r="P381" s="20"/>
      <c r="AN381" s="20"/>
      <c r="AO381" s="20"/>
      <c r="AP381" s="20"/>
      <c r="AQ381" s="20"/>
      <c r="AR381" s="20"/>
      <c r="AS381" s="20"/>
      <c r="AT381" s="20"/>
      <c r="BC381" s="20"/>
      <c r="BD381" s="20"/>
      <c r="BE381" s="20"/>
      <c r="BF381" s="20"/>
      <c r="BG381" s="20"/>
      <c r="BH381" s="20"/>
      <c r="BI381" s="20"/>
      <c r="BR381" s="20"/>
      <c r="BS381" s="20"/>
      <c r="BT381" s="20"/>
      <c r="BU381" s="20"/>
      <c r="BV381" s="20"/>
      <c r="BW381" s="20"/>
      <c r="BX381" s="20"/>
      <c r="CG381" s="20"/>
      <c r="CH381" s="20"/>
      <c r="CI381" s="20"/>
      <c r="CJ381" s="20"/>
      <c r="CK381" s="20"/>
      <c r="CL381" s="20"/>
      <c r="CM381" s="20"/>
      <c r="CS381" s="20"/>
      <c r="CT381" s="20"/>
      <c r="CU381" s="20"/>
      <c r="CV381" s="20"/>
      <c r="CW381" s="20"/>
      <c r="CX381" s="20"/>
      <c r="CY381" s="20"/>
    </row>
    <row r="382" spans="10:103" ht="13.5">
      <c r="J382" s="20"/>
      <c r="K382" s="20"/>
      <c r="L382" s="20"/>
      <c r="M382" s="20"/>
      <c r="N382" s="20"/>
      <c r="O382" s="20"/>
      <c r="P382" s="20"/>
      <c r="AN382" s="20"/>
      <c r="AO382" s="20"/>
      <c r="AP382" s="20"/>
      <c r="AQ382" s="20"/>
      <c r="AR382" s="20"/>
      <c r="AS382" s="20"/>
      <c r="AT382" s="20"/>
      <c r="BC382" s="20"/>
      <c r="BD382" s="20"/>
      <c r="BE382" s="20"/>
      <c r="BF382" s="20"/>
      <c r="BG382" s="20"/>
      <c r="BH382" s="20"/>
      <c r="BI382" s="20"/>
      <c r="BR382" s="20"/>
      <c r="BS382" s="20"/>
      <c r="BT382" s="20"/>
      <c r="BU382" s="20"/>
      <c r="BV382" s="20"/>
      <c r="BW382" s="20"/>
      <c r="BX382" s="20"/>
      <c r="CG382" s="20"/>
      <c r="CH382" s="20"/>
      <c r="CI382" s="20"/>
      <c r="CJ382" s="20"/>
      <c r="CK382" s="20"/>
      <c r="CL382" s="20"/>
      <c r="CM382" s="20"/>
      <c r="CS382" s="20"/>
      <c r="CT382" s="20"/>
      <c r="CU382" s="20"/>
      <c r="CV382" s="20"/>
      <c r="CW382" s="20"/>
      <c r="CX382" s="20"/>
      <c r="CY382" s="20"/>
    </row>
    <row r="383" spans="10:103" ht="13.5">
      <c r="J383" s="20"/>
      <c r="K383" s="20"/>
      <c r="L383" s="20"/>
      <c r="M383" s="20"/>
      <c r="N383" s="20"/>
      <c r="O383" s="20"/>
      <c r="P383" s="20"/>
      <c r="AN383" s="20"/>
      <c r="AO383" s="20"/>
      <c r="AP383" s="20"/>
      <c r="AQ383" s="20"/>
      <c r="AR383" s="20"/>
      <c r="AS383" s="20"/>
      <c r="AT383" s="20"/>
      <c r="BC383" s="20"/>
      <c r="BD383" s="20"/>
      <c r="BE383" s="20"/>
      <c r="BF383" s="20"/>
      <c r="BG383" s="20"/>
      <c r="BH383" s="20"/>
      <c r="BI383" s="20"/>
      <c r="BR383" s="20"/>
      <c r="BS383" s="20"/>
      <c r="BT383" s="20"/>
      <c r="BU383" s="20"/>
      <c r="BV383" s="20"/>
      <c r="BW383" s="20"/>
      <c r="BX383" s="20"/>
      <c r="CG383" s="20"/>
      <c r="CH383" s="20"/>
      <c r="CI383" s="20"/>
      <c r="CJ383" s="20"/>
      <c r="CK383" s="20"/>
      <c r="CL383" s="20"/>
      <c r="CM383" s="20"/>
      <c r="CS383" s="20"/>
      <c r="CT383" s="20"/>
      <c r="CU383" s="20"/>
      <c r="CV383" s="20"/>
      <c r="CW383" s="20"/>
      <c r="CX383" s="20"/>
      <c r="CY383" s="20"/>
    </row>
    <row r="384" spans="10:103" ht="13.5">
      <c r="J384" s="20"/>
      <c r="K384" s="20"/>
      <c r="L384" s="20"/>
      <c r="M384" s="20"/>
      <c r="N384" s="20"/>
      <c r="O384" s="20"/>
      <c r="P384" s="20"/>
      <c r="AN384" s="20"/>
      <c r="AO384" s="20"/>
      <c r="AP384" s="20"/>
      <c r="AQ384" s="20"/>
      <c r="AR384" s="20"/>
      <c r="AS384" s="20"/>
      <c r="AT384" s="20"/>
      <c r="BC384" s="20"/>
      <c r="BD384" s="20"/>
      <c r="BE384" s="20"/>
      <c r="BF384" s="20"/>
      <c r="BG384" s="20"/>
      <c r="BH384" s="20"/>
      <c r="BI384" s="20"/>
      <c r="BR384" s="20"/>
      <c r="BS384" s="20"/>
      <c r="BT384" s="20"/>
      <c r="BU384" s="20"/>
      <c r="BV384" s="20"/>
      <c r="BW384" s="20"/>
      <c r="BX384" s="20"/>
      <c r="CG384" s="20"/>
      <c r="CH384" s="20"/>
      <c r="CI384" s="20"/>
      <c r="CJ384" s="20"/>
      <c r="CK384" s="20"/>
      <c r="CL384" s="20"/>
      <c r="CM384" s="20"/>
      <c r="CS384" s="20"/>
      <c r="CT384" s="20"/>
      <c r="CU384" s="20"/>
      <c r="CV384" s="20"/>
      <c r="CW384" s="20"/>
      <c r="CX384" s="20"/>
      <c r="CY384" s="20"/>
    </row>
    <row r="385" spans="10:103" ht="13.5">
      <c r="J385" s="20"/>
      <c r="K385" s="20"/>
      <c r="L385" s="20"/>
      <c r="M385" s="20"/>
      <c r="N385" s="20"/>
      <c r="O385" s="20"/>
      <c r="P385" s="20"/>
      <c r="AN385" s="20"/>
      <c r="AO385" s="20"/>
      <c r="AP385" s="20"/>
      <c r="AQ385" s="20"/>
      <c r="AR385" s="20"/>
      <c r="AS385" s="20"/>
      <c r="AT385" s="20"/>
      <c r="BC385" s="20"/>
      <c r="BD385" s="20"/>
      <c r="BE385" s="20"/>
      <c r="BF385" s="20"/>
      <c r="BG385" s="20"/>
      <c r="BH385" s="20"/>
      <c r="BI385" s="20"/>
      <c r="BR385" s="20"/>
      <c r="BS385" s="20"/>
      <c r="BT385" s="20"/>
      <c r="BU385" s="20"/>
      <c r="BV385" s="20"/>
      <c r="BW385" s="20"/>
      <c r="BX385" s="20"/>
      <c r="CG385" s="20"/>
      <c r="CH385" s="20"/>
      <c r="CI385" s="20"/>
      <c r="CJ385" s="20"/>
      <c r="CK385" s="20"/>
      <c r="CL385" s="20"/>
      <c r="CM385" s="20"/>
      <c r="CS385" s="20"/>
      <c r="CT385" s="20"/>
      <c r="CU385" s="20"/>
      <c r="CV385" s="20"/>
      <c r="CW385" s="20"/>
      <c r="CX385" s="20"/>
      <c r="CY385" s="20"/>
    </row>
    <row r="386" spans="10:103" ht="13.5">
      <c r="J386" s="20"/>
      <c r="K386" s="20"/>
      <c r="L386" s="20"/>
      <c r="M386" s="20"/>
      <c r="N386" s="20"/>
      <c r="O386" s="20"/>
      <c r="P386" s="20"/>
      <c r="AN386" s="20"/>
      <c r="AO386" s="20"/>
      <c r="AP386" s="20"/>
      <c r="AQ386" s="20"/>
      <c r="AR386" s="20"/>
      <c r="AS386" s="20"/>
      <c r="AT386" s="20"/>
      <c r="BC386" s="20"/>
      <c r="BD386" s="20"/>
      <c r="BE386" s="20"/>
      <c r="BF386" s="20"/>
      <c r="BG386" s="20"/>
      <c r="BH386" s="20"/>
      <c r="BI386" s="20"/>
      <c r="BR386" s="20"/>
      <c r="BS386" s="20"/>
      <c r="BT386" s="20"/>
      <c r="BU386" s="20"/>
      <c r="BV386" s="20"/>
      <c r="BW386" s="20"/>
      <c r="BX386" s="20"/>
      <c r="CG386" s="20"/>
      <c r="CH386" s="20"/>
      <c r="CI386" s="20"/>
      <c r="CJ386" s="20"/>
      <c r="CK386" s="20"/>
      <c r="CL386" s="20"/>
      <c r="CM386" s="20"/>
      <c r="CS386" s="20"/>
      <c r="CT386" s="20"/>
      <c r="CU386" s="20"/>
      <c r="CV386" s="20"/>
      <c r="CW386" s="20"/>
      <c r="CX386" s="20"/>
      <c r="CY386" s="20"/>
    </row>
    <row r="387" spans="10:103" ht="13.5">
      <c r="J387" s="20"/>
      <c r="K387" s="20"/>
      <c r="L387" s="20"/>
      <c r="M387" s="20"/>
      <c r="N387" s="20"/>
      <c r="O387" s="20"/>
      <c r="P387" s="20"/>
      <c r="AN387" s="20"/>
      <c r="AO387" s="20"/>
      <c r="AP387" s="20"/>
      <c r="AQ387" s="20"/>
      <c r="AR387" s="20"/>
      <c r="AS387" s="20"/>
      <c r="AT387" s="20"/>
      <c r="BC387" s="20"/>
      <c r="BD387" s="20"/>
      <c r="BE387" s="20"/>
      <c r="BF387" s="20"/>
      <c r="BG387" s="20"/>
      <c r="BH387" s="20"/>
      <c r="BI387" s="20"/>
      <c r="BR387" s="20"/>
      <c r="BS387" s="20"/>
      <c r="BT387" s="20"/>
      <c r="BU387" s="20"/>
      <c r="BV387" s="20"/>
      <c r="BW387" s="20"/>
      <c r="BX387" s="20"/>
      <c r="CG387" s="20"/>
      <c r="CH387" s="20"/>
      <c r="CI387" s="20"/>
      <c r="CJ387" s="20"/>
      <c r="CK387" s="20"/>
      <c r="CL387" s="20"/>
      <c r="CM387" s="20"/>
      <c r="CS387" s="20"/>
      <c r="CT387" s="20"/>
      <c r="CU387" s="20"/>
      <c r="CV387" s="20"/>
      <c r="CW387" s="20"/>
      <c r="CX387" s="20"/>
      <c r="CY387" s="20"/>
    </row>
    <row r="388" spans="10:103" ht="13.5">
      <c r="J388" s="20"/>
      <c r="K388" s="20"/>
      <c r="L388" s="20"/>
      <c r="M388" s="20"/>
      <c r="N388" s="20"/>
      <c r="O388" s="20"/>
      <c r="P388" s="20"/>
      <c r="AN388" s="20"/>
      <c r="AO388" s="20"/>
      <c r="AP388" s="20"/>
      <c r="AQ388" s="20"/>
      <c r="AR388" s="20"/>
      <c r="AS388" s="20"/>
      <c r="AT388" s="20"/>
      <c r="BC388" s="20"/>
      <c r="BD388" s="20"/>
      <c r="BE388" s="20"/>
      <c r="BF388" s="20"/>
      <c r="BG388" s="20"/>
      <c r="BH388" s="20"/>
      <c r="BI388" s="20"/>
      <c r="BR388" s="20"/>
      <c r="BS388" s="20"/>
      <c r="BT388" s="20"/>
      <c r="BU388" s="20"/>
      <c r="BV388" s="20"/>
      <c r="BW388" s="20"/>
      <c r="BX388" s="20"/>
      <c r="CG388" s="20"/>
      <c r="CH388" s="20"/>
      <c r="CI388" s="20"/>
      <c r="CJ388" s="20"/>
      <c r="CK388" s="20"/>
      <c r="CL388" s="20"/>
      <c r="CM388" s="20"/>
      <c r="CS388" s="20"/>
      <c r="CT388" s="20"/>
      <c r="CU388" s="20"/>
      <c r="CV388" s="20"/>
      <c r="CW388" s="20"/>
      <c r="CX388" s="20"/>
      <c r="CY388" s="20"/>
    </row>
    <row r="389" spans="10:103" ht="13.5">
      <c r="J389" s="20"/>
      <c r="K389" s="20"/>
      <c r="L389" s="20"/>
      <c r="M389" s="20"/>
      <c r="N389" s="20"/>
      <c r="O389" s="20"/>
      <c r="P389" s="20"/>
      <c r="AN389" s="20"/>
      <c r="AO389" s="20"/>
      <c r="AP389" s="20"/>
      <c r="AQ389" s="20"/>
      <c r="AR389" s="20"/>
      <c r="AS389" s="20"/>
      <c r="AT389" s="20"/>
      <c r="BC389" s="20"/>
      <c r="BD389" s="20"/>
      <c r="BE389" s="20"/>
      <c r="BF389" s="20"/>
      <c r="BG389" s="20"/>
      <c r="BH389" s="20"/>
      <c r="BI389" s="20"/>
      <c r="BR389" s="20"/>
      <c r="BS389" s="20"/>
      <c r="BT389" s="20"/>
      <c r="BU389" s="20"/>
      <c r="BV389" s="20"/>
      <c r="BW389" s="20"/>
      <c r="BX389" s="20"/>
      <c r="CG389" s="20"/>
      <c r="CH389" s="20"/>
      <c r="CI389" s="20"/>
      <c r="CJ389" s="20"/>
      <c r="CK389" s="20"/>
      <c r="CL389" s="20"/>
      <c r="CM389" s="20"/>
      <c r="CS389" s="20"/>
      <c r="CT389" s="20"/>
      <c r="CU389" s="20"/>
      <c r="CV389" s="20"/>
      <c r="CW389" s="20"/>
      <c r="CX389" s="20"/>
      <c r="CY389" s="20"/>
    </row>
    <row r="390" spans="10:103" ht="13.5">
      <c r="J390" s="20"/>
      <c r="K390" s="20"/>
      <c r="L390" s="20"/>
      <c r="M390" s="20"/>
      <c r="N390" s="20"/>
      <c r="O390" s="20"/>
      <c r="P390" s="20"/>
      <c r="AN390" s="20"/>
      <c r="AO390" s="20"/>
      <c r="AP390" s="20"/>
      <c r="AQ390" s="20"/>
      <c r="AR390" s="20"/>
      <c r="AS390" s="20"/>
      <c r="AT390" s="20"/>
      <c r="BC390" s="20"/>
      <c r="BD390" s="20"/>
      <c r="BE390" s="20"/>
      <c r="BF390" s="20"/>
      <c r="BG390" s="20"/>
      <c r="BH390" s="20"/>
      <c r="BI390" s="20"/>
      <c r="BR390" s="20"/>
      <c r="BS390" s="20"/>
      <c r="BT390" s="20"/>
      <c r="BU390" s="20"/>
      <c r="BV390" s="20"/>
      <c r="BW390" s="20"/>
      <c r="BX390" s="20"/>
      <c r="CG390" s="20"/>
      <c r="CH390" s="20"/>
      <c r="CI390" s="20"/>
      <c r="CJ390" s="20"/>
      <c r="CK390" s="20"/>
      <c r="CL390" s="20"/>
      <c r="CM390" s="20"/>
      <c r="CS390" s="20"/>
      <c r="CT390" s="20"/>
      <c r="CU390" s="20"/>
      <c r="CV390" s="20"/>
      <c r="CW390" s="20"/>
      <c r="CX390" s="20"/>
      <c r="CY390" s="20"/>
    </row>
    <row r="391" spans="10:103" ht="13.5">
      <c r="J391" s="20"/>
      <c r="K391" s="20"/>
      <c r="L391" s="20"/>
      <c r="M391" s="20"/>
      <c r="N391" s="20"/>
      <c r="O391" s="20"/>
      <c r="P391" s="20"/>
      <c r="AN391" s="20"/>
      <c r="AO391" s="20"/>
      <c r="AP391" s="20"/>
      <c r="AQ391" s="20"/>
      <c r="AR391" s="20"/>
      <c r="AS391" s="20"/>
      <c r="AT391" s="20"/>
      <c r="BC391" s="20"/>
      <c r="BD391" s="20"/>
      <c r="BE391" s="20"/>
      <c r="BF391" s="20"/>
      <c r="BG391" s="20"/>
      <c r="BH391" s="20"/>
      <c r="BI391" s="20"/>
      <c r="BR391" s="20"/>
      <c r="BS391" s="20"/>
      <c r="BT391" s="20"/>
      <c r="BU391" s="20"/>
      <c r="BV391" s="20"/>
      <c r="BW391" s="20"/>
      <c r="BX391" s="20"/>
      <c r="CG391" s="20"/>
      <c r="CH391" s="20"/>
      <c r="CI391" s="20"/>
      <c r="CJ391" s="20"/>
      <c r="CK391" s="20"/>
      <c r="CL391" s="20"/>
      <c r="CM391" s="20"/>
      <c r="CS391" s="20"/>
      <c r="CT391" s="20"/>
      <c r="CU391" s="20"/>
      <c r="CV391" s="20"/>
      <c r="CW391" s="20"/>
      <c r="CX391" s="20"/>
      <c r="CY391" s="20"/>
    </row>
    <row r="392" spans="10:103" ht="13.5">
      <c r="J392" s="20"/>
      <c r="K392" s="20"/>
      <c r="L392" s="20"/>
      <c r="M392" s="20"/>
      <c r="N392" s="20"/>
      <c r="O392" s="20"/>
      <c r="P392" s="20"/>
      <c r="AN392" s="20"/>
      <c r="AO392" s="20"/>
      <c r="AP392" s="20"/>
      <c r="AQ392" s="20"/>
      <c r="AR392" s="20"/>
      <c r="AS392" s="20"/>
      <c r="AT392" s="20"/>
      <c r="BC392" s="20"/>
      <c r="BD392" s="20"/>
      <c r="BE392" s="20"/>
      <c r="BF392" s="20"/>
      <c r="BG392" s="20"/>
      <c r="BH392" s="20"/>
      <c r="BI392" s="20"/>
      <c r="BR392" s="20"/>
      <c r="BS392" s="20"/>
      <c r="BT392" s="20"/>
      <c r="BU392" s="20"/>
      <c r="BV392" s="20"/>
      <c r="BW392" s="20"/>
      <c r="BX392" s="20"/>
      <c r="CG392" s="20"/>
      <c r="CH392" s="20"/>
      <c r="CI392" s="20"/>
      <c r="CJ392" s="20"/>
      <c r="CK392" s="20"/>
      <c r="CL392" s="20"/>
      <c r="CM392" s="20"/>
      <c r="CS392" s="20"/>
      <c r="CT392" s="20"/>
      <c r="CU392" s="20"/>
      <c r="CV392" s="20"/>
      <c r="CW392" s="20"/>
      <c r="CX392" s="20"/>
      <c r="CY392" s="20"/>
    </row>
    <row r="393" spans="10:103" ht="13.5">
      <c r="J393" s="20"/>
      <c r="K393" s="20"/>
      <c r="L393" s="20"/>
      <c r="M393" s="20"/>
      <c r="N393" s="20"/>
      <c r="O393" s="20"/>
      <c r="P393" s="20"/>
      <c r="AN393" s="20"/>
      <c r="AO393" s="20"/>
      <c r="AP393" s="20"/>
      <c r="AQ393" s="20"/>
      <c r="AR393" s="20"/>
      <c r="AS393" s="20"/>
      <c r="AT393" s="20"/>
      <c r="BC393" s="20"/>
      <c r="BD393" s="20"/>
      <c r="BE393" s="20"/>
      <c r="BF393" s="20"/>
      <c r="BG393" s="20"/>
      <c r="BH393" s="20"/>
      <c r="BI393" s="20"/>
      <c r="BR393" s="20"/>
      <c r="BS393" s="20"/>
      <c r="BT393" s="20"/>
      <c r="BU393" s="20"/>
      <c r="BV393" s="20"/>
      <c r="BW393" s="20"/>
      <c r="BX393" s="20"/>
      <c r="CG393" s="20"/>
      <c r="CH393" s="20"/>
      <c r="CI393" s="20"/>
      <c r="CJ393" s="20"/>
      <c r="CK393" s="20"/>
      <c r="CL393" s="20"/>
      <c r="CM393" s="20"/>
      <c r="CS393" s="20"/>
      <c r="CT393" s="20"/>
      <c r="CU393" s="20"/>
      <c r="CV393" s="20"/>
      <c r="CW393" s="20"/>
      <c r="CX393" s="20"/>
      <c r="CY393" s="20"/>
    </row>
    <row r="394" spans="10:103" ht="13.5">
      <c r="J394" s="20"/>
      <c r="K394" s="20"/>
      <c r="L394" s="20"/>
      <c r="M394" s="20"/>
      <c r="N394" s="20"/>
      <c r="O394" s="20"/>
      <c r="P394" s="20"/>
      <c r="AN394" s="20"/>
      <c r="AO394" s="20"/>
      <c r="AP394" s="20"/>
      <c r="AQ394" s="20"/>
      <c r="AR394" s="20"/>
      <c r="AS394" s="20"/>
      <c r="AT394" s="20"/>
      <c r="BC394" s="20"/>
      <c r="BD394" s="20"/>
      <c r="BE394" s="20"/>
      <c r="BF394" s="20"/>
      <c r="BG394" s="20"/>
      <c r="BH394" s="20"/>
      <c r="BI394" s="20"/>
      <c r="BR394" s="20"/>
      <c r="BS394" s="20"/>
      <c r="BT394" s="20"/>
      <c r="BU394" s="20"/>
      <c r="BV394" s="20"/>
      <c r="BW394" s="20"/>
      <c r="BX394" s="20"/>
      <c r="CG394" s="20"/>
      <c r="CH394" s="20"/>
      <c r="CI394" s="20"/>
      <c r="CJ394" s="20"/>
      <c r="CK394" s="20"/>
      <c r="CL394" s="20"/>
      <c r="CM394" s="20"/>
      <c r="CS394" s="20"/>
      <c r="CT394" s="20"/>
      <c r="CU394" s="20"/>
      <c r="CV394" s="20"/>
      <c r="CW394" s="20"/>
      <c r="CX394" s="20"/>
      <c r="CY394" s="20"/>
    </row>
    <row r="395" spans="10:103" ht="13.5">
      <c r="J395" s="20"/>
      <c r="K395" s="20"/>
      <c r="L395" s="20"/>
      <c r="M395" s="20"/>
      <c r="N395" s="20"/>
      <c r="O395" s="20"/>
      <c r="P395" s="20"/>
      <c r="AN395" s="20"/>
      <c r="AO395" s="20"/>
      <c r="AP395" s="20"/>
      <c r="AQ395" s="20"/>
      <c r="AR395" s="20"/>
      <c r="AS395" s="20"/>
      <c r="AT395" s="20"/>
      <c r="BC395" s="20"/>
      <c r="BD395" s="20"/>
      <c r="BE395" s="20"/>
      <c r="BF395" s="20"/>
      <c r="BG395" s="20"/>
      <c r="BH395" s="20"/>
      <c r="BI395" s="20"/>
      <c r="BR395" s="20"/>
      <c r="BS395" s="20"/>
      <c r="BT395" s="20"/>
      <c r="BU395" s="20"/>
      <c r="BV395" s="20"/>
      <c r="BW395" s="20"/>
      <c r="BX395" s="20"/>
      <c r="CG395" s="20"/>
      <c r="CH395" s="20"/>
      <c r="CI395" s="20"/>
      <c r="CJ395" s="20"/>
      <c r="CK395" s="20"/>
      <c r="CL395" s="20"/>
      <c r="CM395" s="20"/>
      <c r="CS395" s="20"/>
      <c r="CT395" s="20"/>
      <c r="CU395" s="20"/>
      <c r="CV395" s="20"/>
      <c r="CW395" s="20"/>
      <c r="CX395" s="20"/>
      <c r="CY395" s="20"/>
    </row>
    <row r="396" spans="10:103" ht="13.5">
      <c r="J396" s="20"/>
      <c r="K396" s="20"/>
      <c r="L396" s="20"/>
      <c r="M396" s="20"/>
      <c r="N396" s="20"/>
      <c r="O396" s="20"/>
      <c r="P396" s="20"/>
      <c r="AN396" s="20"/>
      <c r="AO396" s="20"/>
      <c r="AP396" s="20"/>
      <c r="AQ396" s="20"/>
      <c r="AR396" s="20"/>
      <c r="AS396" s="20"/>
      <c r="AT396" s="20"/>
      <c r="BC396" s="20"/>
      <c r="BD396" s="20"/>
      <c r="BE396" s="20"/>
      <c r="BF396" s="20"/>
      <c r="BG396" s="20"/>
      <c r="BH396" s="20"/>
      <c r="BI396" s="20"/>
      <c r="BR396" s="20"/>
      <c r="BS396" s="20"/>
      <c r="BT396" s="20"/>
      <c r="BU396" s="20"/>
      <c r="BV396" s="20"/>
      <c r="BW396" s="20"/>
      <c r="BX396" s="20"/>
      <c r="CG396" s="20"/>
      <c r="CH396" s="20"/>
      <c r="CI396" s="20"/>
      <c r="CJ396" s="20"/>
      <c r="CK396" s="20"/>
      <c r="CL396" s="20"/>
      <c r="CM396" s="20"/>
      <c r="CS396" s="20"/>
      <c r="CT396" s="20"/>
      <c r="CU396" s="20"/>
      <c r="CV396" s="20"/>
      <c r="CW396" s="20"/>
      <c r="CX396" s="20"/>
      <c r="CY396" s="20"/>
    </row>
    <row r="397" spans="10:103" ht="13.5">
      <c r="J397" s="20"/>
      <c r="K397" s="20"/>
      <c r="L397" s="20"/>
      <c r="M397" s="20"/>
      <c r="N397" s="20"/>
      <c r="O397" s="20"/>
      <c r="P397" s="20"/>
      <c r="AN397" s="20"/>
      <c r="AO397" s="20"/>
      <c r="AP397" s="20"/>
      <c r="AQ397" s="20"/>
      <c r="AR397" s="20"/>
      <c r="AS397" s="20"/>
      <c r="AT397" s="20"/>
      <c r="BC397" s="20"/>
      <c r="BD397" s="20"/>
      <c r="BE397" s="20"/>
      <c r="BF397" s="20"/>
      <c r="BG397" s="20"/>
      <c r="BH397" s="20"/>
      <c r="BI397" s="20"/>
      <c r="BR397" s="20"/>
      <c r="BS397" s="20"/>
      <c r="BT397" s="20"/>
      <c r="BU397" s="20"/>
      <c r="BV397" s="20"/>
      <c r="BW397" s="20"/>
      <c r="BX397" s="20"/>
      <c r="CG397" s="20"/>
      <c r="CH397" s="20"/>
      <c r="CI397" s="20"/>
      <c r="CJ397" s="20"/>
      <c r="CK397" s="20"/>
      <c r="CL397" s="20"/>
      <c r="CM397" s="20"/>
      <c r="CS397" s="20"/>
      <c r="CT397" s="20"/>
      <c r="CU397" s="20"/>
      <c r="CV397" s="20"/>
      <c r="CW397" s="20"/>
      <c r="CX397" s="20"/>
      <c r="CY397" s="20"/>
    </row>
    <row r="398" spans="10:103" ht="13.5">
      <c r="J398" s="20"/>
      <c r="K398" s="20"/>
      <c r="L398" s="20"/>
      <c r="M398" s="20"/>
      <c r="N398" s="20"/>
      <c r="O398" s="20"/>
      <c r="P398" s="20"/>
      <c r="AN398" s="20"/>
      <c r="AO398" s="20"/>
      <c r="AP398" s="20"/>
      <c r="AQ398" s="20"/>
      <c r="AR398" s="20"/>
      <c r="AS398" s="20"/>
      <c r="AT398" s="20"/>
      <c r="BC398" s="20"/>
      <c r="BD398" s="20"/>
      <c r="BE398" s="20"/>
      <c r="BF398" s="20"/>
      <c r="BG398" s="20"/>
      <c r="BH398" s="20"/>
      <c r="BI398" s="20"/>
      <c r="BR398" s="20"/>
      <c r="BS398" s="20"/>
      <c r="BT398" s="20"/>
      <c r="BU398" s="20"/>
      <c r="BV398" s="20"/>
      <c r="BW398" s="20"/>
      <c r="BX398" s="20"/>
      <c r="CG398" s="20"/>
      <c r="CH398" s="20"/>
      <c r="CI398" s="20"/>
      <c r="CJ398" s="20"/>
      <c r="CK398" s="20"/>
      <c r="CL398" s="20"/>
      <c r="CM398" s="20"/>
      <c r="CS398" s="20"/>
      <c r="CT398" s="20"/>
      <c r="CU398" s="20"/>
      <c r="CV398" s="20"/>
      <c r="CW398" s="20"/>
      <c r="CX398" s="20"/>
      <c r="CY398" s="20"/>
    </row>
    <row r="399" spans="10:103" ht="13.5">
      <c r="J399" s="20"/>
      <c r="K399" s="20"/>
      <c r="L399" s="20"/>
      <c r="M399" s="20"/>
      <c r="N399" s="20"/>
      <c r="O399" s="20"/>
      <c r="P399" s="20"/>
      <c r="AN399" s="20"/>
      <c r="AO399" s="20"/>
      <c r="AP399" s="20"/>
      <c r="AQ399" s="20"/>
      <c r="AR399" s="20"/>
      <c r="AS399" s="20"/>
      <c r="AT399" s="20"/>
      <c r="BC399" s="20"/>
      <c r="BD399" s="20"/>
      <c r="BE399" s="20"/>
      <c r="BF399" s="20"/>
      <c r="BG399" s="20"/>
      <c r="BH399" s="20"/>
      <c r="BI399" s="20"/>
      <c r="BR399" s="20"/>
      <c r="BS399" s="20"/>
      <c r="BT399" s="20"/>
      <c r="BU399" s="20"/>
      <c r="BV399" s="20"/>
      <c r="BW399" s="20"/>
      <c r="BX399" s="20"/>
      <c r="CG399" s="20"/>
      <c r="CH399" s="20"/>
      <c r="CI399" s="20"/>
      <c r="CJ399" s="20"/>
      <c r="CK399" s="20"/>
      <c r="CL399" s="20"/>
      <c r="CM399" s="20"/>
      <c r="CS399" s="20"/>
      <c r="CT399" s="20"/>
      <c r="CU399" s="20"/>
      <c r="CV399" s="20"/>
      <c r="CW399" s="20"/>
      <c r="CX399" s="20"/>
      <c r="CY399" s="20"/>
    </row>
    <row r="400" spans="10:103" ht="13.5">
      <c r="J400" s="20"/>
      <c r="K400" s="20"/>
      <c r="L400" s="20"/>
      <c r="M400" s="20"/>
      <c r="N400" s="20"/>
      <c r="O400" s="20"/>
      <c r="P400" s="20"/>
      <c r="AN400" s="20"/>
      <c r="AO400" s="20"/>
      <c r="AP400" s="20"/>
      <c r="AQ400" s="20"/>
      <c r="AR400" s="20"/>
      <c r="AS400" s="20"/>
      <c r="AT400" s="20"/>
      <c r="BC400" s="20"/>
      <c r="BD400" s="20"/>
      <c r="BE400" s="20"/>
      <c r="BF400" s="20"/>
      <c r="BG400" s="20"/>
      <c r="BH400" s="20"/>
      <c r="BI400" s="20"/>
      <c r="BR400" s="20"/>
      <c r="BS400" s="20"/>
      <c r="BT400" s="20"/>
      <c r="BU400" s="20"/>
      <c r="BV400" s="20"/>
      <c r="BW400" s="20"/>
      <c r="BX400" s="20"/>
      <c r="CG400" s="20"/>
      <c r="CH400" s="20"/>
      <c r="CI400" s="20"/>
      <c r="CJ400" s="20"/>
      <c r="CK400" s="20"/>
      <c r="CL400" s="20"/>
      <c r="CM400" s="20"/>
      <c r="CS400" s="20"/>
      <c r="CT400" s="20"/>
      <c r="CU400" s="20"/>
      <c r="CV400" s="20"/>
      <c r="CW400" s="20"/>
      <c r="CX400" s="20"/>
      <c r="CY400" s="20"/>
    </row>
    <row r="401" spans="10:103" ht="13.5">
      <c r="J401" s="20"/>
      <c r="K401" s="20"/>
      <c r="L401" s="20"/>
      <c r="M401" s="20"/>
      <c r="N401" s="20"/>
      <c r="O401" s="20"/>
      <c r="P401" s="20"/>
      <c r="AN401" s="20"/>
      <c r="AO401" s="20"/>
      <c r="AP401" s="20"/>
      <c r="AQ401" s="20"/>
      <c r="AR401" s="20"/>
      <c r="AS401" s="20"/>
      <c r="AT401" s="20"/>
      <c r="BC401" s="20"/>
      <c r="BD401" s="20"/>
      <c r="BE401" s="20"/>
      <c r="BF401" s="20"/>
      <c r="BG401" s="20"/>
      <c r="BH401" s="20"/>
      <c r="BI401" s="20"/>
      <c r="BR401" s="20"/>
      <c r="BS401" s="20"/>
      <c r="BT401" s="20"/>
      <c r="BU401" s="20"/>
      <c r="BV401" s="20"/>
      <c r="BW401" s="20"/>
      <c r="BX401" s="20"/>
      <c r="CG401" s="20"/>
      <c r="CH401" s="20"/>
      <c r="CI401" s="20"/>
      <c r="CJ401" s="20"/>
      <c r="CK401" s="20"/>
      <c r="CL401" s="20"/>
      <c r="CM401" s="20"/>
      <c r="CS401" s="20"/>
      <c r="CT401" s="20"/>
      <c r="CU401" s="20"/>
      <c r="CV401" s="20"/>
      <c r="CW401" s="20"/>
      <c r="CX401" s="20"/>
      <c r="CY401" s="20"/>
    </row>
    <row r="402" spans="10:103" ht="13.5">
      <c r="J402" s="20"/>
      <c r="K402" s="20"/>
      <c r="L402" s="20"/>
      <c r="M402" s="20"/>
      <c r="N402" s="20"/>
      <c r="O402" s="20"/>
      <c r="P402" s="20"/>
      <c r="AN402" s="20"/>
      <c r="AO402" s="20"/>
      <c r="AP402" s="20"/>
      <c r="AQ402" s="20"/>
      <c r="AR402" s="20"/>
      <c r="AS402" s="20"/>
      <c r="AT402" s="20"/>
      <c r="BC402" s="20"/>
      <c r="BD402" s="20"/>
      <c r="BE402" s="20"/>
      <c r="BF402" s="20"/>
      <c r="BG402" s="20"/>
      <c r="BH402" s="20"/>
      <c r="BI402" s="20"/>
      <c r="BR402" s="20"/>
      <c r="BS402" s="20"/>
      <c r="BT402" s="20"/>
      <c r="BU402" s="20"/>
      <c r="BV402" s="20"/>
      <c r="BW402" s="20"/>
      <c r="BX402" s="20"/>
      <c r="CG402" s="20"/>
      <c r="CH402" s="20"/>
      <c r="CI402" s="20"/>
      <c r="CJ402" s="20"/>
      <c r="CK402" s="20"/>
      <c r="CL402" s="20"/>
      <c r="CM402" s="20"/>
      <c r="CS402" s="20"/>
      <c r="CT402" s="20"/>
      <c r="CU402" s="20"/>
      <c r="CV402" s="20"/>
      <c r="CW402" s="20"/>
      <c r="CX402" s="20"/>
      <c r="CY402" s="20"/>
    </row>
    <row r="403" spans="10:103" ht="13.5">
      <c r="J403" s="20"/>
      <c r="K403" s="20"/>
      <c r="L403" s="20"/>
      <c r="M403" s="20"/>
      <c r="N403" s="20"/>
      <c r="O403" s="20"/>
      <c r="P403" s="20"/>
      <c r="AN403" s="20"/>
      <c r="AO403" s="20"/>
      <c r="AP403" s="20"/>
      <c r="AQ403" s="20"/>
      <c r="AR403" s="20"/>
      <c r="AS403" s="20"/>
      <c r="AT403" s="20"/>
      <c r="BC403" s="20"/>
      <c r="BD403" s="20"/>
      <c r="BE403" s="20"/>
      <c r="BF403" s="20"/>
      <c r="BG403" s="20"/>
      <c r="BH403" s="20"/>
      <c r="BI403" s="20"/>
      <c r="BR403" s="20"/>
      <c r="BS403" s="20"/>
      <c r="BT403" s="20"/>
      <c r="BU403" s="20"/>
      <c r="BV403" s="20"/>
      <c r="BW403" s="20"/>
      <c r="BX403" s="20"/>
      <c r="CG403" s="20"/>
      <c r="CH403" s="20"/>
      <c r="CI403" s="20"/>
      <c r="CJ403" s="20"/>
      <c r="CK403" s="20"/>
      <c r="CL403" s="20"/>
      <c r="CM403" s="20"/>
      <c r="CS403" s="20"/>
      <c r="CT403" s="20"/>
      <c r="CU403" s="20"/>
      <c r="CV403" s="20"/>
      <c r="CW403" s="20"/>
      <c r="CX403" s="20"/>
      <c r="CY403" s="20"/>
    </row>
    <row r="404" spans="10:103" ht="13.5">
      <c r="J404" s="20"/>
      <c r="K404" s="20"/>
      <c r="L404" s="20"/>
      <c r="M404" s="20"/>
      <c r="N404" s="20"/>
      <c r="O404" s="20"/>
      <c r="P404" s="20"/>
      <c r="AN404" s="20"/>
      <c r="AO404" s="20"/>
      <c r="AP404" s="20"/>
      <c r="AQ404" s="20"/>
      <c r="AR404" s="20"/>
      <c r="AS404" s="20"/>
      <c r="AT404" s="20"/>
      <c r="BC404" s="20"/>
      <c r="BD404" s="20"/>
      <c r="BE404" s="20"/>
      <c r="BF404" s="20"/>
      <c r="BG404" s="20"/>
      <c r="BH404" s="20"/>
      <c r="BI404" s="20"/>
      <c r="BR404" s="20"/>
      <c r="BS404" s="20"/>
      <c r="BT404" s="20"/>
      <c r="BU404" s="20"/>
      <c r="BV404" s="20"/>
      <c r="BW404" s="20"/>
      <c r="BX404" s="20"/>
      <c r="CG404" s="20"/>
      <c r="CH404" s="20"/>
      <c r="CI404" s="20"/>
      <c r="CJ404" s="20"/>
      <c r="CK404" s="20"/>
      <c r="CL404" s="20"/>
      <c r="CM404" s="20"/>
      <c r="CS404" s="20"/>
      <c r="CT404" s="20"/>
      <c r="CU404" s="20"/>
      <c r="CV404" s="20"/>
      <c r="CW404" s="20"/>
      <c r="CX404" s="20"/>
      <c r="CY404" s="20"/>
    </row>
    <row r="405" spans="10:103" ht="13.5">
      <c r="J405" s="20"/>
      <c r="K405" s="20"/>
      <c r="L405" s="20"/>
      <c r="M405" s="20"/>
      <c r="N405" s="20"/>
      <c r="O405" s="20"/>
      <c r="P405" s="20"/>
      <c r="AN405" s="20"/>
      <c r="AO405" s="20"/>
      <c r="AP405" s="20"/>
      <c r="AQ405" s="20"/>
      <c r="AR405" s="20"/>
      <c r="AS405" s="20"/>
      <c r="AT405" s="20"/>
      <c r="BC405" s="20"/>
      <c r="BD405" s="20"/>
      <c r="BE405" s="20"/>
      <c r="BF405" s="20"/>
      <c r="BG405" s="20"/>
      <c r="BH405" s="20"/>
      <c r="BI405" s="20"/>
      <c r="BR405" s="20"/>
      <c r="BS405" s="20"/>
      <c r="BT405" s="20"/>
      <c r="BU405" s="20"/>
      <c r="BV405" s="20"/>
      <c r="BW405" s="20"/>
      <c r="BX405" s="20"/>
      <c r="CG405" s="20"/>
      <c r="CH405" s="20"/>
      <c r="CI405" s="20"/>
      <c r="CJ405" s="20"/>
      <c r="CK405" s="20"/>
      <c r="CL405" s="20"/>
      <c r="CM405" s="20"/>
      <c r="CS405" s="20"/>
      <c r="CT405" s="20"/>
      <c r="CU405" s="20"/>
      <c r="CV405" s="20"/>
      <c r="CW405" s="20"/>
      <c r="CX405" s="20"/>
      <c r="CY405" s="20"/>
    </row>
    <row r="406" spans="10:103" ht="13.5">
      <c r="J406" s="20"/>
      <c r="K406" s="20"/>
      <c r="L406" s="20"/>
      <c r="M406" s="20"/>
      <c r="N406" s="20"/>
      <c r="O406" s="20"/>
      <c r="P406" s="20"/>
      <c r="AN406" s="20"/>
      <c r="AO406" s="20"/>
      <c r="AP406" s="20"/>
      <c r="AQ406" s="20"/>
      <c r="AR406" s="20"/>
      <c r="AS406" s="20"/>
      <c r="AT406" s="20"/>
      <c r="BC406" s="20"/>
      <c r="BD406" s="20"/>
      <c r="BE406" s="20"/>
      <c r="BF406" s="20"/>
      <c r="BG406" s="20"/>
      <c r="BH406" s="20"/>
      <c r="BI406" s="20"/>
      <c r="BR406" s="20"/>
      <c r="BS406" s="20"/>
      <c r="BT406" s="20"/>
      <c r="BU406" s="20"/>
      <c r="BV406" s="20"/>
      <c r="BW406" s="20"/>
      <c r="BX406" s="20"/>
      <c r="CG406" s="20"/>
      <c r="CH406" s="20"/>
      <c r="CI406" s="20"/>
      <c r="CJ406" s="20"/>
      <c r="CK406" s="20"/>
      <c r="CL406" s="20"/>
      <c r="CM406" s="20"/>
      <c r="CS406" s="20"/>
      <c r="CT406" s="20"/>
      <c r="CU406" s="20"/>
      <c r="CV406" s="20"/>
      <c r="CW406" s="20"/>
      <c r="CX406" s="20"/>
      <c r="CY406" s="20"/>
    </row>
    <row r="407" spans="10:103" ht="13.5">
      <c r="J407" s="20"/>
      <c r="K407" s="20"/>
      <c r="L407" s="20"/>
      <c r="M407" s="20"/>
      <c r="N407" s="20"/>
      <c r="O407" s="20"/>
      <c r="P407" s="20"/>
      <c r="AN407" s="20"/>
      <c r="AO407" s="20"/>
      <c r="AP407" s="20"/>
      <c r="AQ407" s="20"/>
      <c r="AR407" s="20"/>
      <c r="AS407" s="20"/>
      <c r="AT407" s="20"/>
      <c r="BC407" s="20"/>
      <c r="BD407" s="20"/>
      <c r="BE407" s="20"/>
      <c r="BF407" s="20"/>
      <c r="BG407" s="20"/>
      <c r="BH407" s="20"/>
      <c r="BI407" s="20"/>
      <c r="BR407" s="20"/>
      <c r="BS407" s="20"/>
      <c r="BT407" s="20"/>
      <c r="BU407" s="20"/>
      <c r="BV407" s="20"/>
      <c r="BW407" s="20"/>
      <c r="BX407" s="20"/>
      <c r="CG407" s="20"/>
      <c r="CH407" s="20"/>
      <c r="CI407" s="20"/>
      <c r="CJ407" s="20"/>
      <c r="CK407" s="20"/>
      <c r="CL407" s="20"/>
      <c r="CM407" s="20"/>
      <c r="CS407" s="20"/>
      <c r="CT407" s="20"/>
      <c r="CU407" s="20"/>
      <c r="CV407" s="20"/>
      <c r="CW407" s="20"/>
      <c r="CX407" s="20"/>
      <c r="CY407" s="20"/>
    </row>
    <row r="408" spans="10:103" ht="13.5">
      <c r="J408" s="20"/>
      <c r="K408" s="20"/>
      <c r="L408" s="20"/>
      <c r="M408" s="20"/>
      <c r="N408" s="20"/>
      <c r="O408" s="20"/>
      <c r="P408" s="20"/>
      <c r="AN408" s="20"/>
      <c r="AO408" s="20"/>
      <c r="AP408" s="20"/>
      <c r="AQ408" s="20"/>
      <c r="AR408" s="20"/>
      <c r="AS408" s="20"/>
      <c r="AT408" s="20"/>
      <c r="BC408" s="20"/>
      <c r="BD408" s="20"/>
      <c r="BE408" s="20"/>
      <c r="BF408" s="20"/>
      <c r="BG408" s="20"/>
      <c r="BH408" s="20"/>
      <c r="BI408" s="20"/>
      <c r="BR408" s="20"/>
      <c r="BS408" s="20"/>
      <c r="BT408" s="20"/>
      <c r="BU408" s="20"/>
      <c r="BV408" s="20"/>
      <c r="BW408" s="20"/>
      <c r="BX408" s="20"/>
      <c r="CG408" s="20"/>
      <c r="CH408" s="20"/>
      <c r="CI408" s="20"/>
      <c r="CJ408" s="20"/>
      <c r="CK408" s="20"/>
      <c r="CL408" s="20"/>
      <c r="CM408" s="20"/>
      <c r="CS408" s="20"/>
      <c r="CT408" s="20"/>
      <c r="CU408" s="20"/>
      <c r="CV408" s="20"/>
      <c r="CW408" s="20"/>
      <c r="CX408" s="20"/>
      <c r="CY408" s="20"/>
    </row>
    <row r="409" spans="10:103" ht="13.5">
      <c r="J409" s="20"/>
      <c r="K409" s="20"/>
      <c r="L409" s="20"/>
      <c r="M409" s="20"/>
      <c r="N409" s="20"/>
      <c r="O409" s="20"/>
      <c r="P409" s="20"/>
      <c r="AN409" s="20"/>
      <c r="AO409" s="20"/>
      <c r="AP409" s="20"/>
      <c r="AQ409" s="20"/>
      <c r="AR409" s="20"/>
      <c r="AS409" s="20"/>
      <c r="AT409" s="20"/>
      <c r="BC409" s="20"/>
      <c r="BD409" s="20"/>
      <c r="BE409" s="20"/>
      <c r="BF409" s="20"/>
      <c r="BG409" s="20"/>
      <c r="BH409" s="20"/>
      <c r="BI409" s="20"/>
      <c r="BR409" s="20"/>
      <c r="BS409" s="20"/>
      <c r="BT409" s="20"/>
      <c r="BU409" s="20"/>
      <c r="BV409" s="20"/>
      <c r="BW409" s="20"/>
      <c r="BX409" s="20"/>
      <c r="CG409" s="20"/>
      <c r="CH409" s="20"/>
      <c r="CI409" s="20"/>
      <c r="CJ409" s="20"/>
      <c r="CK409" s="20"/>
      <c r="CL409" s="20"/>
      <c r="CM409" s="20"/>
      <c r="CS409" s="20"/>
      <c r="CT409" s="20"/>
      <c r="CU409" s="20"/>
      <c r="CV409" s="20"/>
      <c r="CW409" s="20"/>
      <c r="CX409" s="20"/>
      <c r="CY409" s="20"/>
    </row>
    <row r="410" spans="10:103" ht="13.5">
      <c r="J410" s="20"/>
      <c r="K410" s="20"/>
      <c r="L410" s="20"/>
      <c r="M410" s="20"/>
      <c r="N410" s="20"/>
      <c r="O410" s="20"/>
      <c r="P410" s="20"/>
      <c r="AN410" s="20"/>
      <c r="AO410" s="20"/>
      <c r="AP410" s="20"/>
      <c r="AQ410" s="20"/>
      <c r="AR410" s="20"/>
      <c r="AS410" s="20"/>
      <c r="AT410" s="20"/>
      <c r="BC410" s="20"/>
      <c r="BD410" s="20"/>
      <c r="BE410" s="20"/>
      <c r="BF410" s="20"/>
      <c r="BG410" s="20"/>
      <c r="BH410" s="20"/>
      <c r="BI410" s="20"/>
      <c r="BR410" s="20"/>
      <c r="BS410" s="20"/>
      <c r="BT410" s="20"/>
      <c r="BU410" s="20"/>
      <c r="BV410" s="20"/>
      <c r="BW410" s="20"/>
      <c r="BX410" s="20"/>
      <c r="CG410" s="20"/>
      <c r="CH410" s="20"/>
      <c r="CI410" s="20"/>
      <c r="CJ410" s="20"/>
      <c r="CK410" s="20"/>
      <c r="CL410" s="20"/>
      <c r="CM410" s="20"/>
      <c r="CS410" s="20"/>
      <c r="CT410" s="20"/>
      <c r="CU410" s="20"/>
      <c r="CV410" s="20"/>
      <c r="CW410" s="20"/>
      <c r="CX410" s="20"/>
      <c r="CY410" s="20"/>
    </row>
    <row r="411" spans="10:103" ht="13.5">
      <c r="J411" s="20"/>
      <c r="K411" s="20"/>
      <c r="L411" s="20"/>
      <c r="M411" s="20"/>
      <c r="N411" s="20"/>
      <c r="O411" s="20"/>
      <c r="P411" s="20"/>
      <c r="AN411" s="20"/>
      <c r="AO411" s="20"/>
      <c r="AP411" s="20"/>
      <c r="AQ411" s="20"/>
      <c r="AR411" s="20"/>
      <c r="AS411" s="20"/>
      <c r="AT411" s="20"/>
      <c r="BC411" s="20"/>
      <c r="BD411" s="20"/>
      <c r="BE411" s="20"/>
      <c r="BF411" s="20"/>
      <c r="BG411" s="20"/>
      <c r="BH411" s="20"/>
      <c r="BI411" s="20"/>
      <c r="BR411" s="20"/>
      <c r="BS411" s="20"/>
      <c r="BT411" s="20"/>
      <c r="BU411" s="20"/>
      <c r="BV411" s="20"/>
      <c r="BW411" s="20"/>
      <c r="BX411" s="20"/>
      <c r="CG411" s="20"/>
      <c r="CH411" s="20"/>
      <c r="CI411" s="20"/>
      <c r="CJ411" s="20"/>
      <c r="CK411" s="20"/>
      <c r="CL411" s="20"/>
      <c r="CM411" s="20"/>
      <c r="CS411" s="20"/>
      <c r="CT411" s="20"/>
      <c r="CU411" s="20"/>
      <c r="CV411" s="20"/>
      <c r="CW411" s="20"/>
      <c r="CX411" s="20"/>
      <c r="CY411" s="20"/>
    </row>
    <row r="412" spans="10:103" ht="13.5">
      <c r="J412" s="20"/>
      <c r="K412" s="20"/>
      <c r="L412" s="20"/>
      <c r="M412" s="20"/>
      <c r="N412" s="20"/>
      <c r="O412" s="20"/>
      <c r="P412" s="20"/>
      <c r="AN412" s="20"/>
      <c r="AO412" s="20"/>
      <c r="AP412" s="20"/>
      <c r="AQ412" s="20"/>
      <c r="AR412" s="20"/>
      <c r="AS412" s="20"/>
      <c r="AT412" s="20"/>
      <c r="BC412" s="20"/>
      <c r="BD412" s="20"/>
      <c r="BE412" s="20"/>
      <c r="BF412" s="20"/>
      <c r="BG412" s="20"/>
      <c r="BH412" s="20"/>
      <c r="BI412" s="20"/>
      <c r="BR412" s="20"/>
      <c r="BS412" s="20"/>
      <c r="BT412" s="20"/>
      <c r="BU412" s="20"/>
      <c r="BV412" s="20"/>
      <c r="BW412" s="20"/>
      <c r="BX412" s="20"/>
      <c r="CG412" s="20"/>
      <c r="CH412" s="20"/>
      <c r="CI412" s="20"/>
      <c r="CJ412" s="20"/>
      <c r="CK412" s="20"/>
      <c r="CL412" s="20"/>
      <c r="CM412" s="20"/>
      <c r="CS412" s="20"/>
      <c r="CT412" s="20"/>
      <c r="CU412" s="20"/>
      <c r="CV412" s="20"/>
      <c r="CW412" s="20"/>
      <c r="CX412" s="20"/>
      <c r="CY412" s="20"/>
    </row>
    <row r="413" spans="10:103" ht="13.5">
      <c r="J413" s="20"/>
      <c r="K413" s="20"/>
      <c r="L413" s="20"/>
      <c r="M413" s="20"/>
      <c r="N413" s="20"/>
      <c r="O413" s="20"/>
      <c r="P413" s="20"/>
      <c r="AN413" s="20"/>
      <c r="AO413" s="20"/>
      <c r="AP413" s="20"/>
      <c r="AQ413" s="20"/>
      <c r="AR413" s="20"/>
      <c r="AS413" s="20"/>
      <c r="AT413" s="20"/>
      <c r="BC413" s="20"/>
      <c r="BD413" s="20"/>
      <c r="BE413" s="20"/>
      <c r="BF413" s="20"/>
      <c r="BG413" s="20"/>
      <c r="BH413" s="20"/>
      <c r="BI413" s="20"/>
      <c r="BR413" s="20"/>
      <c r="BS413" s="20"/>
      <c r="BT413" s="20"/>
      <c r="BU413" s="20"/>
      <c r="BV413" s="20"/>
      <c r="BW413" s="20"/>
      <c r="BX413" s="20"/>
      <c r="CG413" s="20"/>
      <c r="CH413" s="20"/>
      <c r="CI413" s="20"/>
      <c r="CJ413" s="20"/>
      <c r="CK413" s="20"/>
      <c r="CL413" s="20"/>
      <c r="CM413" s="20"/>
      <c r="CS413" s="20"/>
      <c r="CT413" s="20"/>
      <c r="CU413" s="20"/>
      <c r="CV413" s="20"/>
      <c r="CW413" s="20"/>
      <c r="CX413" s="20"/>
      <c r="CY413" s="20"/>
    </row>
    <row r="414" spans="10:103" ht="13.5">
      <c r="J414" s="20"/>
      <c r="K414" s="20"/>
      <c r="L414" s="20"/>
      <c r="M414" s="20"/>
      <c r="N414" s="20"/>
      <c r="O414" s="20"/>
      <c r="P414" s="20"/>
      <c r="AN414" s="20"/>
      <c r="AO414" s="20"/>
      <c r="AP414" s="20"/>
      <c r="AQ414" s="20"/>
      <c r="AR414" s="20"/>
      <c r="AS414" s="20"/>
      <c r="AT414" s="20"/>
      <c r="BC414" s="20"/>
      <c r="BD414" s="20"/>
      <c r="BE414" s="20"/>
      <c r="BF414" s="20"/>
      <c r="BG414" s="20"/>
      <c r="BH414" s="20"/>
      <c r="BI414" s="20"/>
      <c r="BR414" s="20"/>
      <c r="BS414" s="20"/>
      <c r="BT414" s="20"/>
      <c r="BU414" s="20"/>
      <c r="BV414" s="20"/>
      <c r="BW414" s="20"/>
      <c r="BX414" s="20"/>
      <c r="CG414" s="20"/>
      <c r="CH414" s="20"/>
      <c r="CI414" s="20"/>
      <c r="CJ414" s="20"/>
      <c r="CK414" s="20"/>
      <c r="CL414" s="20"/>
      <c r="CM414" s="20"/>
      <c r="CS414" s="20"/>
      <c r="CT414" s="20"/>
      <c r="CU414" s="20"/>
      <c r="CV414" s="20"/>
      <c r="CW414" s="20"/>
      <c r="CX414" s="20"/>
      <c r="CY414" s="20"/>
    </row>
    <row r="415" spans="10:103" ht="13.5">
      <c r="J415" s="20"/>
      <c r="K415" s="20"/>
      <c r="L415" s="20"/>
      <c r="M415" s="20"/>
      <c r="N415" s="20"/>
      <c r="O415" s="20"/>
      <c r="P415" s="20"/>
      <c r="AN415" s="20"/>
      <c r="AO415" s="20"/>
      <c r="AP415" s="20"/>
      <c r="AQ415" s="20"/>
      <c r="AR415" s="20"/>
      <c r="AS415" s="20"/>
      <c r="AT415" s="20"/>
      <c r="BC415" s="20"/>
      <c r="BD415" s="20"/>
      <c r="BE415" s="20"/>
      <c r="BF415" s="20"/>
      <c r="BG415" s="20"/>
      <c r="BH415" s="20"/>
      <c r="BI415" s="20"/>
      <c r="BR415" s="20"/>
      <c r="BS415" s="20"/>
      <c r="BT415" s="20"/>
      <c r="BU415" s="20"/>
      <c r="BV415" s="20"/>
      <c r="BW415" s="20"/>
      <c r="BX415" s="20"/>
      <c r="CG415" s="20"/>
      <c r="CH415" s="20"/>
      <c r="CI415" s="20"/>
      <c r="CJ415" s="20"/>
      <c r="CK415" s="20"/>
      <c r="CL415" s="20"/>
      <c r="CM415" s="20"/>
      <c r="CS415" s="20"/>
      <c r="CT415" s="20"/>
      <c r="CU415" s="20"/>
      <c r="CV415" s="20"/>
      <c r="CW415" s="20"/>
      <c r="CX415" s="20"/>
      <c r="CY415" s="20"/>
    </row>
    <row r="416" spans="10:103" ht="13.5">
      <c r="J416" s="20"/>
      <c r="K416" s="20"/>
      <c r="L416" s="20"/>
      <c r="M416" s="20"/>
      <c r="N416" s="20"/>
      <c r="O416" s="20"/>
      <c r="P416" s="20"/>
      <c r="AN416" s="20"/>
      <c r="AO416" s="20"/>
      <c r="AP416" s="20"/>
      <c r="AQ416" s="20"/>
      <c r="AR416" s="20"/>
      <c r="AS416" s="20"/>
      <c r="AT416" s="20"/>
      <c r="BC416" s="20"/>
      <c r="BD416" s="20"/>
      <c r="BE416" s="20"/>
      <c r="BF416" s="20"/>
      <c r="BG416" s="20"/>
      <c r="BH416" s="20"/>
      <c r="BI416" s="20"/>
      <c r="BR416" s="20"/>
      <c r="BS416" s="20"/>
      <c r="BT416" s="20"/>
      <c r="BU416" s="20"/>
      <c r="BV416" s="20"/>
      <c r="BW416" s="20"/>
      <c r="BX416" s="20"/>
      <c r="CG416" s="20"/>
      <c r="CH416" s="20"/>
      <c r="CI416" s="20"/>
      <c r="CJ416" s="20"/>
      <c r="CK416" s="20"/>
      <c r="CL416" s="20"/>
      <c r="CM416" s="20"/>
      <c r="CS416" s="20"/>
      <c r="CT416" s="20"/>
      <c r="CU416" s="20"/>
      <c r="CV416" s="20"/>
      <c r="CW416" s="20"/>
      <c r="CX416" s="20"/>
      <c r="CY416" s="20"/>
    </row>
    <row r="417" spans="10:103" ht="13.5">
      <c r="J417" s="20"/>
      <c r="K417" s="20"/>
      <c r="L417" s="20"/>
      <c r="M417" s="20"/>
      <c r="N417" s="20"/>
      <c r="O417" s="20"/>
      <c r="P417" s="20"/>
      <c r="AN417" s="20"/>
      <c r="AO417" s="20"/>
      <c r="AP417" s="20"/>
      <c r="AQ417" s="20"/>
      <c r="AR417" s="20"/>
      <c r="AS417" s="20"/>
      <c r="AT417" s="20"/>
      <c r="BC417" s="20"/>
      <c r="BD417" s="20"/>
      <c r="BE417" s="20"/>
      <c r="BF417" s="20"/>
      <c r="BG417" s="20"/>
      <c r="BH417" s="20"/>
      <c r="BI417" s="20"/>
      <c r="BR417" s="20"/>
      <c r="BS417" s="20"/>
      <c r="BT417" s="20"/>
      <c r="BU417" s="20"/>
      <c r="BV417" s="20"/>
      <c r="BW417" s="20"/>
      <c r="BX417" s="20"/>
      <c r="CG417" s="20"/>
      <c r="CH417" s="20"/>
      <c r="CI417" s="20"/>
      <c r="CJ417" s="20"/>
      <c r="CK417" s="20"/>
      <c r="CL417" s="20"/>
      <c r="CM417" s="20"/>
      <c r="CS417" s="20"/>
      <c r="CT417" s="20"/>
      <c r="CU417" s="20"/>
      <c r="CV417" s="20"/>
      <c r="CW417" s="20"/>
      <c r="CX417" s="20"/>
      <c r="CY417" s="20"/>
    </row>
    <row r="418" spans="10:103" ht="13.5">
      <c r="J418" s="20"/>
      <c r="K418" s="20"/>
      <c r="L418" s="20"/>
      <c r="M418" s="20"/>
      <c r="N418" s="20"/>
      <c r="O418" s="20"/>
      <c r="P418" s="20"/>
      <c r="AN418" s="20"/>
      <c r="AO418" s="20"/>
      <c r="AP418" s="20"/>
      <c r="AQ418" s="20"/>
      <c r="AR418" s="20"/>
      <c r="AS418" s="20"/>
      <c r="AT418" s="20"/>
      <c r="BC418" s="20"/>
      <c r="BD418" s="20"/>
      <c r="BE418" s="20"/>
      <c r="BF418" s="20"/>
      <c r="BG418" s="20"/>
      <c r="BH418" s="20"/>
      <c r="BI418" s="20"/>
      <c r="BR418" s="20"/>
      <c r="BS418" s="20"/>
      <c r="BT418" s="20"/>
      <c r="BU418" s="20"/>
      <c r="BV418" s="20"/>
      <c r="BW418" s="20"/>
      <c r="BX418" s="20"/>
      <c r="CG418" s="20"/>
      <c r="CH418" s="20"/>
      <c r="CI418" s="20"/>
      <c r="CJ418" s="20"/>
      <c r="CK418" s="20"/>
      <c r="CL418" s="20"/>
      <c r="CM418" s="20"/>
      <c r="CS418" s="20"/>
      <c r="CT418" s="20"/>
      <c r="CU418" s="20"/>
      <c r="CV418" s="20"/>
      <c r="CW418" s="20"/>
      <c r="CX418" s="20"/>
      <c r="CY418" s="20"/>
    </row>
    <row r="419" spans="10:103" ht="13.5">
      <c r="J419" s="20"/>
      <c r="K419" s="20"/>
      <c r="L419" s="20"/>
      <c r="M419" s="20"/>
      <c r="N419" s="20"/>
      <c r="O419" s="20"/>
      <c r="P419" s="20"/>
      <c r="AN419" s="20"/>
      <c r="AO419" s="20"/>
      <c r="AP419" s="20"/>
      <c r="AQ419" s="20"/>
      <c r="AR419" s="20"/>
      <c r="AS419" s="20"/>
      <c r="AT419" s="20"/>
      <c r="BC419" s="20"/>
      <c r="BD419" s="20"/>
      <c r="BE419" s="20"/>
      <c r="BF419" s="20"/>
      <c r="BG419" s="20"/>
      <c r="BH419" s="20"/>
      <c r="BI419" s="20"/>
      <c r="BR419" s="20"/>
      <c r="BS419" s="20"/>
      <c r="BT419" s="20"/>
      <c r="BU419" s="20"/>
      <c r="BV419" s="20"/>
      <c r="BW419" s="20"/>
      <c r="BX419" s="20"/>
      <c r="CG419" s="20"/>
      <c r="CH419" s="20"/>
      <c r="CI419" s="20"/>
      <c r="CJ419" s="20"/>
      <c r="CK419" s="20"/>
      <c r="CL419" s="20"/>
      <c r="CM419" s="20"/>
      <c r="CS419" s="20"/>
      <c r="CT419" s="20"/>
      <c r="CU419" s="20"/>
      <c r="CV419" s="20"/>
      <c r="CW419" s="20"/>
      <c r="CX419" s="20"/>
      <c r="CY419" s="20"/>
    </row>
    <row r="420" spans="10:103" ht="13.5">
      <c r="J420" s="20"/>
      <c r="K420" s="20"/>
      <c r="L420" s="20"/>
      <c r="M420" s="20"/>
      <c r="N420" s="20"/>
      <c r="O420" s="20"/>
      <c r="P420" s="20"/>
      <c r="AN420" s="20"/>
      <c r="AO420" s="20"/>
      <c r="AP420" s="20"/>
      <c r="AQ420" s="20"/>
      <c r="AR420" s="20"/>
      <c r="AS420" s="20"/>
      <c r="AT420" s="20"/>
      <c r="BC420" s="20"/>
      <c r="BD420" s="20"/>
      <c r="BE420" s="20"/>
      <c r="BF420" s="20"/>
      <c r="BG420" s="20"/>
      <c r="BH420" s="20"/>
      <c r="BI420" s="20"/>
      <c r="BR420" s="20"/>
      <c r="BS420" s="20"/>
      <c r="BT420" s="20"/>
      <c r="BU420" s="20"/>
      <c r="BV420" s="20"/>
      <c r="BW420" s="20"/>
      <c r="BX420" s="20"/>
      <c r="CG420" s="20"/>
      <c r="CH420" s="20"/>
      <c r="CI420" s="20"/>
      <c r="CJ420" s="20"/>
      <c r="CK420" s="20"/>
      <c r="CL420" s="20"/>
      <c r="CM420" s="20"/>
      <c r="CS420" s="20"/>
      <c r="CT420" s="20"/>
      <c r="CU420" s="20"/>
      <c r="CV420" s="20"/>
      <c r="CW420" s="20"/>
      <c r="CX420" s="20"/>
      <c r="CY420" s="20"/>
    </row>
    <row r="421" spans="10:103" ht="13.5">
      <c r="J421" s="20"/>
      <c r="K421" s="20"/>
      <c r="L421" s="20"/>
      <c r="M421" s="20"/>
      <c r="N421" s="20"/>
      <c r="O421" s="20"/>
      <c r="P421" s="20"/>
      <c r="AN421" s="20"/>
      <c r="AO421" s="20"/>
      <c r="AP421" s="20"/>
      <c r="AQ421" s="20"/>
      <c r="AR421" s="20"/>
      <c r="AS421" s="20"/>
      <c r="AT421" s="20"/>
      <c r="BC421" s="20"/>
      <c r="BD421" s="20"/>
      <c r="BE421" s="20"/>
      <c r="BF421" s="20"/>
      <c r="BG421" s="20"/>
      <c r="BH421" s="20"/>
      <c r="BI421" s="20"/>
      <c r="BR421" s="20"/>
      <c r="BS421" s="20"/>
      <c r="BT421" s="20"/>
      <c r="BU421" s="20"/>
      <c r="BV421" s="20"/>
      <c r="BW421" s="20"/>
      <c r="BX421" s="20"/>
      <c r="CG421" s="20"/>
      <c r="CH421" s="20"/>
      <c r="CI421" s="20"/>
      <c r="CJ421" s="20"/>
      <c r="CK421" s="20"/>
      <c r="CL421" s="20"/>
      <c r="CM421" s="20"/>
      <c r="CS421" s="20"/>
      <c r="CT421" s="20"/>
      <c r="CU421" s="20"/>
      <c r="CV421" s="20"/>
      <c r="CW421" s="20"/>
      <c r="CX421" s="20"/>
      <c r="CY421" s="20"/>
    </row>
    <row r="422" spans="10:103" ht="13.5">
      <c r="J422" s="20"/>
      <c r="K422" s="20"/>
      <c r="L422" s="20"/>
      <c r="M422" s="20"/>
      <c r="N422" s="20"/>
      <c r="O422" s="20"/>
      <c r="P422" s="20"/>
      <c r="AN422" s="20"/>
      <c r="AO422" s="20"/>
      <c r="AP422" s="20"/>
      <c r="AQ422" s="20"/>
      <c r="AR422" s="20"/>
      <c r="AS422" s="20"/>
      <c r="AT422" s="20"/>
      <c r="BC422" s="20"/>
      <c r="BD422" s="20"/>
      <c r="BE422" s="20"/>
      <c r="BF422" s="20"/>
      <c r="BG422" s="20"/>
      <c r="BH422" s="20"/>
      <c r="BI422" s="20"/>
      <c r="BR422" s="20"/>
      <c r="BS422" s="20"/>
      <c r="BT422" s="20"/>
      <c r="BU422" s="20"/>
      <c r="BV422" s="20"/>
      <c r="BW422" s="20"/>
      <c r="BX422" s="20"/>
      <c r="CG422" s="20"/>
      <c r="CH422" s="20"/>
      <c r="CI422" s="20"/>
      <c r="CJ422" s="20"/>
      <c r="CK422" s="20"/>
      <c r="CL422" s="20"/>
      <c r="CM422" s="20"/>
      <c r="CS422" s="20"/>
      <c r="CT422" s="20"/>
      <c r="CU422" s="20"/>
      <c r="CV422" s="20"/>
      <c r="CW422" s="20"/>
      <c r="CX422" s="20"/>
      <c r="CY422" s="20"/>
    </row>
    <row r="423" spans="10:103" ht="13.5">
      <c r="J423" s="20"/>
      <c r="K423" s="20"/>
      <c r="L423" s="20"/>
      <c r="M423" s="20"/>
      <c r="N423" s="20"/>
      <c r="O423" s="20"/>
      <c r="P423" s="20"/>
      <c r="AN423" s="20"/>
      <c r="AO423" s="20"/>
      <c r="AP423" s="20"/>
      <c r="AQ423" s="20"/>
      <c r="AR423" s="20"/>
      <c r="AS423" s="20"/>
      <c r="AT423" s="20"/>
      <c r="BC423" s="20"/>
      <c r="BD423" s="20"/>
      <c r="BE423" s="20"/>
      <c r="BF423" s="20"/>
      <c r="BG423" s="20"/>
      <c r="BH423" s="20"/>
      <c r="BI423" s="20"/>
      <c r="BR423" s="20"/>
      <c r="BS423" s="20"/>
      <c r="BT423" s="20"/>
      <c r="BU423" s="20"/>
      <c r="BV423" s="20"/>
      <c r="BW423" s="20"/>
      <c r="BX423" s="20"/>
      <c r="CG423" s="20"/>
      <c r="CH423" s="20"/>
      <c r="CI423" s="20"/>
      <c r="CJ423" s="20"/>
      <c r="CK423" s="20"/>
      <c r="CL423" s="20"/>
      <c r="CM423" s="20"/>
      <c r="CS423" s="20"/>
      <c r="CT423" s="20"/>
      <c r="CU423" s="20"/>
      <c r="CV423" s="20"/>
      <c r="CW423" s="20"/>
      <c r="CX423" s="20"/>
      <c r="CY423" s="20"/>
    </row>
    <row r="424" spans="10:103" ht="13.5">
      <c r="J424" s="20"/>
      <c r="K424" s="20"/>
      <c r="L424" s="20"/>
      <c r="M424" s="20"/>
      <c r="N424" s="20"/>
      <c r="O424" s="20"/>
      <c r="P424" s="20"/>
      <c r="AN424" s="20"/>
      <c r="AO424" s="20"/>
      <c r="AP424" s="20"/>
      <c r="AQ424" s="20"/>
      <c r="AR424" s="20"/>
      <c r="AS424" s="20"/>
      <c r="AT424" s="20"/>
      <c r="BC424" s="20"/>
      <c r="BD424" s="20"/>
      <c r="BE424" s="20"/>
      <c r="BF424" s="20"/>
      <c r="BG424" s="20"/>
      <c r="BH424" s="20"/>
      <c r="BI424" s="20"/>
      <c r="BR424" s="20"/>
      <c r="BS424" s="20"/>
      <c r="BT424" s="20"/>
      <c r="BU424" s="20"/>
      <c r="BV424" s="20"/>
      <c r="BW424" s="20"/>
      <c r="BX424" s="20"/>
      <c r="CG424" s="20"/>
      <c r="CH424" s="20"/>
      <c r="CI424" s="20"/>
      <c r="CJ424" s="20"/>
      <c r="CK424" s="20"/>
      <c r="CL424" s="20"/>
      <c r="CM424" s="20"/>
      <c r="CS424" s="20"/>
      <c r="CT424" s="20"/>
      <c r="CU424" s="20"/>
      <c r="CV424" s="20"/>
      <c r="CW424" s="20"/>
      <c r="CX424" s="20"/>
      <c r="CY424" s="20"/>
    </row>
    <row r="425" spans="10:103" ht="13.5">
      <c r="J425" s="20"/>
      <c r="K425" s="20"/>
      <c r="L425" s="20"/>
      <c r="M425" s="20"/>
      <c r="N425" s="20"/>
      <c r="O425" s="20"/>
      <c r="P425" s="20"/>
      <c r="AN425" s="20"/>
      <c r="AO425" s="20"/>
      <c r="AP425" s="20"/>
      <c r="AQ425" s="20"/>
      <c r="AR425" s="20"/>
      <c r="AS425" s="20"/>
      <c r="AT425" s="20"/>
      <c r="BC425" s="20"/>
      <c r="BD425" s="20"/>
      <c r="BE425" s="20"/>
      <c r="BF425" s="20"/>
      <c r="BG425" s="20"/>
      <c r="BH425" s="20"/>
      <c r="BI425" s="20"/>
      <c r="BR425" s="20"/>
      <c r="BS425" s="20"/>
      <c r="BT425" s="20"/>
      <c r="BU425" s="20"/>
      <c r="BV425" s="20"/>
      <c r="BW425" s="20"/>
      <c r="BX425" s="20"/>
      <c r="CG425" s="20"/>
      <c r="CH425" s="20"/>
      <c r="CI425" s="20"/>
      <c r="CJ425" s="20"/>
      <c r="CK425" s="20"/>
      <c r="CL425" s="20"/>
      <c r="CM425" s="20"/>
      <c r="CS425" s="20"/>
      <c r="CT425" s="20"/>
      <c r="CU425" s="20"/>
      <c r="CV425" s="20"/>
      <c r="CW425" s="20"/>
      <c r="CX425" s="20"/>
      <c r="CY425" s="20"/>
    </row>
    <row r="426" spans="10:103" ht="13.5">
      <c r="J426" s="20"/>
      <c r="K426" s="20"/>
      <c r="L426" s="20"/>
      <c r="M426" s="20"/>
      <c r="N426" s="20"/>
      <c r="O426" s="20"/>
      <c r="P426" s="20"/>
      <c r="AN426" s="20"/>
      <c r="AO426" s="20"/>
      <c r="AP426" s="20"/>
      <c r="AQ426" s="20"/>
      <c r="AR426" s="20"/>
      <c r="AS426" s="20"/>
      <c r="AT426" s="20"/>
      <c r="BC426" s="20"/>
      <c r="BD426" s="20"/>
      <c r="BE426" s="20"/>
      <c r="BF426" s="20"/>
      <c r="BG426" s="20"/>
      <c r="BH426" s="20"/>
      <c r="BI426" s="20"/>
      <c r="BR426" s="20"/>
      <c r="BS426" s="20"/>
      <c r="BT426" s="20"/>
      <c r="BU426" s="20"/>
      <c r="BV426" s="20"/>
      <c r="BW426" s="20"/>
      <c r="BX426" s="20"/>
      <c r="CG426" s="20"/>
      <c r="CH426" s="20"/>
      <c r="CI426" s="20"/>
      <c r="CJ426" s="20"/>
      <c r="CK426" s="20"/>
      <c r="CL426" s="20"/>
      <c r="CM426" s="20"/>
      <c r="CS426" s="20"/>
      <c r="CT426" s="20"/>
      <c r="CU426" s="20"/>
      <c r="CV426" s="20"/>
      <c r="CW426" s="20"/>
      <c r="CX426" s="20"/>
      <c r="CY426" s="20"/>
    </row>
    <row r="427" spans="10:103" ht="13.5">
      <c r="J427" s="20"/>
      <c r="K427" s="20"/>
      <c r="L427" s="20"/>
      <c r="M427" s="20"/>
      <c r="N427" s="20"/>
      <c r="O427" s="20"/>
      <c r="P427" s="20"/>
      <c r="AN427" s="20"/>
      <c r="AO427" s="20"/>
      <c r="AP427" s="20"/>
      <c r="AQ427" s="20"/>
      <c r="AR427" s="20"/>
      <c r="AS427" s="20"/>
      <c r="AT427" s="20"/>
      <c r="BC427" s="20"/>
      <c r="BD427" s="20"/>
      <c r="BE427" s="20"/>
      <c r="BF427" s="20"/>
      <c r="BG427" s="20"/>
      <c r="BH427" s="20"/>
      <c r="BI427" s="20"/>
      <c r="BR427" s="20"/>
      <c r="BS427" s="20"/>
      <c r="BT427" s="20"/>
      <c r="BU427" s="20"/>
      <c r="BV427" s="20"/>
      <c r="BW427" s="20"/>
      <c r="BX427" s="20"/>
      <c r="CG427" s="20"/>
      <c r="CH427" s="20"/>
      <c r="CI427" s="20"/>
      <c r="CJ427" s="20"/>
      <c r="CK427" s="20"/>
      <c r="CL427" s="20"/>
      <c r="CM427" s="20"/>
      <c r="CS427" s="20"/>
      <c r="CT427" s="20"/>
      <c r="CU427" s="20"/>
      <c r="CV427" s="20"/>
      <c r="CW427" s="20"/>
      <c r="CX427" s="20"/>
      <c r="CY427" s="20"/>
    </row>
    <row r="428" spans="10:103" ht="13.5">
      <c r="J428" s="20"/>
      <c r="K428" s="20"/>
      <c r="L428" s="20"/>
      <c r="M428" s="20"/>
      <c r="N428" s="20"/>
      <c r="O428" s="20"/>
      <c r="P428" s="20"/>
      <c r="AN428" s="20"/>
      <c r="AO428" s="20"/>
      <c r="AP428" s="20"/>
      <c r="AQ428" s="20"/>
      <c r="AR428" s="20"/>
      <c r="AS428" s="20"/>
      <c r="AT428" s="20"/>
      <c r="BC428" s="20"/>
      <c r="BD428" s="20"/>
      <c r="BE428" s="20"/>
      <c r="BF428" s="20"/>
      <c r="BG428" s="20"/>
      <c r="BH428" s="20"/>
      <c r="BI428" s="20"/>
      <c r="BR428" s="20"/>
      <c r="BS428" s="20"/>
      <c r="BT428" s="20"/>
      <c r="BU428" s="20"/>
      <c r="BV428" s="20"/>
      <c r="BW428" s="20"/>
      <c r="BX428" s="20"/>
      <c r="CG428" s="20"/>
      <c r="CH428" s="20"/>
      <c r="CI428" s="20"/>
      <c r="CJ428" s="20"/>
      <c r="CK428" s="20"/>
      <c r="CL428" s="20"/>
      <c r="CM428" s="20"/>
      <c r="CS428" s="20"/>
      <c r="CT428" s="20"/>
      <c r="CU428" s="20"/>
      <c r="CV428" s="20"/>
      <c r="CW428" s="20"/>
      <c r="CX428" s="20"/>
      <c r="CY428" s="20"/>
    </row>
    <row r="429" spans="10:103" ht="13.5">
      <c r="J429" s="20"/>
      <c r="K429" s="20"/>
      <c r="L429" s="20"/>
      <c r="M429" s="20"/>
      <c r="N429" s="20"/>
      <c r="O429" s="20"/>
      <c r="P429" s="20"/>
      <c r="AN429" s="20"/>
      <c r="AO429" s="20"/>
      <c r="AP429" s="20"/>
      <c r="AQ429" s="20"/>
      <c r="AR429" s="20"/>
      <c r="AS429" s="20"/>
      <c r="AT429" s="20"/>
      <c r="BC429" s="20"/>
      <c r="BD429" s="20"/>
      <c r="BE429" s="20"/>
      <c r="BF429" s="20"/>
      <c r="BG429" s="20"/>
      <c r="BH429" s="20"/>
      <c r="BI429" s="20"/>
      <c r="BR429" s="20"/>
      <c r="BS429" s="20"/>
      <c r="BT429" s="20"/>
      <c r="BU429" s="20"/>
      <c r="BV429" s="20"/>
      <c r="BW429" s="20"/>
      <c r="BX429" s="20"/>
      <c r="CG429" s="20"/>
      <c r="CH429" s="20"/>
      <c r="CI429" s="20"/>
      <c r="CJ429" s="20"/>
      <c r="CK429" s="20"/>
      <c r="CL429" s="20"/>
      <c r="CM429" s="20"/>
      <c r="CS429" s="20"/>
      <c r="CT429" s="20"/>
      <c r="CU429" s="20"/>
      <c r="CV429" s="20"/>
      <c r="CW429" s="20"/>
      <c r="CX429" s="20"/>
      <c r="CY429" s="20"/>
    </row>
    <row r="430" spans="10:103" ht="13.5">
      <c r="J430" s="20"/>
      <c r="K430" s="20"/>
      <c r="L430" s="20"/>
      <c r="M430" s="20"/>
      <c r="N430" s="20"/>
      <c r="O430" s="20"/>
      <c r="P430" s="20"/>
      <c r="AN430" s="20"/>
      <c r="AO430" s="20"/>
      <c r="AP430" s="20"/>
      <c r="AQ430" s="20"/>
      <c r="AR430" s="20"/>
      <c r="AS430" s="20"/>
      <c r="AT430" s="20"/>
      <c r="BC430" s="20"/>
      <c r="BD430" s="20"/>
      <c r="BE430" s="20"/>
      <c r="BF430" s="20"/>
      <c r="BG430" s="20"/>
      <c r="BH430" s="20"/>
      <c r="BI430" s="20"/>
      <c r="BR430" s="20"/>
      <c r="BS430" s="20"/>
      <c r="BT430" s="20"/>
      <c r="BU430" s="20"/>
      <c r="BV430" s="20"/>
      <c r="BW430" s="20"/>
      <c r="BX430" s="20"/>
      <c r="CG430" s="20"/>
      <c r="CH430" s="20"/>
      <c r="CI430" s="20"/>
      <c r="CJ430" s="20"/>
      <c r="CK430" s="20"/>
      <c r="CL430" s="20"/>
      <c r="CM430" s="20"/>
      <c r="CS430" s="20"/>
      <c r="CT430" s="20"/>
      <c r="CU430" s="20"/>
      <c r="CV430" s="20"/>
      <c r="CW430" s="20"/>
      <c r="CX430" s="20"/>
      <c r="CY430" s="20"/>
    </row>
    <row r="431" spans="10:103" ht="13.5">
      <c r="J431" s="20"/>
      <c r="K431" s="20"/>
      <c r="L431" s="20"/>
      <c r="M431" s="20"/>
      <c r="N431" s="20"/>
      <c r="O431" s="20"/>
      <c r="P431" s="20"/>
      <c r="AN431" s="20"/>
      <c r="AO431" s="20"/>
      <c r="AP431" s="20"/>
      <c r="AQ431" s="20"/>
      <c r="AR431" s="20"/>
      <c r="AS431" s="20"/>
      <c r="AT431" s="20"/>
      <c r="BC431" s="20"/>
      <c r="BD431" s="20"/>
      <c r="BE431" s="20"/>
      <c r="BF431" s="20"/>
      <c r="BG431" s="20"/>
      <c r="BH431" s="20"/>
      <c r="BI431" s="20"/>
      <c r="BR431" s="20"/>
      <c r="BS431" s="20"/>
      <c r="BT431" s="20"/>
      <c r="BU431" s="20"/>
      <c r="BV431" s="20"/>
      <c r="BW431" s="20"/>
      <c r="BX431" s="20"/>
      <c r="CG431" s="20"/>
      <c r="CH431" s="20"/>
      <c r="CI431" s="20"/>
      <c r="CJ431" s="20"/>
      <c r="CK431" s="20"/>
      <c r="CL431" s="20"/>
      <c r="CM431" s="20"/>
      <c r="CS431" s="20"/>
      <c r="CT431" s="20"/>
      <c r="CU431" s="20"/>
      <c r="CV431" s="20"/>
      <c r="CW431" s="20"/>
      <c r="CX431" s="20"/>
      <c r="CY431" s="20"/>
    </row>
    <row r="432" spans="10:103" ht="13.5">
      <c r="J432" s="20"/>
      <c r="K432" s="20"/>
      <c r="L432" s="20"/>
      <c r="M432" s="20"/>
      <c r="N432" s="20"/>
      <c r="O432" s="20"/>
      <c r="P432" s="20"/>
      <c r="AN432" s="20"/>
      <c r="AO432" s="20"/>
      <c r="AP432" s="20"/>
      <c r="AQ432" s="20"/>
      <c r="AR432" s="20"/>
      <c r="AS432" s="20"/>
      <c r="AT432" s="20"/>
      <c r="BC432" s="20"/>
      <c r="BD432" s="20"/>
      <c r="BE432" s="20"/>
      <c r="BF432" s="20"/>
      <c r="BG432" s="20"/>
      <c r="BH432" s="20"/>
      <c r="BI432" s="20"/>
      <c r="BR432" s="20"/>
      <c r="BS432" s="20"/>
      <c r="BT432" s="20"/>
      <c r="BU432" s="20"/>
      <c r="BV432" s="20"/>
      <c r="BW432" s="20"/>
      <c r="BX432" s="20"/>
      <c r="CG432" s="20"/>
      <c r="CH432" s="20"/>
      <c r="CI432" s="20"/>
      <c r="CJ432" s="20"/>
      <c r="CK432" s="20"/>
      <c r="CL432" s="20"/>
      <c r="CM432" s="20"/>
      <c r="CS432" s="20"/>
      <c r="CT432" s="20"/>
      <c r="CU432" s="20"/>
      <c r="CV432" s="20"/>
      <c r="CW432" s="20"/>
      <c r="CX432" s="20"/>
      <c r="CY432" s="20"/>
    </row>
    <row r="433" spans="10:103" ht="13.5">
      <c r="J433" s="20"/>
      <c r="K433" s="20"/>
      <c r="L433" s="20"/>
      <c r="M433" s="20"/>
      <c r="N433" s="20"/>
      <c r="O433" s="20"/>
      <c r="P433" s="20"/>
      <c r="AN433" s="20"/>
      <c r="AO433" s="20"/>
      <c r="AP433" s="20"/>
      <c r="AQ433" s="20"/>
      <c r="AR433" s="20"/>
      <c r="AS433" s="20"/>
      <c r="AT433" s="20"/>
      <c r="BC433" s="20"/>
      <c r="BD433" s="20"/>
      <c r="BE433" s="20"/>
      <c r="BF433" s="20"/>
      <c r="BG433" s="20"/>
      <c r="BH433" s="20"/>
      <c r="BI433" s="20"/>
      <c r="BR433" s="20"/>
      <c r="BS433" s="20"/>
      <c r="BT433" s="20"/>
      <c r="BU433" s="20"/>
      <c r="BV433" s="20"/>
      <c r="BW433" s="20"/>
      <c r="BX433" s="20"/>
      <c r="CG433" s="20"/>
      <c r="CH433" s="20"/>
      <c r="CI433" s="20"/>
      <c r="CJ433" s="20"/>
      <c r="CK433" s="20"/>
      <c r="CL433" s="20"/>
      <c r="CM433" s="20"/>
      <c r="CS433" s="20"/>
      <c r="CT433" s="20"/>
      <c r="CU433" s="20"/>
      <c r="CV433" s="20"/>
      <c r="CW433" s="20"/>
      <c r="CX433" s="20"/>
      <c r="CY433" s="20"/>
    </row>
    <row r="434" spans="10:103" ht="13.5">
      <c r="J434" s="20"/>
      <c r="K434" s="20"/>
      <c r="L434" s="20"/>
      <c r="M434" s="20"/>
      <c r="N434" s="20"/>
      <c r="O434" s="20"/>
      <c r="P434" s="20"/>
      <c r="AN434" s="20"/>
      <c r="AO434" s="20"/>
      <c r="AP434" s="20"/>
      <c r="AQ434" s="20"/>
      <c r="AR434" s="20"/>
      <c r="AS434" s="20"/>
      <c r="AT434" s="20"/>
      <c r="BC434" s="20"/>
      <c r="BD434" s="20"/>
      <c r="BE434" s="20"/>
      <c r="BF434" s="20"/>
      <c r="BG434" s="20"/>
      <c r="BH434" s="20"/>
      <c r="BI434" s="20"/>
      <c r="BR434" s="20"/>
      <c r="BS434" s="20"/>
      <c r="BT434" s="20"/>
      <c r="BU434" s="20"/>
      <c r="BV434" s="20"/>
      <c r="BW434" s="20"/>
      <c r="BX434" s="20"/>
      <c r="CG434" s="20"/>
      <c r="CH434" s="20"/>
      <c r="CI434" s="20"/>
      <c r="CJ434" s="20"/>
      <c r="CK434" s="20"/>
      <c r="CL434" s="20"/>
      <c r="CM434" s="20"/>
      <c r="CS434" s="20"/>
      <c r="CT434" s="20"/>
      <c r="CU434" s="20"/>
      <c r="CV434" s="20"/>
      <c r="CW434" s="20"/>
      <c r="CX434" s="20"/>
      <c r="CY434" s="20"/>
    </row>
    <row r="435" spans="10:103" ht="13.5">
      <c r="J435" s="20"/>
      <c r="K435" s="20"/>
      <c r="L435" s="20"/>
      <c r="M435" s="20"/>
      <c r="N435" s="20"/>
      <c r="O435" s="20"/>
      <c r="P435" s="20"/>
      <c r="AN435" s="20"/>
      <c r="AO435" s="20"/>
      <c r="AP435" s="20"/>
      <c r="AQ435" s="20"/>
      <c r="AR435" s="20"/>
      <c r="AS435" s="20"/>
      <c r="AT435" s="20"/>
      <c r="BC435" s="20"/>
      <c r="BD435" s="20"/>
      <c r="BE435" s="20"/>
      <c r="BF435" s="20"/>
      <c r="BG435" s="20"/>
      <c r="BH435" s="20"/>
      <c r="BI435" s="20"/>
      <c r="BR435" s="20"/>
      <c r="BS435" s="20"/>
      <c r="BT435" s="20"/>
      <c r="BU435" s="20"/>
      <c r="BV435" s="20"/>
      <c r="BW435" s="20"/>
      <c r="BX435" s="20"/>
      <c r="CG435" s="20"/>
      <c r="CH435" s="20"/>
      <c r="CI435" s="20"/>
      <c r="CJ435" s="20"/>
      <c r="CK435" s="20"/>
      <c r="CL435" s="20"/>
      <c r="CM435" s="20"/>
      <c r="CS435" s="20"/>
      <c r="CT435" s="20"/>
      <c r="CU435" s="20"/>
      <c r="CV435" s="20"/>
      <c r="CW435" s="20"/>
      <c r="CX435" s="20"/>
      <c r="CY435" s="20"/>
    </row>
    <row r="436" spans="10:103" ht="13.5">
      <c r="J436" s="20"/>
      <c r="K436" s="20"/>
      <c r="L436" s="20"/>
      <c r="M436" s="20"/>
      <c r="N436" s="20"/>
      <c r="O436" s="20"/>
      <c r="P436" s="20"/>
      <c r="AN436" s="20"/>
      <c r="AO436" s="20"/>
      <c r="AP436" s="20"/>
      <c r="AQ436" s="20"/>
      <c r="AR436" s="20"/>
      <c r="AS436" s="20"/>
      <c r="AT436" s="20"/>
      <c r="BC436" s="20"/>
      <c r="BD436" s="20"/>
      <c r="BE436" s="20"/>
      <c r="BF436" s="20"/>
      <c r="BG436" s="20"/>
      <c r="BH436" s="20"/>
      <c r="BI436" s="20"/>
      <c r="BR436" s="20"/>
      <c r="BS436" s="20"/>
      <c r="BT436" s="20"/>
      <c r="BU436" s="20"/>
      <c r="BV436" s="20"/>
      <c r="BW436" s="20"/>
      <c r="BX436" s="20"/>
      <c r="CG436" s="20"/>
      <c r="CH436" s="20"/>
      <c r="CI436" s="20"/>
      <c r="CJ436" s="20"/>
      <c r="CK436" s="20"/>
      <c r="CL436" s="20"/>
      <c r="CM436" s="20"/>
      <c r="CS436" s="20"/>
      <c r="CT436" s="20"/>
      <c r="CU436" s="20"/>
      <c r="CV436" s="20"/>
      <c r="CW436" s="20"/>
      <c r="CX436" s="20"/>
      <c r="CY436" s="20"/>
    </row>
    <row r="437" spans="10:103" ht="13.5">
      <c r="J437" s="20"/>
      <c r="K437" s="20"/>
      <c r="L437" s="20"/>
      <c r="M437" s="20"/>
      <c r="N437" s="20"/>
      <c r="O437" s="20"/>
      <c r="P437" s="20"/>
      <c r="AN437" s="20"/>
      <c r="AO437" s="20"/>
      <c r="AP437" s="20"/>
      <c r="AQ437" s="20"/>
      <c r="AR437" s="20"/>
      <c r="AS437" s="20"/>
      <c r="AT437" s="20"/>
      <c r="BC437" s="20"/>
      <c r="BD437" s="20"/>
      <c r="BE437" s="20"/>
      <c r="BF437" s="20"/>
      <c r="BG437" s="20"/>
      <c r="BH437" s="20"/>
      <c r="BI437" s="20"/>
      <c r="BR437" s="20"/>
      <c r="BS437" s="20"/>
      <c r="BT437" s="20"/>
      <c r="BU437" s="20"/>
      <c r="BV437" s="20"/>
      <c r="BW437" s="20"/>
      <c r="BX437" s="20"/>
      <c r="CG437" s="20"/>
      <c r="CH437" s="20"/>
      <c r="CI437" s="20"/>
      <c r="CJ437" s="20"/>
      <c r="CK437" s="20"/>
      <c r="CL437" s="20"/>
      <c r="CM437" s="20"/>
      <c r="CS437" s="20"/>
      <c r="CT437" s="20"/>
      <c r="CU437" s="20"/>
      <c r="CV437" s="20"/>
      <c r="CW437" s="20"/>
      <c r="CX437" s="20"/>
      <c r="CY437" s="20"/>
    </row>
    <row r="438" spans="10:103" ht="13.5">
      <c r="J438" s="20"/>
      <c r="K438" s="20"/>
      <c r="L438" s="20"/>
      <c r="M438" s="20"/>
      <c r="N438" s="20"/>
      <c r="O438" s="20"/>
      <c r="P438" s="20"/>
      <c r="AN438" s="20"/>
      <c r="AO438" s="20"/>
      <c r="AP438" s="20"/>
      <c r="AQ438" s="20"/>
      <c r="AR438" s="20"/>
      <c r="AS438" s="20"/>
      <c r="AT438" s="20"/>
      <c r="BC438" s="20"/>
      <c r="BD438" s="20"/>
      <c r="BE438" s="20"/>
      <c r="BF438" s="20"/>
      <c r="BG438" s="20"/>
      <c r="BH438" s="20"/>
      <c r="BI438" s="20"/>
      <c r="BR438" s="20"/>
      <c r="BS438" s="20"/>
      <c r="BT438" s="20"/>
      <c r="BU438" s="20"/>
      <c r="BV438" s="20"/>
      <c r="BW438" s="20"/>
      <c r="BX438" s="20"/>
      <c r="CG438" s="20"/>
      <c r="CH438" s="20"/>
      <c r="CI438" s="20"/>
      <c r="CJ438" s="20"/>
      <c r="CK438" s="20"/>
      <c r="CL438" s="20"/>
      <c r="CM438" s="20"/>
      <c r="CS438" s="20"/>
      <c r="CT438" s="20"/>
      <c r="CU438" s="20"/>
      <c r="CV438" s="20"/>
      <c r="CW438" s="20"/>
      <c r="CX438" s="20"/>
      <c r="CY438" s="20"/>
    </row>
    <row r="439" spans="10:103" ht="13.5">
      <c r="J439" s="20"/>
      <c r="K439" s="20"/>
      <c r="L439" s="20"/>
      <c r="M439" s="20"/>
      <c r="N439" s="20"/>
      <c r="O439" s="20"/>
      <c r="P439" s="20"/>
      <c r="AN439" s="20"/>
      <c r="AO439" s="20"/>
      <c r="AP439" s="20"/>
      <c r="AQ439" s="20"/>
      <c r="AR439" s="20"/>
      <c r="AS439" s="20"/>
      <c r="AT439" s="20"/>
      <c r="BC439" s="20"/>
      <c r="BD439" s="20"/>
      <c r="BE439" s="20"/>
      <c r="BF439" s="20"/>
      <c r="BG439" s="20"/>
      <c r="BH439" s="20"/>
      <c r="BI439" s="20"/>
      <c r="BR439" s="20"/>
      <c r="BS439" s="20"/>
      <c r="BT439" s="20"/>
      <c r="BU439" s="20"/>
      <c r="BV439" s="20"/>
      <c r="BW439" s="20"/>
      <c r="BX439" s="20"/>
      <c r="CG439" s="20"/>
      <c r="CH439" s="20"/>
      <c r="CI439" s="20"/>
      <c r="CJ439" s="20"/>
      <c r="CK439" s="20"/>
      <c r="CL439" s="20"/>
      <c r="CM439" s="20"/>
      <c r="CS439" s="20"/>
      <c r="CT439" s="20"/>
      <c r="CU439" s="20"/>
      <c r="CV439" s="20"/>
      <c r="CW439" s="20"/>
      <c r="CX439" s="20"/>
      <c r="CY439" s="20"/>
    </row>
    <row r="440" spans="10:103" ht="13.5">
      <c r="J440" s="20"/>
      <c r="K440" s="20"/>
      <c r="L440" s="20"/>
      <c r="M440" s="20"/>
      <c r="N440" s="20"/>
      <c r="O440" s="20"/>
      <c r="P440" s="20"/>
      <c r="AN440" s="20"/>
      <c r="AO440" s="20"/>
      <c r="AP440" s="20"/>
      <c r="AQ440" s="20"/>
      <c r="AR440" s="20"/>
      <c r="AS440" s="20"/>
      <c r="AT440" s="20"/>
      <c r="BC440" s="20"/>
      <c r="BD440" s="20"/>
      <c r="BE440" s="20"/>
      <c r="BF440" s="20"/>
      <c r="BG440" s="20"/>
      <c r="BH440" s="20"/>
      <c r="BI440" s="20"/>
      <c r="BR440" s="20"/>
      <c r="BS440" s="20"/>
      <c r="BT440" s="20"/>
      <c r="BU440" s="20"/>
      <c r="BV440" s="20"/>
      <c r="BW440" s="20"/>
      <c r="BX440" s="20"/>
      <c r="CG440" s="20"/>
      <c r="CH440" s="20"/>
      <c r="CI440" s="20"/>
      <c r="CJ440" s="20"/>
      <c r="CK440" s="20"/>
      <c r="CL440" s="20"/>
      <c r="CM440" s="20"/>
      <c r="CS440" s="20"/>
      <c r="CT440" s="20"/>
      <c r="CU440" s="20"/>
      <c r="CV440" s="20"/>
      <c r="CW440" s="20"/>
      <c r="CX440" s="20"/>
      <c r="CY440" s="20"/>
    </row>
    <row r="441" spans="10:103" ht="13.5">
      <c r="J441" s="20"/>
      <c r="K441" s="20"/>
      <c r="L441" s="20"/>
      <c r="M441" s="20"/>
      <c r="N441" s="20"/>
      <c r="O441" s="20"/>
      <c r="P441" s="20"/>
      <c r="AN441" s="20"/>
      <c r="AO441" s="20"/>
      <c r="AP441" s="20"/>
      <c r="AQ441" s="20"/>
      <c r="AR441" s="20"/>
      <c r="AS441" s="20"/>
      <c r="AT441" s="20"/>
      <c r="BC441" s="20"/>
      <c r="BD441" s="20"/>
      <c r="BE441" s="20"/>
      <c r="BF441" s="20"/>
      <c r="BG441" s="20"/>
      <c r="BH441" s="20"/>
      <c r="BI441" s="20"/>
      <c r="BR441" s="20"/>
      <c r="BS441" s="20"/>
      <c r="BT441" s="20"/>
      <c r="BU441" s="20"/>
      <c r="BV441" s="20"/>
      <c r="BW441" s="20"/>
      <c r="BX441" s="20"/>
      <c r="CG441" s="20"/>
      <c r="CH441" s="20"/>
      <c r="CI441" s="20"/>
      <c r="CJ441" s="20"/>
      <c r="CK441" s="20"/>
      <c r="CL441" s="20"/>
      <c r="CM441" s="20"/>
      <c r="CS441" s="20"/>
      <c r="CT441" s="20"/>
      <c r="CU441" s="20"/>
      <c r="CV441" s="20"/>
      <c r="CW441" s="20"/>
      <c r="CX441" s="20"/>
      <c r="CY441" s="20"/>
    </row>
    <row r="442" spans="10:103" ht="13.5">
      <c r="J442" s="20"/>
      <c r="K442" s="20"/>
      <c r="L442" s="20"/>
      <c r="M442" s="20"/>
      <c r="N442" s="20"/>
      <c r="O442" s="20"/>
      <c r="P442" s="20"/>
      <c r="AN442" s="20"/>
      <c r="AO442" s="20"/>
      <c r="AP442" s="20"/>
      <c r="AQ442" s="20"/>
      <c r="AR442" s="20"/>
      <c r="AS442" s="20"/>
      <c r="AT442" s="20"/>
      <c r="BC442" s="20"/>
      <c r="BD442" s="20"/>
      <c r="BE442" s="20"/>
      <c r="BF442" s="20"/>
      <c r="BG442" s="20"/>
      <c r="BH442" s="20"/>
      <c r="BI442" s="20"/>
      <c r="BR442" s="20"/>
      <c r="BS442" s="20"/>
      <c r="BT442" s="20"/>
      <c r="BU442" s="20"/>
      <c r="BV442" s="20"/>
      <c r="BW442" s="20"/>
      <c r="BX442" s="20"/>
      <c r="CG442" s="20"/>
      <c r="CH442" s="20"/>
      <c r="CI442" s="20"/>
      <c r="CJ442" s="20"/>
      <c r="CK442" s="20"/>
      <c r="CL442" s="20"/>
      <c r="CM442" s="20"/>
      <c r="CS442" s="20"/>
      <c r="CT442" s="20"/>
      <c r="CU442" s="20"/>
      <c r="CV442" s="20"/>
      <c r="CW442" s="20"/>
      <c r="CX442" s="20"/>
      <c r="CY442" s="20"/>
    </row>
    <row r="443" spans="10:103" ht="13.5">
      <c r="J443" s="20"/>
      <c r="K443" s="20"/>
      <c r="L443" s="20"/>
      <c r="M443" s="20"/>
      <c r="N443" s="20"/>
      <c r="O443" s="20"/>
      <c r="P443" s="20"/>
      <c r="AN443" s="20"/>
      <c r="AO443" s="20"/>
      <c r="AP443" s="20"/>
      <c r="AQ443" s="20"/>
      <c r="AR443" s="20"/>
      <c r="AS443" s="20"/>
      <c r="AT443" s="20"/>
      <c r="BC443" s="20"/>
      <c r="BD443" s="20"/>
      <c r="BE443" s="20"/>
      <c r="BF443" s="20"/>
      <c r="BG443" s="20"/>
      <c r="BH443" s="20"/>
      <c r="BI443" s="20"/>
      <c r="BR443" s="20"/>
      <c r="BS443" s="20"/>
      <c r="BT443" s="20"/>
      <c r="BU443" s="20"/>
      <c r="BV443" s="20"/>
      <c r="BW443" s="20"/>
      <c r="BX443" s="20"/>
      <c r="CG443" s="20"/>
      <c r="CH443" s="20"/>
      <c r="CI443" s="20"/>
      <c r="CJ443" s="20"/>
      <c r="CK443" s="20"/>
      <c r="CL443" s="20"/>
      <c r="CM443" s="20"/>
      <c r="CS443" s="20"/>
      <c r="CT443" s="20"/>
      <c r="CU443" s="20"/>
      <c r="CV443" s="20"/>
      <c r="CW443" s="20"/>
      <c r="CX443" s="20"/>
      <c r="CY443" s="20"/>
    </row>
    <row r="444" spans="10:103" ht="13.5">
      <c r="J444" s="20"/>
      <c r="K444" s="20"/>
      <c r="L444" s="20"/>
      <c r="M444" s="20"/>
      <c r="N444" s="20"/>
      <c r="O444" s="20"/>
      <c r="P444" s="20"/>
      <c r="AN444" s="20"/>
      <c r="AO444" s="20"/>
      <c r="AP444" s="20"/>
      <c r="AQ444" s="20"/>
      <c r="AR444" s="20"/>
      <c r="AS444" s="20"/>
      <c r="AT444" s="20"/>
      <c r="BC444" s="20"/>
      <c r="BD444" s="20"/>
      <c r="BE444" s="20"/>
      <c r="BF444" s="20"/>
      <c r="BG444" s="20"/>
      <c r="BH444" s="20"/>
      <c r="BI444" s="20"/>
      <c r="BR444" s="20"/>
      <c r="BS444" s="20"/>
      <c r="BT444" s="20"/>
      <c r="BU444" s="20"/>
      <c r="BV444" s="20"/>
      <c r="BW444" s="20"/>
      <c r="BX444" s="20"/>
      <c r="CG444" s="20"/>
      <c r="CH444" s="20"/>
      <c r="CI444" s="20"/>
      <c r="CJ444" s="20"/>
      <c r="CK444" s="20"/>
      <c r="CL444" s="20"/>
      <c r="CM444" s="20"/>
      <c r="CS444" s="20"/>
      <c r="CT444" s="20"/>
      <c r="CU444" s="20"/>
      <c r="CV444" s="20"/>
      <c r="CW444" s="20"/>
      <c r="CX444" s="20"/>
      <c r="CY444" s="20"/>
    </row>
    <row r="445" spans="10:103" ht="13.5">
      <c r="J445" s="20"/>
      <c r="K445" s="20"/>
      <c r="L445" s="20"/>
      <c r="M445" s="20"/>
      <c r="N445" s="20"/>
      <c r="O445" s="20"/>
      <c r="P445" s="20"/>
      <c r="AN445" s="20"/>
      <c r="AO445" s="20"/>
      <c r="AP445" s="20"/>
      <c r="AQ445" s="20"/>
      <c r="AR445" s="20"/>
      <c r="AS445" s="20"/>
      <c r="AT445" s="20"/>
      <c r="BC445" s="20"/>
      <c r="BD445" s="20"/>
      <c r="BE445" s="20"/>
      <c r="BF445" s="20"/>
      <c r="BG445" s="20"/>
      <c r="BH445" s="20"/>
      <c r="BI445" s="20"/>
      <c r="BR445" s="20"/>
      <c r="BS445" s="20"/>
      <c r="BT445" s="20"/>
      <c r="BU445" s="20"/>
      <c r="BV445" s="20"/>
      <c r="BW445" s="20"/>
      <c r="BX445" s="20"/>
      <c r="CG445" s="20"/>
      <c r="CH445" s="20"/>
      <c r="CI445" s="20"/>
      <c r="CJ445" s="20"/>
      <c r="CK445" s="20"/>
      <c r="CL445" s="20"/>
      <c r="CM445" s="20"/>
      <c r="CS445" s="20"/>
      <c r="CT445" s="20"/>
      <c r="CU445" s="20"/>
      <c r="CV445" s="20"/>
      <c r="CW445" s="20"/>
      <c r="CX445" s="20"/>
      <c r="CY445" s="20"/>
    </row>
    <row r="446" spans="10:103" ht="13.5">
      <c r="J446" s="20"/>
      <c r="K446" s="20"/>
      <c r="L446" s="20"/>
      <c r="M446" s="20"/>
      <c r="N446" s="20"/>
      <c r="O446" s="20"/>
      <c r="P446" s="20"/>
      <c r="AN446" s="20"/>
      <c r="AO446" s="20"/>
      <c r="AP446" s="20"/>
      <c r="AQ446" s="20"/>
      <c r="AR446" s="20"/>
      <c r="AS446" s="20"/>
      <c r="AT446" s="20"/>
      <c r="BC446" s="20"/>
      <c r="BD446" s="20"/>
      <c r="BE446" s="20"/>
      <c r="BF446" s="20"/>
      <c r="BG446" s="20"/>
      <c r="BH446" s="20"/>
      <c r="BI446" s="20"/>
      <c r="BR446" s="20"/>
      <c r="BS446" s="20"/>
      <c r="BT446" s="20"/>
      <c r="BU446" s="20"/>
      <c r="BV446" s="20"/>
      <c r="BW446" s="20"/>
      <c r="BX446" s="20"/>
      <c r="CG446" s="20"/>
      <c r="CH446" s="20"/>
      <c r="CI446" s="20"/>
      <c r="CJ446" s="20"/>
      <c r="CK446" s="20"/>
      <c r="CL446" s="20"/>
      <c r="CM446" s="20"/>
      <c r="CS446" s="20"/>
      <c r="CT446" s="20"/>
      <c r="CU446" s="20"/>
      <c r="CV446" s="20"/>
      <c r="CW446" s="20"/>
      <c r="CX446" s="20"/>
      <c r="CY446" s="20"/>
    </row>
    <row r="447" spans="10:103" ht="13.5">
      <c r="J447" s="20"/>
      <c r="K447" s="20"/>
      <c r="L447" s="20"/>
      <c r="M447" s="20"/>
      <c r="N447" s="20"/>
      <c r="O447" s="20"/>
      <c r="P447" s="20"/>
      <c r="AN447" s="20"/>
      <c r="AO447" s="20"/>
      <c r="AP447" s="20"/>
      <c r="AQ447" s="20"/>
      <c r="AR447" s="20"/>
      <c r="AS447" s="20"/>
      <c r="AT447" s="20"/>
      <c r="BC447" s="20"/>
      <c r="BD447" s="20"/>
      <c r="BE447" s="20"/>
      <c r="BF447" s="20"/>
      <c r="BG447" s="20"/>
      <c r="BH447" s="20"/>
      <c r="BI447" s="20"/>
      <c r="BR447" s="20"/>
      <c r="BS447" s="20"/>
      <c r="BT447" s="20"/>
      <c r="BU447" s="20"/>
      <c r="BV447" s="20"/>
      <c r="BW447" s="20"/>
      <c r="BX447" s="20"/>
      <c r="CG447" s="20"/>
      <c r="CH447" s="20"/>
      <c r="CI447" s="20"/>
      <c r="CJ447" s="20"/>
      <c r="CK447" s="20"/>
      <c r="CL447" s="20"/>
      <c r="CM447" s="20"/>
      <c r="CS447" s="20"/>
      <c r="CT447" s="20"/>
      <c r="CU447" s="20"/>
      <c r="CV447" s="20"/>
      <c r="CW447" s="20"/>
      <c r="CX447" s="20"/>
      <c r="CY447" s="20"/>
    </row>
    <row r="448" spans="10:103" ht="13.5">
      <c r="J448" s="20"/>
      <c r="K448" s="20"/>
      <c r="L448" s="20"/>
      <c r="M448" s="20"/>
      <c r="N448" s="20"/>
      <c r="O448" s="20"/>
      <c r="P448" s="20"/>
      <c r="AN448" s="20"/>
      <c r="AO448" s="20"/>
      <c r="AP448" s="20"/>
      <c r="AQ448" s="20"/>
      <c r="AR448" s="20"/>
      <c r="AS448" s="20"/>
      <c r="AT448" s="20"/>
      <c r="BC448" s="20"/>
      <c r="BD448" s="20"/>
      <c r="BE448" s="20"/>
      <c r="BF448" s="20"/>
      <c r="BG448" s="20"/>
      <c r="BH448" s="20"/>
      <c r="BI448" s="20"/>
      <c r="BR448" s="20"/>
      <c r="BS448" s="20"/>
      <c r="BT448" s="20"/>
      <c r="BU448" s="20"/>
      <c r="BV448" s="20"/>
      <c r="BW448" s="20"/>
      <c r="BX448" s="20"/>
      <c r="CG448" s="20"/>
      <c r="CH448" s="20"/>
      <c r="CI448" s="20"/>
      <c r="CJ448" s="20"/>
      <c r="CK448" s="20"/>
      <c r="CL448" s="20"/>
      <c r="CM448" s="20"/>
      <c r="CS448" s="20"/>
      <c r="CT448" s="20"/>
      <c r="CU448" s="20"/>
      <c r="CV448" s="20"/>
      <c r="CW448" s="20"/>
      <c r="CX448" s="20"/>
      <c r="CY448" s="20"/>
    </row>
    <row r="449" spans="10:103" ht="13.5">
      <c r="J449" s="20"/>
      <c r="K449" s="20"/>
      <c r="L449" s="20"/>
      <c r="M449" s="20"/>
      <c r="N449" s="20"/>
      <c r="O449" s="20"/>
      <c r="P449" s="20"/>
      <c r="AN449" s="20"/>
      <c r="AO449" s="20"/>
      <c r="AP449" s="20"/>
      <c r="AQ449" s="20"/>
      <c r="AR449" s="20"/>
      <c r="AS449" s="20"/>
      <c r="AT449" s="20"/>
      <c r="BC449" s="20"/>
      <c r="BD449" s="20"/>
      <c r="BE449" s="20"/>
      <c r="BF449" s="20"/>
      <c r="BG449" s="20"/>
      <c r="BH449" s="20"/>
      <c r="BI449" s="20"/>
      <c r="BR449" s="20"/>
      <c r="BS449" s="20"/>
      <c r="BT449" s="20"/>
      <c r="BU449" s="20"/>
      <c r="BV449" s="20"/>
      <c r="BW449" s="20"/>
      <c r="BX449" s="20"/>
      <c r="CG449" s="20"/>
      <c r="CH449" s="20"/>
      <c r="CI449" s="20"/>
      <c r="CJ449" s="20"/>
      <c r="CK449" s="20"/>
      <c r="CL449" s="20"/>
      <c r="CM449" s="20"/>
      <c r="CS449" s="20"/>
      <c r="CT449" s="20"/>
      <c r="CU449" s="20"/>
      <c r="CV449" s="20"/>
      <c r="CW449" s="20"/>
      <c r="CX449" s="20"/>
      <c r="CY449" s="20"/>
    </row>
    <row r="450" spans="10:103" ht="13.5">
      <c r="J450" s="20"/>
      <c r="K450" s="20"/>
      <c r="L450" s="20"/>
      <c r="M450" s="20"/>
      <c r="N450" s="20"/>
      <c r="O450" s="20"/>
      <c r="P450" s="20"/>
      <c r="AN450" s="20"/>
      <c r="AO450" s="20"/>
      <c r="AP450" s="20"/>
      <c r="AQ450" s="20"/>
      <c r="AR450" s="20"/>
      <c r="AS450" s="20"/>
      <c r="AT450" s="20"/>
      <c r="BC450" s="20"/>
      <c r="BD450" s="20"/>
      <c r="BE450" s="20"/>
      <c r="BF450" s="20"/>
      <c r="BG450" s="20"/>
      <c r="BH450" s="20"/>
      <c r="BI450" s="20"/>
      <c r="BR450" s="20"/>
      <c r="BS450" s="20"/>
      <c r="BT450" s="20"/>
      <c r="BU450" s="20"/>
      <c r="BV450" s="20"/>
      <c r="BW450" s="20"/>
      <c r="BX450" s="20"/>
      <c r="CG450" s="20"/>
      <c r="CH450" s="20"/>
      <c r="CI450" s="20"/>
      <c r="CJ450" s="20"/>
      <c r="CK450" s="20"/>
      <c r="CL450" s="20"/>
      <c r="CM450" s="20"/>
      <c r="CS450" s="20"/>
      <c r="CT450" s="20"/>
      <c r="CU450" s="20"/>
      <c r="CV450" s="20"/>
      <c r="CW450" s="20"/>
      <c r="CX450" s="20"/>
      <c r="CY450" s="20"/>
    </row>
    <row r="451" spans="10:103" ht="13.5">
      <c r="J451" s="20"/>
      <c r="K451" s="20"/>
      <c r="L451" s="20"/>
      <c r="M451" s="20"/>
      <c r="N451" s="20"/>
      <c r="O451" s="20"/>
      <c r="P451" s="20"/>
      <c r="AN451" s="20"/>
      <c r="AO451" s="20"/>
      <c r="AP451" s="20"/>
      <c r="AQ451" s="20"/>
      <c r="AR451" s="20"/>
      <c r="AS451" s="20"/>
      <c r="AT451" s="20"/>
      <c r="BC451" s="20"/>
      <c r="BD451" s="20"/>
      <c r="BE451" s="20"/>
      <c r="BF451" s="20"/>
      <c r="BG451" s="20"/>
      <c r="BH451" s="20"/>
      <c r="BI451" s="20"/>
      <c r="BR451" s="20"/>
      <c r="BS451" s="20"/>
      <c r="BT451" s="20"/>
      <c r="BU451" s="20"/>
      <c r="BV451" s="20"/>
      <c r="BW451" s="20"/>
      <c r="BX451" s="20"/>
      <c r="CG451" s="20"/>
      <c r="CH451" s="20"/>
      <c r="CI451" s="20"/>
      <c r="CJ451" s="20"/>
      <c r="CK451" s="20"/>
      <c r="CL451" s="20"/>
      <c r="CM451" s="20"/>
      <c r="CS451" s="20"/>
      <c r="CT451" s="20"/>
      <c r="CU451" s="20"/>
      <c r="CV451" s="20"/>
      <c r="CW451" s="20"/>
      <c r="CX451" s="20"/>
      <c r="CY451" s="20"/>
    </row>
    <row r="452" spans="10:103" ht="13.5">
      <c r="J452" s="20"/>
      <c r="K452" s="20"/>
      <c r="L452" s="20"/>
      <c r="M452" s="20"/>
      <c r="N452" s="20"/>
      <c r="O452" s="20"/>
      <c r="P452" s="20"/>
      <c r="AN452" s="20"/>
      <c r="AO452" s="20"/>
      <c r="AP452" s="20"/>
      <c r="AQ452" s="20"/>
      <c r="AR452" s="20"/>
      <c r="AS452" s="20"/>
      <c r="AT452" s="20"/>
      <c r="BC452" s="20"/>
      <c r="BD452" s="20"/>
      <c r="BE452" s="20"/>
      <c r="BF452" s="20"/>
      <c r="BG452" s="20"/>
      <c r="BH452" s="20"/>
      <c r="BI452" s="20"/>
      <c r="BR452" s="20"/>
      <c r="BS452" s="20"/>
      <c r="BT452" s="20"/>
      <c r="BU452" s="20"/>
      <c r="BV452" s="20"/>
      <c r="BW452" s="20"/>
      <c r="BX452" s="20"/>
      <c r="CG452" s="20"/>
      <c r="CH452" s="20"/>
      <c r="CI452" s="20"/>
      <c r="CJ452" s="20"/>
      <c r="CK452" s="20"/>
      <c r="CL452" s="20"/>
      <c r="CM452" s="20"/>
      <c r="CS452" s="20"/>
      <c r="CT452" s="20"/>
      <c r="CU452" s="20"/>
      <c r="CV452" s="20"/>
      <c r="CW452" s="20"/>
      <c r="CX452" s="20"/>
      <c r="CY452" s="20"/>
    </row>
    <row r="453" spans="10:103" ht="13.5">
      <c r="J453" s="20"/>
      <c r="K453" s="20"/>
      <c r="L453" s="20"/>
      <c r="M453" s="20"/>
      <c r="N453" s="20"/>
      <c r="O453" s="20"/>
      <c r="P453" s="20"/>
      <c r="AN453" s="20"/>
      <c r="AO453" s="20"/>
      <c r="AP453" s="20"/>
      <c r="AQ453" s="20"/>
      <c r="AR453" s="20"/>
      <c r="AS453" s="20"/>
      <c r="AT453" s="20"/>
      <c r="BC453" s="20"/>
      <c r="BD453" s="20"/>
      <c r="BE453" s="20"/>
      <c r="BF453" s="20"/>
      <c r="BG453" s="20"/>
      <c r="BH453" s="20"/>
      <c r="BI453" s="20"/>
      <c r="BR453" s="20"/>
      <c r="BS453" s="20"/>
      <c r="BT453" s="20"/>
      <c r="BU453" s="20"/>
      <c r="BV453" s="20"/>
      <c r="BW453" s="20"/>
      <c r="BX453" s="20"/>
      <c r="CG453" s="20"/>
      <c r="CH453" s="20"/>
      <c r="CI453" s="20"/>
      <c r="CJ453" s="20"/>
      <c r="CK453" s="20"/>
      <c r="CL453" s="20"/>
      <c r="CM453" s="20"/>
      <c r="CS453" s="20"/>
      <c r="CT453" s="20"/>
      <c r="CU453" s="20"/>
      <c r="CV453" s="20"/>
      <c r="CW453" s="20"/>
      <c r="CX453" s="20"/>
      <c r="CY453" s="20"/>
    </row>
    <row r="454" spans="10:103" ht="13.5">
      <c r="J454" s="20"/>
      <c r="K454" s="20"/>
      <c r="L454" s="20"/>
      <c r="M454" s="20"/>
      <c r="N454" s="20"/>
      <c r="O454" s="20"/>
      <c r="P454" s="20"/>
      <c r="AN454" s="20"/>
      <c r="AO454" s="20"/>
      <c r="AP454" s="20"/>
      <c r="AQ454" s="20"/>
      <c r="AR454" s="20"/>
      <c r="AS454" s="20"/>
      <c r="AT454" s="20"/>
      <c r="BC454" s="20"/>
      <c r="BD454" s="20"/>
      <c r="BE454" s="20"/>
      <c r="BF454" s="20"/>
      <c r="BG454" s="20"/>
      <c r="BH454" s="20"/>
      <c r="BI454" s="20"/>
      <c r="BR454" s="20"/>
      <c r="BS454" s="20"/>
      <c r="BT454" s="20"/>
      <c r="BU454" s="20"/>
      <c r="BV454" s="20"/>
      <c r="BW454" s="20"/>
      <c r="BX454" s="20"/>
      <c r="CG454" s="20"/>
      <c r="CH454" s="20"/>
      <c r="CI454" s="20"/>
      <c r="CJ454" s="20"/>
      <c r="CK454" s="20"/>
      <c r="CL454" s="20"/>
      <c r="CM454" s="20"/>
      <c r="CS454" s="20"/>
      <c r="CT454" s="20"/>
      <c r="CU454" s="20"/>
      <c r="CV454" s="20"/>
      <c r="CW454" s="20"/>
      <c r="CX454" s="20"/>
      <c r="CY454" s="20"/>
    </row>
    <row r="455" spans="10:103" ht="13.5">
      <c r="J455" s="20"/>
      <c r="K455" s="20"/>
      <c r="L455" s="20"/>
      <c r="M455" s="20"/>
      <c r="N455" s="20"/>
      <c r="O455" s="20"/>
      <c r="P455" s="20"/>
      <c r="AN455" s="20"/>
      <c r="AO455" s="20"/>
      <c r="AP455" s="20"/>
      <c r="AQ455" s="20"/>
      <c r="AR455" s="20"/>
      <c r="AS455" s="20"/>
      <c r="AT455" s="20"/>
      <c r="BC455" s="20"/>
      <c r="BD455" s="20"/>
      <c r="BE455" s="20"/>
      <c r="BF455" s="20"/>
      <c r="BG455" s="20"/>
      <c r="BH455" s="20"/>
      <c r="BI455" s="20"/>
      <c r="BR455" s="20"/>
      <c r="BS455" s="20"/>
      <c r="BT455" s="20"/>
      <c r="BU455" s="20"/>
      <c r="BV455" s="20"/>
      <c r="BW455" s="20"/>
      <c r="BX455" s="20"/>
      <c r="CG455" s="20"/>
      <c r="CH455" s="20"/>
      <c r="CI455" s="20"/>
      <c r="CJ455" s="20"/>
      <c r="CK455" s="20"/>
      <c r="CL455" s="20"/>
      <c r="CM455" s="20"/>
      <c r="CS455" s="20"/>
      <c r="CT455" s="20"/>
      <c r="CU455" s="20"/>
      <c r="CV455" s="20"/>
      <c r="CW455" s="20"/>
      <c r="CX455" s="20"/>
      <c r="CY455" s="20"/>
    </row>
    <row r="456" spans="10:103" ht="13.5">
      <c r="J456" s="20"/>
      <c r="K456" s="20"/>
      <c r="L456" s="20"/>
      <c r="M456" s="20"/>
      <c r="N456" s="20"/>
      <c r="O456" s="20"/>
      <c r="P456" s="20"/>
      <c r="AN456" s="20"/>
      <c r="AO456" s="20"/>
      <c r="AP456" s="20"/>
      <c r="AQ456" s="20"/>
      <c r="AR456" s="20"/>
      <c r="AS456" s="20"/>
      <c r="AT456" s="20"/>
      <c r="BC456" s="20"/>
      <c r="BD456" s="20"/>
      <c r="BE456" s="20"/>
      <c r="BF456" s="20"/>
      <c r="BG456" s="20"/>
      <c r="BH456" s="20"/>
      <c r="BI456" s="20"/>
      <c r="BR456" s="20"/>
      <c r="BS456" s="20"/>
      <c r="BT456" s="20"/>
      <c r="BU456" s="20"/>
      <c r="BV456" s="20"/>
      <c r="BW456" s="20"/>
      <c r="BX456" s="20"/>
      <c r="CG456" s="20"/>
      <c r="CH456" s="20"/>
      <c r="CI456" s="20"/>
      <c r="CJ456" s="20"/>
      <c r="CK456" s="20"/>
      <c r="CL456" s="20"/>
      <c r="CM456" s="20"/>
      <c r="CS456" s="20"/>
      <c r="CT456" s="20"/>
      <c r="CU456" s="20"/>
      <c r="CV456" s="20"/>
      <c r="CW456" s="20"/>
      <c r="CX456" s="20"/>
      <c r="CY456" s="20"/>
    </row>
    <row r="457" spans="10:103" ht="13.5">
      <c r="J457" s="20"/>
      <c r="K457" s="20"/>
      <c r="L457" s="20"/>
      <c r="M457" s="20"/>
      <c r="N457" s="20"/>
      <c r="O457" s="20"/>
      <c r="P457" s="20"/>
      <c r="AN457" s="20"/>
      <c r="AO457" s="20"/>
      <c r="AP457" s="20"/>
      <c r="AQ457" s="20"/>
      <c r="AR457" s="20"/>
      <c r="AS457" s="20"/>
      <c r="AT457" s="20"/>
      <c r="BC457" s="20"/>
      <c r="BD457" s="20"/>
      <c r="BE457" s="20"/>
      <c r="BF457" s="20"/>
      <c r="BG457" s="20"/>
      <c r="BH457" s="20"/>
      <c r="BI457" s="20"/>
      <c r="BR457" s="20"/>
      <c r="BS457" s="20"/>
      <c r="BT457" s="20"/>
      <c r="BU457" s="20"/>
      <c r="BV457" s="20"/>
      <c r="BW457" s="20"/>
      <c r="BX457" s="20"/>
      <c r="CG457" s="20"/>
      <c r="CH457" s="20"/>
      <c r="CI457" s="20"/>
      <c r="CJ457" s="20"/>
      <c r="CK457" s="20"/>
      <c r="CL457" s="20"/>
      <c r="CM457" s="20"/>
      <c r="CS457" s="20"/>
      <c r="CT457" s="20"/>
      <c r="CU457" s="20"/>
      <c r="CV457" s="20"/>
      <c r="CW457" s="20"/>
      <c r="CX457" s="20"/>
      <c r="CY457" s="20"/>
    </row>
    <row r="458" spans="10:103" ht="13.5">
      <c r="J458" s="20"/>
      <c r="K458" s="20"/>
      <c r="L458" s="20"/>
      <c r="M458" s="20"/>
      <c r="N458" s="20"/>
      <c r="O458" s="20"/>
      <c r="P458" s="20"/>
      <c r="AN458" s="20"/>
      <c r="AO458" s="20"/>
      <c r="AP458" s="20"/>
      <c r="AQ458" s="20"/>
      <c r="AR458" s="20"/>
      <c r="AS458" s="20"/>
      <c r="AT458" s="20"/>
      <c r="BC458" s="20"/>
      <c r="BD458" s="20"/>
      <c r="BE458" s="20"/>
      <c r="BF458" s="20"/>
      <c r="BG458" s="20"/>
      <c r="BH458" s="20"/>
      <c r="BI458" s="20"/>
      <c r="BR458" s="20"/>
      <c r="BS458" s="20"/>
      <c r="BT458" s="20"/>
      <c r="BU458" s="20"/>
      <c r="BV458" s="20"/>
      <c r="BW458" s="20"/>
      <c r="BX458" s="20"/>
      <c r="CG458" s="20"/>
      <c r="CH458" s="20"/>
      <c r="CI458" s="20"/>
      <c r="CJ458" s="20"/>
      <c r="CK458" s="20"/>
      <c r="CL458" s="20"/>
      <c r="CM458" s="20"/>
      <c r="CS458" s="20"/>
      <c r="CT458" s="20"/>
      <c r="CU458" s="20"/>
      <c r="CV458" s="20"/>
      <c r="CW458" s="20"/>
      <c r="CX458" s="20"/>
      <c r="CY458" s="20"/>
    </row>
    <row r="459" spans="10:103" ht="13.5">
      <c r="J459" s="20"/>
      <c r="K459" s="20"/>
      <c r="L459" s="20"/>
      <c r="M459" s="20"/>
      <c r="N459" s="20"/>
      <c r="O459" s="20"/>
      <c r="P459" s="20"/>
      <c r="AN459" s="20"/>
      <c r="AO459" s="20"/>
      <c r="AP459" s="20"/>
      <c r="AQ459" s="20"/>
      <c r="AR459" s="20"/>
      <c r="AS459" s="20"/>
      <c r="AT459" s="20"/>
      <c r="BC459" s="20"/>
      <c r="BD459" s="20"/>
      <c r="BE459" s="20"/>
      <c r="BF459" s="20"/>
      <c r="BG459" s="20"/>
      <c r="BH459" s="20"/>
      <c r="BI459" s="20"/>
      <c r="BR459" s="20"/>
      <c r="BS459" s="20"/>
      <c r="BT459" s="20"/>
      <c r="BU459" s="20"/>
      <c r="BV459" s="20"/>
      <c r="BW459" s="20"/>
      <c r="BX459" s="20"/>
      <c r="CG459" s="20"/>
      <c r="CH459" s="20"/>
      <c r="CI459" s="20"/>
      <c r="CJ459" s="20"/>
      <c r="CK459" s="20"/>
      <c r="CL459" s="20"/>
      <c r="CM459" s="20"/>
      <c r="CS459" s="20"/>
      <c r="CT459" s="20"/>
      <c r="CU459" s="20"/>
      <c r="CV459" s="20"/>
      <c r="CW459" s="20"/>
      <c r="CX459" s="20"/>
      <c r="CY459" s="20"/>
    </row>
    <row r="460" spans="10:103" ht="13.5">
      <c r="J460" s="20"/>
      <c r="K460" s="20"/>
      <c r="L460" s="20"/>
      <c r="M460" s="20"/>
      <c r="N460" s="20"/>
      <c r="O460" s="20"/>
      <c r="P460" s="20"/>
      <c r="AN460" s="20"/>
      <c r="AO460" s="20"/>
      <c r="AP460" s="20"/>
      <c r="AQ460" s="20"/>
      <c r="AR460" s="20"/>
      <c r="AS460" s="20"/>
      <c r="AT460" s="20"/>
      <c r="BC460" s="20"/>
      <c r="BD460" s="20"/>
      <c r="BE460" s="20"/>
      <c r="BF460" s="20"/>
      <c r="BG460" s="20"/>
      <c r="BH460" s="20"/>
      <c r="BI460" s="20"/>
      <c r="BR460" s="20"/>
      <c r="BS460" s="20"/>
      <c r="BT460" s="20"/>
      <c r="BU460" s="20"/>
      <c r="BV460" s="20"/>
      <c r="BW460" s="20"/>
      <c r="BX460" s="20"/>
      <c r="CG460" s="20"/>
      <c r="CH460" s="20"/>
      <c r="CI460" s="20"/>
      <c r="CJ460" s="20"/>
      <c r="CK460" s="20"/>
      <c r="CL460" s="20"/>
      <c r="CM460" s="20"/>
      <c r="CS460" s="20"/>
      <c r="CT460" s="20"/>
      <c r="CU460" s="20"/>
      <c r="CV460" s="20"/>
      <c r="CW460" s="20"/>
      <c r="CX460" s="20"/>
      <c r="CY460" s="20"/>
    </row>
    <row r="461" spans="10:103" ht="13.5">
      <c r="J461" s="20"/>
      <c r="K461" s="20"/>
      <c r="L461" s="20"/>
      <c r="M461" s="20"/>
      <c r="N461" s="20"/>
      <c r="O461" s="20"/>
      <c r="P461" s="20"/>
      <c r="AN461" s="20"/>
      <c r="AO461" s="20"/>
      <c r="AP461" s="20"/>
      <c r="AQ461" s="20"/>
      <c r="AR461" s="20"/>
      <c r="AS461" s="20"/>
      <c r="AT461" s="20"/>
      <c r="BC461" s="20"/>
      <c r="BD461" s="20"/>
      <c r="BE461" s="20"/>
      <c r="BF461" s="20"/>
      <c r="BG461" s="20"/>
      <c r="BH461" s="20"/>
      <c r="BI461" s="20"/>
      <c r="BR461" s="20"/>
      <c r="BS461" s="20"/>
      <c r="BT461" s="20"/>
      <c r="BU461" s="20"/>
      <c r="BV461" s="20"/>
      <c r="BW461" s="20"/>
      <c r="BX461" s="20"/>
      <c r="CG461" s="20"/>
      <c r="CH461" s="20"/>
      <c r="CI461" s="20"/>
      <c r="CJ461" s="20"/>
      <c r="CK461" s="20"/>
      <c r="CL461" s="20"/>
      <c r="CM461" s="20"/>
      <c r="CS461" s="20"/>
      <c r="CT461" s="20"/>
      <c r="CU461" s="20"/>
      <c r="CV461" s="20"/>
      <c r="CW461" s="20"/>
      <c r="CX461" s="20"/>
      <c r="CY461" s="20"/>
    </row>
    <row r="462" spans="10:103" ht="13.5">
      <c r="J462" s="20"/>
      <c r="K462" s="20"/>
      <c r="L462" s="20"/>
      <c r="M462" s="20"/>
      <c r="N462" s="20"/>
      <c r="O462" s="20"/>
      <c r="P462" s="20"/>
      <c r="AN462" s="20"/>
      <c r="AO462" s="20"/>
      <c r="AP462" s="20"/>
      <c r="AQ462" s="20"/>
      <c r="AR462" s="20"/>
      <c r="AS462" s="20"/>
      <c r="AT462" s="20"/>
      <c r="BC462" s="20"/>
      <c r="BD462" s="20"/>
      <c r="BE462" s="20"/>
      <c r="BF462" s="20"/>
      <c r="BG462" s="20"/>
      <c r="BH462" s="20"/>
      <c r="BI462" s="20"/>
      <c r="BR462" s="20"/>
      <c r="BS462" s="20"/>
      <c r="BT462" s="20"/>
      <c r="BU462" s="20"/>
      <c r="BV462" s="20"/>
      <c r="BW462" s="20"/>
      <c r="BX462" s="20"/>
      <c r="CG462" s="20"/>
      <c r="CH462" s="20"/>
      <c r="CI462" s="20"/>
      <c r="CJ462" s="20"/>
      <c r="CK462" s="20"/>
      <c r="CL462" s="20"/>
      <c r="CM462" s="20"/>
      <c r="CS462" s="20"/>
      <c r="CT462" s="20"/>
      <c r="CU462" s="20"/>
      <c r="CV462" s="20"/>
      <c r="CW462" s="20"/>
      <c r="CX462" s="20"/>
      <c r="CY462" s="20"/>
    </row>
    <row r="463" spans="10:103" ht="13.5">
      <c r="J463" s="20"/>
      <c r="K463" s="20"/>
      <c r="L463" s="20"/>
      <c r="M463" s="20"/>
      <c r="N463" s="20"/>
      <c r="O463" s="20"/>
      <c r="P463" s="20"/>
      <c r="AN463" s="20"/>
      <c r="AO463" s="20"/>
      <c r="AP463" s="20"/>
      <c r="AQ463" s="20"/>
      <c r="AR463" s="20"/>
      <c r="AS463" s="20"/>
      <c r="AT463" s="20"/>
      <c r="BC463" s="20"/>
      <c r="BD463" s="20"/>
      <c r="BE463" s="20"/>
      <c r="BF463" s="20"/>
      <c r="BG463" s="20"/>
      <c r="BH463" s="20"/>
      <c r="BI463" s="20"/>
      <c r="BR463" s="20"/>
      <c r="BS463" s="20"/>
      <c r="BT463" s="20"/>
      <c r="BU463" s="20"/>
      <c r="BV463" s="20"/>
      <c r="BW463" s="20"/>
      <c r="BX463" s="20"/>
      <c r="CG463" s="20"/>
      <c r="CH463" s="20"/>
      <c r="CI463" s="20"/>
      <c r="CJ463" s="20"/>
      <c r="CK463" s="20"/>
      <c r="CL463" s="20"/>
      <c r="CM463" s="20"/>
      <c r="CS463" s="20"/>
      <c r="CT463" s="20"/>
      <c r="CU463" s="20"/>
      <c r="CV463" s="20"/>
      <c r="CW463" s="20"/>
      <c r="CX463" s="20"/>
      <c r="CY463" s="20"/>
    </row>
    <row r="464" spans="10:103" ht="13.5">
      <c r="J464" s="20"/>
      <c r="K464" s="20"/>
      <c r="L464" s="20"/>
      <c r="M464" s="20"/>
      <c r="N464" s="20"/>
      <c r="O464" s="20"/>
      <c r="P464" s="20"/>
      <c r="AN464" s="20"/>
      <c r="AO464" s="20"/>
      <c r="AP464" s="20"/>
      <c r="AQ464" s="20"/>
      <c r="AR464" s="20"/>
      <c r="AS464" s="20"/>
      <c r="AT464" s="20"/>
      <c r="BC464" s="20"/>
      <c r="BD464" s="20"/>
      <c r="BE464" s="20"/>
      <c r="BF464" s="20"/>
      <c r="BG464" s="20"/>
      <c r="BH464" s="20"/>
      <c r="BI464" s="20"/>
      <c r="BR464" s="20"/>
      <c r="BS464" s="20"/>
      <c r="BT464" s="20"/>
      <c r="BU464" s="20"/>
      <c r="BV464" s="20"/>
      <c r="BW464" s="20"/>
      <c r="BX464" s="20"/>
      <c r="CG464" s="20"/>
      <c r="CH464" s="20"/>
      <c r="CI464" s="20"/>
      <c r="CJ464" s="20"/>
      <c r="CK464" s="20"/>
      <c r="CL464" s="20"/>
      <c r="CM464" s="20"/>
      <c r="CS464" s="20"/>
      <c r="CT464" s="20"/>
      <c r="CU464" s="20"/>
      <c r="CV464" s="20"/>
      <c r="CW464" s="20"/>
      <c r="CX464" s="20"/>
      <c r="CY464" s="20"/>
    </row>
    <row r="465" spans="10:103" ht="13.5">
      <c r="J465" s="20"/>
      <c r="K465" s="20"/>
      <c r="L465" s="20"/>
      <c r="M465" s="20"/>
      <c r="N465" s="20"/>
      <c r="O465" s="20"/>
      <c r="P465" s="20"/>
      <c r="AN465" s="20"/>
      <c r="AO465" s="20"/>
      <c r="AP465" s="20"/>
      <c r="AQ465" s="20"/>
      <c r="AR465" s="20"/>
      <c r="AS465" s="20"/>
      <c r="AT465" s="20"/>
      <c r="BC465" s="20"/>
      <c r="BD465" s="20"/>
      <c r="BE465" s="20"/>
      <c r="BF465" s="20"/>
      <c r="BG465" s="20"/>
      <c r="BH465" s="20"/>
      <c r="BI465" s="20"/>
      <c r="BR465" s="20"/>
      <c r="BS465" s="20"/>
      <c r="BT465" s="20"/>
      <c r="BU465" s="20"/>
      <c r="BV465" s="20"/>
      <c r="BW465" s="20"/>
      <c r="BX465" s="20"/>
      <c r="CG465" s="20"/>
      <c r="CH465" s="20"/>
      <c r="CI465" s="20"/>
      <c r="CJ465" s="20"/>
      <c r="CK465" s="20"/>
      <c r="CL465" s="20"/>
      <c r="CM465" s="20"/>
      <c r="CS465" s="20"/>
      <c r="CT465" s="20"/>
      <c r="CU465" s="20"/>
      <c r="CV465" s="20"/>
      <c r="CW465" s="20"/>
      <c r="CX465" s="20"/>
      <c r="CY465" s="20"/>
    </row>
    <row r="466" spans="10:103" ht="13.5">
      <c r="J466" s="20"/>
      <c r="K466" s="20"/>
      <c r="L466" s="20"/>
      <c r="M466" s="20"/>
      <c r="N466" s="20"/>
      <c r="O466" s="20"/>
      <c r="P466" s="20"/>
      <c r="AN466" s="20"/>
      <c r="AO466" s="20"/>
      <c r="AP466" s="20"/>
      <c r="AQ466" s="20"/>
      <c r="AR466" s="20"/>
      <c r="AS466" s="20"/>
      <c r="AT466" s="20"/>
      <c r="BC466" s="20"/>
      <c r="BD466" s="20"/>
      <c r="BE466" s="20"/>
      <c r="BF466" s="20"/>
      <c r="BG466" s="20"/>
      <c r="BH466" s="20"/>
      <c r="BI466" s="20"/>
      <c r="BR466" s="20"/>
      <c r="BS466" s="20"/>
      <c r="BT466" s="20"/>
      <c r="BU466" s="20"/>
      <c r="BV466" s="20"/>
      <c r="BW466" s="20"/>
      <c r="BX466" s="20"/>
      <c r="CG466" s="20"/>
      <c r="CH466" s="20"/>
      <c r="CI466" s="20"/>
      <c r="CJ466" s="20"/>
      <c r="CK466" s="20"/>
      <c r="CL466" s="20"/>
      <c r="CM466" s="20"/>
      <c r="CS466" s="20"/>
      <c r="CT466" s="20"/>
      <c r="CU466" s="20"/>
      <c r="CV466" s="20"/>
      <c r="CW466" s="20"/>
      <c r="CX466" s="20"/>
      <c r="CY466" s="20"/>
    </row>
    <row r="467" spans="10:103" ht="13.5">
      <c r="J467" s="20"/>
      <c r="K467" s="20"/>
      <c r="L467" s="20"/>
      <c r="M467" s="20"/>
      <c r="N467" s="20"/>
      <c r="O467" s="20"/>
      <c r="P467" s="20"/>
      <c r="AN467" s="20"/>
      <c r="AO467" s="20"/>
      <c r="AP467" s="20"/>
      <c r="AQ467" s="20"/>
      <c r="AR467" s="20"/>
      <c r="AS467" s="20"/>
      <c r="AT467" s="20"/>
      <c r="BC467" s="20"/>
      <c r="BD467" s="20"/>
      <c r="BE467" s="20"/>
      <c r="BF467" s="20"/>
      <c r="BG467" s="20"/>
      <c r="BH467" s="20"/>
      <c r="BI467" s="20"/>
      <c r="BR467" s="20"/>
      <c r="BS467" s="20"/>
      <c r="BT467" s="20"/>
      <c r="BU467" s="20"/>
      <c r="BV467" s="20"/>
      <c r="BW467" s="20"/>
      <c r="BX467" s="20"/>
      <c r="CG467" s="20"/>
      <c r="CH467" s="20"/>
      <c r="CI467" s="20"/>
      <c r="CJ467" s="20"/>
      <c r="CK467" s="20"/>
      <c r="CL467" s="20"/>
      <c r="CM467" s="20"/>
      <c r="CS467" s="20"/>
      <c r="CT467" s="20"/>
      <c r="CU467" s="20"/>
      <c r="CV467" s="20"/>
      <c r="CW467" s="20"/>
      <c r="CX467" s="20"/>
      <c r="CY467" s="20"/>
    </row>
    <row r="468" spans="10:103" ht="13.5">
      <c r="J468" s="20"/>
      <c r="K468" s="20"/>
      <c r="L468" s="20"/>
      <c r="M468" s="20"/>
      <c r="N468" s="20"/>
      <c r="O468" s="20"/>
      <c r="P468" s="20"/>
      <c r="AN468" s="20"/>
      <c r="AO468" s="20"/>
      <c r="AP468" s="20"/>
      <c r="AQ468" s="20"/>
      <c r="AR468" s="20"/>
      <c r="AS468" s="20"/>
      <c r="AT468" s="20"/>
      <c r="BC468" s="20"/>
      <c r="BD468" s="20"/>
      <c r="BE468" s="20"/>
      <c r="BF468" s="20"/>
      <c r="BG468" s="20"/>
      <c r="BH468" s="20"/>
      <c r="BI468" s="20"/>
      <c r="BR468" s="20"/>
      <c r="BS468" s="20"/>
      <c r="BT468" s="20"/>
      <c r="BU468" s="20"/>
      <c r="BV468" s="20"/>
      <c r="BW468" s="20"/>
      <c r="BX468" s="20"/>
      <c r="CG468" s="20"/>
      <c r="CH468" s="20"/>
      <c r="CI468" s="20"/>
      <c r="CJ468" s="20"/>
      <c r="CK468" s="20"/>
      <c r="CL468" s="20"/>
      <c r="CM468" s="20"/>
      <c r="CS468" s="20"/>
      <c r="CT468" s="20"/>
      <c r="CU468" s="20"/>
      <c r="CV468" s="20"/>
      <c r="CW468" s="20"/>
      <c r="CX468" s="20"/>
      <c r="CY468" s="20"/>
    </row>
    <row r="469" spans="10:103" ht="13.5">
      <c r="J469" s="20"/>
      <c r="K469" s="20"/>
      <c r="L469" s="20"/>
      <c r="M469" s="20"/>
      <c r="N469" s="20"/>
      <c r="O469" s="20"/>
      <c r="P469" s="20"/>
      <c r="AN469" s="20"/>
      <c r="AO469" s="20"/>
      <c r="AP469" s="20"/>
      <c r="AQ469" s="20"/>
      <c r="AR469" s="20"/>
      <c r="AS469" s="20"/>
      <c r="AT469" s="20"/>
      <c r="BC469" s="20"/>
      <c r="BD469" s="20"/>
      <c r="BE469" s="20"/>
      <c r="BF469" s="20"/>
      <c r="BG469" s="20"/>
      <c r="BH469" s="20"/>
      <c r="BI469" s="20"/>
      <c r="BR469" s="20"/>
      <c r="BS469" s="20"/>
      <c r="BT469" s="20"/>
      <c r="BU469" s="20"/>
      <c r="BV469" s="20"/>
      <c r="BW469" s="20"/>
      <c r="BX469" s="20"/>
      <c r="CG469" s="20"/>
      <c r="CH469" s="20"/>
      <c r="CI469" s="20"/>
      <c r="CJ469" s="20"/>
      <c r="CK469" s="20"/>
      <c r="CL469" s="20"/>
      <c r="CM469" s="20"/>
      <c r="CS469" s="20"/>
      <c r="CT469" s="20"/>
      <c r="CU469" s="20"/>
      <c r="CV469" s="20"/>
      <c r="CW469" s="20"/>
      <c r="CX469" s="20"/>
      <c r="CY469" s="20"/>
    </row>
    <row r="470" spans="10:103" ht="13.5">
      <c r="J470" s="20"/>
      <c r="K470" s="20"/>
      <c r="L470" s="20"/>
      <c r="M470" s="20"/>
      <c r="N470" s="20"/>
      <c r="O470" s="20"/>
      <c r="P470" s="20"/>
      <c r="AN470" s="20"/>
      <c r="AO470" s="20"/>
      <c r="AP470" s="20"/>
      <c r="AQ470" s="20"/>
      <c r="AR470" s="20"/>
      <c r="AS470" s="20"/>
      <c r="AT470" s="20"/>
      <c r="BC470" s="20"/>
      <c r="BD470" s="20"/>
      <c r="BE470" s="20"/>
      <c r="BF470" s="20"/>
      <c r="BG470" s="20"/>
      <c r="BH470" s="20"/>
      <c r="BI470" s="20"/>
      <c r="BR470" s="20"/>
      <c r="BS470" s="20"/>
      <c r="BT470" s="20"/>
      <c r="BU470" s="20"/>
      <c r="BV470" s="20"/>
      <c r="BW470" s="20"/>
      <c r="BX470" s="20"/>
      <c r="CG470" s="20"/>
      <c r="CH470" s="20"/>
      <c r="CI470" s="20"/>
      <c r="CJ470" s="20"/>
      <c r="CK470" s="20"/>
      <c r="CL470" s="20"/>
      <c r="CM470" s="20"/>
      <c r="CS470" s="20"/>
      <c r="CT470" s="20"/>
      <c r="CU470" s="20"/>
      <c r="CV470" s="20"/>
      <c r="CW470" s="20"/>
      <c r="CX470" s="20"/>
      <c r="CY470" s="20"/>
    </row>
    <row r="471" spans="10:103" ht="13.5">
      <c r="J471" s="20"/>
      <c r="K471" s="20"/>
      <c r="L471" s="20"/>
      <c r="M471" s="20"/>
      <c r="N471" s="20"/>
      <c r="O471" s="20"/>
      <c r="P471" s="20"/>
      <c r="AN471" s="20"/>
      <c r="AO471" s="20"/>
      <c r="AP471" s="20"/>
      <c r="AQ471" s="20"/>
      <c r="AR471" s="20"/>
      <c r="AS471" s="20"/>
      <c r="AT471" s="20"/>
      <c r="BC471" s="20"/>
      <c r="BD471" s="20"/>
      <c r="BE471" s="20"/>
      <c r="BF471" s="20"/>
      <c r="BG471" s="20"/>
      <c r="BH471" s="20"/>
      <c r="BI471" s="20"/>
      <c r="BR471" s="20"/>
      <c r="BS471" s="20"/>
      <c r="BT471" s="20"/>
      <c r="BU471" s="20"/>
      <c r="BV471" s="20"/>
      <c r="BW471" s="20"/>
      <c r="BX471" s="20"/>
      <c r="CG471" s="20"/>
      <c r="CH471" s="20"/>
      <c r="CI471" s="20"/>
      <c r="CJ471" s="20"/>
      <c r="CK471" s="20"/>
      <c r="CL471" s="20"/>
      <c r="CM471" s="20"/>
      <c r="CS471" s="20"/>
      <c r="CT471" s="20"/>
      <c r="CU471" s="20"/>
      <c r="CV471" s="20"/>
      <c r="CW471" s="20"/>
      <c r="CX471" s="20"/>
      <c r="CY471" s="20"/>
    </row>
    <row r="472" spans="10:103" ht="13.5">
      <c r="J472" s="20"/>
      <c r="K472" s="20"/>
      <c r="L472" s="20"/>
      <c r="M472" s="20"/>
      <c r="N472" s="20"/>
      <c r="O472" s="20"/>
      <c r="P472" s="20"/>
      <c r="AN472" s="20"/>
      <c r="AO472" s="20"/>
      <c r="AP472" s="20"/>
      <c r="AQ472" s="20"/>
      <c r="AR472" s="20"/>
      <c r="AS472" s="20"/>
      <c r="AT472" s="20"/>
      <c r="BC472" s="20"/>
      <c r="BD472" s="20"/>
      <c r="BE472" s="20"/>
      <c r="BF472" s="20"/>
      <c r="BG472" s="20"/>
      <c r="BH472" s="20"/>
      <c r="BI472" s="20"/>
      <c r="BR472" s="20"/>
      <c r="BS472" s="20"/>
      <c r="BT472" s="20"/>
      <c r="BU472" s="20"/>
      <c r="BV472" s="20"/>
      <c r="BW472" s="20"/>
      <c r="BX472" s="20"/>
      <c r="CG472" s="20"/>
      <c r="CH472" s="20"/>
      <c r="CI472" s="20"/>
      <c r="CJ472" s="20"/>
      <c r="CK472" s="20"/>
      <c r="CL472" s="20"/>
      <c r="CM472" s="20"/>
      <c r="CS472" s="20"/>
      <c r="CT472" s="20"/>
      <c r="CU472" s="20"/>
      <c r="CV472" s="20"/>
      <c r="CW472" s="20"/>
      <c r="CX472" s="20"/>
      <c r="CY472" s="20"/>
    </row>
    <row r="473" spans="10:103" ht="13.5">
      <c r="J473" s="20"/>
      <c r="K473" s="20"/>
      <c r="L473" s="20"/>
      <c r="M473" s="20"/>
      <c r="N473" s="20"/>
      <c r="O473" s="20"/>
      <c r="P473" s="20"/>
      <c r="AN473" s="20"/>
      <c r="AO473" s="20"/>
      <c r="AP473" s="20"/>
      <c r="AQ473" s="20"/>
      <c r="AR473" s="20"/>
      <c r="AS473" s="20"/>
      <c r="AT473" s="20"/>
      <c r="BC473" s="20"/>
      <c r="BD473" s="20"/>
      <c r="BE473" s="20"/>
      <c r="BF473" s="20"/>
      <c r="BG473" s="20"/>
      <c r="BH473" s="20"/>
      <c r="BI473" s="20"/>
      <c r="BR473" s="20"/>
      <c r="BS473" s="20"/>
      <c r="BT473" s="20"/>
      <c r="BU473" s="20"/>
      <c r="BV473" s="20"/>
      <c r="BW473" s="20"/>
      <c r="BX473" s="20"/>
      <c r="CG473" s="20"/>
      <c r="CH473" s="20"/>
      <c r="CI473" s="20"/>
      <c r="CJ473" s="20"/>
      <c r="CK473" s="20"/>
      <c r="CL473" s="20"/>
      <c r="CM473" s="20"/>
      <c r="CS473" s="20"/>
      <c r="CT473" s="20"/>
      <c r="CU473" s="20"/>
      <c r="CV473" s="20"/>
      <c r="CW473" s="20"/>
      <c r="CX473" s="20"/>
      <c r="CY473" s="20"/>
    </row>
    <row r="474" spans="10:103" ht="13.5">
      <c r="J474" s="20"/>
      <c r="K474" s="20"/>
      <c r="L474" s="20"/>
      <c r="M474" s="20"/>
      <c r="N474" s="20"/>
      <c r="O474" s="20"/>
      <c r="P474" s="20"/>
      <c r="AN474" s="20"/>
      <c r="AO474" s="20"/>
      <c r="AP474" s="20"/>
      <c r="AQ474" s="20"/>
      <c r="AR474" s="20"/>
      <c r="AS474" s="20"/>
      <c r="AT474" s="20"/>
      <c r="BC474" s="20"/>
      <c r="BD474" s="20"/>
      <c r="BE474" s="20"/>
      <c r="BF474" s="20"/>
      <c r="BG474" s="20"/>
      <c r="BH474" s="20"/>
      <c r="BI474" s="20"/>
      <c r="BR474" s="20"/>
      <c r="BS474" s="20"/>
      <c r="BT474" s="20"/>
      <c r="BU474" s="20"/>
      <c r="BV474" s="20"/>
      <c r="BW474" s="20"/>
      <c r="BX474" s="20"/>
      <c r="CG474" s="20"/>
      <c r="CH474" s="20"/>
      <c r="CI474" s="20"/>
      <c r="CJ474" s="20"/>
      <c r="CK474" s="20"/>
      <c r="CL474" s="20"/>
      <c r="CM474" s="20"/>
      <c r="CS474" s="20"/>
      <c r="CT474" s="20"/>
      <c r="CU474" s="20"/>
      <c r="CV474" s="20"/>
      <c r="CW474" s="20"/>
      <c r="CX474" s="20"/>
      <c r="CY474" s="20"/>
    </row>
    <row r="475" spans="10:103" ht="13.5">
      <c r="J475" s="20"/>
      <c r="K475" s="20"/>
      <c r="L475" s="20"/>
      <c r="M475" s="20"/>
      <c r="N475" s="20"/>
      <c r="O475" s="20"/>
      <c r="P475" s="20"/>
      <c r="AN475" s="20"/>
      <c r="AO475" s="20"/>
      <c r="AP475" s="20"/>
      <c r="AQ475" s="20"/>
      <c r="AR475" s="20"/>
      <c r="AS475" s="20"/>
      <c r="AT475" s="20"/>
      <c r="BC475" s="20"/>
      <c r="BD475" s="20"/>
      <c r="BE475" s="20"/>
      <c r="BF475" s="20"/>
      <c r="BG475" s="20"/>
      <c r="BH475" s="20"/>
      <c r="BI475" s="20"/>
      <c r="BR475" s="20"/>
      <c r="BS475" s="20"/>
      <c r="BT475" s="20"/>
      <c r="BU475" s="20"/>
      <c r="BV475" s="20"/>
      <c r="BW475" s="20"/>
      <c r="BX475" s="20"/>
      <c r="CG475" s="20"/>
      <c r="CH475" s="20"/>
      <c r="CI475" s="20"/>
      <c r="CJ475" s="20"/>
      <c r="CK475" s="20"/>
      <c r="CL475" s="20"/>
      <c r="CM475" s="20"/>
      <c r="CS475" s="20"/>
      <c r="CT475" s="20"/>
      <c r="CU475" s="20"/>
      <c r="CV475" s="20"/>
      <c r="CW475" s="20"/>
      <c r="CX475" s="20"/>
      <c r="CY475" s="20"/>
    </row>
    <row r="476" spans="10:103" ht="13.5">
      <c r="J476" s="20"/>
      <c r="K476" s="20"/>
      <c r="L476" s="20"/>
      <c r="M476" s="20"/>
      <c r="N476" s="20"/>
      <c r="O476" s="20"/>
      <c r="P476" s="20"/>
      <c r="AN476" s="20"/>
      <c r="AO476" s="20"/>
      <c r="AP476" s="20"/>
      <c r="AQ476" s="20"/>
      <c r="AR476" s="20"/>
      <c r="AS476" s="20"/>
      <c r="AT476" s="20"/>
      <c r="BC476" s="20"/>
      <c r="BD476" s="20"/>
      <c r="BE476" s="20"/>
      <c r="BF476" s="20"/>
      <c r="BG476" s="20"/>
      <c r="BH476" s="20"/>
      <c r="BI476" s="20"/>
      <c r="BR476" s="20"/>
      <c r="BS476" s="20"/>
      <c r="BT476" s="20"/>
      <c r="BU476" s="20"/>
      <c r="BV476" s="20"/>
      <c r="BW476" s="20"/>
      <c r="BX476" s="20"/>
      <c r="CG476" s="20"/>
      <c r="CH476" s="20"/>
      <c r="CI476" s="20"/>
      <c r="CJ476" s="20"/>
      <c r="CK476" s="20"/>
      <c r="CL476" s="20"/>
      <c r="CM476" s="20"/>
      <c r="CS476" s="20"/>
      <c r="CT476" s="20"/>
      <c r="CU476" s="20"/>
      <c r="CV476" s="20"/>
      <c r="CW476" s="20"/>
      <c r="CX476" s="20"/>
      <c r="CY476" s="20"/>
    </row>
    <row r="477" spans="10:103" ht="13.5">
      <c r="J477" s="20"/>
      <c r="K477" s="20"/>
      <c r="L477" s="20"/>
      <c r="M477" s="20"/>
      <c r="N477" s="20"/>
      <c r="O477" s="20"/>
      <c r="P477" s="20"/>
      <c r="AN477" s="20"/>
      <c r="AO477" s="20"/>
      <c r="AP477" s="20"/>
      <c r="AQ477" s="20"/>
      <c r="AR477" s="20"/>
      <c r="AS477" s="20"/>
      <c r="AT477" s="20"/>
      <c r="BC477" s="20"/>
      <c r="BD477" s="20"/>
      <c r="BE477" s="20"/>
      <c r="BF477" s="20"/>
      <c r="BG477" s="20"/>
      <c r="BH477" s="20"/>
      <c r="BI477" s="20"/>
      <c r="BR477" s="20"/>
      <c r="BS477" s="20"/>
      <c r="BT477" s="20"/>
      <c r="BU477" s="20"/>
      <c r="BV477" s="20"/>
      <c r="BW477" s="20"/>
      <c r="BX477" s="20"/>
      <c r="CG477" s="20"/>
      <c r="CH477" s="20"/>
      <c r="CI477" s="20"/>
      <c r="CJ477" s="20"/>
      <c r="CK477" s="20"/>
      <c r="CL477" s="20"/>
      <c r="CM477" s="20"/>
      <c r="CS477" s="20"/>
      <c r="CT477" s="20"/>
      <c r="CU477" s="20"/>
      <c r="CV477" s="20"/>
      <c r="CW477" s="20"/>
      <c r="CX477" s="20"/>
      <c r="CY477" s="20"/>
    </row>
    <row r="478" spans="10:103" ht="13.5">
      <c r="J478" s="20"/>
      <c r="K478" s="20"/>
      <c r="L478" s="20"/>
      <c r="M478" s="20"/>
      <c r="N478" s="20"/>
      <c r="O478" s="20"/>
      <c r="P478" s="20"/>
      <c r="AN478" s="20"/>
      <c r="AO478" s="20"/>
      <c r="AP478" s="20"/>
      <c r="AQ478" s="20"/>
      <c r="AR478" s="20"/>
      <c r="AS478" s="20"/>
      <c r="AT478" s="20"/>
      <c r="BC478" s="20"/>
      <c r="BD478" s="20"/>
      <c r="BE478" s="20"/>
      <c r="BF478" s="20"/>
      <c r="BG478" s="20"/>
      <c r="BH478" s="20"/>
      <c r="BI478" s="20"/>
      <c r="BR478" s="20"/>
      <c r="BS478" s="20"/>
      <c r="BT478" s="20"/>
      <c r="BU478" s="20"/>
      <c r="BV478" s="20"/>
      <c r="BW478" s="20"/>
      <c r="BX478" s="20"/>
      <c r="CG478" s="20"/>
      <c r="CH478" s="20"/>
      <c r="CI478" s="20"/>
      <c r="CJ478" s="20"/>
      <c r="CK478" s="20"/>
      <c r="CL478" s="20"/>
      <c r="CM478" s="20"/>
      <c r="CS478" s="20"/>
      <c r="CT478" s="20"/>
      <c r="CU478" s="20"/>
      <c r="CV478" s="20"/>
      <c r="CW478" s="20"/>
      <c r="CX478" s="20"/>
      <c r="CY478" s="20"/>
    </row>
    <row r="479" spans="10:103" ht="13.5">
      <c r="J479" s="20"/>
      <c r="K479" s="20"/>
      <c r="L479" s="20"/>
      <c r="M479" s="20"/>
      <c r="N479" s="20"/>
      <c r="O479" s="20"/>
      <c r="P479" s="20"/>
      <c r="AN479" s="20"/>
      <c r="AO479" s="20"/>
      <c r="AP479" s="20"/>
      <c r="AQ479" s="20"/>
      <c r="AR479" s="20"/>
      <c r="AS479" s="20"/>
      <c r="AT479" s="20"/>
      <c r="BC479" s="20"/>
      <c r="BD479" s="20"/>
      <c r="BE479" s="20"/>
      <c r="BF479" s="20"/>
      <c r="BG479" s="20"/>
      <c r="BH479" s="20"/>
      <c r="BI479" s="20"/>
      <c r="BR479" s="20"/>
      <c r="BS479" s="20"/>
      <c r="BT479" s="20"/>
      <c r="BU479" s="20"/>
      <c r="BV479" s="20"/>
      <c r="BW479" s="20"/>
      <c r="BX479" s="20"/>
      <c r="CG479" s="20"/>
      <c r="CH479" s="20"/>
      <c r="CI479" s="20"/>
      <c r="CJ479" s="20"/>
      <c r="CK479" s="20"/>
      <c r="CL479" s="20"/>
      <c r="CM479" s="20"/>
      <c r="CS479" s="20"/>
      <c r="CT479" s="20"/>
      <c r="CU479" s="20"/>
      <c r="CV479" s="20"/>
      <c r="CW479" s="20"/>
      <c r="CX479" s="20"/>
      <c r="CY479" s="20"/>
    </row>
    <row r="480" spans="10:103" ht="13.5">
      <c r="J480" s="20"/>
      <c r="K480" s="20"/>
      <c r="L480" s="20"/>
      <c r="M480" s="20"/>
      <c r="N480" s="20"/>
      <c r="O480" s="20"/>
      <c r="P480" s="20"/>
      <c r="AN480" s="20"/>
      <c r="AO480" s="20"/>
      <c r="AP480" s="20"/>
      <c r="AQ480" s="20"/>
      <c r="AR480" s="20"/>
      <c r="AS480" s="20"/>
      <c r="AT480" s="20"/>
      <c r="BC480" s="20"/>
      <c r="BD480" s="20"/>
      <c r="BE480" s="20"/>
      <c r="BF480" s="20"/>
      <c r="BG480" s="20"/>
      <c r="BH480" s="20"/>
      <c r="BI480" s="20"/>
      <c r="BR480" s="20"/>
      <c r="BS480" s="20"/>
      <c r="BT480" s="20"/>
      <c r="BU480" s="20"/>
      <c r="BV480" s="20"/>
      <c r="BW480" s="20"/>
      <c r="BX480" s="20"/>
      <c r="CG480" s="20"/>
      <c r="CH480" s="20"/>
      <c r="CI480" s="20"/>
      <c r="CJ480" s="20"/>
      <c r="CK480" s="20"/>
      <c r="CL480" s="20"/>
      <c r="CM480" s="20"/>
      <c r="CS480" s="20"/>
      <c r="CT480" s="20"/>
      <c r="CU480" s="20"/>
      <c r="CV480" s="20"/>
      <c r="CW480" s="20"/>
      <c r="CX480" s="20"/>
      <c r="CY480" s="20"/>
    </row>
    <row r="481" spans="10:103" ht="13.5">
      <c r="J481" s="20"/>
      <c r="K481" s="20"/>
      <c r="L481" s="20"/>
      <c r="M481" s="20"/>
      <c r="N481" s="20"/>
      <c r="O481" s="20"/>
      <c r="P481" s="20"/>
      <c r="AN481" s="20"/>
      <c r="AO481" s="20"/>
      <c r="AP481" s="20"/>
      <c r="AQ481" s="20"/>
      <c r="AR481" s="20"/>
      <c r="AS481" s="20"/>
      <c r="AT481" s="20"/>
      <c r="BC481" s="20"/>
      <c r="BD481" s="20"/>
      <c r="BE481" s="20"/>
      <c r="BF481" s="20"/>
      <c r="BG481" s="20"/>
      <c r="BH481" s="20"/>
      <c r="BI481" s="20"/>
      <c r="BR481" s="20"/>
      <c r="BS481" s="20"/>
      <c r="BT481" s="20"/>
      <c r="BU481" s="20"/>
      <c r="BV481" s="20"/>
      <c r="BW481" s="20"/>
      <c r="BX481" s="20"/>
      <c r="CG481" s="20"/>
      <c r="CH481" s="20"/>
      <c r="CI481" s="20"/>
      <c r="CJ481" s="20"/>
      <c r="CK481" s="20"/>
      <c r="CL481" s="20"/>
      <c r="CM481" s="20"/>
      <c r="CS481" s="20"/>
      <c r="CT481" s="20"/>
      <c r="CU481" s="20"/>
      <c r="CV481" s="20"/>
      <c r="CW481" s="20"/>
      <c r="CX481" s="20"/>
      <c r="CY481" s="20"/>
    </row>
    <row r="482" spans="10:103" ht="13.5">
      <c r="J482" s="20"/>
      <c r="K482" s="20"/>
      <c r="L482" s="20"/>
      <c r="M482" s="20"/>
      <c r="N482" s="20"/>
      <c r="O482" s="20"/>
      <c r="P482" s="20"/>
      <c r="AN482" s="20"/>
      <c r="AO482" s="20"/>
      <c r="AP482" s="20"/>
      <c r="AQ482" s="20"/>
      <c r="AR482" s="20"/>
      <c r="AS482" s="20"/>
      <c r="AT482" s="20"/>
      <c r="BC482" s="20"/>
      <c r="BD482" s="20"/>
      <c r="BE482" s="20"/>
      <c r="BF482" s="20"/>
      <c r="BG482" s="20"/>
      <c r="BH482" s="20"/>
      <c r="BI482" s="20"/>
      <c r="BR482" s="20"/>
      <c r="BS482" s="20"/>
      <c r="BT482" s="20"/>
      <c r="BU482" s="20"/>
      <c r="BV482" s="20"/>
      <c r="BW482" s="20"/>
      <c r="BX482" s="20"/>
      <c r="CG482" s="20"/>
      <c r="CH482" s="20"/>
      <c r="CI482" s="20"/>
      <c r="CJ482" s="20"/>
      <c r="CK482" s="20"/>
      <c r="CL482" s="20"/>
      <c r="CM482" s="20"/>
      <c r="CS482" s="20"/>
      <c r="CT482" s="20"/>
      <c r="CU482" s="20"/>
      <c r="CV482" s="20"/>
      <c r="CW482" s="20"/>
      <c r="CX482" s="20"/>
      <c r="CY482" s="20"/>
    </row>
    <row r="483" spans="10:103" ht="13.5">
      <c r="J483" s="20"/>
      <c r="K483" s="20"/>
      <c r="L483" s="20"/>
      <c r="M483" s="20"/>
      <c r="N483" s="20"/>
      <c r="O483" s="20"/>
      <c r="P483" s="20"/>
      <c r="AN483" s="20"/>
      <c r="AO483" s="20"/>
      <c r="AP483" s="20"/>
      <c r="AQ483" s="20"/>
      <c r="AR483" s="20"/>
      <c r="AS483" s="20"/>
      <c r="AT483" s="20"/>
      <c r="BC483" s="20"/>
      <c r="BD483" s="20"/>
      <c r="BE483" s="20"/>
      <c r="BF483" s="20"/>
      <c r="BG483" s="20"/>
      <c r="BH483" s="20"/>
      <c r="BI483" s="20"/>
      <c r="BR483" s="20"/>
      <c r="BS483" s="20"/>
      <c r="BT483" s="20"/>
      <c r="BU483" s="20"/>
      <c r="BV483" s="20"/>
      <c r="BW483" s="20"/>
      <c r="BX483" s="20"/>
      <c r="CG483" s="20"/>
      <c r="CH483" s="20"/>
      <c r="CI483" s="20"/>
      <c r="CJ483" s="20"/>
      <c r="CK483" s="20"/>
      <c r="CL483" s="20"/>
      <c r="CM483" s="20"/>
      <c r="CS483" s="20"/>
      <c r="CT483" s="20"/>
      <c r="CU483" s="20"/>
      <c r="CV483" s="20"/>
      <c r="CW483" s="20"/>
      <c r="CX483" s="20"/>
      <c r="CY483" s="20"/>
    </row>
    <row r="484" spans="10:103" ht="13.5">
      <c r="J484" s="20"/>
      <c r="K484" s="20"/>
      <c r="L484" s="20"/>
      <c r="M484" s="20"/>
      <c r="N484" s="20"/>
      <c r="O484" s="20"/>
      <c r="P484" s="20"/>
      <c r="AN484" s="20"/>
      <c r="AO484" s="20"/>
      <c r="AP484" s="20"/>
      <c r="AQ484" s="20"/>
      <c r="AR484" s="20"/>
      <c r="AS484" s="20"/>
      <c r="AT484" s="20"/>
      <c r="BC484" s="20"/>
      <c r="BD484" s="20"/>
      <c r="BE484" s="20"/>
      <c r="BF484" s="20"/>
      <c r="BG484" s="20"/>
      <c r="BH484" s="20"/>
      <c r="BI484" s="20"/>
      <c r="BR484" s="20"/>
      <c r="BS484" s="20"/>
      <c r="BT484" s="20"/>
      <c r="BU484" s="20"/>
      <c r="BV484" s="20"/>
      <c r="BW484" s="20"/>
      <c r="BX484" s="20"/>
      <c r="CG484" s="20"/>
      <c r="CH484" s="20"/>
      <c r="CI484" s="20"/>
      <c r="CJ484" s="20"/>
      <c r="CK484" s="20"/>
      <c r="CL484" s="20"/>
      <c r="CM484" s="20"/>
      <c r="CS484" s="20"/>
      <c r="CT484" s="20"/>
      <c r="CU484" s="20"/>
      <c r="CV484" s="20"/>
      <c r="CW484" s="20"/>
      <c r="CX484" s="20"/>
      <c r="CY484" s="20"/>
    </row>
    <row r="485" spans="10:103" ht="13.5">
      <c r="J485" s="20"/>
      <c r="K485" s="20"/>
      <c r="L485" s="20"/>
      <c r="M485" s="20"/>
      <c r="N485" s="20"/>
      <c r="O485" s="20"/>
      <c r="P485" s="20"/>
      <c r="AN485" s="20"/>
      <c r="AO485" s="20"/>
      <c r="AP485" s="20"/>
      <c r="AQ485" s="20"/>
      <c r="AR485" s="20"/>
      <c r="AS485" s="20"/>
      <c r="AT485" s="20"/>
      <c r="BC485" s="20"/>
      <c r="BD485" s="20"/>
      <c r="BE485" s="20"/>
      <c r="BF485" s="20"/>
      <c r="BG485" s="20"/>
      <c r="BH485" s="20"/>
      <c r="BI485" s="20"/>
      <c r="BR485" s="20"/>
      <c r="BS485" s="20"/>
      <c r="BT485" s="20"/>
      <c r="BU485" s="20"/>
      <c r="BV485" s="20"/>
      <c r="BW485" s="20"/>
      <c r="BX485" s="20"/>
      <c r="CG485" s="20"/>
      <c r="CH485" s="20"/>
      <c r="CI485" s="20"/>
      <c r="CJ485" s="20"/>
      <c r="CK485" s="20"/>
      <c r="CL485" s="20"/>
      <c r="CM485" s="20"/>
      <c r="CS485" s="20"/>
      <c r="CT485" s="20"/>
      <c r="CU485" s="20"/>
      <c r="CV485" s="20"/>
      <c r="CW485" s="20"/>
      <c r="CX485" s="20"/>
      <c r="CY485" s="20"/>
    </row>
    <row r="486" spans="10:103" ht="13.5">
      <c r="J486" s="20"/>
      <c r="K486" s="20"/>
      <c r="L486" s="20"/>
      <c r="M486" s="20"/>
      <c r="N486" s="20"/>
      <c r="O486" s="20"/>
      <c r="P486" s="20"/>
      <c r="AN486" s="20"/>
      <c r="AO486" s="20"/>
      <c r="AP486" s="20"/>
      <c r="AQ486" s="20"/>
      <c r="AR486" s="20"/>
      <c r="AS486" s="20"/>
      <c r="AT486" s="20"/>
      <c r="BC486" s="20"/>
      <c r="BD486" s="20"/>
      <c r="BE486" s="20"/>
      <c r="BF486" s="20"/>
      <c r="BG486" s="20"/>
      <c r="BH486" s="20"/>
      <c r="BI486" s="20"/>
      <c r="BR486" s="20"/>
      <c r="BS486" s="20"/>
      <c r="BT486" s="20"/>
      <c r="BU486" s="20"/>
      <c r="BV486" s="20"/>
      <c r="BW486" s="20"/>
      <c r="BX486" s="20"/>
      <c r="CG486" s="20"/>
      <c r="CH486" s="20"/>
      <c r="CI486" s="20"/>
      <c r="CJ486" s="20"/>
      <c r="CK486" s="20"/>
      <c r="CL486" s="20"/>
      <c r="CM486" s="20"/>
      <c r="CS486" s="20"/>
      <c r="CT486" s="20"/>
      <c r="CU486" s="20"/>
      <c r="CV486" s="20"/>
      <c r="CW486" s="20"/>
      <c r="CX486" s="20"/>
      <c r="CY486" s="20"/>
    </row>
  </sheetData>
  <mergeCells count="50">
    <mergeCell ref="K4:M4"/>
    <mergeCell ref="N4:P4"/>
    <mergeCell ref="Q4:S4"/>
    <mergeCell ref="A4:A5"/>
    <mergeCell ref="B4:D4"/>
    <mergeCell ref="E4:G4"/>
    <mergeCell ref="H4:J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V4:BX4"/>
    <mergeCell ref="BY4:CA4"/>
    <mergeCell ref="BD4:BF4"/>
    <mergeCell ref="BG4:BI4"/>
    <mergeCell ref="BJ4:BL4"/>
    <mergeCell ref="BM4:BO4"/>
    <mergeCell ref="CZ4:DA4"/>
    <mergeCell ref="CL4:CM4"/>
    <mergeCell ref="CN4:CO4"/>
    <mergeCell ref="CP4:CQ4"/>
    <mergeCell ref="CR4:CS4"/>
    <mergeCell ref="N31:O31"/>
    <mergeCell ref="CT4:CU4"/>
    <mergeCell ref="CV4:CW4"/>
    <mergeCell ref="CX4:CY4"/>
    <mergeCell ref="CB4:CD4"/>
    <mergeCell ref="CE4:CG4"/>
    <mergeCell ref="CH4:CI4"/>
    <mergeCell ref="CJ4:CK4"/>
    <mergeCell ref="BP4:BR4"/>
    <mergeCell ref="BS4:BU4"/>
    <mergeCell ref="P31:Q31"/>
    <mergeCell ref="DB4:DD4"/>
    <mergeCell ref="DE4:DF4"/>
    <mergeCell ref="A31:A32"/>
    <mergeCell ref="B31:C31"/>
    <mergeCell ref="D31:E31"/>
    <mergeCell ref="F31:G31"/>
    <mergeCell ref="H31:I31"/>
    <mergeCell ref="J31:K31"/>
    <mergeCell ref="L31:M31"/>
  </mergeCells>
  <hyperlinks>
    <hyperlink ref="A1" r:id="rId1" display="平成１５年刊行　統計年鑑&lt;&lt;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colBreaks count="4" manualBreakCount="4">
    <brk id="19" min="1" max="38" man="1"/>
    <brk id="37" min="1" max="38" man="1"/>
    <brk id="58" min="1" max="38" man="1"/>
    <brk id="99" min="1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875" style="3" customWidth="1"/>
    <col min="2" max="2" width="9.00390625" style="174" customWidth="1"/>
    <col min="3" max="3" width="8.25390625" style="175" customWidth="1"/>
    <col min="4" max="7" width="8.25390625" style="176" customWidth="1"/>
    <col min="8" max="10" width="8.25390625" style="175" customWidth="1"/>
    <col min="11" max="16384" width="9.00390625" style="3" customWidth="1"/>
  </cols>
  <sheetData>
    <row r="1" spans="1:10" ht="13.5">
      <c r="A1" s="679" t="s">
        <v>241</v>
      </c>
      <c r="B1" s="3"/>
      <c r="C1" s="3"/>
      <c r="D1" s="3"/>
      <c r="E1" s="3"/>
      <c r="F1" s="3"/>
      <c r="G1" s="3"/>
      <c r="H1" s="3"/>
      <c r="I1" s="3"/>
      <c r="J1" s="3"/>
    </row>
    <row r="2" ht="13.5" customHeight="1">
      <c r="A2" s="4" t="s">
        <v>37</v>
      </c>
    </row>
    <row r="3" spans="1:18" ht="13.5" customHeight="1" thickBot="1">
      <c r="A3" s="3" t="s">
        <v>831</v>
      </c>
      <c r="B3" s="177"/>
      <c r="C3" s="178"/>
      <c r="D3" s="179"/>
      <c r="E3" s="179"/>
      <c r="F3" s="179"/>
      <c r="G3" s="179"/>
      <c r="H3" s="178"/>
      <c r="I3" s="178"/>
      <c r="J3" s="178"/>
      <c r="K3" s="180"/>
      <c r="L3" s="180"/>
      <c r="M3" s="180"/>
      <c r="N3" s="180"/>
      <c r="O3" s="180"/>
      <c r="P3" s="180"/>
      <c r="Q3" s="180"/>
      <c r="R3" s="180"/>
    </row>
    <row r="4" spans="1:18" ht="13.5" customHeight="1" thickTop="1">
      <c r="A4" s="687" t="s">
        <v>0</v>
      </c>
      <c r="B4" s="755" t="s">
        <v>1</v>
      </c>
      <c r="C4" s="758" t="s">
        <v>38</v>
      </c>
      <c r="D4" s="761" t="s">
        <v>39</v>
      </c>
      <c r="E4" s="762"/>
      <c r="F4" s="762"/>
      <c r="G4" s="763"/>
      <c r="H4" s="768" t="s">
        <v>40</v>
      </c>
      <c r="I4" s="769"/>
      <c r="J4" s="769"/>
      <c r="K4" s="180"/>
      <c r="L4" s="181"/>
      <c r="M4" s="182"/>
      <c r="N4" s="182"/>
      <c r="O4" s="180"/>
      <c r="P4" s="181"/>
      <c r="Q4" s="182"/>
      <c r="R4" s="182"/>
    </row>
    <row r="5" spans="1:18" ht="13.5" customHeight="1">
      <c r="A5" s="674"/>
      <c r="B5" s="756"/>
      <c r="C5" s="759"/>
      <c r="D5" s="753" t="s">
        <v>2</v>
      </c>
      <c r="E5" s="754"/>
      <c r="F5" s="753" t="s">
        <v>41</v>
      </c>
      <c r="G5" s="754"/>
      <c r="H5" s="764" t="s">
        <v>2</v>
      </c>
      <c r="I5" s="765" t="s">
        <v>41</v>
      </c>
      <c r="J5" s="766" t="s">
        <v>3</v>
      </c>
      <c r="K5" s="180"/>
      <c r="L5" s="183"/>
      <c r="M5" s="184"/>
      <c r="N5" s="183"/>
      <c r="O5" s="180"/>
      <c r="P5" s="183"/>
      <c r="Q5" s="184"/>
      <c r="R5" s="183"/>
    </row>
    <row r="6" spans="1:18" ht="13.5" customHeight="1">
      <c r="A6" s="675"/>
      <c r="B6" s="757"/>
      <c r="C6" s="760"/>
      <c r="D6" s="185" t="s">
        <v>42</v>
      </c>
      <c r="E6" s="186" t="s">
        <v>4</v>
      </c>
      <c r="F6" s="185" t="s">
        <v>42</v>
      </c>
      <c r="G6" s="186" t="s">
        <v>4</v>
      </c>
      <c r="H6" s="760"/>
      <c r="I6" s="760"/>
      <c r="J6" s="767"/>
      <c r="K6" s="180"/>
      <c r="L6" s="184"/>
      <c r="M6" s="184"/>
      <c r="N6" s="184"/>
      <c r="O6" s="180"/>
      <c r="P6" s="184"/>
      <c r="Q6" s="184"/>
      <c r="R6" s="184"/>
    </row>
    <row r="7" spans="1:18" ht="18" customHeight="1">
      <c r="A7" s="135"/>
      <c r="B7" s="187" t="s">
        <v>43</v>
      </c>
      <c r="C7" s="188" t="s">
        <v>44</v>
      </c>
      <c r="D7" s="189" t="s">
        <v>45</v>
      </c>
      <c r="E7" s="189" t="s">
        <v>45</v>
      </c>
      <c r="F7" s="189" t="s">
        <v>45</v>
      </c>
      <c r="G7" s="189" t="s">
        <v>45</v>
      </c>
      <c r="H7" s="190" t="s">
        <v>46</v>
      </c>
      <c r="I7" s="190" t="s">
        <v>46</v>
      </c>
      <c r="J7" s="190" t="s">
        <v>46</v>
      </c>
      <c r="K7" s="180"/>
      <c r="L7" s="191"/>
      <c r="M7" s="191"/>
      <c r="N7" s="191"/>
      <c r="O7" s="180"/>
      <c r="P7" s="191"/>
      <c r="Q7" s="191"/>
      <c r="R7" s="191"/>
    </row>
    <row r="8" spans="1:18" ht="12.75" customHeight="1">
      <c r="A8" s="154" t="s">
        <v>69</v>
      </c>
      <c r="B8" s="192">
        <v>629.4</v>
      </c>
      <c r="C8" s="193">
        <v>200</v>
      </c>
      <c r="D8" s="194">
        <v>673.25</v>
      </c>
      <c r="E8" s="194">
        <v>13.5</v>
      </c>
      <c r="F8" s="194">
        <v>1011.25</v>
      </c>
      <c r="G8" s="194" t="s">
        <v>1125</v>
      </c>
      <c r="H8" s="193">
        <v>32047</v>
      </c>
      <c r="I8" s="193">
        <v>40622</v>
      </c>
      <c r="J8" s="193">
        <v>72669</v>
      </c>
      <c r="K8" s="180"/>
      <c r="L8" s="195"/>
      <c r="M8" s="195"/>
      <c r="N8" s="195"/>
      <c r="O8" s="180"/>
      <c r="P8" s="195"/>
      <c r="Q8" s="195"/>
      <c r="R8" s="195"/>
    </row>
    <row r="9" spans="1:18" ht="12.75" customHeight="1">
      <c r="A9" s="154">
        <v>10</v>
      </c>
      <c r="B9" s="192">
        <v>577.1</v>
      </c>
      <c r="C9" s="193">
        <v>166</v>
      </c>
      <c r="D9" s="194">
        <v>577.3</v>
      </c>
      <c r="E9" s="194">
        <v>13.9</v>
      </c>
      <c r="F9" s="194">
        <v>906.54</v>
      </c>
      <c r="G9" s="194" t="s">
        <v>1125</v>
      </c>
      <c r="H9" s="193">
        <v>26713</v>
      </c>
      <c r="I9" s="193">
        <v>35673.1</v>
      </c>
      <c r="J9" s="193">
        <v>62386.1</v>
      </c>
      <c r="K9" s="180"/>
      <c r="L9" s="195"/>
      <c r="M9" s="195"/>
      <c r="N9" s="195"/>
      <c r="O9" s="180"/>
      <c r="P9" s="195"/>
      <c r="Q9" s="195"/>
      <c r="R9" s="195"/>
    </row>
    <row r="10" spans="1:18" ht="12.75" customHeight="1">
      <c r="A10" s="61">
        <v>11</v>
      </c>
      <c r="B10" s="192">
        <v>522.81</v>
      </c>
      <c r="C10" s="193">
        <v>124</v>
      </c>
      <c r="D10" s="194">
        <v>421.2</v>
      </c>
      <c r="E10" s="194">
        <v>14</v>
      </c>
      <c r="F10" s="194">
        <v>627.64</v>
      </c>
      <c r="G10" s="194" t="s">
        <v>1125</v>
      </c>
      <c r="H10" s="193">
        <v>18716</v>
      </c>
      <c r="I10" s="193">
        <v>24872.2</v>
      </c>
      <c r="J10" s="193">
        <v>43588.2</v>
      </c>
      <c r="K10" s="180"/>
      <c r="L10" s="195"/>
      <c r="M10" s="195"/>
      <c r="N10" s="195"/>
      <c r="O10" s="180"/>
      <c r="P10" s="195"/>
      <c r="Q10" s="195"/>
      <c r="R10" s="195"/>
    </row>
    <row r="11" spans="1:18" ht="12.75" customHeight="1">
      <c r="A11" s="61">
        <v>12</v>
      </c>
      <c r="B11" s="192">
        <v>431.2</v>
      </c>
      <c r="C11" s="193">
        <v>90</v>
      </c>
      <c r="D11" s="194">
        <v>314.82</v>
      </c>
      <c r="E11" s="194">
        <v>11.88</v>
      </c>
      <c r="F11" s="194">
        <v>497.88</v>
      </c>
      <c r="G11" s="194" t="s">
        <v>1295</v>
      </c>
      <c r="H11" s="193">
        <v>13948</v>
      </c>
      <c r="I11" s="193">
        <v>19822</v>
      </c>
      <c r="J11" s="193">
        <v>33770</v>
      </c>
      <c r="K11" s="180"/>
      <c r="L11" s="195"/>
      <c r="M11" s="195"/>
      <c r="N11" s="195"/>
      <c r="O11" s="180"/>
      <c r="P11" s="195"/>
      <c r="Q11" s="195"/>
      <c r="R11" s="195"/>
    </row>
    <row r="12" spans="1:18" s="70" customFormat="1" ht="12.75" customHeight="1">
      <c r="A12" s="196">
        <v>13</v>
      </c>
      <c r="B12" s="197">
        <v>172</v>
      </c>
      <c r="C12" s="197">
        <v>76</v>
      </c>
      <c r="D12" s="197">
        <v>230</v>
      </c>
      <c r="E12" s="197">
        <f>SUM(E14:E20)+SUM(E21:E90)/2</f>
        <v>6.3</v>
      </c>
      <c r="F12" s="197">
        <v>356.3</v>
      </c>
      <c r="G12" s="566" t="s">
        <v>237</v>
      </c>
      <c r="H12" s="510">
        <v>11027</v>
      </c>
      <c r="I12" s="510">
        <v>14319.8</v>
      </c>
      <c r="J12" s="510">
        <v>25346.9</v>
      </c>
      <c r="K12" s="200"/>
      <c r="L12" s="201"/>
      <c r="M12" s="201"/>
      <c r="N12" s="201"/>
      <c r="O12" s="200"/>
      <c r="P12" s="201"/>
      <c r="Q12" s="201"/>
      <c r="R12" s="201"/>
    </row>
    <row r="13" spans="1:18" s="70" customFormat="1" ht="12.75" customHeight="1">
      <c r="A13" s="202"/>
      <c r="B13" s="203"/>
      <c r="C13" s="511"/>
      <c r="D13" s="205"/>
      <c r="E13" s="205"/>
      <c r="F13" s="205"/>
      <c r="G13" s="205"/>
      <c r="H13" s="511"/>
      <c r="I13" s="511"/>
      <c r="J13" s="510"/>
      <c r="K13" s="200"/>
      <c r="L13" s="204"/>
      <c r="M13" s="204"/>
      <c r="N13" s="204"/>
      <c r="O13" s="200"/>
      <c r="P13" s="204"/>
      <c r="Q13" s="204"/>
      <c r="R13" s="204"/>
    </row>
    <row r="14" spans="1:18" s="70" customFormat="1" ht="12.75" customHeight="1">
      <c r="A14" s="206" t="s">
        <v>1062</v>
      </c>
      <c r="B14" s="567">
        <v>2</v>
      </c>
      <c r="C14" s="568">
        <v>1</v>
      </c>
      <c r="D14" s="569" t="s">
        <v>832</v>
      </c>
      <c r="E14" s="198" t="s">
        <v>237</v>
      </c>
      <c r="F14" s="569" t="s">
        <v>833</v>
      </c>
      <c r="G14" s="198">
        <v>0</v>
      </c>
      <c r="H14" s="569" t="s">
        <v>832</v>
      </c>
      <c r="I14" s="569" t="s">
        <v>832</v>
      </c>
      <c r="J14" s="569" t="s">
        <v>832</v>
      </c>
      <c r="K14" s="200"/>
      <c r="L14" s="204"/>
      <c r="M14" s="204"/>
      <c r="N14" s="204"/>
      <c r="O14" s="200"/>
      <c r="P14" s="201"/>
      <c r="Q14" s="201"/>
      <c r="R14" s="201"/>
    </row>
    <row r="15" spans="1:18" s="70" customFormat="1" ht="12.75" customHeight="1">
      <c r="A15" s="206" t="s">
        <v>1063</v>
      </c>
      <c r="B15" s="198" t="s">
        <v>237</v>
      </c>
      <c r="C15" s="198" t="s">
        <v>237</v>
      </c>
      <c r="D15" s="198" t="s">
        <v>237</v>
      </c>
      <c r="E15" s="198" t="s">
        <v>237</v>
      </c>
      <c r="F15" s="198" t="s">
        <v>237</v>
      </c>
      <c r="G15" s="198" t="s">
        <v>237</v>
      </c>
      <c r="H15" s="198" t="s">
        <v>237</v>
      </c>
      <c r="I15" s="198" t="s">
        <v>237</v>
      </c>
      <c r="J15" s="198" t="s">
        <v>237</v>
      </c>
      <c r="K15" s="200"/>
      <c r="L15" s="205"/>
      <c r="M15" s="205"/>
      <c r="N15" s="204"/>
      <c r="O15" s="200"/>
      <c r="P15" s="201"/>
      <c r="Q15" s="201"/>
      <c r="R15" s="201"/>
    </row>
    <row r="16" spans="1:18" s="70" customFormat="1" ht="12.75" customHeight="1">
      <c r="A16" s="206" t="s">
        <v>136</v>
      </c>
      <c r="B16" s="567">
        <v>1</v>
      </c>
      <c r="C16" s="198" t="s">
        <v>237</v>
      </c>
      <c r="D16" s="198" t="s">
        <v>237</v>
      </c>
      <c r="E16" s="198" t="s">
        <v>237</v>
      </c>
      <c r="F16" s="198" t="s">
        <v>237</v>
      </c>
      <c r="G16" s="198" t="s">
        <v>237</v>
      </c>
      <c r="H16" s="198" t="s">
        <v>237</v>
      </c>
      <c r="I16" s="198" t="s">
        <v>237</v>
      </c>
      <c r="J16" s="198" t="s">
        <v>237</v>
      </c>
      <c r="K16" s="200"/>
      <c r="L16" s="204"/>
      <c r="M16" s="204"/>
      <c r="N16" s="204"/>
      <c r="O16" s="200"/>
      <c r="P16" s="201"/>
      <c r="Q16" s="201"/>
      <c r="R16" s="201"/>
    </row>
    <row r="17" spans="1:18" s="70" customFormat="1" ht="12.75" customHeight="1">
      <c r="A17" s="206" t="s">
        <v>1064</v>
      </c>
      <c r="B17" s="570">
        <v>2</v>
      </c>
      <c r="C17" s="198" t="s">
        <v>237</v>
      </c>
      <c r="D17" s="198" t="s">
        <v>237</v>
      </c>
      <c r="E17" s="198" t="s">
        <v>237</v>
      </c>
      <c r="F17" s="198" t="s">
        <v>237</v>
      </c>
      <c r="G17" s="198" t="s">
        <v>237</v>
      </c>
      <c r="H17" s="198" t="s">
        <v>237</v>
      </c>
      <c r="I17" s="198" t="s">
        <v>237</v>
      </c>
      <c r="J17" s="198" t="s">
        <v>237</v>
      </c>
      <c r="K17" s="200"/>
      <c r="L17" s="204"/>
      <c r="M17" s="204"/>
      <c r="N17" s="204"/>
      <c r="O17" s="200"/>
      <c r="P17" s="201"/>
      <c r="Q17" s="201"/>
      <c r="R17" s="201"/>
    </row>
    <row r="18" spans="1:18" s="70" customFormat="1" ht="12.75" customHeight="1">
      <c r="A18" s="206" t="s">
        <v>1065</v>
      </c>
      <c r="B18" s="567">
        <v>1</v>
      </c>
      <c r="C18" s="198" t="s">
        <v>237</v>
      </c>
      <c r="D18" s="198" t="s">
        <v>237</v>
      </c>
      <c r="E18" s="198" t="s">
        <v>237</v>
      </c>
      <c r="F18" s="198" t="s">
        <v>237</v>
      </c>
      <c r="G18" s="198" t="s">
        <v>237</v>
      </c>
      <c r="H18" s="198" t="s">
        <v>237</v>
      </c>
      <c r="I18" s="198" t="s">
        <v>237</v>
      </c>
      <c r="J18" s="198" t="s">
        <v>237</v>
      </c>
      <c r="K18" s="200"/>
      <c r="L18" s="204"/>
      <c r="M18" s="204"/>
      <c r="N18" s="204"/>
      <c r="O18" s="200"/>
      <c r="P18" s="201"/>
      <c r="Q18" s="201"/>
      <c r="R18" s="201"/>
    </row>
    <row r="19" spans="1:18" s="70" customFormat="1" ht="12.75" customHeight="1">
      <c r="A19" s="206" t="s">
        <v>1066</v>
      </c>
      <c r="B19" s="567">
        <v>6</v>
      </c>
      <c r="C19" s="568">
        <v>3</v>
      </c>
      <c r="D19" s="569" t="s">
        <v>833</v>
      </c>
      <c r="E19" s="198" t="s">
        <v>237</v>
      </c>
      <c r="F19" s="569" t="s">
        <v>832</v>
      </c>
      <c r="G19" s="198" t="s">
        <v>237</v>
      </c>
      <c r="H19" s="569" t="s">
        <v>833</v>
      </c>
      <c r="I19" s="569" t="s">
        <v>833</v>
      </c>
      <c r="J19" s="569" t="s">
        <v>833</v>
      </c>
      <c r="K19" s="200"/>
      <c r="L19" s="204"/>
      <c r="M19" s="204"/>
      <c r="N19" s="204"/>
      <c r="O19" s="200"/>
      <c r="P19" s="201"/>
      <c r="Q19" s="201"/>
      <c r="R19" s="201"/>
    </row>
    <row r="20" spans="1:18" s="70" customFormat="1" ht="12.75" customHeight="1">
      <c r="A20" s="206" t="s">
        <v>1067</v>
      </c>
      <c r="B20" s="567">
        <v>18</v>
      </c>
      <c r="C20" s="568">
        <v>9</v>
      </c>
      <c r="D20" s="513">
        <v>27</v>
      </c>
      <c r="E20" s="198">
        <v>0</v>
      </c>
      <c r="F20" s="513">
        <v>49.25</v>
      </c>
      <c r="G20" s="198" t="s">
        <v>237</v>
      </c>
      <c r="H20" s="512">
        <v>1268.9</v>
      </c>
      <c r="I20" s="512">
        <v>2058.8</v>
      </c>
      <c r="J20" s="514">
        <f>SUM(H20:I20)</f>
        <v>3327.7000000000003</v>
      </c>
      <c r="K20" s="200"/>
      <c r="L20" s="204"/>
      <c r="M20" s="204"/>
      <c r="N20" s="204"/>
      <c r="O20" s="200"/>
      <c r="P20" s="201"/>
      <c r="Q20" s="201"/>
      <c r="R20" s="201"/>
    </row>
    <row r="21" spans="1:18" s="70" customFormat="1" ht="12.75" customHeight="1">
      <c r="A21" s="206" t="s">
        <v>137</v>
      </c>
      <c r="B21" s="570">
        <f>SUM(B22:B26)</f>
        <v>2</v>
      </c>
      <c r="C21" s="198" t="s">
        <v>1295</v>
      </c>
      <c r="D21" s="198" t="s">
        <v>1295</v>
      </c>
      <c r="E21" s="198" t="s">
        <v>1295</v>
      </c>
      <c r="F21" s="198" t="s">
        <v>1295</v>
      </c>
      <c r="G21" s="198" t="s">
        <v>1295</v>
      </c>
      <c r="H21" s="198" t="s">
        <v>1295</v>
      </c>
      <c r="I21" s="198" t="s">
        <v>1295</v>
      </c>
      <c r="J21" s="198" t="s">
        <v>1295</v>
      </c>
      <c r="K21" s="200"/>
      <c r="L21" s="204"/>
      <c r="M21" s="204"/>
      <c r="N21" s="204"/>
      <c r="O21" s="200"/>
      <c r="P21" s="201"/>
      <c r="Q21" s="201"/>
      <c r="R21" s="201"/>
    </row>
    <row r="22" spans="1:18" ht="12.75" customHeight="1">
      <c r="A22" s="207" t="s">
        <v>139</v>
      </c>
      <c r="B22" s="571">
        <v>0</v>
      </c>
      <c r="C22" s="572" t="s">
        <v>1295</v>
      </c>
      <c r="D22" s="572" t="s">
        <v>1295</v>
      </c>
      <c r="E22" s="572" t="s">
        <v>1295</v>
      </c>
      <c r="F22" s="572" t="s">
        <v>1295</v>
      </c>
      <c r="G22" s="572" t="s">
        <v>1295</v>
      </c>
      <c r="H22" s="572" t="s">
        <v>1295</v>
      </c>
      <c r="I22" s="572" t="s">
        <v>1295</v>
      </c>
      <c r="J22" s="572" t="s">
        <v>1295</v>
      </c>
      <c r="K22" s="180"/>
      <c r="L22" s="208"/>
      <c r="M22" s="208"/>
      <c r="N22" s="209"/>
      <c r="O22" s="180"/>
      <c r="P22" s="210"/>
      <c r="Q22" s="210"/>
      <c r="R22" s="210"/>
    </row>
    <row r="23" spans="1:18" ht="12.75" customHeight="1">
      <c r="A23" s="207" t="s">
        <v>1069</v>
      </c>
      <c r="B23" s="573">
        <v>1</v>
      </c>
      <c r="C23" s="572" t="s">
        <v>1295</v>
      </c>
      <c r="D23" s="572" t="s">
        <v>1295</v>
      </c>
      <c r="E23" s="572" t="s">
        <v>1295</v>
      </c>
      <c r="F23" s="572" t="s">
        <v>1295</v>
      </c>
      <c r="G23" s="572" t="s">
        <v>1295</v>
      </c>
      <c r="H23" s="572" t="s">
        <v>1295</v>
      </c>
      <c r="I23" s="572" t="s">
        <v>1295</v>
      </c>
      <c r="J23" s="572" t="s">
        <v>1295</v>
      </c>
      <c r="K23" s="180"/>
      <c r="L23" s="209"/>
      <c r="M23" s="209"/>
      <c r="N23" s="209"/>
      <c r="O23" s="180"/>
      <c r="P23" s="210"/>
      <c r="Q23" s="210"/>
      <c r="R23" s="210"/>
    </row>
    <row r="24" spans="1:18" ht="12.75" customHeight="1">
      <c r="A24" s="207" t="s">
        <v>1070</v>
      </c>
      <c r="B24" s="571">
        <v>0</v>
      </c>
      <c r="C24" s="572" t="s">
        <v>1295</v>
      </c>
      <c r="D24" s="572" t="s">
        <v>1295</v>
      </c>
      <c r="E24" s="572" t="s">
        <v>1295</v>
      </c>
      <c r="F24" s="572" t="s">
        <v>1295</v>
      </c>
      <c r="G24" s="572" t="s">
        <v>1295</v>
      </c>
      <c r="H24" s="572" t="s">
        <v>1295</v>
      </c>
      <c r="I24" s="572" t="s">
        <v>1295</v>
      </c>
      <c r="J24" s="572" t="s">
        <v>1295</v>
      </c>
      <c r="K24" s="180"/>
      <c r="L24" s="208"/>
      <c r="M24" s="208"/>
      <c r="N24" s="209"/>
      <c r="O24" s="180"/>
      <c r="P24" s="210"/>
      <c r="Q24" s="210"/>
      <c r="R24" s="210"/>
    </row>
    <row r="25" spans="1:18" ht="12.75" customHeight="1">
      <c r="A25" s="207" t="s">
        <v>1071</v>
      </c>
      <c r="B25" s="571">
        <v>0</v>
      </c>
      <c r="C25" s="572" t="s">
        <v>1295</v>
      </c>
      <c r="D25" s="572" t="s">
        <v>1295</v>
      </c>
      <c r="E25" s="572" t="s">
        <v>1295</v>
      </c>
      <c r="F25" s="572" t="s">
        <v>1295</v>
      </c>
      <c r="G25" s="572" t="s">
        <v>1295</v>
      </c>
      <c r="H25" s="572" t="s">
        <v>1295</v>
      </c>
      <c r="I25" s="572" t="s">
        <v>1295</v>
      </c>
      <c r="J25" s="572" t="s">
        <v>1295</v>
      </c>
      <c r="K25" s="180"/>
      <c r="L25" s="208"/>
      <c r="M25" s="208"/>
      <c r="N25" s="209"/>
      <c r="O25" s="180"/>
      <c r="P25" s="210"/>
      <c r="Q25" s="210"/>
      <c r="R25" s="210"/>
    </row>
    <row r="26" spans="1:18" ht="12.75" customHeight="1">
      <c r="A26" s="207" t="s">
        <v>1072</v>
      </c>
      <c r="B26" s="573">
        <v>1</v>
      </c>
      <c r="C26" s="572" t="s">
        <v>1295</v>
      </c>
      <c r="D26" s="572" t="s">
        <v>1295</v>
      </c>
      <c r="E26" s="572" t="s">
        <v>1295</v>
      </c>
      <c r="F26" s="572" t="s">
        <v>1295</v>
      </c>
      <c r="G26" s="572" t="s">
        <v>1295</v>
      </c>
      <c r="H26" s="572" t="s">
        <v>1295</v>
      </c>
      <c r="I26" s="572" t="s">
        <v>1295</v>
      </c>
      <c r="J26" s="572" t="s">
        <v>1295</v>
      </c>
      <c r="K26" s="180"/>
      <c r="L26" s="209"/>
      <c r="M26" s="209"/>
      <c r="N26" s="209"/>
      <c r="O26" s="180"/>
      <c r="P26" s="210"/>
      <c r="Q26" s="210"/>
      <c r="R26" s="210"/>
    </row>
    <row r="27" spans="1:18" s="70" customFormat="1" ht="12.75" customHeight="1">
      <c r="A27" s="206" t="s">
        <v>140</v>
      </c>
      <c r="B27" s="574">
        <f>SUM(B28:B35)</f>
        <v>32</v>
      </c>
      <c r="C27" s="575">
        <f>SUM(C28:C35)</f>
        <v>12</v>
      </c>
      <c r="D27" s="516">
        <f>SUM(D28:D35)</f>
        <v>43.75</v>
      </c>
      <c r="E27" s="516" t="s">
        <v>834</v>
      </c>
      <c r="F27" s="516">
        <f>SUM(F28:F35)</f>
        <v>64</v>
      </c>
      <c r="G27" s="198" t="s">
        <v>835</v>
      </c>
      <c r="H27" s="515">
        <v>1785.1</v>
      </c>
      <c r="I27" s="515">
        <f>SUM(I28:I35)</f>
        <v>2293.8</v>
      </c>
      <c r="J27" s="514">
        <f>SUM(H27:I27)</f>
        <v>4078.9</v>
      </c>
      <c r="K27" s="200"/>
      <c r="L27" s="204"/>
      <c r="M27" s="204"/>
      <c r="N27" s="204"/>
      <c r="O27" s="200"/>
      <c r="P27" s="201"/>
      <c r="Q27" s="201"/>
      <c r="R27" s="201"/>
    </row>
    <row r="28" spans="1:18" ht="12.75" customHeight="1">
      <c r="A28" s="211" t="s">
        <v>1073</v>
      </c>
      <c r="B28" s="571" t="s">
        <v>237</v>
      </c>
      <c r="C28" s="571" t="s">
        <v>237</v>
      </c>
      <c r="D28" s="571" t="s">
        <v>237</v>
      </c>
      <c r="E28" s="571" t="s">
        <v>237</v>
      </c>
      <c r="F28" s="571" t="s">
        <v>237</v>
      </c>
      <c r="G28" s="571" t="s">
        <v>237</v>
      </c>
      <c r="H28" s="571" t="s">
        <v>237</v>
      </c>
      <c r="I28" s="571" t="s">
        <v>237</v>
      </c>
      <c r="J28" s="571" t="s">
        <v>237</v>
      </c>
      <c r="K28" s="180"/>
      <c r="L28" s="208"/>
      <c r="M28" s="208"/>
      <c r="N28" s="209"/>
      <c r="O28" s="180"/>
      <c r="P28" s="210"/>
      <c r="Q28" s="210"/>
      <c r="R28" s="210"/>
    </row>
    <row r="29" spans="1:18" ht="12.75" customHeight="1">
      <c r="A29" s="211" t="s">
        <v>1074</v>
      </c>
      <c r="B29" s="571" t="s">
        <v>237</v>
      </c>
      <c r="C29" s="571" t="s">
        <v>237</v>
      </c>
      <c r="D29" s="571" t="s">
        <v>237</v>
      </c>
      <c r="E29" s="571" t="s">
        <v>237</v>
      </c>
      <c r="F29" s="571" t="s">
        <v>237</v>
      </c>
      <c r="G29" s="571" t="s">
        <v>237</v>
      </c>
      <c r="H29" s="571" t="s">
        <v>237</v>
      </c>
      <c r="I29" s="571" t="s">
        <v>237</v>
      </c>
      <c r="J29" s="571" t="s">
        <v>237</v>
      </c>
      <c r="K29" s="180"/>
      <c r="L29" s="208"/>
      <c r="M29" s="208"/>
      <c r="N29" s="209"/>
      <c r="O29" s="180"/>
      <c r="P29" s="210"/>
      <c r="Q29" s="210"/>
      <c r="R29" s="210"/>
    </row>
    <row r="30" spans="1:18" ht="12.75" customHeight="1">
      <c r="A30" s="211" t="s">
        <v>1075</v>
      </c>
      <c r="B30" s="571" t="s">
        <v>237</v>
      </c>
      <c r="C30" s="571" t="s">
        <v>237</v>
      </c>
      <c r="D30" s="571" t="s">
        <v>237</v>
      </c>
      <c r="E30" s="571" t="s">
        <v>237</v>
      </c>
      <c r="F30" s="571" t="s">
        <v>237</v>
      </c>
      <c r="G30" s="571" t="s">
        <v>237</v>
      </c>
      <c r="H30" s="571" t="s">
        <v>237</v>
      </c>
      <c r="I30" s="571" t="s">
        <v>237</v>
      </c>
      <c r="J30" s="571" t="s">
        <v>237</v>
      </c>
      <c r="K30" s="180"/>
      <c r="L30" s="208"/>
      <c r="M30" s="208"/>
      <c r="N30" s="209"/>
      <c r="O30" s="180"/>
      <c r="P30" s="210"/>
      <c r="Q30" s="210"/>
      <c r="R30" s="210"/>
    </row>
    <row r="31" spans="1:18" ht="12.75" customHeight="1">
      <c r="A31" s="211" t="s">
        <v>1076</v>
      </c>
      <c r="B31" s="571" t="s">
        <v>237</v>
      </c>
      <c r="C31" s="571" t="s">
        <v>237</v>
      </c>
      <c r="D31" s="571" t="s">
        <v>237</v>
      </c>
      <c r="E31" s="571" t="s">
        <v>237</v>
      </c>
      <c r="F31" s="571" t="s">
        <v>237</v>
      </c>
      <c r="G31" s="571" t="s">
        <v>237</v>
      </c>
      <c r="H31" s="571" t="s">
        <v>237</v>
      </c>
      <c r="I31" s="571" t="s">
        <v>237</v>
      </c>
      <c r="J31" s="571" t="s">
        <v>237</v>
      </c>
      <c r="K31" s="180"/>
      <c r="L31" s="209"/>
      <c r="M31" s="209"/>
      <c r="N31" s="209"/>
      <c r="O31" s="180"/>
      <c r="P31" s="210"/>
      <c r="Q31" s="210"/>
      <c r="R31" s="210"/>
    </row>
    <row r="32" spans="1:18" ht="12.75" customHeight="1">
      <c r="A32" s="211" t="s">
        <v>1077</v>
      </c>
      <c r="B32" s="573">
        <v>8</v>
      </c>
      <c r="C32" s="576">
        <v>4</v>
      </c>
      <c r="D32" s="518">
        <v>10.5</v>
      </c>
      <c r="E32" s="571" t="s">
        <v>237</v>
      </c>
      <c r="F32" s="518">
        <v>19.5</v>
      </c>
      <c r="G32" s="571" t="s">
        <v>237</v>
      </c>
      <c r="H32" s="517">
        <v>479</v>
      </c>
      <c r="I32" s="517">
        <v>763</v>
      </c>
      <c r="J32" s="519">
        <f>SUM(H32:I32)</f>
        <v>1242</v>
      </c>
      <c r="K32" s="180"/>
      <c r="L32" s="209"/>
      <c r="M32" s="209"/>
      <c r="N32" s="209"/>
      <c r="O32" s="180"/>
      <c r="P32" s="210"/>
      <c r="Q32" s="210"/>
      <c r="R32" s="210"/>
    </row>
    <row r="33" spans="1:18" ht="12.75" customHeight="1">
      <c r="A33" s="211" t="s">
        <v>1078</v>
      </c>
      <c r="B33" s="573">
        <v>12</v>
      </c>
      <c r="C33" s="576">
        <v>4</v>
      </c>
      <c r="D33" s="518">
        <v>24.5</v>
      </c>
      <c r="E33" s="571" t="s">
        <v>237</v>
      </c>
      <c r="F33" s="518">
        <v>34</v>
      </c>
      <c r="G33" s="571" t="s">
        <v>237</v>
      </c>
      <c r="H33" s="517">
        <v>949</v>
      </c>
      <c r="I33" s="517">
        <v>1152</v>
      </c>
      <c r="J33" s="519">
        <f>SUM(H33:I33)</f>
        <v>2101</v>
      </c>
      <c r="K33" s="180"/>
      <c r="L33" s="209"/>
      <c r="M33" s="209"/>
      <c r="N33" s="209"/>
      <c r="O33" s="180"/>
      <c r="P33" s="210"/>
      <c r="Q33" s="210"/>
      <c r="R33" s="210"/>
    </row>
    <row r="34" spans="1:18" ht="12.75" customHeight="1">
      <c r="A34" s="211" t="s">
        <v>1079</v>
      </c>
      <c r="B34" s="571" t="s">
        <v>828</v>
      </c>
      <c r="C34" s="571" t="s">
        <v>828</v>
      </c>
      <c r="D34" s="571" t="s">
        <v>828</v>
      </c>
      <c r="E34" s="571" t="s">
        <v>828</v>
      </c>
      <c r="F34" s="571" t="s">
        <v>828</v>
      </c>
      <c r="G34" s="571" t="s">
        <v>828</v>
      </c>
      <c r="H34" s="193" t="s">
        <v>828</v>
      </c>
      <c r="I34" s="193" t="s">
        <v>828</v>
      </c>
      <c r="J34" s="193" t="s">
        <v>828</v>
      </c>
      <c r="K34" s="180"/>
      <c r="L34" s="209"/>
      <c r="M34" s="209"/>
      <c r="N34" s="209"/>
      <c r="O34" s="180"/>
      <c r="P34" s="210"/>
      <c r="Q34" s="210"/>
      <c r="R34" s="210"/>
    </row>
    <row r="35" spans="1:18" ht="12.75" customHeight="1">
      <c r="A35" s="211" t="s">
        <v>1080</v>
      </c>
      <c r="B35" s="573">
        <v>12</v>
      </c>
      <c r="C35" s="576">
        <v>4</v>
      </c>
      <c r="D35" s="518">
        <v>8.75</v>
      </c>
      <c r="E35" s="571" t="s">
        <v>828</v>
      </c>
      <c r="F35" s="518">
        <v>10.5</v>
      </c>
      <c r="G35" s="571" t="s">
        <v>828</v>
      </c>
      <c r="H35" s="517">
        <v>357.1</v>
      </c>
      <c r="I35" s="517">
        <v>378.8</v>
      </c>
      <c r="J35" s="519">
        <f>SUM(H35:I35)</f>
        <v>735.9000000000001</v>
      </c>
      <c r="K35" s="180"/>
      <c r="L35" s="209"/>
      <c r="M35" s="209"/>
      <c r="N35" s="209"/>
      <c r="O35" s="180"/>
      <c r="P35" s="210"/>
      <c r="Q35" s="210"/>
      <c r="R35" s="210"/>
    </row>
    <row r="36" spans="1:18" s="70" customFormat="1" ht="12.75" customHeight="1">
      <c r="A36" s="206" t="s">
        <v>141</v>
      </c>
      <c r="B36" s="570">
        <f>SUM(B37:B41)</f>
        <v>28</v>
      </c>
      <c r="C36" s="577">
        <f>SUM(C37:C41)</f>
        <v>17</v>
      </c>
      <c r="D36" s="198">
        <v>53</v>
      </c>
      <c r="E36" s="198" t="s">
        <v>9</v>
      </c>
      <c r="F36" s="198">
        <v>90</v>
      </c>
      <c r="G36" s="198" t="s">
        <v>9</v>
      </c>
      <c r="H36" s="199">
        <v>2389.2</v>
      </c>
      <c r="I36" s="199">
        <v>3527</v>
      </c>
      <c r="J36" s="514">
        <f>SUM(H36:I36)</f>
        <v>5916.2</v>
      </c>
      <c r="K36" s="200"/>
      <c r="L36" s="204"/>
      <c r="M36" s="204"/>
      <c r="N36" s="204"/>
      <c r="O36" s="200"/>
      <c r="P36" s="201"/>
      <c r="Q36" s="201"/>
      <c r="R36" s="201"/>
    </row>
    <row r="37" spans="1:18" ht="12.75" customHeight="1">
      <c r="A37" s="211" t="s">
        <v>1081</v>
      </c>
      <c r="B37" s="573" t="s">
        <v>828</v>
      </c>
      <c r="C37" s="573" t="s">
        <v>828</v>
      </c>
      <c r="D37" s="573" t="s">
        <v>828</v>
      </c>
      <c r="E37" s="573" t="s">
        <v>828</v>
      </c>
      <c r="F37" s="573" t="s">
        <v>828</v>
      </c>
      <c r="G37" s="573" t="s">
        <v>828</v>
      </c>
      <c r="H37" s="573" t="s">
        <v>828</v>
      </c>
      <c r="I37" s="573" t="s">
        <v>828</v>
      </c>
      <c r="J37" s="573" t="s">
        <v>828</v>
      </c>
      <c r="K37" s="180"/>
      <c r="L37" s="209"/>
      <c r="M37" s="209"/>
      <c r="N37" s="209"/>
      <c r="O37" s="180"/>
      <c r="P37" s="210"/>
      <c r="Q37" s="210"/>
      <c r="R37" s="210"/>
    </row>
    <row r="38" spans="1:18" ht="12.75" customHeight="1">
      <c r="A38" s="211" t="s">
        <v>1082</v>
      </c>
      <c r="B38" s="573">
        <v>3</v>
      </c>
      <c r="C38" s="576">
        <v>4</v>
      </c>
      <c r="D38" s="518">
        <v>10.5</v>
      </c>
      <c r="E38" s="573" t="s">
        <v>828</v>
      </c>
      <c r="F38" s="518">
        <v>17.5</v>
      </c>
      <c r="G38" s="573" t="s">
        <v>828</v>
      </c>
      <c r="H38" s="517">
        <v>419.2</v>
      </c>
      <c r="I38" s="517">
        <v>628</v>
      </c>
      <c r="J38" s="519">
        <f aca="true" t="shared" si="0" ref="J38:J43">SUM(H38:I38)</f>
        <v>1047.2</v>
      </c>
      <c r="K38" s="180"/>
      <c r="L38" s="209"/>
      <c r="M38" s="209"/>
      <c r="N38" s="209"/>
      <c r="O38" s="180"/>
      <c r="P38" s="210"/>
      <c r="Q38" s="210"/>
      <c r="R38" s="210"/>
    </row>
    <row r="39" spans="1:18" ht="12.75" customHeight="1">
      <c r="A39" s="211" t="s">
        <v>1083</v>
      </c>
      <c r="B39" s="573">
        <v>20</v>
      </c>
      <c r="C39" s="576">
        <v>8</v>
      </c>
      <c r="D39" s="518">
        <v>35.5</v>
      </c>
      <c r="E39" s="573" t="s">
        <v>828</v>
      </c>
      <c r="F39" s="518">
        <v>57.5</v>
      </c>
      <c r="G39" s="573" t="s">
        <v>828</v>
      </c>
      <c r="H39" s="517">
        <v>1658</v>
      </c>
      <c r="I39" s="517">
        <v>2315</v>
      </c>
      <c r="J39" s="519">
        <f t="shared" si="0"/>
        <v>3973</v>
      </c>
      <c r="K39" s="180"/>
      <c r="L39" s="209"/>
      <c r="M39" s="209"/>
      <c r="N39" s="209"/>
      <c r="O39" s="180"/>
      <c r="P39" s="210"/>
      <c r="Q39" s="210"/>
      <c r="R39" s="210"/>
    </row>
    <row r="40" spans="1:18" ht="12.75" customHeight="1">
      <c r="A40" s="211" t="s">
        <v>1084</v>
      </c>
      <c r="B40" s="573">
        <v>3</v>
      </c>
      <c r="C40" s="576">
        <v>2</v>
      </c>
      <c r="D40" s="518" t="s">
        <v>836</v>
      </c>
      <c r="E40" s="573" t="s">
        <v>828</v>
      </c>
      <c r="F40" s="518" t="s">
        <v>837</v>
      </c>
      <c r="G40" s="573" t="s">
        <v>828</v>
      </c>
      <c r="H40" s="518" t="s">
        <v>836</v>
      </c>
      <c r="I40" s="518" t="s">
        <v>836</v>
      </c>
      <c r="J40" s="518" t="s">
        <v>836</v>
      </c>
      <c r="K40" s="180"/>
      <c r="L40" s="209"/>
      <c r="M40" s="209"/>
      <c r="N40" s="209"/>
      <c r="O40" s="180"/>
      <c r="P40" s="210"/>
      <c r="Q40" s="210"/>
      <c r="R40" s="210"/>
    </row>
    <row r="41" spans="1:18" ht="12.75" customHeight="1">
      <c r="A41" s="211" t="s">
        <v>1085</v>
      </c>
      <c r="B41" s="573">
        <v>2</v>
      </c>
      <c r="C41" s="576">
        <v>3</v>
      </c>
      <c r="D41" s="518" t="s">
        <v>836</v>
      </c>
      <c r="E41" s="573" t="s">
        <v>828</v>
      </c>
      <c r="F41" s="518" t="s">
        <v>837</v>
      </c>
      <c r="G41" s="573" t="s">
        <v>828</v>
      </c>
      <c r="H41" s="518" t="s">
        <v>836</v>
      </c>
      <c r="I41" s="518" t="s">
        <v>836</v>
      </c>
      <c r="J41" s="518" t="s">
        <v>836</v>
      </c>
      <c r="K41" s="180"/>
      <c r="L41" s="209"/>
      <c r="M41" s="209"/>
      <c r="N41" s="209"/>
      <c r="O41" s="180"/>
      <c r="P41" s="210"/>
      <c r="Q41" s="210"/>
      <c r="R41" s="210"/>
    </row>
    <row r="42" spans="1:18" s="70" customFormat="1" ht="12.75" customHeight="1">
      <c r="A42" s="206" t="s">
        <v>142</v>
      </c>
      <c r="B42" s="570">
        <f>SUM(B43,B44,B45,B51,B52,B53,B54)</f>
        <v>36</v>
      </c>
      <c r="C42" s="199">
        <f>SUM(C43,C44,C45,C51,C52,C53,C54)</f>
        <v>13</v>
      </c>
      <c r="D42" s="198">
        <f>SUM(D43,D44,D45,D51,D52,D53,D54)</f>
        <v>66</v>
      </c>
      <c r="E42" s="198">
        <v>12.6</v>
      </c>
      <c r="F42" s="198">
        <v>103.75</v>
      </c>
      <c r="G42" s="198" t="s">
        <v>308</v>
      </c>
      <c r="H42" s="199">
        <v>3921.1</v>
      </c>
      <c r="I42" s="199">
        <v>4407.2</v>
      </c>
      <c r="J42" s="514">
        <f t="shared" si="0"/>
        <v>8328.3</v>
      </c>
      <c r="K42" s="200"/>
      <c r="L42" s="204"/>
      <c r="M42" s="204"/>
      <c r="N42" s="204"/>
      <c r="O42" s="200"/>
      <c r="P42" s="201"/>
      <c r="Q42" s="201"/>
      <c r="R42" s="201"/>
    </row>
    <row r="43" spans="1:18" ht="12.75" customHeight="1">
      <c r="A43" s="211" t="s">
        <v>1086</v>
      </c>
      <c r="B43" s="573">
        <v>26</v>
      </c>
      <c r="C43" s="576">
        <v>8</v>
      </c>
      <c r="D43" s="518">
        <v>66</v>
      </c>
      <c r="E43" s="572" t="s">
        <v>308</v>
      </c>
      <c r="F43" s="518">
        <v>94</v>
      </c>
      <c r="G43" s="194" t="s">
        <v>308</v>
      </c>
      <c r="H43" s="517">
        <v>3324.2</v>
      </c>
      <c r="I43" s="517">
        <v>3961.9</v>
      </c>
      <c r="J43" s="519">
        <f t="shared" si="0"/>
        <v>7286.1</v>
      </c>
      <c r="K43" s="180"/>
      <c r="L43" s="209"/>
      <c r="M43" s="209"/>
      <c r="N43" s="209"/>
      <c r="O43" s="180"/>
      <c r="P43" s="210"/>
      <c r="Q43" s="210"/>
      <c r="R43" s="210"/>
    </row>
    <row r="44" spans="1:18" ht="12.75" customHeight="1">
      <c r="A44" s="211" t="s">
        <v>1087</v>
      </c>
      <c r="B44" s="573">
        <v>1</v>
      </c>
      <c r="C44" s="572" t="s">
        <v>308</v>
      </c>
      <c r="D44" s="572" t="s">
        <v>308</v>
      </c>
      <c r="E44" s="572" t="s">
        <v>308</v>
      </c>
      <c r="F44" s="572" t="s">
        <v>308</v>
      </c>
      <c r="G44" s="572" t="s">
        <v>308</v>
      </c>
      <c r="H44" s="572" t="s">
        <v>308</v>
      </c>
      <c r="I44" s="572" t="s">
        <v>308</v>
      </c>
      <c r="J44" s="572" t="s">
        <v>308</v>
      </c>
      <c r="K44" s="180"/>
      <c r="L44" s="209"/>
      <c r="M44" s="209"/>
      <c r="N44" s="209"/>
      <c r="O44" s="180"/>
      <c r="P44" s="210"/>
      <c r="Q44" s="210"/>
      <c r="R44" s="210"/>
    </row>
    <row r="45" spans="1:18" s="20" customFormat="1" ht="12.75" customHeight="1">
      <c r="A45" s="520" t="s">
        <v>1088</v>
      </c>
      <c r="B45" s="581" t="s">
        <v>308</v>
      </c>
      <c r="C45" s="580" t="s">
        <v>308</v>
      </c>
      <c r="D45" s="580" t="s">
        <v>308</v>
      </c>
      <c r="E45" s="580" t="s">
        <v>308</v>
      </c>
      <c r="F45" s="580" t="s">
        <v>308</v>
      </c>
      <c r="G45" s="580" t="s">
        <v>308</v>
      </c>
      <c r="H45" s="580" t="s">
        <v>308</v>
      </c>
      <c r="I45" s="580" t="s">
        <v>308</v>
      </c>
      <c r="J45" s="580" t="s">
        <v>308</v>
      </c>
      <c r="K45" s="180"/>
      <c r="L45" s="209"/>
      <c r="M45" s="209"/>
      <c r="N45" s="209"/>
      <c r="O45" s="180"/>
      <c r="P45" s="210"/>
      <c r="Q45" s="210"/>
      <c r="R45" s="210"/>
    </row>
    <row r="46" spans="1:18" ht="12.75" customHeight="1">
      <c r="A46" s="211" t="s">
        <v>1089</v>
      </c>
      <c r="B46" s="194" t="s">
        <v>827</v>
      </c>
      <c r="C46" s="194" t="s">
        <v>827</v>
      </c>
      <c r="D46" s="194" t="s">
        <v>827</v>
      </c>
      <c r="E46" s="194" t="s">
        <v>827</v>
      </c>
      <c r="F46" s="194" t="s">
        <v>827</v>
      </c>
      <c r="G46" s="194" t="s">
        <v>827</v>
      </c>
      <c r="H46" s="194" t="s">
        <v>827</v>
      </c>
      <c r="I46" s="194" t="s">
        <v>827</v>
      </c>
      <c r="J46" s="194" t="s">
        <v>827</v>
      </c>
      <c r="K46" s="180"/>
      <c r="L46" s="213"/>
      <c r="M46" s="213"/>
      <c r="N46" s="209"/>
      <c r="O46" s="180"/>
      <c r="P46" s="210"/>
      <c r="Q46" s="210"/>
      <c r="R46" s="210"/>
    </row>
    <row r="47" spans="1:18" ht="12.75" customHeight="1">
      <c r="A47" s="211" t="s">
        <v>1090</v>
      </c>
      <c r="B47" s="521">
        <v>1</v>
      </c>
      <c r="C47" s="582">
        <v>1</v>
      </c>
      <c r="D47" s="194" t="s">
        <v>827</v>
      </c>
      <c r="E47" s="522" t="s">
        <v>838</v>
      </c>
      <c r="F47" s="194" t="s">
        <v>827</v>
      </c>
      <c r="G47" s="194" t="s">
        <v>827</v>
      </c>
      <c r="H47" s="583" t="s">
        <v>838</v>
      </c>
      <c r="I47" s="194" t="s">
        <v>827</v>
      </c>
      <c r="J47" s="518" t="s">
        <v>839</v>
      </c>
      <c r="K47" s="180"/>
      <c r="L47" s="213"/>
      <c r="M47" s="213"/>
      <c r="N47" s="209"/>
      <c r="O47" s="180"/>
      <c r="P47" s="210"/>
      <c r="Q47" s="210"/>
      <c r="R47" s="210"/>
    </row>
    <row r="48" spans="1:18" ht="12.75" customHeight="1">
      <c r="A48" s="211" t="s">
        <v>1091</v>
      </c>
      <c r="B48" s="521">
        <v>2</v>
      </c>
      <c r="C48" s="582">
        <v>3</v>
      </c>
      <c r="D48" s="194" t="s">
        <v>827</v>
      </c>
      <c r="E48" s="522" t="s">
        <v>838</v>
      </c>
      <c r="F48" s="522" t="s">
        <v>839</v>
      </c>
      <c r="G48" s="194" t="s">
        <v>827</v>
      </c>
      <c r="H48" s="583" t="s">
        <v>838</v>
      </c>
      <c r="I48" s="583" t="s">
        <v>839</v>
      </c>
      <c r="J48" s="518" t="s">
        <v>839</v>
      </c>
      <c r="K48" s="180"/>
      <c r="L48" s="213"/>
      <c r="M48" s="213"/>
      <c r="N48" s="209"/>
      <c r="O48" s="180"/>
      <c r="P48" s="210"/>
      <c r="Q48" s="210"/>
      <c r="R48" s="210"/>
    </row>
    <row r="49" spans="1:18" ht="12.75" customHeight="1">
      <c r="A49" s="211" t="s">
        <v>1092</v>
      </c>
      <c r="B49" s="521">
        <v>2</v>
      </c>
      <c r="C49" s="582">
        <v>1</v>
      </c>
      <c r="D49" s="194" t="s">
        <v>827</v>
      </c>
      <c r="E49" s="522" t="s">
        <v>839</v>
      </c>
      <c r="F49" s="194" t="s">
        <v>827</v>
      </c>
      <c r="G49" s="194" t="s">
        <v>827</v>
      </c>
      <c r="H49" s="583" t="s">
        <v>838</v>
      </c>
      <c r="I49" s="194" t="s">
        <v>827</v>
      </c>
      <c r="J49" s="518" t="s">
        <v>839</v>
      </c>
      <c r="K49" s="180"/>
      <c r="L49" s="213"/>
      <c r="M49" s="213"/>
      <c r="N49" s="209"/>
      <c r="O49" s="180"/>
      <c r="P49" s="210"/>
      <c r="Q49" s="210"/>
      <c r="R49" s="210"/>
    </row>
    <row r="50" spans="1:18" s="70" customFormat="1" ht="12.75" customHeight="1">
      <c r="A50" s="206" t="s">
        <v>143</v>
      </c>
      <c r="B50" s="214">
        <f>SUM(B51:B61)</f>
        <v>12</v>
      </c>
      <c r="C50" s="584">
        <f>SUM(C51:C61)</f>
        <v>6</v>
      </c>
      <c r="D50" s="523">
        <v>5.5</v>
      </c>
      <c r="E50" s="198" t="s">
        <v>237</v>
      </c>
      <c r="F50" s="523">
        <v>9</v>
      </c>
      <c r="G50" s="198" t="s">
        <v>237</v>
      </c>
      <c r="H50" s="584">
        <v>203.4</v>
      </c>
      <c r="I50" s="584">
        <v>258.4</v>
      </c>
      <c r="J50" s="585">
        <f>SUM(H50:I50)</f>
        <v>461.79999999999995</v>
      </c>
      <c r="K50" s="200"/>
      <c r="L50" s="215"/>
      <c r="M50" s="215"/>
      <c r="N50" s="204"/>
      <c r="O50" s="200"/>
      <c r="P50" s="201"/>
      <c r="Q50" s="201"/>
      <c r="R50" s="201"/>
    </row>
    <row r="51" spans="1:18" ht="12.75" customHeight="1">
      <c r="A51" s="211" t="s">
        <v>1093</v>
      </c>
      <c r="B51" s="521">
        <v>2</v>
      </c>
      <c r="C51" s="582">
        <v>1</v>
      </c>
      <c r="D51" s="522" t="s">
        <v>832</v>
      </c>
      <c r="E51" s="194" t="s">
        <v>237</v>
      </c>
      <c r="F51" s="522" t="s">
        <v>832</v>
      </c>
      <c r="G51" s="194" t="s">
        <v>237</v>
      </c>
      <c r="H51" s="583" t="s">
        <v>833</v>
      </c>
      <c r="I51" s="583" t="s">
        <v>833</v>
      </c>
      <c r="J51" s="518" t="s">
        <v>832</v>
      </c>
      <c r="K51" s="180"/>
      <c r="L51" s="213"/>
      <c r="M51" s="213"/>
      <c r="N51" s="209"/>
      <c r="O51" s="180"/>
      <c r="P51" s="210"/>
      <c r="Q51" s="210"/>
      <c r="R51" s="210"/>
    </row>
    <row r="52" spans="1:18" ht="12.75" customHeight="1">
      <c r="A52" s="211" t="s">
        <v>1094</v>
      </c>
      <c r="B52" s="521">
        <v>6</v>
      </c>
      <c r="C52" s="582">
        <v>2</v>
      </c>
      <c r="D52" s="194" t="s">
        <v>237</v>
      </c>
      <c r="E52" s="194" t="s">
        <v>237</v>
      </c>
      <c r="F52" s="522" t="s">
        <v>833</v>
      </c>
      <c r="G52" s="194" t="s">
        <v>237</v>
      </c>
      <c r="H52" s="194" t="s">
        <v>237</v>
      </c>
      <c r="I52" s="583" t="s">
        <v>833</v>
      </c>
      <c r="J52" s="518" t="s">
        <v>832</v>
      </c>
      <c r="K52" s="180"/>
      <c r="L52" s="213"/>
      <c r="M52" s="213"/>
      <c r="N52" s="209"/>
      <c r="O52" s="180"/>
      <c r="P52" s="210"/>
      <c r="Q52" s="210"/>
      <c r="R52" s="210"/>
    </row>
    <row r="53" spans="1:18" ht="12.75" customHeight="1">
      <c r="A53" s="211" t="s">
        <v>1095</v>
      </c>
      <c r="B53" s="521">
        <v>1</v>
      </c>
      <c r="C53" s="582">
        <v>2</v>
      </c>
      <c r="D53" s="522" t="s">
        <v>832</v>
      </c>
      <c r="E53" s="194" t="s">
        <v>237</v>
      </c>
      <c r="F53" s="522" t="s">
        <v>833</v>
      </c>
      <c r="G53" s="194" t="s">
        <v>237</v>
      </c>
      <c r="H53" s="583" t="s">
        <v>832</v>
      </c>
      <c r="I53" s="583" t="s">
        <v>832</v>
      </c>
      <c r="J53" s="518" t="s">
        <v>833</v>
      </c>
      <c r="K53" s="180"/>
      <c r="L53" s="213"/>
      <c r="M53" s="213"/>
      <c r="N53" s="209"/>
      <c r="O53" s="180"/>
      <c r="P53" s="210"/>
      <c r="Q53" s="210"/>
      <c r="R53" s="210"/>
    </row>
    <row r="54" spans="1:18" ht="12.75" customHeight="1">
      <c r="A54" s="211" t="s">
        <v>1096</v>
      </c>
      <c r="B54" s="194">
        <v>0</v>
      </c>
      <c r="C54" s="194" t="s">
        <v>237</v>
      </c>
      <c r="D54" s="194" t="s">
        <v>237</v>
      </c>
      <c r="E54" s="194" t="s">
        <v>237</v>
      </c>
      <c r="F54" s="194" t="s">
        <v>237</v>
      </c>
      <c r="G54" s="194" t="s">
        <v>237</v>
      </c>
      <c r="H54" s="194" t="s">
        <v>237</v>
      </c>
      <c r="I54" s="194" t="s">
        <v>237</v>
      </c>
      <c r="J54" s="194" t="s">
        <v>237</v>
      </c>
      <c r="K54" s="180"/>
      <c r="L54" s="208"/>
      <c r="M54" s="208"/>
      <c r="N54" s="209"/>
      <c r="O54" s="180"/>
      <c r="P54" s="210"/>
      <c r="Q54" s="210"/>
      <c r="R54" s="210"/>
    </row>
    <row r="55" spans="1:18" ht="12.75" customHeight="1">
      <c r="A55" s="211" t="s">
        <v>1097</v>
      </c>
      <c r="B55" s="194">
        <v>0</v>
      </c>
      <c r="C55" s="194" t="s">
        <v>237</v>
      </c>
      <c r="D55" s="194" t="s">
        <v>237</v>
      </c>
      <c r="E55" s="194" t="s">
        <v>237</v>
      </c>
      <c r="F55" s="194" t="s">
        <v>237</v>
      </c>
      <c r="G55" s="194" t="s">
        <v>237</v>
      </c>
      <c r="H55" s="194" t="s">
        <v>237</v>
      </c>
      <c r="I55" s="194" t="s">
        <v>237</v>
      </c>
      <c r="J55" s="194" t="s">
        <v>237</v>
      </c>
      <c r="K55" s="180"/>
      <c r="L55" s="213"/>
      <c r="M55" s="213"/>
      <c r="N55" s="209"/>
      <c r="O55" s="180"/>
      <c r="P55" s="210"/>
      <c r="Q55" s="210"/>
      <c r="R55" s="210"/>
    </row>
    <row r="56" spans="1:18" ht="12.75" customHeight="1">
      <c r="A56" s="211" t="s">
        <v>1098</v>
      </c>
      <c r="B56" s="194">
        <v>0</v>
      </c>
      <c r="C56" s="194" t="s">
        <v>237</v>
      </c>
      <c r="D56" s="194" t="s">
        <v>237</v>
      </c>
      <c r="E56" s="194" t="s">
        <v>237</v>
      </c>
      <c r="F56" s="194" t="s">
        <v>237</v>
      </c>
      <c r="G56" s="194" t="s">
        <v>237</v>
      </c>
      <c r="H56" s="194" t="s">
        <v>237</v>
      </c>
      <c r="I56" s="194" t="s">
        <v>237</v>
      </c>
      <c r="J56" s="194" t="s">
        <v>237</v>
      </c>
      <c r="K56" s="180"/>
      <c r="L56" s="208"/>
      <c r="M56" s="208"/>
      <c r="N56" s="209"/>
      <c r="O56" s="180"/>
      <c r="P56" s="210"/>
      <c r="Q56" s="210"/>
      <c r="R56" s="210"/>
    </row>
    <row r="57" spans="1:18" ht="12.75" customHeight="1">
      <c r="A57" s="211" t="s">
        <v>1099</v>
      </c>
      <c r="B57" s="194">
        <v>0</v>
      </c>
      <c r="C57" s="194" t="s">
        <v>237</v>
      </c>
      <c r="D57" s="194" t="s">
        <v>237</v>
      </c>
      <c r="E57" s="194" t="s">
        <v>237</v>
      </c>
      <c r="F57" s="194" t="s">
        <v>237</v>
      </c>
      <c r="G57" s="194" t="s">
        <v>237</v>
      </c>
      <c r="H57" s="194" t="s">
        <v>237</v>
      </c>
      <c r="I57" s="194" t="s">
        <v>237</v>
      </c>
      <c r="J57" s="194" t="s">
        <v>237</v>
      </c>
      <c r="K57" s="180"/>
      <c r="L57" s="208"/>
      <c r="M57" s="208"/>
      <c r="N57" s="209"/>
      <c r="O57" s="180"/>
      <c r="P57" s="210"/>
      <c r="Q57" s="210"/>
      <c r="R57" s="210"/>
    </row>
    <row r="58" spans="1:18" ht="12.75" customHeight="1">
      <c r="A58" s="211" t="s">
        <v>1100</v>
      </c>
      <c r="B58" s="194">
        <v>0</v>
      </c>
      <c r="C58" s="194" t="s">
        <v>237</v>
      </c>
      <c r="D58" s="194" t="s">
        <v>237</v>
      </c>
      <c r="E58" s="194" t="s">
        <v>237</v>
      </c>
      <c r="F58" s="194" t="s">
        <v>237</v>
      </c>
      <c r="G58" s="194" t="s">
        <v>237</v>
      </c>
      <c r="H58" s="194" t="s">
        <v>237</v>
      </c>
      <c r="I58" s="194" t="s">
        <v>237</v>
      </c>
      <c r="J58" s="194" t="s">
        <v>237</v>
      </c>
      <c r="K58" s="180"/>
      <c r="L58" s="208"/>
      <c r="M58" s="208"/>
      <c r="N58" s="209"/>
      <c r="O58" s="180"/>
      <c r="P58" s="210"/>
      <c r="Q58" s="210"/>
      <c r="R58" s="210"/>
    </row>
    <row r="59" spans="1:18" ht="12.75" customHeight="1">
      <c r="A59" s="211" t="s">
        <v>1101</v>
      </c>
      <c r="B59" s="521">
        <v>1</v>
      </c>
      <c r="C59" s="194" t="s">
        <v>237</v>
      </c>
      <c r="D59" s="194" t="s">
        <v>237</v>
      </c>
      <c r="E59" s="194" t="s">
        <v>237</v>
      </c>
      <c r="F59" s="194" t="s">
        <v>237</v>
      </c>
      <c r="G59" s="194" t="s">
        <v>237</v>
      </c>
      <c r="H59" s="194" t="s">
        <v>237</v>
      </c>
      <c r="I59" s="194" t="s">
        <v>237</v>
      </c>
      <c r="J59" s="194" t="s">
        <v>237</v>
      </c>
      <c r="K59" s="180"/>
      <c r="L59" s="213"/>
      <c r="M59" s="213"/>
      <c r="N59" s="209"/>
      <c r="O59" s="180"/>
      <c r="P59" s="210"/>
      <c r="Q59" s="210"/>
      <c r="R59" s="210"/>
    </row>
    <row r="60" spans="1:18" ht="12.75" customHeight="1">
      <c r="A60" s="211" t="s">
        <v>1102</v>
      </c>
      <c r="B60" s="521">
        <v>2</v>
      </c>
      <c r="C60" s="582">
        <v>1</v>
      </c>
      <c r="D60" s="194" t="s">
        <v>237</v>
      </c>
      <c r="E60" s="194" t="s">
        <v>237</v>
      </c>
      <c r="F60" s="522" t="s">
        <v>832</v>
      </c>
      <c r="G60" s="194" t="s">
        <v>237</v>
      </c>
      <c r="H60" s="194" t="s">
        <v>237</v>
      </c>
      <c r="I60" s="522" t="s">
        <v>832</v>
      </c>
      <c r="J60" s="518" t="s">
        <v>833</v>
      </c>
      <c r="K60" s="180"/>
      <c r="L60" s="213"/>
      <c r="M60" s="213"/>
      <c r="N60" s="209"/>
      <c r="O60" s="180"/>
      <c r="P60" s="210"/>
      <c r="Q60" s="210"/>
      <c r="R60" s="210"/>
    </row>
    <row r="61" spans="1:18" ht="12.75" customHeight="1">
      <c r="A61" s="211" t="s">
        <v>1103</v>
      </c>
      <c r="B61" s="194">
        <v>0</v>
      </c>
      <c r="C61" s="194" t="s">
        <v>237</v>
      </c>
      <c r="D61" s="194" t="s">
        <v>237</v>
      </c>
      <c r="E61" s="194" t="s">
        <v>237</v>
      </c>
      <c r="F61" s="194" t="s">
        <v>237</v>
      </c>
      <c r="G61" s="194" t="s">
        <v>237</v>
      </c>
      <c r="H61" s="194" t="s">
        <v>237</v>
      </c>
      <c r="I61" s="194" t="s">
        <v>237</v>
      </c>
      <c r="J61" s="194" t="s">
        <v>237</v>
      </c>
      <c r="K61" s="180"/>
      <c r="L61" s="213"/>
      <c r="M61" s="213"/>
      <c r="N61" s="209"/>
      <c r="O61" s="180"/>
      <c r="P61" s="210"/>
      <c r="Q61" s="210"/>
      <c r="R61" s="210"/>
    </row>
    <row r="62" spans="1:18" s="70" customFormat="1" ht="12.75" customHeight="1">
      <c r="A62" s="206" t="s">
        <v>144</v>
      </c>
      <c r="B62" s="214">
        <f>SUM(B63:B71)</f>
        <v>34</v>
      </c>
      <c r="C62" s="584">
        <f>SUM(C63:C71)</f>
        <v>13</v>
      </c>
      <c r="D62" s="523">
        <f>SUM(D63:D71)</f>
        <v>6.5</v>
      </c>
      <c r="E62" s="523" t="s">
        <v>237</v>
      </c>
      <c r="F62" s="523">
        <f>SUM(F63:F71)</f>
        <v>12</v>
      </c>
      <c r="G62" s="198" t="s">
        <v>237</v>
      </c>
      <c r="H62" s="584">
        <f>SUM(H63:H71)</f>
        <v>315.1</v>
      </c>
      <c r="I62" s="584">
        <f>SUM(I63:I71)</f>
        <v>721</v>
      </c>
      <c r="J62" s="586">
        <f>SUM(H62:I62)</f>
        <v>1036.1</v>
      </c>
      <c r="K62" s="200"/>
      <c r="L62" s="215"/>
      <c r="M62" s="215"/>
      <c r="N62" s="204"/>
      <c r="O62" s="200"/>
      <c r="P62" s="201"/>
      <c r="Q62" s="201"/>
      <c r="R62" s="201"/>
    </row>
    <row r="63" spans="1:18" ht="12.75" customHeight="1">
      <c r="A63" s="211" t="s">
        <v>1104</v>
      </c>
      <c r="B63" s="521">
        <v>15</v>
      </c>
      <c r="C63" s="582">
        <v>3</v>
      </c>
      <c r="D63" s="522" t="s">
        <v>832</v>
      </c>
      <c r="E63" s="194" t="s">
        <v>237</v>
      </c>
      <c r="F63" s="522" t="s">
        <v>832</v>
      </c>
      <c r="G63" s="194" t="s">
        <v>237</v>
      </c>
      <c r="H63" s="583" t="s">
        <v>832</v>
      </c>
      <c r="I63" s="583" t="s">
        <v>832</v>
      </c>
      <c r="J63" s="587" t="s">
        <v>833</v>
      </c>
      <c r="K63" s="180"/>
      <c r="L63" s="213"/>
      <c r="M63" s="213"/>
      <c r="N63" s="209"/>
      <c r="O63" s="180"/>
      <c r="P63" s="210"/>
      <c r="Q63" s="210"/>
      <c r="R63" s="210"/>
    </row>
    <row r="64" spans="1:18" ht="12.75" customHeight="1">
      <c r="A64" s="211" t="s">
        <v>1105</v>
      </c>
      <c r="B64" s="521">
        <v>5</v>
      </c>
      <c r="C64" s="582">
        <v>2</v>
      </c>
      <c r="D64" s="522" t="s">
        <v>832</v>
      </c>
      <c r="E64" s="194" t="s">
        <v>237</v>
      </c>
      <c r="F64" s="194" t="s">
        <v>237</v>
      </c>
      <c r="G64" s="194" t="s">
        <v>237</v>
      </c>
      <c r="H64" s="583" t="s">
        <v>833</v>
      </c>
      <c r="I64" s="194" t="s">
        <v>237</v>
      </c>
      <c r="J64" s="518" t="s">
        <v>833</v>
      </c>
      <c r="K64" s="180"/>
      <c r="L64" s="213"/>
      <c r="M64" s="213"/>
      <c r="N64" s="209"/>
      <c r="O64" s="180"/>
      <c r="P64" s="210"/>
      <c r="Q64" s="210"/>
      <c r="R64" s="210"/>
    </row>
    <row r="65" spans="1:18" ht="12.75" customHeight="1">
      <c r="A65" s="211" t="s">
        <v>1106</v>
      </c>
      <c r="B65" s="521">
        <v>1</v>
      </c>
      <c r="C65" s="582">
        <v>1</v>
      </c>
      <c r="D65" s="522" t="s">
        <v>832</v>
      </c>
      <c r="E65" s="194" t="s">
        <v>237</v>
      </c>
      <c r="F65" s="194" t="s">
        <v>237</v>
      </c>
      <c r="G65" s="194" t="s">
        <v>237</v>
      </c>
      <c r="H65" s="583" t="s">
        <v>833</v>
      </c>
      <c r="I65" s="194" t="s">
        <v>237</v>
      </c>
      <c r="J65" s="518" t="s">
        <v>832</v>
      </c>
      <c r="K65" s="180"/>
      <c r="L65" s="213"/>
      <c r="M65" s="213"/>
      <c r="N65" s="209"/>
      <c r="O65" s="180"/>
      <c r="P65" s="210"/>
      <c r="Q65" s="210"/>
      <c r="R65" s="210"/>
    </row>
    <row r="66" spans="1:18" ht="12.75" customHeight="1">
      <c r="A66" s="211" t="s">
        <v>1107</v>
      </c>
      <c r="B66" s="521">
        <v>6</v>
      </c>
      <c r="C66" s="582">
        <v>4</v>
      </c>
      <c r="D66" s="522">
        <v>6.5</v>
      </c>
      <c r="E66" s="194" t="s">
        <v>237</v>
      </c>
      <c r="F66" s="522">
        <v>12</v>
      </c>
      <c r="G66" s="194" t="s">
        <v>237</v>
      </c>
      <c r="H66" s="582">
        <v>315.1</v>
      </c>
      <c r="I66" s="582">
        <v>721</v>
      </c>
      <c r="J66" s="588">
        <f>SUM(H66:I66)</f>
        <v>1036.1</v>
      </c>
      <c r="K66" s="180"/>
      <c r="L66" s="213"/>
      <c r="M66" s="213"/>
      <c r="N66" s="209"/>
      <c r="O66" s="180"/>
      <c r="P66" s="210"/>
      <c r="Q66" s="210"/>
      <c r="R66" s="210"/>
    </row>
    <row r="67" spans="1:18" ht="12.75" customHeight="1">
      <c r="A67" s="211" t="s">
        <v>1108</v>
      </c>
      <c r="B67" s="194" t="s">
        <v>237</v>
      </c>
      <c r="C67" s="194" t="s">
        <v>237</v>
      </c>
      <c r="D67" s="194" t="s">
        <v>237</v>
      </c>
      <c r="E67" s="194" t="s">
        <v>237</v>
      </c>
      <c r="F67" s="194" t="s">
        <v>237</v>
      </c>
      <c r="G67" s="194" t="s">
        <v>237</v>
      </c>
      <c r="H67" s="194" t="s">
        <v>237</v>
      </c>
      <c r="I67" s="194" t="s">
        <v>237</v>
      </c>
      <c r="J67" s="194" t="s">
        <v>237</v>
      </c>
      <c r="K67" s="180"/>
      <c r="L67" s="213"/>
      <c r="M67" s="213"/>
      <c r="N67" s="209"/>
      <c r="O67" s="180"/>
      <c r="P67" s="210"/>
      <c r="Q67" s="210"/>
      <c r="R67" s="210"/>
    </row>
    <row r="68" spans="1:18" ht="12.75" customHeight="1">
      <c r="A68" s="211" t="s">
        <v>1109</v>
      </c>
      <c r="B68" s="194" t="s">
        <v>237</v>
      </c>
      <c r="C68" s="194" t="s">
        <v>237</v>
      </c>
      <c r="D68" s="194" t="s">
        <v>237</v>
      </c>
      <c r="E68" s="194" t="s">
        <v>237</v>
      </c>
      <c r="F68" s="194" t="s">
        <v>237</v>
      </c>
      <c r="G68" s="194" t="s">
        <v>237</v>
      </c>
      <c r="H68" s="194" t="s">
        <v>237</v>
      </c>
      <c r="I68" s="194" t="s">
        <v>237</v>
      </c>
      <c r="J68" s="194" t="s">
        <v>237</v>
      </c>
      <c r="K68" s="180"/>
      <c r="L68" s="213"/>
      <c r="M68" s="213"/>
      <c r="N68" s="209"/>
      <c r="O68" s="180"/>
      <c r="P68" s="210"/>
      <c r="Q68" s="210"/>
      <c r="R68" s="210"/>
    </row>
    <row r="69" spans="1:18" ht="12.75" customHeight="1">
      <c r="A69" s="211" t="s">
        <v>145</v>
      </c>
      <c r="B69" s="521">
        <v>3</v>
      </c>
      <c r="C69" s="194" t="s">
        <v>237</v>
      </c>
      <c r="D69" s="194" t="s">
        <v>237</v>
      </c>
      <c r="E69" s="194" t="s">
        <v>237</v>
      </c>
      <c r="F69" s="194" t="s">
        <v>237</v>
      </c>
      <c r="G69" s="194" t="s">
        <v>237</v>
      </c>
      <c r="H69" s="194" t="s">
        <v>237</v>
      </c>
      <c r="I69" s="194" t="s">
        <v>237</v>
      </c>
      <c r="J69" s="194" t="s">
        <v>237</v>
      </c>
      <c r="K69" s="180"/>
      <c r="L69" s="213"/>
      <c r="M69" s="213"/>
      <c r="N69" s="209"/>
      <c r="O69" s="180"/>
      <c r="P69" s="210"/>
      <c r="Q69" s="210"/>
      <c r="R69" s="210"/>
    </row>
    <row r="70" spans="1:18" ht="12.75" customHeight="1">
      <c r="A70" s="211" t="s">
        <v>1111</v>
      </c>
      <c r="B70" s="521">
        <v>0</v>
      </c>
      <c r="C70" s="194" t="s">
        <v>237</v>
      </c>
      <c r="D70" s="194" t="s">
        <v>237</v>
      </c>
      <c r="E70" s="194" t="s">
        <v>237</v>
      </c>
      <c r="F70" s="194" t="s">
        <v>237</v>
      </c>
      <c r="G70" s="194" t="s">
        <v>237</v>
      </c>
      <c r="H70" s="194" t="s">
        <v>237</v>
      </c>
      <c r="I70" s="194" t="s">
        <v>237</v>
      </c>
      <c r="J70" s="194" t="s">
        <v>237</v>
      </c>
      <c r="K70" s="180"/>
      <c r="L70" s="213"/>
      <c r="M70" s="213"/>
      <c r="N70" s="209"/>
      <c r="O70" s="180"/>
      <c r="P70" s="210"/>
      <c r="Q70" s="210"/>
      <c r="R70" s="210"/>
    </row>
    <row r="71" spans="1:18" ht="12.75" customHeight="1">
      <c r="A71" s="211" t="s">
        <v>1112</v>
      </c>
      <c r="B71" s="521">
        <v>4</v>
      </c>
      <c r="C71" s="582">
        <v>3</v>
      </c>
      <c r="D71" s="522" t="s">
        <v>832</v>
      </c>
      <c r="E71" s="194" t="s">
        <v>237</v>
      </c>
      <c r="F71" s="522" t="s">
        <v>832</v>
      </c>
      <c r="G71" s="194" t="s">
        <v>237</v>
      </c>
      <c r="H71" s="583" t="s">
        <v>832</v>
      </c>
      <c r="I71" s="583" t="s">
        <v>832</v>
      </c>
      <c r="J71" s="518" t="s">
        <v>832</v>
      </c>
      <c r="K71" s="180"/>
      <c r="L71" s="213"/>
      <c r="M71" s="213"/>
      <c r="N71" s="209"/>
      <c r="O71" s="180"/>
      <c r="P71" s="210"/>
      <c r="Q71" s="210"/>
      <c r="R71" s="210"/>
    </row>
    <row r="72" spans="1:18" s="70" customFormat="1" ht="12.75" customHeight="1">
      <c r="A72" s="206" t="s">
        <v>146</v>
      </c>
      <c r="B72" s="214">
        <f>SUM(B73:B81)</f>
        <v>1</v>
      </c>
      <c r="C72" s="584" t="s">
        <v>237</v>
      </c>
      <c r="D72" s="584" t="s">
        <v>237</v>
      </c>
      <c r="E72" s="584" t="s">
        <v>237</v>
      </c>
      <c r="F72" s="584" t="s">
        <v>237</v>
      </c>
      <c r="G72" s="584" t="s">
        <v>237</v>
      </c>
      <c r="H72" s="584" t="s">
        <v>237</v>
      </c>
      <c r="I72" s="584" t="s">
        <v>237</v>
      </c>
      <c r="J72" s="584" t="s">
        <v>237</v>
      </c>
      <c r="K72" s="200"/>
      <c r="L72" s="215"/>
      <c r="M72" s="215"/>
      <c r="N72" s="204"/>
      <c r="O72" s="200"/>
      <c r="P72" s="201"/>
      <c r="Q72" s="201"/>
      <c r="R72" s="201"/>
    </row>
    <row r="73" spans="1:18" ht="12.75" customHeight="1">
      <c r="A73" s="211" t="s">
        <v>1113</v>
      </c>
      <c r="B73" s="194" t="s">
        <v>237</v>
      </c>
      <c r="C73" s="194" t="s">
        <v>237</v>
      </c>
      <c r="D73" s="194" t="s">
        <v>237</v>
      </c>
      <c r="E73" s="194" t="s">
        <v>237</v>
      </c>
      <c r="F73" s="194" t="s">
        <v>237</v>
      </c>
      <c r="G73" s="194" t="s">
        <v>237</v>
      </c>
      <c r="H73" s="194" t="s">
        <v>237</v>
      </c>
      <c r="I73" s="194" t="s">
        <v>237</v>
      </c>
      <c r="J73" s="194" t="s">
        <v>237</v>
      </c>
      <c r="K73" s="180"/>
      <c r="L73" s="213"/>
      <c r="M73" s="213"/>
      <c r="N73" s="209"/>
      <c r="O73" s="180"/>
      <c r="P73" s="210"/>
      <c r="Q73" s="210"/>
      <c r="R73" s="210"/>
    </row>
    <row r="74" spans="1:18" ht="12.75" customHeight="1">
      <c r="A74" s="211" t="s">
        <v>1114</v>
      </c>
      <c r="B74" s="194" t="s">
        <v>237</v>
      </c>
      <c r="C74" s="194" t="s">
        <v>237</v>
      </c>
      <c r="D74" s="194" t="s">
        <v>237</v>
      </c>
      <c r="E74" s="194" t="s">
        <v>237</v>
      </c>
      <c r="F74" s="194" t="s">
        <v>237</v>
      </c>
      <c r="G74" s="194" t="s">
        <v>237</v>
      </c>
      <c r="H74" s="194" t="s">
        <v>237</v>
      </c>
      <c r="I74" s="194" t="s">
        <v>237</v>
      </c>
      <c r="J74" s="194" t="s">
        <v>237</v>
      </c>
      <c r="K74" s="180"/>
      <c r="L74" s="208"/>
      <c r="M74" s="208"/>
      <c r="N74" s="209"/>
      <c r="O74" s="180"/>
      <c r="P74" s="210"/>
      <c r="Q74" s="210"/>
      <c r="R74" s="210"/>
    </row>
    <row r="75" spans="1:18" ht="12.75" customHeight="1">
      <c r="A75" s="211" t="s">
        <v>1115</v>
      </c>
      <c r="B75" s="194" t="s">
        <v>237</v>
      </c>
      <c r="C75" s="194" t="s">
        <v>237</v>
      </c>
      <c r="D75" s="194" t="s">
        <v>237</v>
      </c>
      <c r="E75" s="194" t="s">
        <v>237</v>
      </c>
      <c r="F75" s="194" t="s">
        <v>237</v>
      </c>
      <c r="G75" s="194" t="s">
        <v>237</v>
      </c>
      <c r="H75" s="194" t="s">
        <v>237</v>
      </c>
      <c r="I75" s="194" t="s">
        <v>237</v>
      </c>
      <c r="J75" s="194" t="s">
        <v>237</v>
      </c>
      <c r="K75" s="180"/>
      <c r="L75" s="208"/>
      <c r="M75" s="208"/>
      <c r="N75" s="209"/>
      <c r="O75" s="180"/>
      <c r="P75" s="210"/>
      <c r="Q75" s="210"/>
      <c r="R75" s="210"/>
    </row>
    <row r="76" spans="1:18" ht="12.75" customHeight="1">
      <c r="A76" s="211" t="s">
        <v>1116</v>
      </c>
      <c r="B76" s="194" t="s">
        <v>237</v>
      </c>
      <c r="C76" s="194" t="s">
        <v>237</v>
      </c>
      <c r="D76" s="194" t="s">
        <v>237</v>
      </c>
      <c r="E76" s="194" t="s">
        <v>237</v>
      </c>
      <c r="F76" s="194" t="s">
        <v>237</v>
      </c>
      <c r="G76" s="194" t="s">
        <v>237</v>
      </c>
      <c r="H76" s="194" t="s">
        <v>237</v>
      </c>
      <c r="I76" s="194" t="s">
        <v>237</v>
      </c>
      <c r="J76" s="194" t="s">
        <v>237</v>
      </c>
      <c r="K76" s="180"/>
      <c r="L76" s="208"/>
      <c r="M76" s="208"/>
      <c r="N76" s="209"/>
      <c r="O76" s="180"/>
      <c r="P76" s="210"/>
      <c r="Q76" s="210"/>
      <c r="R76" s="210"/>
    </row>
    <row r="77" spans="1:18" ht="12.75" customHeight="1">
      <c r="A77" s="211" t="s">
        <v>147</v>
      </c>
      <c r="B77" s="194" t="s">
        <v>237</v>
      </c>
      <c r="C77" s="194" t="s">
        <v>237</v>
      </c>
      <c r="D77" s="194" t="s">
        <v>237</v>
      </c>
      <c r="E77" s="194" t="s">
        <v>237</v>
      </c>
      <c r="F77" s="194" t="s">
        <v>237</v>
      </c>
      <c r="G77" s="194" t="s">
        <v>237</v>
      </c>
      <c r="H77" s="194" t="s">
        <v>237</v>
      </c>
      <c r="I77" s="194" t="s">
        <v>237</v>
      </c>
      <c r="J77" s="194" t="s">
        <v>237</v>
      </c>
      <c r="K77" s="180"/>
      <c r="L77" s="208"/>
      <c r="M77" s="208"/>
      <c r="N77" s="209"/>
      <c r="O77" s="180"/>
      <c r="P77" s="210"/>
      <c r="Q77" s="210"/>
      <c r="R77" s="210"/>
    </row>
    <row r="78" spans="1:18" ht="12.75" customHeight="1">
      <c r="A78" s="211" t="s">
        <v>148</v>
      </c>
      <c r="B78" s="521">
        <v>1</v>
      </c>
      <c r="C78" s="194" t="s">
        <v>237</v>
      </c>
      <c r="D78" s="194" t="s">
        <v>237</v>
      </c>
      <c r="E78" s="194" t="s">
        <v>237</v>
      </c>
      <c r="F78" s="194" t="s">
        <v>237</v>
      </c>
      <c r="G78" s="194" t="s">
        <v>237</v>
      </c>
      <c r="H78" s="194" t="s">
        <v>237</v>
      </c>
      <c r="I78" s="194" t="s">
        <v>237</v>
      </c>
      <c r="J78" s="194" t="s">
        <v>237</v>
      </c>
      <c r="K78" s="180"/>
      <c r="L78" s="213"/>
      <c r="M78" s="213"/>
      <c r="N78" s="209"/>
      <c r="O78" s="180"/>
      <c r="P78" s="210"/>
      <c r="Q78" s="210"/>
      <c r="R78" s="210"/>
    </row>
    <row r="79" spans="1:18" ht="12.75" customHeight="1">
      <c r="A79" s="211" t="s">
        <v>1119</v>
      </c>
      <c r="B79" s="194" t="s">
        <v>237</v>
      </c>
      <c r="C79" s="194" t="s">
        <v>237</v>
      </c>
      <c r="D79" s="194" t="s">
        <v>237</v>
      </c>
      <c r="E79" s="194" t="s">
        <v>237</v>
      </c>
      <c r="F79" s="194" t="s">
        <v>237</v>
      </c>
      <c r="G79" s="194" t="s">
        <v>237</v>
      </c>
      <c r="H79" s="194" t="s">
        <v>237</v>
      </c>
      <c r="I79" s="194" t="s">
        <v>237</v>
      </c>
      <c r="J79" s="194" t="s">
        <v>237</v>
      </c>
      <c r="K79" s="180"/>
      <c r="L79" s="208"/>
      <c r="M79" s="208"/>
      <c r="N79" s="209"/>
      <c r="O79" s="180"/>
      <c r="P79" s="210"/>
      <c r="Q79" s="210"/>
      <c r="R79" s="210"/>
    </row>
    <row r="80" spans="1:18" ht="12.75" customHeight="1">
      <c r="A80" s="211" t="s">
        <v>149</v>
      </c>
      <c r="B80" s="194" t="s">
        <v>237</v>
      </c>
      <c r="C80" s="194" t="s">
        <v>237</v>
      </c>
      <c r="D80" s="194" t="s">
        <v>237</v>
      </c>
      <c r="E80" s="194" t="s">
        <v>237</v>
      </c>
      <c r="F80" s="194" t="s">
        <v>237</v>
      </c>
      <c r="G80" s="194" t="s">
        <v>237</v>
      </c>
      <c r="H80" s="194" t="s">
        <v>237</v>
      </c>
      <c r="I80" s="194" t="s">
        <v>237</v>
      </c>
      <c r="J80" s="194" t="s">
        <v>237</v>
      </c>
      <c r="K80" s="180"/>
      <c r="L80" s="208"/>
      <c r="M80" s="208"/>
      <c r="N80" s="209"/>
      <c r="O80" s="180"/>
      <c r="P80" s="210"/>
      <c r="Q80" s="210"/>
      <c r="R80" s="210"/>
    </row>
    <row r="81" spans="1:18" ht="12.75" customHeight="1">
      <c r="A81" s="211" t="s">
        <v>1121</v>
      </c>
      <c r="B81" s="194" t="s">
        <v>237</v>
      </c>
      <c r="C81" s="194" t="s">
        <v>237</v>
      </c>
      <c r="D81" s="194" t="s">
        <v>237</v>
      </c>
      <c r="E81" s="194" t="s">
        <v>237</v>
      </c>
      <c r="F81" s="194" t="s">
        <v>237</v>
      </c>
      <c r="G81" s="194" t="s">
        <v>237</v>
      </c>
      <c r="H81" s="194" t="s">
        <v>237</v>
      </c>
      <c r="I81" s="194" t="s">
        <v>237</v>
      </c>
      <c r="J81" s="194" t="s">
        <v>237</v>
      </c>
      <c r="K81" s="180"/>
      <c r="L81" s="208"/>
      <c r="M81" s="208"/>
      <c r="N81" s="209"/>
      <c r="O81" s="180"/>
      <c r="P81" s="210"/>
      <c r="Q81" s="210"/>
      <c r="R81" s="210"/>
    </row>
    <row r="82" spans="1:18" s="70" customFormat="1" ht="12.75" customHeight="1">
      <c r="A82" s="206" t="s">
        <v>150</v>
      </c>
      <c r="B82" s="198">
        <f>SUM(B83:B85)</f>
        <v>1</v>
      </c>
      <c r="C82" s="577" t="s">
        <v>237</v>
      </c>
      <c r="D82" s="577" t="s">
        <v>237</v>
      </c>
      <c r="E82" s="577" t="s">
        <v>237</v>
      </c>
      <c r="F82" s="577" t="s">
        <v>237</v>
      </c>
      <c r="G82" s="577" t="s">
        <v>237</v>
      </c>
      <c r="H82" s="577" t="s">
        <v>237</v>
      </c>
      <c r="I82" s="577" t="s">
        <v>237</v>
      </c>
      <c r="J82" s="577" t="s">
        <v>237</v>
      </c>
      <c r="K82" s="200"/>
      <c r="L82" s="215"/>
      <c r="M82" s="215"/>
      <c r="N82" s="204"/>
      <c r="O82" s="200"/>
      <c r="P82" s="201"/>
      <c r="Q82" s="201"/>
      <c r="R82" s="201"/>
    </row>
    <row r="83" spans="1:18" ht="12.75" customHeight="1">
      <c r="A83" s="211" t="s">
        <v>151</v>
      </c>
      <c r="B83" s="194">
        <v>1</v>
      </c>
      <c r="C83" s="572" t="s">
        <v>237</v>
      </c>
      <c r="D83" s="572" t="s">
        <v>237</v>
      </c>
      <c r="E83" s="572" t="s">
        <v>237</v>
      </c>
      <c r="F83" s="572" t="s">
        <v>237</v>
      </c>
      <c r="G83" s="572" t="s">
        <v>237</v>
      </c>
      <c r="H83" s="572" t="s">
        <v>237</v>
      </c>
      <c r="I83" s="572" t="s">
        <v>237</v>
      </c>
      <c r="J83" s="572" t="s">
        <v>237</v>
      </c>
      <c r="K83" s="180"/>
      <c r="L83" s="213"/>
      <c r="M83" s="213"/>
      <c r="N83" s="209"/>
      <c r="O83" s="180"/>
      <c r="P83" s="210"/>
      <c r="Q83" s="210"/>
      <c r="R83" s="210"/>
    </row>
    <row r="84" spans="1:18" ht="12.75" customHeight="1">
      <c r="A84" s="211" t="s">
        <v>1123</v>
      </c>
      <c r="B84" s="572" t="s">
        <v>237</v>
      </c>
      <c r="C84" s="572" t="s">
        <v>237</v>
      </c>
      <c r="D84" s="572" t="s">
        <v>237</v>
      </c>
      <c r="E84" s="572" t="s">
        <v>237</v>
      </c>
      <c r="F84" s="572" t="s">
        <v>237</v>
      </c>
      <c r="G84" s="572" t="s">
        <v>237</v>
      </c>
      <c r="H84" s="572" t="s">
        <v>237</v>
      </c>
      <c r="I84" s="572" t="s">
        <v>237</v>
      </c>
      <c r="J84" s="572" t="s">
        <v>237</v>
      </c>
      <c r="K84" s="180"/>
      <c r="L84" s="208"/>
      <c r="M84" s="208"/>
      <c r="N84" s="209"/>
      <c r="O84" s="180"/>
      <c r="P84" s="210"/>
      <c r="Q84" s="210"/>
      <c r="R84" s="210"/>
    </row>
    <row r="85" spans="1:18" ht="12.75" customHeight="1">
      <c r="A85" s="212" t="s">
        <v>152</v>
      </c>
      <c r="B85" s="578" t="s">
        <v>237</v>
      </c>
      <c r="C85" s="579" t="s">
        <v>237</v>
      </c>
      <c r="D85" s="579" t="s">
        <v>237</v>
      </c>
      <c r="E85" s="579" t="s">
        <v>237</v>
      </c>
      <c r="F85" s="579" t="s">
        <v>237</v>
      </c>
      <c r="G85" s="579" t="s">
        <v>237</v>
      </c>
      <c r="H85" s="579" t="s">
        <v>237</v>
      </c>
      <c r="I85" s="579" t="s">
        <v>237</v>
      </c>
      <c r="J85" s="579" t="s">
        <v>237</v>
      </c>
      <c r="K85" s="180"/>
      <c r="L85" s="208"/>
      <c r="M85" s="208"/>
      <c r="N85" s="209"/>
      <c r="O85" s="180"/>
      <c r="P85" s="210"/>
      <c r="Q85" s="210"/>
      <c r="R85" s="210"/>
    </row>
    <row r="86" spans="2:18" ht="13.5">
      <c r="B86" s="177"/>
      <c r="C86" s="178"/>
      <c r="D86" s="179"/>
      <c r="E86" s="179"/>
      <c r="F86" s="179"/>
      <c r="G86" s="179"/>
      <c r="H86" s="178"/>
      <c r="K86" s="180"/>
      <c r="L86" s="180"/>
      <c r="M86" s="180"/>
      <c r="N86" s="180"/>
      <c r="O86" s="180"/>
      <c r="P86" s="180"/>
      <c r="Q86" s="180"/>
      <c r="R86" s="180"/>
    </row>
    <row r="87" spans="1:18" ht="13.5">
      <c r="A87" s="3" t="s">
        <v>840</v>
      </c>
      <c r="B87" s="3"/>
      <c r="C87" s="3"/>
      <c r="D87" s="3"/>
      <c r="K87" s="180"/>
      <c r="L87" s="180"/>
      <c r="M87" s="180"/>
      <c r="N87" s="180"/>
      <c r="O87" s="180"/>
      <c r="P87" s="180"/>
      <c r="Q87" s="180"/>
      <c r="R87" s="180"/>
    </row>
    <row r="88" spans="2:18" ht="14.25" thickBot="1">
      <c r="B88" s="3"/>
      <c r="C88" s="3"/>
      <c r="D88" s="476" t="s">
        <v>5</v>
      </c>
      <c r="K88" s="180"/>
      <c r="L88" s="180"/>
      <c r="M88" s="180"/>
      <c r="N88" s="180"/>
      <c r="O88" s="180"/>
      <c r="P88" s="180"/>
      <c r="Q88" s="180"/>
      <c r="R88" s="180"/>
    </row>
    <row r="89" spans="1:18" ht="14.25" thickTop="1">
      <c r="A89" s="770" t="s">
        <v>13</v>
      </c>
      <c r="B89" s="676" t="s">
        <v>14</v>
      </c>
      <c r="C89" s="677"/>
      <c r="D89" s="677"/>
      <c r="K89" s="180"/>
      <c r="L89" s="180"/>
      <c r="M89" s="180"/>
      <c r="N89" s="180"/>
      <c r="O89" s="180"/>
      <c r="P89" s="180"/>
      <c r="Q89" s="180"/>
      <c r="R89" s="180"/>
    </row>
    <row r="90" spans="1:18" ht="27">
      <c r="A90" s="713"/>
      <c r="B90" s="5" t="s">
        <v>15</v>
      </c>
      <c r="C90" s="29" t="s">
        <v>47</v>
      </c>
      <c r="D90" s="30" t="s">
        <v>16</v>
      </c>
      <c r="K90" s="180"/>
      <c r="L90" s="180"/>
      <c r="M90" s="180"/>
      <c r="N90" s="180"/>
      <c r="O90" s="180"/>
      <c r="P90" s="180"/>
      <c r="Q90" s="180"/>
      <c r="R90" s="180"/>
    </row>
    <row r="91" spans="1:18" ht="13.5">
      <c r="A91" s="154" t="s">
        <v>841</v>
      </c>
      <c r="B91" s="52">
        <v>522.81</v>
      </c>
      <c r="C91" s="53">
        <v>97.5</v>
      </c>
      <c r="D91" s="53">
        <v>425.31</v>
      </c>
      <c r="K91" s="180"/>
      <c r="L91" s="180"/>
      <c r="M91" s="180"/>
      <c r="N91" s="180"/>
      <c r="O91" s="180"/>
      <c r="P91" s="180"/>
      <c r="Q91" s="180"/>
      <c r="R91" s="180"/>
    </row>
    <row r="92" spans="1:18" ht="13.5">
      <c r="A92" s="154">
        <v>12</v>
      </c>
      <c r="B92" s="52">
        <v>431.2</v>
      </c>
      <c r="C92" s="53">
        <v>70.4</v>
      </c>
      <c r="D92" s="53">
        <v>360.8</v>
      </c>
      <c r="K92" s="180"/>
      <c r="L92" s="180"/>
      <c r="M92" s="180"/>
      <c r="N92" s="180"/>
      <c r="O92" s="180"/>
      <c r="P92" s="180"/>
      <c r="Q92" s="180"/>
      <c r="R92" s="180"/>
    </row>
    <row r="93" spans="1:18" ht="13.5">
      <c r="A93" s="216">
        <v>13</v>
      </c>
      <c r="B93" s="217">
        <f>SUM(B95:B101,B103:B110)</f>
        <v>172</v>
      </c>
      <c r="C93" s="75">
        <f>SUM(C95:C101,C103:C110)</f>
        <v>71.9</v>
      </c>
      <c r="D93" s="589" t="s">
        <v>842</v>
      </c>
      <c r="K93" s="180"/>
      <c r="L93" s="180"/>
      <c r="M93" s="180"/>
      <c r="N93" s="180"/>
      <c r="O93" s="180"/>
      <c r="P93" s="180"/>
      <c r="Q93" s="180"/>
      <c r="R93" s="180"/>
    </row>
    <row r="94" spans="1:18" ht="13.5">
      <c r="A94" s="154"/>
      <c r="B94" s="52"/>
      <c r="C94" s="53"/>
      <c r="D94" s="53"/>
      <c r="K94" s="180"/>
      <c r="L94" s="180"/>
      <c r="M94" s="180"/>
      <c r="N94" s="180"/>
      <c r="O94" s="180"/>
      <c r="P94" s="180"/>
      <c r="Q94" s="180"/>
      <c r="R94" s="180"/>
    </row>
    <row r="95" spans="1:18" ht="13.5">
      <c r="A95" s="218" t="s">
        <v>1062</v>
      </c>
      <c r="B95" s="52">
        <v>2</v>
      </c>
      <c r="C95" s="53">
        <v>0.2</v>
      </c>
      <c r="D95" s="53">
        <f>B95-C95</f>
        <v>1.8</v>
      </c>
      <c r="K95" s="180"/>
      <c r="L95" s="180"/>
      <c r="M95" s="180"/>
      <c r="N95" s="180"/>
      <c r="O95" s="180"/>
      <c r="P95" s="180"/>
      <c r="Q95" s="180"/>
      <c r="R95" s="180"/>
    </row>
    <row r="96" spans="1:18" ht="13.5">
      <c r="A96" s="218" t="s">
        <v>1063</v>
      </c>
      <c r="B96" s="52" t="s">
        <v>237</v>
      </c>
      <c r="C96" s="53" t="s">
        <v>237</v>
      </c>
      <c r="D96" s="53" t="s">
        <v>237</v>
      </c>
      <c r="K96" s="180"/>
      <c r="L96" s="180"/>
      <c r="M96" s="180"/>
      <c r="N96" s="180"/>
      <c r="O96" s="180"/>
      <c r="P96" s="180"/>
      <c r="Q96" s="180"/>
      <c r="R96" s="180"/>
    </row>
    <row r="97" spans="1:18" ht="13.5">
      <c r="A97" s="218" t="s">
        <v>409</v>
      </c>
      <c r="B97" s="52">
        <v>1</v>
      </c>
      <c r="C97" s="53" t="s">
        <v>843</v>
      </c>
      <c r="D97" s="53">
        <v>1</v>
      </c>
      <c r="K97" s="180"/>
      <c r="L97" s="180"/>
      <c r="M97" s="180"/>
      <c r="N97" s="180"/>
      <c r="O97" s="180"/>
      <c r="P97" s="180"/>
      <c r="Q97" s="180"/>
      <c r="R97" s="180"/>
    </row>
    <row r="98" spans="1:18" ht="13.5">
      <c r="A98" s="218" t="s">
        <v>1064</v>
      </c>
      <c r="B98" s="52">
        <v>2</v>
      </c>
      <c r="C98" s="53" t="s">
        <v>843</v>
      </c>
      <c r="D98" s="53">
        <v>2</v>
      </c>
      <c r="K98" s="180"/>
      <c r="L98" s="180"/>
      <c r="M98" s="180"/>
      <c r="N98" s="180"/>
      <c r="O98" s="180"/>
      <c r="P98" s="180"/>
      <c r="Q98" s="180"/>
      <c r="R98" s="180"/>
    </row>
    <row r="99" spans="1:18" ht="13.5">
      <c r="A99" s="218" t="s">
        <v>1065</v>
      </c>
      <c r="B99" s="52">
        <v>1</v>
      </c>
      <c r="C99" s="53" t="s">
        <v>843</v>
      </c>
      <c r="D99" s="53">
        <v>1</v>
      </c>
      <c r="K99" s="180"/>
      <c r="L99" s="180"/>
      <c r="M99" s="180"/>
      <c r="N99" s="180"/>
      <c r="O99" s="180"/>
      <c r="P99" s="180"/>
      <c r="Q99" s="180"/>
      <c r="R99" s="180"/>
    </row>
    <row r="100" spans="1:18" ht="13.5">
      <c r="A100" s="218" t="s">
        <v>1066</v>
      </c>
      <c r="B100" s="52">
        <v>6</v>
      </c>
      <c r="C100" s="53">
        <v>1.2</v>
      </c>
      <c r="D100" s="53">
        <f>B100-C100</f>
        <v>4.8</v>
      </c>
      <c r="K100" s="180"/>
      <c r="L100" s="180"/>
      <c r="M100" s="180"/>
      <c r="N100" s="180"/>
      <c r="O100" s="180"/>
      <c r="P100" s="180"/>
      <c r="Q100" s="180"/>
      <c r="R100" s="180"/>
    </row>
    <row r="101" spans="1:18" ht="13.5">
      <c r="A101" s="218" t="s">
        <v>1067</v>
      </c>
      <c r="B101" s="52">
        <v>18</v>
      </c>
      <c r="C101" s="53">
        <v>10</v>
      </c>
      <c r="D101" s="53">
        <f>B101-C101</f>
        <v>8</v>
      </c>
      <c r="K101" s="180"/>
      <c r="L101" s="180"/>
      <c r="M101" s="180"/>
      <c r="N101" s="180"/>
      <c r="O101" s="180"/>
      <c r="P101" s="180"/>
      <c r="Q101" s="180"/>
      <c r="R101" s="180"/>
    </row>
    <row r="102" spans="1:18" ht="13.5">
      <c r="A102" s="218"/>
      <c r="B102" s="52"/>
      <c r="C102" s="53"/>
      <c r="D102" s="53"/>
      <c r="K102" s="180"/>
      <c r="L102" s="180"/>
      <c r="M102" s="180"/>
      <c r="N102" s="180"/>
      <c r="O102" s="180"/>
      <c r="P102" s="180"/>
      <c r="Q102" s="180"/>
      <c r="R102" s="180"/>
    </row>
    <row r="103" spans="1:18" ht="13.5">
      <c r="A103" s="218" t="s">
        <v>844</v>
      </c>
      <c r="B103" s="52">
        <v>2</v>
      </c>
      <c r="C103" s="53" t="s">
        <v>237</v>
      </c>
      <c r="D103" s="53">
        <v>2</v>
      </c>
      <c r="K103" s="180"/>
      <c r="L103" s="180"/>
      <c r="M103" s="180"/>
      <c r="N103" s="180"/>
      <c r="O103" s="180"/>
      <c r="P103" s="180"/>
      <c r="Q103" s="180"/>
      <c r="R103" s="180"/>
    </row>
    <row r="104" spans="1:18" ht="13.5">
      <c r="A104" s="218" t="s">
        <v>1218</v>
      </c>
      <c r="B104" s="52">
        <v>32</v>
      </c>
      <c r="C104" s="53">
        <v>17</v>
      </c>
      <c r="D104" s="53">
        <f aca="true" t="shared" si="1" ref="D104:D109">B104-C104</f>
        <v>15</v>
      </c>
      <c r="K104" s="180"/>
      <c r="L104" s="180"/>
      <c r="M104" s="180"/>
      <c r="N104" s="180"/>
      <c r="O104" s="180"/>
      <c r="P104" s="180"/>
      <c r="Q104" s="180"/>
      <c r="R104" s="180"/>
    </row>
    <row r="105" spans="1:18" ht="13.5">
      <c r="A105" s="218" t="s">
        <v>351</v>
      </c>
      <c r="B105" s="52">
        <v>28</v>
      </c>
      <c r="C105" s="53">
        <v>13.8</v>
      </c>
      <c r="D105" s="53">
        <f t="shared" si="1"/>
        <v>14.2</v>
      </c>
      <c r="K105" s="180"/>
      <c r="L105" s="180"/>
      <c r="M105" s="180"/>
      <c r="N105" s="180"/>
      <c r="O105" s="180"/>
      <c r="P105" s="180"/>
      <c r="Q105" s="180"/>
      <c r="R105" s="180"/>
    </row>
    <row r="106" spans="1:18" ht="13.5">
      <c r="A106" s="218" t="s">
        <v>1220</v>
      </c>
      <c r="B106" s="52">
        <v>32</v>
      </c>
      <c r="C106" s="53">
        <v>18.4</v>
      </c>
      <c r="D106" s="53">
        <f t="shared" si="1"/>
        <v>13.600000000000001</v>
      </c>
      <c r="K106" s="180"/>
      <c r="L106" s="180"/>
      <c r="M106" s="180"/>
      <c r="N106" s="180"/>
      <c r="O106" s="180"/>
      <c r="P106" s="180"/>
      <c r="Q106" s="180"/>
      <c r="R106" s="180"/>
    </row>
    <row r="107" spans="1:18" ht="13.5">
      <c r="A107" s="218" t="s">
        <v>1221</v>
      </c>
      <c r="B107" s="52">
        <v>12</v>
      </c>
      <c r="C107" s="53">
        <v>1.2</v>
      </c>
      <c r="D107" s="53">
        <f t="shared" si="1"/>
        <v>10.8</v>
      </c>
      <c r="K107" s="180"/>
      <c r="L107" s="180"/>
      <c r="M107" s="180"/>
      <c r="N107" s="180"/>
      <c r="O107" s="180"/>
      <c r="P107" s="180"/>
      <c r="Q107" s="180"/>
      <c r="R107" s="180"/>
    </row>
    <row r="108" spans="1:18" ht="13.5">
      <c r="A108" s="218" t="s">
        <v>845</v>
      </c>
      <c r="B108" s="52">
        <v>34</v>
      </c>
      <c r="C108" s="53">
        <v>9.7</v>
      </c>
      <c r="D108" s="53">
        <f t="shared" si="1"/>
        <v>24.3</v>
      </c>
      <c r="K108" s="180"/>
      <c r="L108" s="180"/>
      <c r="M108" s="180"/>
      <c r="N108" s="180"/>
      <c r="O108" s="180"/>
      <c r="P108" s="180"/>
      <c r="Q108" s="180"/>
      <c r="R108" s="180"/>
    </row>
    <row r="109" spans="1:18" ht="13.5">
      <c r="A109" s="218" t="s">
        <v>1223</v>
      </c>
      <c r="B109" s="52">
        <v>1</v>
      </c>
      <c r="C109" s="53">
        <v>0.4</v>
      </c>
      <c r="D109" s="53">
        <f t="shared" si="1"/>
        <v>0.6</v>
      </c>
      <c r="K109" s="180"/>
      <c r="L109" s="180"/>
      <c r="M109" s="180"/>
      <c r="N109" s="180"/>
      <c r="O109" s="180"/>
      <c r="P109" s="180"/>
      <c r="Q109" s="180"/>
      <c r="R109" s="180"/>
    </row>
    <row r="110" spans="1:18" ht="13.5">
      <c r="A110" s="219" t="s">
        <v>1224</v>
      </c>
      <c r="B110" s="55">
        <v>1</v>
      </c>
      <c r="C110" s="56" t="s">
        <v>237</v>
      </c>
      <c r="D110" s="56">
        <v>1</v>
      </c>
      <c r="K110" s="180"/>
      <c r="L110" s="180"/>
      <c r="M110" s="180"/>
      <c r="N110" s="180"/>
      <c r="O110" s="180"/>
      <c r="P110" s="180"/>
      <c r="Q110" s="180"/>
      <c r="R110" s="180"/>
    </row>
    <row r="111" spans="11:18" ht="13.5">
      <c r="K111" s="180"/>
      <c r="L111" s="180"/>
      <c r="M111" s="180"/>
      <c r="N111" s="180"/>
      <c r="O111" s="180"/>
      <c r="P111" s="180"/>
      <c r="Q111" s="180"/>
      <c r="R111" s="180"/>
    </row>
    <row r="112" spans="1:18" ht="14.25" thickBot="1">
      <c r="A112" s="3" t="s">
        <v>846</v>
      </c>
      <c r="B112" s="3"/>
      <c r="C112" s="3"/>
      <c r="D112" s="3"/>
      <c r="E112" s="3"/>
      <c r="F112" s="3"/>
      <c r="G112" s="3"/>
      <c r="H112" s="3"/>
      <c r="K112" s="180"/>
      <c r="L112" s="180"/>
      <c r="M112" s="180"/>
      <c r="N112" s="180"/>
      <c r="O112" s="180"/>
      <c r="P112" s="180"/>
      <c r="Q112" s="180"/>
      <c r="R112" s="180"/>
    </row>
    <row r="113" spans="1:18" ht="14.25" thickTop="1">
      <c r="A113" s="770" t="s">
        <v>17</v>
      </c>
      <c r="B113" s="772" t="s">
        <v>48</v>
      </c>
      <c r="C113" s="678" t="s">
        <v>18</v>
      </c>
      <c r="D113" s="667"/>
      <c r="E113" s="667"/>
      <c r="F113" s="667" t="s">
        <v>19</v>
      </c>
      <c r="G113" s="667"/>
      <c r="H113" s="778"/>
      <c r="K113" s="180"/>
      <c r="L113" s="180"/>
      <c r="M113" s="180"/>
      <c r="N113" s="180"/>
      <c r="O113" s="180"/>
      <c r="P113" s="180"/>
      <c r="Q113" s="180"/>
      <c r="R113" s="180"/>
    </row>
    <row r="114" spans="1:18" ht="27">
      <c r="A114" s="771"/>
      <c r="B114" s="773"/>
      <c r="C114" s="221" t="s">
        <v>20</v>
      </c>
      <c r="D114" s="222" t="s">
        <v>49</v>
      </c>
      <c r="E114" s="221" t="s">
        <v>21</v>
      </c>
      <c r="F114" s="223" t="s">
        <v>50</v>
      </c>
      <c r="G114" s="221" t="s">
        <v>49</v>
      </c>
      <c r="H114" s="224" t="s">
        <v>21</v>
      </c>
      <c r="K114" s="180"/>
      <c r="L114" s="180"/>
      <c r="M114" s="180"/>
      <c r="N114" s="180"/>
      <c r="O114" s="180"/>
      <c r="P114" s="180"/>
      <c r="Q114" s="180"/>
      <c r="R114" s="180"/>
    </row>
    <row r="115" spans="1:18" ht="13.5">
      <c r="A115" s="225"/>
      <c r="B115" s="226" t="s">
        <v>51</v>
      </c>
      <c r="C115" s="227"/>
      <c r="D115" s="228" t="s">
        <v>52</v>
      </c>
      <c r="E115" s="147" t="s">
        <v>46</v>
      </c>
      <c r="F115" s="227"/>
      <c r="G115" s="228" t="s">
        <v>52</v>
      </c>
      <c r="H115" s="147" t="s">
        <v>46</v>
      </c>
      <c r="K115" s="180"/>
      <c r="L115" s="180"/>
      <c r="M115" s="180"/>
      <c r="N115" s="180"/>
      <c r="O115" s="180"/>
      <c r="P115" s="180"/>
      <c r="Q115" s="180"/>
      <c r="R115" s="180"/>
    </row>
    <row r="116" spans="1:18" ht="13.5">
      <c r="A116" s="61" t="s">
        <v>847</v>
      </c>
      <c r="B116" s="229">
        <v>101715</v>
      </c>
      <c r="C116" s="230">
        <v>1</v>
      </c>
      <c r="D116" s="230">
        <v>72</v>
      </c>
      <c r="E116" s="230">
        <v>44293</v>
      </c>
      <c r="F116" s="230">
        <v>6</v>
      </c>
      <c r="G116" s="230">
        <v>66</v>
      </c>
      <c r="H116" s="230">
        <v>57422</v>
      </c>
      <c r="K116" s="180"/>
      <c r="L116" s="180"/>
      <c r="M116" s="180"/>
      <c r="N116" s="180"/>
      <c r="O116" s="180"/>
      <c r="P116" s="180"/>
      <c r="Q116" s="180"/>
      <c r="R116" s="180"/>
    </row>
    <row r="117" spans="1:18" ht="13.5">
      <c r="A117" s="61">
        <v>9</v>
      </c>
      <c r="B117" s="229">
        <v>71962</v>
      </c>
      <c r="C117" s="230">
        <v>1</v>
      </c>
      <c r="D117" s="230">
        <v>72</v>
      </c>
      <c r="E117" s="195">
        <v>39222</v>
      </c>
      <c r="F117" s="195">
        <v>4</v>
      </c>
      <c r="G117" s="230">
        <v>34</v>
      </c>
      <c r="H117" s="195">
        <v>32740</v>
      </c>
      <c r="K117" s="180"/>
      <c r="L117" s="180"/>
      <c r="M117" s="180"/>
      <c r="N117" s="180"/>
      <c r="O117" s="180"/>
      <c r="P117" s="180"/>
      <c r="Q117" s="180"/>
      <c r="R117" s="180"/>
    </row>
    <row r="118" spans="1:18" ht="13.5">
      <c r="A118" s="61">
        <v>10</v>
      </c>
      <c r="B118" s="229">
        <v>46033</v>
      </c>
      <c r="C118" s="230">
        <v>1</v>
      </c>
      <c r="D118" s="230">
        <v>72</v>
      </c>
      <c r="E118" s="230">
        <v>25626</v>
      </c>
      <c r="F118" s="230">
        <v>2</v>
      </c>
      <c r="G118" s="230">
        <v>20</v>
      </c>
      <c r="H118" s="230">
        <v>20407</v>
      </c>
      <c r="K118" s="180"/>
      <c r="L118" s="180"/>
      <c r="M118" s="180"/>
      <c r="N118" s="180"/>
      <c r="O118" s="180"/>
      <c r="P118" s="180"/>
      <c r="Q118" s="180"/>
      <c r="R118" s="180"/>
    </row>
    <row r="119" spans="1:18" ht="13.5">
      <c r="A119" s="61">
        <v>11</v>
      </c>
      <c r="B119" s="195">
        <v>17670</v>
      </c>
      <c r="C119" s="195" t="s">
        <v>1125</v>
      </c>
      <c r="D119" s="195" t="s">
        <v>1125</v>
      </c>
      <c r="E119" s="195" t="s">
        <v>1125</v>
      </c>
      <c r="F119" s="195">
        <v>1</v>
      </c>
      <c r="G119" s="195">
        <v>16</v>
      </c>
      <c r="H119" s="195">
        <v>17670</v>
      </c>
      <c r="K119" s="180"/>
      <c r="L119" s="180"/>
      <c r="M119" s="180"/>
      <c r="N119" s="180"/>
      <c r="O119" s="180"/>
      <c r="P119" s="180"/>
      <c r="Q119" s="180"/>
      <c r="R119" s="180"/>
    </row>
    <row r="120" spans="1:18" ht="13.5">
      <c r="A120" s="10">
        <v>12</v>
      </c>
      <c r="B120" s="590">
        <v>18610</v>
      </c>
      <c r="C120" s="195" t="s">
        <v>1295</v>
      </c>
      <c r="D120" s="195" t="s">
        <v>1295</v>
      </c>
      <c r="E120" s="195" t="s">
        <v>1295</v>
      </c>
      <c r="F120" s="288">
        <v>2</v>
      </c>
      <c r="G120" s="288">
        <v>20</v>
      </c>
      <c r="H120" s="288">
        <v>18610</v>
      </c>
      <c r="K120" s="180"/>
      <c r="L120" s="180"/>
      <c r="M120" s="180"/>
      <c r="N120" s="180"/>
      <c r="O120" s="180"/>
      <c r="P120" s="180"/>
      <c r="Q120" s="180"/>
      <c r="R120" s="180"/>
    </row>
    <row r="121" spans="1:18" ht="13.5">
      <c r="A121" s="66">
        <v>13</v>
      </c>
      <c r="B121" s="525" t="s">
        <v>848</v>
      </c>
      <c r="C121" s="236" t="s">
        <v>1295</v>
      </c>
      <c r="D121" s="236" t="s">
        <v>1295</v>
      </c>
      <c r="E121" s="236" t="s">
        <v>1295</v>
      </c>
      <c r="F121" s="236">
        <v>2</v>
      </c>
      <c r="G121" s="236" t="s">
        <v>849</v>
      </c>
      <c r="H121" s="236" t="s">
        <v>849</v>
      </c>
      <c r="K121" s="180"/>
      <c r="L121" s="180"/>
      <c r="M121" s="180"/>
      <c r="N121" s="180"/>
      <c r="O121" s="180"/>
      <c r="P121" s="180"/>
      <c r="Q121" s="180"/>
      <c r="R121" s="180"/>
    </row>
    <row r="122" spans="1:18" ht="13.5">
      <c r="A122" s="131" t="s">
        <v>53</v>
      </c>
      <c r="B122" s="131"/>
      <c r="C122" s="131"/>
      <c r="D122" s="131"/>
      <c r="E122" s="131"/>
      <c r="F122" s="3"/>
      <c r="G122" s="3"/>
      <c r="H122" s="3"/>
      <c r="K122" s="180"/>
      <c r="L122" s="180"/>
      <c r="M122" s="180"/>
      <c r="N122" s="180"/>
      <c r="O122" s="180"/>
      <c r="P122" s="180"/>
      <c r="Q122" s="180"/>
      <c r="R122" s="180"/>
    </row>
    <row r="123" spans="1:18" ht="13.5">
      <c r="A123" s="779" t="s">
        <v>22</v>
      </c>
      <c r="B123" s="779"/>
      <c r="C123" s="779"/>
      <c r="D123" s="779"/>
      <c r="E123" s="779"/>
      <c r="F123" s="3"/>
      <c r="G123" s="3"/>
      <c r="H123" s="3"/>
      <c r="K123" s="180"/>
      <c r="L123" s="180"/>
      <c r="M123" s="180"/>
      <c r="N123" s="180"/>
      <c r="O123" s="180"/>
      <c r="P123" s="180"/>
      <c r="Q123" s="180"/>
      <c r="R123" s="180"/>
    </row>
    <row r="124" spans="11:18" ht="13.5">
      <c r="K124" s="180"/>
      <c r="L124" s="180"/>
      <c r="M124" s="180"/>
      <c r="N124" s="180"/>
      <c r="O124" s="180"/>
      <c r="P124" s="180"/>
      <c r="Q124" s="180"/>
      <c r="R124" s="180"/>
    </row>
    <row r="125" spans="1:18" ht="14.25" thickBot="1">
      <c r="A125" s="3" t="s">
        <v>850</v>
      </c>
      <c r="B125" s="3"/>
      <c r="C125" s="3"/>
      <c r="D125" s="3"/>
      <c r="E125" s="3"/>
      <c r="F125" s="3"/>
      <c r="G125" s="3"/>
      <c r="H125" s="3"/>
      <c r="I125" s="232"/>
      <c r="J125" s="233" t="s">
        <v>23</v>
      </c>
      <c r="N125" s="180"/>
      <c r="O125" s="180"/>
      <c r="P125" s="180"/>
      <c r="Q125" s="180"/>
      <c r="R125" s="180"/>
    </row>
    <row r="126" spans="1:18" ht="14.25" thickTop="1">
      <c r="A126" s="770" t="s">
        <v>628</v>
      </c>
      <c r="B126" s="780" t="s">
        <v>24</v>
      </c>
      <c r="C126" s="780"/>
      <c r="D126" s="780"/>
      <c r="E126" s="781" t="s">
        <v>54</v>
      </c>
      <c r="F126" s="782"/>
      <c r="G126" s="782"/>
      <c r="H126" s="782"/>
      <c r="I126" s="782"/>
      <c r="J126" s="782"/>
      <c r="K126" s="783"/>
      <c r="L126" s="774" t="s">
        <v>25</v>
      </c>
      <c r="M126" s="776" t="s">
        <v>26</v>
      </c>
      <c r="N126" s="180"/>
      <c r="O126" s="180"/>
      <c r="P126" s="180"/>
      <c r="Q126" s="180"/>
      <c r="R126" s="180"/>
    </row>
    <row r="127" spans="1:18" ht="27">
      <c r="A127" s="771"/>
      <c r="B127" s="234" t="s">
        <v>55</v>
      </c>
      <c r="C127" s="235" t="s">
        <v>56</v>
      </c>
      <c r="D127" s="234" t="s">
        <v>27</v>
      </c>
      <c r="E127" s="235" t="s">
        <v>57</v>
      </c>
      <c r="F127" s="234" t="s">
        <v>28</v>
      </c>
      <c r="G127" s="235" t="s">
        <v>58</v>
      </c>
      <c r="H127" s="234" t="s">
        <v>59</v>
      </c>
      <c r="I127" s="235" t="s">
        <v>60</v>
      </c>
      <c r="J127" s="234" t="s">
        <v>29</v>
      </c>
      <c r="K127" s="235" t="s">
        <v>30</v>
      </c>
      <c r="L127" s="775"/>
      <c r="M127" s="777"/>
      <c r="N127" s="180"/>
      <c r="O127" s="180"/>
      <c r="P127" s="180"/>
      <c r="Q127" s="180"/>
      <c r="R127" s="180"/>
    </row>
    <row r="128" spans="1:18" ht="13.5">
      <c r="A128" s="61" t="s">
        <v>847</v>
      </c>
      <c r="B128" s="229">
        <v>15880</v>
      </c>
      <c r="C128" s="230">
        <v>17458</v>
      </c>
      <c r="D128" s="230">
        <v>33338</v>
      </c>
      <c r="E128" s="230" t="s">
        <v>1125</v>
      </c>
      <c r="F128" s="230" t="s">
        <v>1125</v>
      </c>
      <c r="G128" s="230" t="s">
        <v>1125</v>
      </c>
      <c r="H128" s="230">
        <v>22951</v>
      </c>
      <c r="I128" s="230">
        <v>22522</v>
      </c>
      <c r="J128" s="230">
        <v>19575</v>
      </c>
      <c r="K128" s="230">
        <v>65048</v>
      </c>
      <c r="L128" s="230" t="s">
        <v>1125</v>
      </c>
      <c r="M128" s="230">
        <v>98386</v>
      </c>
      <c r="N128" s="180"/>
      <c r="O128" s="180"/>
      <c r="P128" s="180"/>
      <c r="Q128" s="180"/>
      <c r="R128" s="180"/>
    </row>
    <row r="129" spans="1:18" ht="13.5">
      <c r="A129" s="61">
        <v>9</v>
      </c>
      <c r="B129" s="229">
        <v>0</v>
      </c>
      <c r="C129" s="230">
        <v>16594</v>
      </c>
      <c r="D129" s="230">
        <v>16594</v>
      </c>
      <c r="E129" s="230" t="s">
        <v>1125</v>
      </c>
      <c r="F129" s="230" t="s">
        <v>1125</v>
      </c>
      <c r="G129" s="230" t="s">
        <v>1125</v>
      </c>
      <c r="H129" s="230">
        <v>21498</v>
      </c>
      <c r="I129" s="230">
        <v>6031</v>
      </c>
      <c r="J129" s="230">
        <v>16364</v>
      </c>
      <c r="K129" s="230">
        <v>43893</v>
      </c>
      <c r="L129" s="230" t="s">
        <v>1125</v>
      </c>
      <c r="M129" s="230">
        <v>60487</v>
      </c>
      <c r="N129" s="180"/>
      <c r="O129" s="180"/>
      <c r="P129" s="180"/>
      <c r="Q129" s="180"/>
      <c r="R129" s="180"/>
    </row>
    <row r="130" spans="1:18" ht="13.5">
      <c r="A130" s="61">
        <v>10</v>
      </c>
      <c r="B130" s="229">
        <v>17924</v>
      </c>
      <c r="C130" s="230">
        <v>16998</v>
      </c>
      <c r="D130" s="230">
        <v>34922</v>
      </c>
      <c r="E130" s="230" t="s">
        <v>1125</v>
      </c>
      <c r="F130" s="230" t="s">
        <v>1125</v>
      </c>
      <c r="G130" s="230" t="s">
        <v>1125</v>
      </c>
      <c r="H130" s="230">
        <v>5798</v>
      </c>
      <c r="I130" s="230">
        <v>3252</v>
      </c>
      <c r="J130" s="230">
        <v>4294</v>
      </c>
      <c r="K130" s="230">
        <v>13344</v>
      </c>
      <c r="L130" s="230" t="s">
        <v>1125</v>
      </c>
      <c r="M130" s="230">
        <v>48266</v>
      </c>
      <c r="N130" s="180"/>
      <c r="O130" s="180"/>
      <c r="P130" s="180"/>
      <c r="Q130" s="180"/>
      <c r="R130" s="180"/>
    </row>
    <row r="131" spans="1:18" ht="13.5">
      <c r="A131" s="61">
        <v>11</v>
      </c>
      <c r="B131" s="229">
        <v>21480</v>
      </c>
      <c r="C131" s="230">
        <v>17060</v>
      </c>
      <c r="D131" s="230">
        <v>38540</v>
      </c>
      <c r="E131" s="230" t="s">
        <v>1125</v>
      </c>
      <c r="F131" s="230" t="s">
        <v>1125</v>
      </c>
      <c r="G131" s="230" t="s">
        <v>1125</v>
      </c>
      <c r="H131" s="230" t="s">
        <v>1125</v>
      </c>
      <c r="I131" s="230" t="s">
        <v>1125</v>
      </c>
      <c r="J131" s="230">
        <v>671</v>
      </c>
      <c r="K131" s="230">
        <v>671</v>
      </c>
      <c r="L131" s="230">
        <v>639</v>
      </c>
      <c r="M131" s="230">
        <v>39850</v>
      </c>
      <c r="N131" s="180"/>
      <c r="O131" s="180"/>
      <c r="P131" s="180"/>
      <c r="Q131" s="180"/>
      <c r="R131" s="180"/>
    </row>
    <row r="132" spans="1:18" ht="13.5">
      <c r="A132" s="10">
        <v>12</v>
      </c>
      <c r="B132" s="524" t="s">
        <v>1295</v>
      </c>
      <c r="C132" s="195">
        <v>16410</v>
      </c>
      <c r="D132" s="195">
        <v>16410</v>
      </c>
      <c r="E132" s="195" t="s">
        <v>1295</v>
      </c>
      <c r="F132" s="195" t="s">
        <v>1295</v>
      </c>
      <c r="G132" s="195" t="s">
        <v>1295</v>
      </c>
      <c r="H132" s="195" t="s">
        <v>1295</v>
      </c>
      <c r="I132" s="195" t="s">
        <v>1295</v>
      </c>
      <c r="J132" s="195">
        <v>2203</v>
      </c>
      <c r="K132" s="195">
        <v>2203</v>
      </c>
      <c r="L132" s="195" t="s">
        <v>1295</v>
      </c>
      <c r="M132" s="195">
        <v>18613</v>
      </c>
      <c r="N132" s="180"/>
      <c r="O132" s="180"/>
      <c r="P132" s="180"/>
      <c r="Q132" s="180"/>
      <c r="R132" s="180"/>
    </row>
    <row r="133" spans="1:18" ht="13.5">
      <c r="A133" s="66">
        <v>13</v>
      </c>
      <c r="B133" s="525" t="s">
        <v>1295</v>
      </c>
      <c r="C133" s="236" t="s">
        <v>849</v>
      </c>
      <c r="D133" s="236" t="s">
        <v>849</v>
      </c>
      <c r="E133" s="391" t="s">
        <v>1295</v>
      </c>
      <c r="F133" s="391" t="s">
        <v>1295</v>
      </c>
      <c r="G133" s="391" t="s">
        <v>1295</v>
      </c>
      <c r="H133" s="391" t="s">
        <v>1295</v>
      </c>
      <c r="I133" s="236" t="s">
        <v>849</v>
      </c>
      <c r="J133" s="236" t="s">
        <v>849</v>
      </c>
      <c r="K133" s="236" t="s">
        <v>849</v>
      </c>
      <c r="L133" s="236" t="s">
        <v>1295</v>
      </c>
      <c r="M133" s="236" t="s">
        <v>849</v>
      </c>
      <c r="N133" s="180"/>
      <c r="O133" s="180"/>
      <c r="P133" s="180"/>
      <c r="Q133" s="180"/>
      <c r="R133" s="180"/>
    </row>
    <row r="134" spans="2:18" ht="13.5">
      <c r="B134" s="3"/>
      <c r="C134" s="3"/>
      <c r="D134" s="3"/>
      <c r="E134" s="3"/>
      <c r="F134" s="3"/>
      <c r="G134" s="3"/>
      <c r="H134" s="3"/>
      <c r="I134" s="3"/>
      <c r="J134" s="3"/>
      <c r="K134" s="237"/>
      <c r="L134" s="237"/>
      <c r="N134" s="180"/>
      <c r="O134" s="180"/>
      <c r="P134" s="180"/>
      <c r="Q134" s="180"/>
      <c r="R134" s="180"/>
    </row>
    <row r="135" spans="11:18" ht="13.5">
      <c r="K135" s="180"/>
      <c r="L135" s="180"/>
      <c r="M135" s="180"/>
      <c r="N135" s="180"/>
      <c r="O135" s="180"/>
      <c r="P135" s="180"/>
      <c r="Q135" s="180"/>
      <c r="R135" s="180"/>
    </row>
    <row r="136" spans="11:18" ht="13.5">
      <c r="K136" s="180"/>
      <c r="L136" s="180"/>
      <c r="M136" s="180"/>
      <c r="N136" s="180"/>
      <c r="O136" s="180"/>
      <c r="P136" s="180"/>
      <c r="Q136" s="180"/>
      <c r="R136" s="180"/>
    </row>
    <row r="137" spans="11:18" ht="13.5">
      <c r="K137" s="180"/>
      <c r="L137" s="180"/>
      <c r="M137" s="180"/>
      <c r="N137" s="180"/>
      <c r="O137" s="180"/>
      <c r="P137" s="180"/>
      <c r="Q137" s="180"/>
      <c r="R137" s="180"/>
    </row>
    <row r="138" spans="11:18" ht="13.5">
      <c r="K138" s="180"/>
      <c r="L138" s="180"/>
      <c r="M138" s="180"/>
      <c r="N138" s="180"/>
      <c r="O138" s="180"/>
      <c r="P138" s="180"/>
      <c r="Q138" s="180"/>
      <c r="R138" s="180"/>
    </row>
    <row r="139" spans="11:18" ht="13.5">
      <c r="K139" s="180"/>
      <c r="L139" s="180"/>
      <c r="M139" s="180"/>
      <c r="N139" s="180"/>
      <c r="O139" s="180"/>
      <c r="P139" s="180"/>
      <c r="Q139" s="180"/>
      <c r="R139" s="180"/>
    </row>
    <row r="140" spans="11:18" ht="13.5">
      <c r="K140" s="180"/>
      <c r="L140" s="180"/>
      <c r="M140" s="180"/>
      <c r="N140" s="180"/>
      <c r="O140" s="180"/>
      <c r="P140" s="180"/>
      <c r="Q140" s="180"/>
      <c r="R140" s="180"/>
    </row>
    <row r="141" spans="11:18" ht="13.5">
      <c r="K141" s="180"/>
      <c r="L141" s="180"/>
      <c r="M141" s="180"/>
      <c r="N141" s="180"/>
      <c r="O141" s="180"/>
      <c r="P141" s="180"/>
      <c r="Q141" s="180"/>
      <c r="R141" s="180"/>
    </row>
    <row r="142" spans="11:18" ht="13.5">
      <c r="K142" s="180"/>
      <c r="L142" s="180"/>
      <c r="M142" s="180"/>
      <c r="N142" s="180"/>
      <c r="O142" s="180"/>
      <c r="P142" s="180"/>
      <c r="Q142" s="180"/>
      <c r="R142" s="180"/>
    </row>
    <row r="143" spans="11:18" ht="13.5">
      <c r="K143" s="180"/>
      <c r="L143" s="180"/>
      <c r="M143" s="180"/>
      <c r="N143" s="180"/>
      <c r="O143" s="180"/>
      <c r="P143" s="180"/>
      <c r="Q143" s="180"/>
      <c r="R143" s="180"/>
    </row>
    <row r="144" spans="11:18" ht="13.5">
      <c r="K144" s="180"/>
      <c r="L144" s="180"/>
      <c r="M144" s="180"/>
      <c r="N144" s="180"/>
      <c r="O144" s="180"/>
      <c r="P144" s="180"/>
      <c r="Q144" s="180"/>
      <c r="R144" s="180"/>
    </row>
    <row r="145" spans="11:18" ht="13.5">
      <c r="K145" s="180"/>
      <c r="L145" s="180"/>
      <c r="M145" s="180"/>
      <c r="N145" s="180"/>
      <c r="O145" s="180"/>
      <c r="P145" s="180"/>
      <c r="Q145" s="180"/>
      <c r="R145" s="180"/>
    </row>
    <row r="146" spans="11:18" ht="13.5">
      <c r="K146" s="180"/>
      <c r="L146" s="180"/>
      <c r="M146" s="180"/>
      <c r="N146" s="180"/>
      <c r="O146" s="180"/>
      <c r="P146" s="180"/>
      <c r="Q146" s="180"/>
      <c r="R146" s="180"/>
    </row>
  </sheetData>
  <mergeCells count="22">
    <mergeCell ref="L126:L127"/>
    <mergeCell ref="M126:M127"/>
    <mergeCell ref="F113:H113"/>
    <mergeCell ref="A123:E123"/>
    <mergeCell ref="A126:A127"/>
    <mergeCell ref="B126:D126"/>
    <mergeCell ref="E126:K126"/>
    <mergeCell ref="A89:A90"/>
    <mergeCell ref="B89:D89"/>
    <mergeCell ref="A113:A114"/>
    <mergeCell ref="B113:B114"/>
    <mergeCell ref="C113:E113"/>
    <mergeCell ref="H5:H6"/>
    <mergeCell ref="I5:I6"/>
    <mergeCell ref="J5:J6"/>
    <mergeCell ref="H4:J4"/>
    <mergeCell ref="D5:E5"/>
    <mergeCell ref="F5:G5"/>
    <mergeCell ref="A4:A6"/>
    <mergeCell ref="B4:B6"/>
    <mergeCell ref="C4:C6"/>
    <mergeCell ref="D4:G4"/>
  </mergeCells>
  <hyperlinks>
    <hyperlink ref="A1" r:id="rId1" display="平成１５年刊行　統計年鑑&lt;&lt;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2"/>
  <rowBreaks count="1" manualBreakCount="1">
    <brk id="8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4" width="13.625" style="3" customWidth="1"/>
    <col min="5" max="5" width="13.125" style="3" customWidth="1"/>
    <col min="6" max="6" width="14.125" style="3" customWidth="1"/>
    <col min="7" max="7" width="14.00390625" style="3" customWidth="1"/>
    <col min="8" max="9" width="9.00390625" style="3" customWidth="1"/>
    <col min="10" max="10" width="9.875" style="3" bestFit="1" customWidth="1"/>
    <col min="11" max="11" width="9.00390625" style="3" customWidth="1"/>
    <col min="12" max="12" width="9.875" style="3" bestFit="1" customWidth="1"/>
    <col min="13" max="16384" width="9.00390625" style="3" customWidth="1"/>
  </cols>
  <sheetData>
    <row r="1" ht="13.5">
      <c r="A1" s="679" t="s">
        <v>241</v>
      </c>
    </row>
    <row r="2" ht="13.5">
      <c r="A2" s="4" t="s">
        <v>61</v>
      </c>
    </row>
    <row r="3" spans="1:6" ht="14.25" thickBot="1">
      <c r="A3" s="3" t="s">
        <v>851</v>
      </c>
      <c r="F3" s="3" t="s">
        <v>62</v>
      </c>
    </row>
    <row r="4" spans="1:7" ht="14.25" thickTop="1">
      <c r="A4" s="786" t="s">
        <v>32</v>
      </c>
      <c r="B4" s="788" t="s">
        <v>63</v>
      </c>
      <c r="C4" s="788" t="s">
        <v>64</v>
      </c>
      <c r="D4" s="788" t="s">
        <v>65</v>
      </c>
      <c r="E4" s="784" t="s">
        <v>31</v>
      </c>
      <c r="F4" s="785"/>
      <c r="G4" s="785"/>
    </row>
    <row r="5" spans="1:7" ht="22.5">
      <c r="A5" s="787"/>
      <c r="B5" s="789"/>
      <c r="C5" s="789"/>
      <c r="D5" s="789"/>
      <c r="E5" s="238" t="s">
        <v>66</v>
      </c>
      <c r="F5" s="239" t="s">
        <v>67</v>
      </c>
      <c r="G5" s="240" t="s">
        <v>68</v>
      </c>
    </row>
    <row r="6" spans="1:8" ht="13.5" customHeight="1">
      <c r="A6" s="241" t="s">
        <v>847</v>
      </c>
      <c r="B6" s="243">
        <v>34182</v>
      </c>
      <c r="C6" s="172">
        <v>18488</v>
      </c>
      <c r="D6" s="172">
        <v>32683</v>
      </c>
      <c r="E6" s="170">
        <v>19987</v>
      </c>
      <c r="F6" s="172">
        <v>10334</v>
      </c>
      <c r="G6" s="172">
        <v>9653</v>
      </c>
      <c r="H6" s="20"/>
    </row>
    <row r="7" spans="1:8" ht="13.5" customHeight="1">
      <c r="A7" s="169">
        <v>9</v>
      </c>
      <c r="B7" s="243">
        <v>34207</v>
      </c>
      <c r="C7" s="172">
        <v>22061</v>
      </c>
      <c r="D7" s="172">
        <v>33725</v>
      </c>
      <c r="E7" s="170">
        <v>22543</v>
      </c>
      <c r="F7" s="172">
        <v>10310</v>
      </c>
      <c r="G7" s="172">
        <v>12233</v>
      </c>
      <c r="H7" s="20"/>
    </row>
    <row r="8" spans="1:8" ht="13.5" customHeight="1">
      <c r="A8" s="169">
        <v>10</v>
      </c>
      <c r="B8" s="242">
        <v>32792</v>
      </c>
      <c r="C8" s="170">
        <v>18608</v>
      </c>
      <c r="D8" s="170">
        <v>33634</v>
      </c>
      <c r="E8" s="170">
        <v>17766</v>
      </c>
      <c r="F8" s="170">
        <v>7785</v>
      </c>
      <c r="G8" s="170">
        <v>9981</v>
      </c>
      <c r="H8" s="20"/>
    </row>
    <row r="9" spans="1:8" ht="13.5" customHeight="1">
      <c r="A9" s="169">
        <v>11</v>
      </c>
      <c r="B9" s="242">
        <v>32973</v>
      </c>
      <c r="C9" s="170">
        <v>11239</v>
      </c>
      <c r="D9" s="170">
        <v>28888</v>
      </c>
      <c r="E9" s="170">
        <v>15324</v>
      </c>
      <c r="F9" s="170">
        <v>7776</v>
      </c>
      <c r="G9" s="170">
        <v>7548</v>
      </c>
      <c r="H9" s="20"/>
    </row>
    <row r="10" spans="1:8" ht="13.5" customHeight="1">
      <c r="A10" s="281">
        <v>12</v>
      </c>
      <c r="B10" s="591">
        <v>31747</v>
      </c>
      <c r="C10" s="592">
        <v>10565</v>
      </c>
      <c r="D10" s="592">
        <v>27560</v>
      </c>
      <c r="E10" s="592">
        <v>14752</v>
      </c>
      <c r="F10" s="592">
        <v>7142</v>
      </c>
      <c r="G10" s="592">
        <v>7610</v>
      </c>
      <c r="H10" s="20"/>
    </row>
    <row r="11" spans="1:8" s="70" customFormat="1" ht="13.5" customHeight="1">
      <c r="A11" s="244">
        <v>13</v>
      </c>
      <c r="B11" s="245">
        <v>31186</v>
      </c>
      <c r="C11" s="246">
        <v>6824</v>
      </c>
      <c r="D11" s="246">
        <v>27421</v>
      </c>
      <c r="E11" s="246">
        <v>10589</v>
      </c>
      <c r="F11" s="246">
        <v>8253</v>
      </c>
      <c r="G11" s="246">
        <v>2336</v>
      </c>
      <c r="H11" s="69"/>
    </row>
    <row r="12" ht="13.5">
      <c r="F12" s="3" t="s">
        <v>70</v>
      </c>
    </row>
    <row r="14" spans="1:4" ht="14.25" thickBot="1">
      <c r="A14" s="3" t="s">
        <v>852</v>
      </c>
      <c r="D14" s="3" t="s">
        <v>71</v>
      </c>
    </row>
    <row r="15" spans="1:5" ht="14.25" customHeight="1" thickTop="1">
      <c r="A15" s="770" t="s">
        <v>32</v>
      </c>
      <c r="B15" s="791" t="s">
        <v>72</v>
      </c>
      <c r="C15" s="793" t="s">
        <v>73</v>
      </c>
      <c r="D15" s="793" t="s">
        <v>33</v>
      </c>
      <c r="E15" s="795" t="s">
        <v>34</v>
      </c>
    </row>
    <row r="16" spans="1:5" ht="13.5">
      <c r="A16" s="675"/>
      <c r="B16" s="792"/>
      <c r="C16" s="794"/>
      <c r="D16" s="794"/>
      <c r="E16" s="796"/>
    </row>
    <row r="17" spans="1:5" ht="13.5">
      <c r="A17" s="241" t="s">
        <v>847</v>
      </c>
      <c r="B17" s="247">
        <v>11245000</v>
      </c>
      <c r="C17" s="248">
        <v>51000</v>
      </c>
      <c r="D17" s="248">
        <v>12651000</v>
      </c>
      <c r="E17" s="248">
        <v>1721000</v>
      </c>
    </row>
    <row r="18" spans="1:5" ht="13.5">
      <c r="A18" s="169">
        <v>9</v>
      </c>
      <c r="B18" s="247">
        <v>10997000</v>
      </c>
      <c r="C18" s="248">
        <v>48000</v>
      </c>
      <c r="D18" s="248">
        <v>13399000</v>
      </c>
      <c r="E18" s="248">
        <v>1408000</v>
      </c>
    </row>
    <row r="19" spans="1:5" ht="13.5">
      <c r="A19" s="169">
        <v>10</v>
      </c>
      <c r="B19" s="247">
        <v>10782000</v>
      </c>
      <c r="C19" s="248">
        <v>48000</v>
      </c>
      <c r="D19" s="248">
        <v>12856000</v>
      </c>
      <c r="E19" s="248">
        <v>1812000</v>
      </c>
    </row>
    <row r="20" spans="1:5" ht="13.5">
      <c r="A20" s="169">
        <v>11</v>
      </c>
      <c r="B20" s="247">
        <v>9977000</v>
      </c>
      <c r="C20" s="248">
        <v>44000</v>
      </c>
      <c r="D20" s="248">
        <v>12768000</v>
      </c>
      <c r="E20" s="248">
        <v>1549000</v>
      </c>
    </row>
    <row r="21" spans="1:5" ht="13.5">
      <c r="A21" s="281">
        <v>12</v>
      </c>
      <c r="B21" s="247">
        <v>10002000</v>
      </c>
      <c r="C21" s="248">
        <v>38000</v>
      </c>
      <c r="D21" s="248">
        <v>12788000</v>
      </c>
      <c r="E21" s="248">
        <v>1387000</v>
      </c>
    </row>
    <row r="22" spans="1:5" ht="13.5">
      <c r="A22" s="244">
        <v>13</v>
      </c>
      <c r="B22" s="249">
        <v>10126000</v>
      </c>
      <c r="C22" s="250">
        <v>36000</v>
      </c>
      <c r="D22" s="250">
        <v>12745000</v>
      </c>
      <c r="E22" s="250">
        <v>1463000</v>
      </c>
    </row>
    <row r="23" ht="13.5">
      <c r="D23" s="3" t="s">
        <v>35</v>
      </c>
    </row>
    <row r="25" ht="14.25" thickBot="1">
      <c r="A25" s="3" t="s">
        <v>853</v>
      </c>
    </row>
    <row r="26" spans="1:13" ht="14.25" thickTop="1">
      <c r="A26" s="770" t="s">
        <v>74</v>
      </c>
      <c r="B26" s="734" t="s">
        <v>75</v>
      </c>
      <c r="C26" s="734"/>
      <c r="D26" s="734" t="s">
        <v>76</v>
      </c>
      <c r="E26" s="734"/>
      <c r="F26" s="734" t="s">
        <v>77</v>
      </c>
      <c r="G26" s="734"/>
      <c r="H26" s="734" t="s">
        <v>78</v>
      </c>
      <c r="I26" s="734"/>
      <c r="J26" s="734" t="s">
        <v>79</v>
      </c>
      <c r="K26" s="734"/>
      <c r="L26" s="734" t="s">
        <v>80</v>
      </c>
      <c r="M26" s="660"/>
    </row>
    <row r="27" spans="1:13" ht="13.5">
      <c r="A27" s="797"/>
      <c r="B27" s="29" t="s">
        <v>81</v>
      </c>
      <c r="C27" s="98" t="s">
        <v>82</v>
      </c>
      <c r="D27" s="29" t="s">
        <v>83</v>
      </c>
      <c r="E27" s="98" t="s">
        <v>82</v>
      </c>
      <c r="F27" s="29" t="s">
        <v>83</v>
      </c>
      <c r="G27" s="98" t="s">
        <v>82</v>
      </c>
      <c r="H27" s="29" t="s">
        <v>83</v>
      </c>
      <c r="I27" s="251" t="s">
        <v>82</v>
      </c>
      <c r="J27" s="29" t="s">
        <v>83</v>
      </c>
      <c r="K27" s="98" t="s">
        <v>82</v>
      </c>
      <c r="L27" s="29" t="s">
        <v>83</v>
      </c>
      <c r="M27" s="98" t="s">
        <v>82</v>
      </c>
    </row>
    <row r="28" spans="1:13" ht="13.5">
      <c r="A28" s="241" t="s">
        <v>847</v>
      </c>
      <c r="B28" s="242">
        <v>3192</v>
      </c>
      <c r="C28" s="170">
        <v>1117200</v>
      </c>
      <c r="D28" s="170">
        <v>6</v>
      </c>
      <c r="E28" s="170">
        <v>270</v>
      </c>
      <c r="F28" s="170">
        <v>27</v>
      </c>
      <c r="G28" s="170">
        <v>810</v>
      </c>
      <c r="H28" s="170">
        <v>2</v>
      </c>
      <c r="I28" s="170">
        <v>60</v>
      </c>
      <c r="J28" s="170">
        <v>37521</v>
      </c>
      <c r="K28" s="170">
        <v>2626470</v>
      </c>
      <c r="L28" s="170">
        <v>540</v>
      </c>
      <c r="M28" s="170">
        <v>162000</v>
      </c>
    </row>
    <row r="29" spans="1:13" ht="13.5">
      <c r="A29" s="169">
        <v>9</v>
      </c>
      <c r="B29" s="242">
        <v>3713</v>
      </c>
      <c r="C29" s="170">
        <v>1299550</v>
      </c>
      <c r="D29" s="170">
        <v>34</v>
      </c>
      <c r="E29" s="170">
        <v>1530</v>
      </c>
      <c r="F29" s="170">
        <v>11</v>
      </c>
      <c r="G29" s="170">
        <v>330</v>
      </c>
      <c r="H29" s="170">
        <v>1</v>
      </c>
      <c r="I29" s="170">
        <v>30</v>
      </c>
      <c r="J29" s="170">
        <v>36005</v>
      </c>
      <c r="K29" s="170">
        <v>2520350</v>
      </c>
      <c r="L29" s="170">
        <v>615</v>
      </c>
      <c r="M29" s="170">
        <v>184500</v>
      </c>
    </row>
    <row r="30" spans="1:13" ht="13.5">
      <c r="A30" s="169">
        <v>10</v>
      </c>
      <c r="B30" s="242">
        <v>6510</v>
      </c>
      <c r="C30" s="170">
        <v>2278500</v>
      </c>
      <c r="D30" s="170">
        <v>34</v>
      </c>
      <c r="E30" s="170">
        <v>1530</v>
      </c>
      <c r="F30" s="170">
        <v>3</v>
      </c>
      <c r="G30" s="170">
        <v>90</v>
      </c>
      <c r="H30" s="170">
        <v>1</v>
      </c>
      <c r="I30" s="170">
        <v>30</v>
      </c>
      <c r="J30" s="170">
        <v>37381</v>
      </c>
      <c r="K30" s="170">
        <v>2616670</v>
      </c>
      <c r="L30" s="170">
        <v>656</v>
      </c>
      <c r="M30" s="170">
        <v>196800</v>
      </c>
    </row>
    <row r="31" spans="1:13" ht="13.5">
      <c r="A31" s="169">
        <v>11</v>
      </c>
      <c r="B31" s="242">
        <v>8587</v>
      </c>
      <c r="C31" s="170">
        <v>3005450</v>
      </c>
      <c r="D31" s="170">
        <v>36</v>
      </c>
      <c r="E31" s="170">
        <v>1620</v>
      </c>
      <c r="F31" s="170">
        <v>8</v>
      </c>
      <c r="G31" s="170">
        <v>240</v>
      </c>
      <c r="H31" s="170" t="s">
        <v>1125</v>
      </c>
      <c r="I31" s="170" t="s">
        <v>1125</v>
      </c>
      <c r="J31" s="170">
        <v>39559</v>
      </c>
      <c r="K31" s="170">
        <v>2769130</v>
      </c>
      <c r="L31" s="170">
        <v>619</v>
      </c>
      <c r="M31" s="170">
        <v>185700</v>
      </c>
    </row>
    <row r="32" spans="1:13" ht="13.5">
      <c r="A32" s="281">
        <v>12</v>
      </c>
      <c r="B32" s="593">
        <v>8957</v>
      </c>
      <c r="C32" s="594">
        <v>3134950</v>
      </c>
      <c r="D32" s="594">
        <v>36</v>
      </c>
      <c r="E32" s="594">
        <v>1620</v>
      </c>
      <c r="F32" s="594">
        <v>2</v>
      </c>
      <c r="G32" s="594">
        <v>60</v>
      </c>
      <c r="H32" s="594" t="s">
        <v>1295</v>
      </c>
      <c r="I32" s="594" t="s">
        <v>1295</v>
      </c>
      <c r="J32" s="594">
        <v>37606</v>
      </c>
      <c r="K32" s="594">
        <v>2632420</v>
      </c>
      <c r="L32" s="594">
        <v>572</v>
      </c>
      <c r="M32" s="594">
        <v>171600</v>
      </c>
    </row>
    <row r="33" spans="1:13" ht="13.5">
      <c r="A33" s="244">
        <v>13</v>
      </c>
      <c r="B33" s="253">
        <v>6403</v>
      </c>
      <c r="C33" s="253">
        <v>2241050</v>
      </c>
      <c r="D33" s="253">
        <v>15</v>
      </c>
      <c r="E33" s="253">
        <v>675</v>
      </c>
      <c r="F33" s="253">
        <v>3</v>
      </c>
      <c r="G33" s="253">
        <v>90</v>
      </c>
      <c r="H33" s="253" t="s">
        <v>1295</v>
      </c>
      <c r="I33" s="253" t="s">
        <v>1295</v>
      </c>
      <c r="J33" s="253">
        <v>31338</v>
      </c>
      <c r="K33" s="253">
        <v>2193660</v>
      </c>
      <c r="L33" s="253">
        <v>501</v>
      </c>
      <c r="M33" s="253">
        <v>150300</v>
      </c>
    </row>
    <row r="34" spans="7:11" ht="13.5">
      <c r="G34" s="790" t="s">
        <v>36</v>
      </c>
      <c r="H34" s="790"/>
      <c r="I34" s="790"/>
      <c r="J34" s="790"/>
      <c r="K34" s="790"/>
    </row>
  </sheetData>
  <mergeCells count="18">
    <mergeCell ref="L26:M26"/>
    <mergeCell ref="D15:D16"/>
    <mergeCell ref="E15:E16"/>
    <mergeCell ref="A26:A27"/>
    <mergeCell ref="B26:C26"/>
    <mergeCell ref="D26:E26"/>
    <mergeCell ref="G34:K34"/>
    <mergeCell ref="A15:A16"/>
    <mergeCell ref="B15:B16"/>
    <mergeCell ref="C15:C16"/>
    <mergeCell ref="F26:G26"/>
    <mergeCell ref="H26:I26"/>
    <mergeCell ref="J26:K26"/>
    <mergeCell ref="E4:G4"/>
    <mergeCell ref="A4:A5"/>
    <mergeCell ref="B4:B5"/>
    <mergeCell ref="C4:C5"/>
    <mergeCell ref="D4:D5"/>
  </mergeCells>
  <hyperlinks>
    <hyperlink ref="A1" r:id="rId1" display="平成１５年刊行　統計年鑑&lt;&lt;"/>
  </hyperlink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875" style="3" customWidth="1"/>
    <col min="2" max="6" width="15.875" style="3" customWidth="1"/>
    <col min="7" max="11" width="17.875" style="3" customWidth="1"/>
    <col min="12" max="12" width="19.125" style="3" customWidth="1"/>
    <col min="13" max="16" width="9.125" style="3" bestFit="1" customWidth="1"/>
    <col min="17" max="16384" width="9.00390625" style="3" customWidth="1"/>
  </cols>
  <sheetData>
    <row r="1" ht="13.5">
      <c r="A1" s="679" t="s">
        <v>241</v>
      </c>
    </row>
    <row r="2" ht="13.5">
      <c r="A2" s="4" t="s">
        <v>84</v>
      </c>
    </row>
    <row r="3" ht="14.25" thickBot="1">
      <c r="A3" s="3" t="s">
        <v>854</v>
      </c>
    </row>
    <row r="4" spans="1:16" ht="14.25" thickTop="1">
      <c r="A4" s="798" t="s">
        <v>85</v>
      </c>
      <c r="B4" s="800" t="s">
        <v>666</v>
      </c>
      <c r="C4" s="801"/>
      <c r="D4" s="801"/>
      <c r="E4" s="801"/>
      <c r="F4" s="801"/>
      <c r="G4" s="801"/>
      <c r="H4" s="802"/>
      <c r="I4" s="800" t="s">
        <v>667</v>
      </c>
      <c r="J4" s="801"/>
      <c r="K4" s="801"/>
      <c r="L4" s="801"/>
      <c r="M4" s="801"/>
      <c r="N4" s="801"/>
      <c r="O4" s="802"/>
      <c r="P4" s="806" t="s">
        <v>86</v>
      </c>
    </row>
    <row r="5" spans="1:16" ht="13.5">
      <c r="A5" s="799"/>
      <c r="B5" s="235" t="s">
        <v>87</v>
      </c>
      <c r="C5" s="234" t="s">
        <v>88</v>
      </c>
      <c r="D5" s="235" t="s">
        <v>89</v>
      </c>
      <c r="E5" s="234" t="s">
        <v>90</v>
      </c>
      <c r="F5" s="234" t="s">
        <v>668</v>
      </c>
      <c r="G5" s="255" t="s">
        <v>91</v>
      </c>
      <c r="H5" s="234" t="s">
        <v>92</v>
      </c>
      <c r="I5" s="235" t="s">
        <v>669</v>
      </c>
      <c r="J5" s="234" t="s">
        <v>670</v>
      </c>
      <c r="K5" s="234" t="s">
        <v>671</v>
      </c>
      <c r="L5" s="235" t="s">
        <v>93</v>
      </c>
      <c r="M5" s="234" t="s">
        <v>668</v>
      </c>
      <c r="N5" s="255" t="s">
        <v>91</v>
      </c>
      <c r="O5" s="234" t="s">
        <v>92</v>
      </c>
      <c r="P5" s="807"/>
    </row>
    <row r="6" spans="1:16" ht="13.5">
      <c r="A6" s="256" t="s">
        <v>12</v>
      </c>
      <c r="B6" s="258">
        <v>41</v>
      </c>
      <c r="C6" s="259">
        <v>1</v>
      </c>
      <c r="D6" s="259">
        <v>10</v>
      </c>
      <c r="E6" s="259" t="s">
        <v>1125</v>
      </c>
      <c r="F6" s="259">
        <v>4</v>
      </c>
      <c r="G6" s="259">
        <v>11</v>
      </c>
      <c r="H6" s="259">
        <v>67</v>
      </c>
      <c r="I6" s="259">
        <v>1</v>
      </c>
      <c r="J6" s="259">
        <v>29</v>
      </c>
      <c r="K6" s="259">
        <v>1</v>
      </c>
      <c r="L6" s="259">
        <v>15</v>
      </c>
      <c r="M6" s="259" t="s">
        <v>1125</v>
      </c>
      <c r="N6" s="259">
        <v>1</v>
      </c>
      <c r="O6" s="259">
        <v>47</v>
      </c>
      <c r="P6" s="259">
        <v>114</v>
      </c>
    </row>
    <row r="7" spans="1:16" ht="13.5">
      <c r="A7" s="257">
        <v>10</v>
      </c>
      <c r="B7" s="258">
        <v>36</v>
      </c>
      <c r="C7" s="259">
        <v>1</v>
      </c>
      <c r="D7" s="259">
        <v>10</v>
      </c>
      <c r="E7" s="259" t="s">
        <v>1125</v>
      </c>
      <c r="F7" s="259">
        <v>4</v>
      </c>
      <c r="G7" s="259">
        <v>11</v>
      </c>
      <c r="H7" s="259">
        <v>62</v>
      </c>
      <c r="I7" s="259">
        <v>1</v>
      </c>
      <c r="J7" s="259">
        <v>28</v>
      </c>
      <c r="K7" s="259">
        <v>1</v>
      </c>
      <c r="L7" s="259">
        <v>15</v>
      </c>
      <c r="M7" s="259" t="s">
        <v>1125</v>
      </c>
      <c r="N7" s="259">
        <v>1</v>
      </c>
      <c r="O7" s="259">
        <v>46</v>
      </c>
      <c r="P7" s="259">
        <v>108</v>
      </c>
    </row>
    <row r="8" spans="1:16" ht="13.5">
      <c r="A8" s="257">
        <v>11</v>
      </c>
      <c r="B8" s="258">
        <v>31</v>
      </c>
      <c r="C8" s="259">
        <v>1</v>
      </c>
      <c r="D8" s="259">
        <v>9</v>
      </c>
      <c r="E8" s="259" t="s">
        <v>1125</v>
      </c>
      <c r="F8" s="259">
        <v>4</v>
      </c>
      <c r="G8" s="259">
        <v>10</v>
      </c>
      <c r="H8" s="259">
        <v>55</v>
      </c>
      <c r="I8" s="259">
        <v>1</v>
      </c>
      <c r="J8" s="259">
        <v>28</v>
      </c>
      <c r="K8" s="259">
        <v>1</v>
      </c>
      <c r="L8" s="259">
        <v>15</v>
      </c>
      <c r="M8" s="259" t="s">
        <v>1125</v>
      </c>
      <c r="N8" s="259">
        <v>1</v>
      </c>
      <c r="O8" s="259">
        <v>46</v>
      </c>
      <c r="P8" s="259">
        <v>101</v>
      </c>
    </row>
    <row r="9" spans="1:16" ht="13.5">
      <c r="A9" s="257">
        <v>12</v>
      </c>
      <c r="B9" s="595">
        <v>18</v>
      </c>
      <c r="C9" s="596">
        <v>1</v>
      </c>
      <c r="D9" s="596">
        <v>9</v>
      </c>
      <c r="E9" s="596" t="s">
        <v>702</v>
      </c>
      <c r="F9" s="596">
        <v>4</v>
      </c>
      <c r="G9" s="596">
        <v>9</v>
      </c>
      <c r="H9" s="596">
        <v>41</v>
      </c>
      <c r="I9" s="596">
        <v>1</v>
      </c>
      <c r="J9" s="596">
        <v>28</v>
      </c>
      <c r="K9" s="596">
        <v>1</v>
      </c>
      <c r="L9" s="596">
        <v>15</v>
      </c>
      <c r="M9" s="596" t="s">
        <v>702</v>
      </c>
      <c r="N9" s="596">
        <v>1</v>
      </c>
      <c r="O9" s="596">
        <v>46</v>
      </c>
      <c r="P9" s="596">
        <v>87</v>
      </c>
    </row>
    <row r="10" spans="1:16" ht="13.5">
      <c r="A10" s="260">
        <v>13</v>
      </c>
      <c r="B10" s="261">
        <v>18</v>
      </c>
      <c r="C10" s="262">
        <v>1</v>
      </c>
      <c r="D10" s="262">
        <v>9</v>
      </c>
      <c r="E10" s="262" t="s">
        <v>702</v>
      </c>
      <c r="F10" s="262">
        <v>4</v>
      </c>
      <c r="G10" s="262">
        <v>9</v>
      </c>
      <c r="H10" s="262">
        <v>41</v>
      </c>
      <c r="I10" s="262">
        <v>1</v>
      </c>
      <c r="J10" s="262">
        <v>28</v>
      </c>
      <c r="K10" s="262">
        <v>1</v>
      </c>
      <c r="L10" s="262">
        <v>15</v>
      </c>
      <c r="M10" s="262" t="s">
        <v>702</v>
      </c>
      <c r="N10" s="262">
        <v>1</v>
      </c>
      <c r="O10" s="262">
        <v>46</v>
      </c>
      <c r="P10" s="262">
        <v>87</v>
      </c>
    </row>
    <row r="11" spans="1:16" ht="13.5">
      <c r="A11" s="257"/>
      <c r="B11" s="258"/>
      <c r="C11" s="259"/>
      <c r="D11" s="259"/>
      <c r="E11" s="259" t="s">
        <v>703</v>
      </c>
      <c r="F11" s="259" t="s">
        <v>703</v>
      </c>
      <c r="G11" s="259"/>
      <c r="H11" s="259"/>
      <c r="I11" s="259"/>
      <c r="J11" s="259"/>
      <c r="K11" s="259"/>
      <c r="L11" s="259"/>
      <c r="M11" s="259"/>
      <c r="N11" s="259"/>
      <c r="O11" s="259"/>
      <c r="P11" s="259"/>
    </row>
    <row r="12" spans="1:16" ht="13.5">
      <c r="A12" s="263" t="s">
        <v>704</v>
      </c>
      <c r="B12" s="258" t="s">
        <v>237</v>
      </c>
      <c r="C12" s="259" t="s">
        <v>237</v>
      </c>
      <c r="D12" s="259" t="s">
        <v>237</v>
      </c>
      <c r="E12" s="259" t="s">
        <v>237</v>
      </c>
      <c r="F12" s="259" t="s">
        <v>237</v>
      </c>
      <c r="G12" s="259">
        <v>1</v>
      </c>
      <c r="H12" s="259">
        <v>1</v>
      </c>
      <c r="I12" s="259">
        <v>1</v>
      </c>
      <c r="J12" s="259" t="s">
        <v>237</v>
      </c>
      <c r="K12" s="259" t="s">
        <v>237</v>
      </c>
      <c r="L12" s="259" t="s">
        <v>237</v>
      </c>
      <c r="M12" s="259" t="s">
        <v>237</v>
      </c>
      <c r="N12" s="259" t="s">
        <v>237</v>
      </c>
      <c r="O12" s="259">
        <v>1</v>
      </c>
      <c r="P12" s="259">
        <v>2</v>
      </c>
    </row>
    <row r="13" spans="1:16" ht="13.5">
      <c r="A13" s="264" t="s">
        <v>705</v>
      </c>
      <c r="B13" s="258">
        <v>11</v>
      </c>
      <c r="C13" s="259" t="s">
        <v>706</v>
      </c>
      <c r="D13" s="259">
        <v>6</v>
      </c>
      <c r="E13" s="259" t="s">
        <v>706</v>
      </c>
      <c r="F13" s="259">
        <v>4</v>
      </c>
      <c r="G13" s="259" t="s">
        <v>706</v>
      </c>
      <c r="H13" s="259">
        <v>21</v>
      </c>
      <c r="I13" s="259" t="s">
        <v>706</v>
      </c>
      <c r="J13" s="259">
        <v>3</v>
      </c>
      <c r="K13" s="259">
        <v>1</v>
      </c>
      <c r="L13" s="259" t="s">
        <v>706</v>
      </c>
      <c r="M13" s="259" t="s">
        <v>706</v>
      </c>
      <c r="N13" s="259" t="s">
        <v>706</v>
      </c>
      <c r="O13" s="259">
        <v>4</v>
      </c>
      <c r="P13" s="259">
        <v>25</v>
      </c>
    </row>
    <row r="14" spans="1:16" ht="13.5">
      <c r="A14" s="264" t="s">
        <v>707</v>
      </c>
      <c r="B14" s="258">
        <v>3</v>
      </c>
      <c r="C14" s="259" t="s">
        <v>708</v>
      </c>
      <c r="D14" s="259">
        <v>2</v>
      </c>
      <c r="E14" s="259" t="s">
        <v>708</v>
      </c>
      <c r="F14" s="259" t="s">
        <v>708</v>
      </c>
      <c r="G14" s="259">
        <v>2</v>
      </c>
      <c r="H14" s="259">
        <v>7</v>
      </c>
      <c r="I14" s="259" t="s">
        <v>708</v>
      </c>
      <c r="J14" s="259" t="s">
        <v>708</v>
      </c>
      <c r="K14" s="259" t="s">
        <v>708</v>
      </c>
      <c r="L14" s="259">
        <v>2</v>
      </c>
      <c r="M14" s="259" t="s">
        <v>708</v>
      </c>
      <c r="N14" s="259" t="s">
        <v>708</v>
      </c>
      <c r="O14" s="259">
        <v>2</v>
      </c>
      <c r="P14" s="259">
        <v>9</v>
      </c>
    </row>
    <row r="15" spans="1:16" ht="13.5">
      <c r="A15" s="265" t="s">
        <v>709</v>
      </c>
      <c r="B15" s="266">
        <v>4</v>
      </c>
      <c r="C15" s="267">
        <v>1</v>
      </c>
      <c r="D15" s="267">
        <v>1</v>
      </c>
      <c r="E15" s="267" t="s">
        <v>708</v>
      </c>
      <c r="F15" s="267" t="s">
        <v>708</v>
      </c>
      <c r="G15" s="267">
        <v>6</v>
      </c>
      <c r="H15" s="267">
        <v>12</v>
      </c>
      <c r="I15" s="267" t="s">
        <v>708</v>
      </c>
      <c r="J15" s="267">
        <v>25</v>
      </c>
      <c r="K15" s="267" t="s">
        <v>708</v>
      </c>
      <c r="L15" s="267">
        <v>13</v>
      </c>
      <c r="M15" s="267" t="s">
        <v>708</v>
      </c>
      <c r="N15" s="267">
        <v>1</v>
      </c>
      <c r="O15" s="267">
        <v>39</v>
      </c>
      <c r="P15" s="267">
        <v>51</v>
      </c>
    </row>
    <row r="16" spans="1:9" ht="13.5">
      <c r="A16" s="477" t="s">
        <v>94</v>
      </c>
      <c r="B16" s="478" t="s">
        <v>710</v>
      </c>
      <c r="C16" s="478"/>
      <c r="D16" s="478"/>
      <c r="E16" s="478"/>
      <c r="F16" s="478"/>
      <c r="G16" s="478"/>
      <c r="H16" s="478"/>
      <c r="I16" s="478"/>
    </row>
    <row r="18" ht="14.25" thickBot="1">
      <c r="A18" s="3" t="s">
        <v>711</v>
      </c>
    </row>
    <row r="19" spans="1:13" ht="14.25" thickTop="1">
      <c r="A19" s="808" t="s">
        <v>95</v>
      </c>
      <c r="B19" s="728" t="s">
        <v>238</v>
      </c>
      <c r="C19" s="701" t="s">
        <v>239</v>
      </c>
      <c r="D19" s="721" t="s">
        <v>96</v>
      </c>
      <c r="E19" s="811"/>
      <c r="F19" s="811"/>
      <c r="G19" s="811"/>
      <c r="H19" s="701" t="s">
        <v>97</v>
      </c>
      <c r="I19" s="811"/>
      <c r="J19" s="811"/>
      <c r="K19" s="701" t="s">
        <v>672</v>
      </c>
      <c r="L19" s="811"/>
      <c r="M19" s="812"/>
    </row>
    <row r="20" spans="1:13" ht="27">
      <c r="A20" s="809"/>
      <c r="B20" s="697"/>
      <c r="C20" s="810"/>
      <c r="D20" s="271" t="s">
        <v>673</v>
      </c>
      <c r="E20" s="136" t="s">
        <v>240</v>
      </c>
      <c r="F20" s="813" t="s">
        <v>674</v>
      </c>
      <c r="G20" s="813"/>
      <c r="H20" s="136" t="s">
        <v>98</v>
      </c>
      <c r="I20" s="271" t="s">
        <v>675</v>
      </c>
      <c r="J20" s="136" t="s">
        <v>99</v>
      </c>
      <c r="K20" s="271" t="s">
        <v>100</v>
      </c>
      <c r="L20" s="136" t="s">
        <v>242</v>
      </c>
      <c r="M20" s="271" t="s">
        <v>101</v>
      </c>
    </row>
    <row r="21" spans="1:13" ht="13.5">
      <c r="A21" s="270"/>
      <c r="B21" s="272"/>
      <c r="C21" s="273"/>
      <c r="D21" s="274" t="s">
        <v>243</v>
      </c>
      <c r="E21" s="274" t="s">
        <v>244</v>
      </c>
      <c r="F21" s="275"/>
      <c r="G21" s="274" t="s">
        <v>244</v>
      </c>
      <c r="H21" s="274" t="s">
        <v>244</v>
      </c>
      <c r="I21" s="274" t="s">
        <v>244</v>
      </c>
      <c r="J21" s="274" t="s">
        <v>244</v>
      </c>
      <c r="K21" s="274" t="s">
        <v>244</v>
      </c>
      <c r="L21" s="274" t="s">
        <v>244</v>
      </c>
      <c r="M21" s="274" t="s">
        <v>244</v>
      </c>
    </row>
    <row r="22" spans="1:13" ht="13.5">
      <c r="A22" s="803" t="s">
        <v>12</v>
      </c>
      <c r="B22" s="804">
        <v>41</v>
      </c>
      <c r="C22" s="805">
        <v>40</v>
      </c>
      <c r="D22" s="805">
        <v>67246</v>
      </c>
      <c r="E22" s="805">
        <v>68926</v>
      </c>
      <c r="F22" s="19" t="s">
        <v>191</v>
      </c>
      <c r="G22" s="276">
        <v>24082</v>
      </c>
      <c r="H22" s="805">
        <v>54</v>
      </c>
      <c r="I22" s="805">
        <v>720</v>
      </c>
      <c r="J22" s="805">
        <v>188</v>
      </c>
      <c r="K22" s="805">
        <v>32</v>
      </c>
      <c r="L22" s="805">
        <v>147</v>
      </c>
      <c r="M22" s="805">
        <v>2610</v>
      </c>
    </row>
    <row r="23" spans="1:13" ht="13.5">
      <c r="A23" s="803"/>
      <c r="B23" s="804"/>
      <c r="C23" s="805"/>
      <c r="D23" s="805"/>
      <c r="E23" s="805"/>
      <c r="F23" s="19" t="s">
        <v>192</v>
      </c>
      <c r="G23" s="276">
        <v>408</v>
      </c>
      <c r="H23" s="805"/>
      <c r="I23" s="805"/>
      <c r="J23" s="805"/>
      <c r="K23" s="805"/>
      <c r="L23" s="805"/>
      <c r="M23" s="805"/>
    </row>
    <row r="24" spans="1:13" ht="13.5">
      <c r="A24" s="803">
        <v>10</v>
      </c>
      <c r="B24" s="804">
        <v>36</v>
      </c>
      <c r="C24" s="805">
        <v>35</v>
      </c>
      <c r="D24" s="805">
        <v>67094</v>
      </c>
      <c r="E24" s="805">
        <v>68781</v>
      </c>
      <c r="F24" s="19" t="s">
        <v>191</v>
      </c>
      <c r="G24" s="276">
        <v>23908</v>
      </c>
      <c r="H24" s="805">
        <v>56</v>
      </c>
      <c r="I24" s="805">
        <v>717</v>
      </c>
      <c r="J24" s="805">
        <v>189</v>
      </c>
      <c r="K24" s="805">
        <v>32</v>
      </c>
      <c r="L24" s="805">
        <v>151</v>
      </c>
      <c r="M24" s="805">
        <v>2557</v>
      </c>
    </row>
    <row r="25" spans="1:13" ht="13.5">
      <c r="A25" s="803"/>
      <c r="B25" s="804"/>
      <c r="C25" s="805"/>
      <c r="D25" s="805"/>
      <c r="E25" s="805"/>
      <c r="F25" s="19" t="s">
        <v>192</v>
      </c>
      <c r="G25" s="276">
        <v>405</v>
      </c>
      <c r="H25" s="805"/>
      <c r="I25" s="805"/>
      <c r="J25" s="805"/>
      <c r="K25" s="805"/>
      <c r="L25" s="805"/>
      <c r="M25" s="805"/>
    </row>
    <row r="26" spans="1:13" ht="13.5">
      <c r="A26" s="803">
        <v>11</v>
      </c>
      <c r="B26" s="804">
        <v>31</v>
      </c>
      <c r="C26" s="805">
        <v>30</v>
      </c>
      <c r="D26" s="805">
        <v>67369</v>
      </c>
      <c r="E26" s="805">
        <v>69044</v>
      </c>
      <c r="F26" s="19" t="s">
        <v>191</v>
      </c>
      <c r="G26" s="276">
        <v>23866</v>
      </c>
      <c r="H26" s="805">
        <v>51</v>
      </c>
      <c r="I26" s="805">
        <v>601</v>
      </c>
      <c r="J26" s="805">
        <v>158</v>
      </c>
      <c r="K26" s="805">
        <v>25</v>
      </c>
      <c r="L26" s="805">
        <v>149</v>
      </c>
      <c r="M26" s="805">
        <v>2500</v>
      </c>
    </row>
    <row r="27" spans="1:13" ht="13.5">
      <c r="A27" s="803"/>
      <c r="B27" s="804"/>
      <c r="C27" s="805"/>
      <c r="D27" s="805"/>
      <c r="E27" s="805"/>
      <c r="F27" s="19" t="s">
        <v>192</v>
      </c>
      <c r="G27" s="276">
        <v>388</v>
      </c>
      <c r="H27" s="805"/>
      <c r="I27" s="805"/>
      <c r="J27" s="805"/>
      <c r="K27" s="805"/>
      <c r="L27" s="805"/>
      <c r="M27" s="805"/>
    </row>
    <row r="28" spans="1:13" ht="13.5">
      <c r="A28" s="814">
        <v>12</v>
      </c>
      <c r="B28" s="815">
        <v>31</v>
      </c>
      <c r="C28" s="816">
        <v>30</v>
      </c>
      <c r="D28" s="816">
        <v>66901</v>
      </c>
      <c r="E28" s="816">
        <v>68627</v>
      </c>
      <c r="F28" s="598" t="s">
        <v>191</v>
      </c>
      <c r="G28" s="597">
        <v>23679</v>
      </c>
      <c r="H28" s="816">
        <v>42</v>
      </c>
      <c r="I28" s="816">
        <v>515</v>
      </c>
      <c r="J28" s="816">
        <v>140</v>
      </c>
      <c r="K28" s="816">
        <v>24</v>
      </c>
      <c r="L28" s="816">
        <v>151</v>
      </c>
      <c r="M28" s="816">
        <v>2493</v>
      </c>
    </row>
    <row r="29" spans="1:13" ht="13.5">
      <c r="A29" s="814"/>
      <c r="B29" s="815"/>
      <c r="C29" s="816"/>
      <c r="D29" s="816"/>
      <c r="E29" s="816"/>
      <c r="F29" s="598" t="s">
        <v>192</v>
      </c>
      <c r="G29" s="597">
        <v>388</v>
      </c>
      <c r="H29" s="816"/>
      <c r="I29" s="816"/>
      <c r="J29" s="816"/>
      <c r="K29" s="816"/>
      <c r="L29" s="816"/>
      <c r="M29" s="816"/>
    </row>
    <row r="30" spans="1:13" ht="13.5">
      <c r="A30" s="820">
        <v>13</v>
      </c>
      <c r="B30" s="822">
        <v>18</v>
      </c>
      <c r="C30" s="817">
        <v>17</v>
      </c>
      <c r="D30" s="817">
        <v>66854</v>
      </c>
      <c r="E30" s="817">
        <v>68891</v>
      </c>
      <c r="F30" s="526" t="s">
        <v>191</v>
      </c>
      <c r="G30" s="277">
        <v>23580</v>
      </c>
      <c r="H30" s="819">
        <v>33</v>
      </c>
      <c r="I30" s="819">
        <v>357</v>
      </c>
      <c r="J30" s="819">
        <v>91</v>
      </c>
      <c r="K30" s="819">
        <v>15</v>
      </c>
      <c r="L30" s="819">
        <v>156</v>
      </c>
      <c r="M30" s="819">
        <v>2507</v>
      </c>
    </row>
    <row r="31" spans="1:13" ht="13.5">
      <c r="A31" s="821"/>
      <c r="B31" s="823"/>
      <c r="C31" s="818"/>
      <c r="D31" s="818"/>
      <c r="E31" s="818"/>
      <c r="F31" s="527" t="s">
        <v>192</v>
      </c>
      <c r="G31" s="253">
        <v>394</v>
      </c>
      <c r="H31" s="818"/>
      <c r="I31" s="818"/>
      <c r="J31" s="818"/>
      <c r="K31" s="818"/>
      <c r="L31" s="818"/>
      <c r="M31" s="818"/>
    </row>
    <row r="32" spans="1:2" ht="13.5">
      <c r="A32" s="141" t="s">
        <v>676</v>
      </c>
      <c r="B32" s="3" t="s">
        <v>677</v>
      </c>
    </row>
    <row r="34" ht="14.25" thickBot="1">
      <c r="A34" s="3" t="s">
        <v>678</v>
      </c>
    </row>
    <row r="35" spans="1:11" s="118" customFormat="1" ht="14.25" thickTop="1">
      <c r="A35" s="770" t="s">
        <v>102</v>
      </c>
      <c r="B35" s="278" t="s">
        <v>679</v>
      </c>
      <c r="C35" s="64"/>
      <c r="D35" s="64"/>
      <c r="E35" s="64"/>
      <c r="F35" s="64"/>
      <c r="G35" s="64" t="s">
        <v>680</v>
      </c>
      <c r="H35" s="64"/>
      <c r="I35" s="64"/>
      <c r="J35" s="64"/>
      <c r="K35" s="64"/>
    </row>
    <row r="36" spans="1:11" s="118" customFormat="1" ht="13.5">
      <c r="A36" s="771"/>
      <c r="B36" s="95" t="s">
        <v>103</v>
      </c>
      <c r="C36" s="95" t="s">
        <v>104</v>
      </c>
      <c r="D36" s="279" t="s">
        <v>681</v>
      </c>
      <c r="E36" s="280" t="s">
        <v>105</v>
      </c>
      <c r="F36" s="95" t="s">
        <v>106</v>
      </c>
      <c r="G36" s="89" t="s">
        <v>107</v>
      </c>
      <c r="H36" s="95" t="s">
        <v>108</v>
      </c>
      <c r="I36" s="95" t="s">
        <v>109</v>
      </c>
      <c r="J36" s="279" t="s">
        <v>682</v>
      </c>
      <c r="K36" s="95" t="s">
        <v>106</v>
      </c>
    </row>
    <row r="37" spans="1:11" s="118" customFormat="1" ht="15" customHeight="1">
      <c r="A37" s="241" t="s">
        <v>712</v>
      </c>
      <c r="B37" s="242">
        <v>593194630</v>
      </c>
      <c r="C37" s="170">
        <v>6960594</v>
      </c>
      <c r="D37" s="170">
        <v>35395090</v>
      </c>
      <c r="E37" s="170" t="s">
        <v>1125</v>
      </c>
      <c r="F37" s="170">
        <v>635550314</v>
      </c>
      <c r="G37" s="170">
        <v>575982556</v>
      </c>
      <c r="H37" s="170">
        <v>24469966</v>
      </c>
      <c r="I37" s="170">
        <v>33719948</v>
      </c>
      <c r="J37" s="170">
        <v>1377844</v>
      </c>
      <c r="K37" s="170">
        <v>635550314</v>
      </c>
    </row>
    <row r="38" spans="1:11" s="118" customFormat="1" ht="15" customHeight="1">
      <c r="A38" s="169">
        <v>10</v>
      </c>
      <c r="B38" s="242">
        <v>593695682</v>
      </c>
      <c r="C38" s="170">
        <v>6548301</v>
      </c>
      <c r="D38" s="170">
        <v>37625570</v>
      </c>
      <c r="E38" s="170" t="s">
        <v>1125</v>
      </c>
      <c r="F38" s="170">
        <v>637869553</v>
      </c>
      <c r="G38" s="170">
        <v>577396622</v>
      </c>
      <c r="H38" s="170">
        <v>25483988</v>
      </c>
      <c r="I38" s="170">
        <v>34766189</v>
      </c>
      <c r="J38" s="170">
        <v>222754</v>
      </c>
      <c r="K38" s="170">
        <v>637869553</v>
      </c>
    </row>
    <row r="39" spans="1:11" s="118" customFormat="1" ht="15" customHeight="1">
      <c r="A39" s="281">
        <v>11</v>
      </c>
      <c r="B39" s="242">
        <v>596097732</v>
      </c>
      <c r="C39" s="170">
        <v>6901756</v>
      </c>
      <c r="D39" s="170">
        <v>35769179</v>
      </c>
      <c r="E39" s="434" t="s">
        <v>713</v>
      </c>
      <c r="F39" s="170">
        <v>641293769</v>
      </c>
      <c r="G39" s="170">
        <v>581780150</v>
      </c>
      <c r="H39" s="170">
        <v>22566214</v>
      </c>
      <c r="I39" s="170">
        <v>35717433</v>
      </c>
      <c r="J39" s="170">
        <v>1229972</v>
      </c>
      <c r="K39" s="170">
        <v>641293769</v>
      </c>
    </row>
    <row r="40" spans="1:11" s="117" customFormat="1" ht="15" customHeight="1">
      <c r="A40" s="281">
        <v>12</v>
      </c>
      <c r="B40" s="243">
        <v>589118182</v>
      </c>
      <c r="C40" s="172">
        <v>6982979</v>
      </c>
      <c r="D40" s="172">
        <v>37269389</v>
      </c>
      <c r="E40" s="172" t="s">
        <v>713</v>
      </c>
      <c r="F40" s="172">
        <v>637836869</v>
      </c>
      <c r="G40" s="172">
        <v>582141555</v>
      </c>
      <c r="H40" s="172">
        <v>16579529</v>
      </c>
      <c r="I40" s="172">
        <v>36970375</v>
      </c>
      <c r="J40" s="172">
        <v>2145410</v>
      </c>
      <c r="K40" s="172">
        <v>637836869</v>
      </c>
    </row>
    <row r="41" spans="1:11" s="112" customFormat="1" ht="15" customHeight="1">
      <c r="A41" s="173">
        <v>13</v>
      </c>
      <c r="B41" s="282">
        <v>589914585</v>
      </c>
      <c r="C41" s="283">
        <v>7282200</v>
      </c>
      <c r="D41" s="283">
        <v>39563998</v>
      </c>
      <c r="E41" s="283" t="s">
        <v>713</v>
      </c>
      <c r="F41" s="283">
        <v>640872838</v>
      </c>
      <c r="G41" s="283">
        <v>585439630</v>
      </c>
      <c r="H41" s="283">
        <v>19801783</v>
      </c>
      <c r="I41" s="283">
        <v>36708995</v>
      </c>
      <c r="J41" s="599">
        <v>-1077570</v>
      </c>
      <c r="K41" s="283">
        <v>640872838</v>
      </c>
    </row>
    <row r="42" spans="1:2" ht="13.5">
      <c r="A42" s="600" t="s">
        <v>361</v>
      </c>
      <c r="B42" s="131" t="s">
        <v>714</v>
      </c>
    </row>
    <row r="43" spans="1:2" ht="13.5">
      <c r="A43" s="600" t="s">
        <v>361</v>
      </c>
      <c r="B43" s="131" t="s">
        <v>715</v>
      </c>
    </row>
    <row r="44" ht="14.25" thickBot="1">
      <c r="A44" s="3" t="s">
        <v>683</v>
      </c>
    </row>
    <row r="45" spans="1:12" ht="14.25" thickTop="1">
      <c r="A45" s="770" t="s">
        <v>110</v>
      </c>
      <c r="B45" s="278" t="s">
        <v>684</v>
      </c>
      <c r="C45" s="64"/>
      <c r="D45" s="64"/>
      <c r="E45" s="64"/>
      <c r="F45" s="64" t="s">
        <v>685</v>
      </c>
      <c r="G45" s="284"/>
      <c r="H45" s="64" t="s">
        <v>686</v>
      </c>
      <c r="I45" s="284"/>
      <c r="J45" s="254" t="s">
        <v>687</v>
      </c>
      <c r="K45" s="285" t="s">
        <v>688</v>
      </c>
      <c r="L45" s="285"/>
    </row>
    <row r="46" spans="1:12" ht="13.5">
      <c r="A46" s="771"/>
      <c r="B46" s="138" t="s">
        <v>111</v>
      </c>
      <c r="C46" s="138" t="s">
        <v>689</v>
      </c>
      <c r="D46" s="138" t="s">
        <v>112</v>
      </c>
      <c r="E46" s="140" t="s">
        <v>690</v>
      </c>
      <c r="F46" s="92" t="s">
        <v>691</v>
      </c>
      <c r="G46" s="102" t="s">
        <v>692</v>
      </c>
      <c r="H46" s="138" t="s">
        <v>113</v>
      </c>
      <c r="I46" s="286" t="s">
        <v>693</v>
      </c>
      <c r="J46" s="94" t="s">
        <v>114</v>
      </c>
      <c r="K46" s="94" t="s">
        <v>115</v>
      </c>
      <c r="L46" s="95" t="s">
        <v>694</v>
      </c>
    </row>
    <row r="47" spans="1:12" ht="13.5">
      <c r="A47" s="61" t="s">
        <v>12</v>
      </c>
      <c r="B47" s="229">
        <v>352513386</v>
      </c>
      <c r="C47" s="230">
        <v>178058517</v>
      </c>
      <c r="D47" s="230">
        <v>554097391</v>
      </c>
      <c r="E47" s="230">
        <v>12619447</v>
      </c>
      <c r="F47" s="287">
        <v>44375936</v>
      </c>
      <c r="G47" s="287">
        <v>5288763</v>
      </c>
      <c r="H47" s="287">
        <v>62133138</v>
      </c>
      <c r="I47" s="287">
        <v>854118</v>
      </c>
      <c r="J47" s="287">
        <v>1545726</v>
      </c>
      <c r="K47" s="288">
        <v>203384267</v>
      </c>
      <c r="L47" s="288">
        <v>206588862</v>
      </c>
    </row>
    <row r="48" spans="1:12" ht="13.5">
      <c r="A48" s="61">
        <v>10</v>
      </c>
      <c r="B48" s="229">
        <v>354718358</v>
      </c>
      <c r="C48" s="230">
        <v>183157840</v>
      </c>
      <c r="D48" s="230">
        <v>554734470</v>
      </c>
      <c r="E48" s="230">
        <v>11662700</v>
      </c>
      <c r="F48" s="287">
        <v>43409164</v>
      </c>
      <c r="G48" s="287">
        <v>5414498</v>
      </c>
      <c r="H48" s="287">
        <v>54657113</v>
      </c>
      <c r="I48" s="287">
        <v>783087</v>
      </c>
      <c r="J48" s="287">
        <v>1565530</v>
      </c>
      <c r="K48" s="288">
        <v>197348168</v>
      </c>
      <c r="L48" s="288">
        <v>208344775</v>
      </c>
    </row>
    <row r="49" spans="1:12" ht="13.5">
      <c r="A49" s="61">
        <v>11</v>
      </c>
      <c r="B49" s="229">
        <v>354444753</v>
      </c>
      <c r="C49" s="230">
        <v>185292804</v>
      </c>
      <c r="D49" s="230">
        <v>557616606</v>
      </c>
      <c r="E49" s="230">
        <v>10174856</v>
      </c>
      <c r="F49" s="287">
        <v>42177605</v>
      </c>
      <c r="G49" s="287">
        <v>5315654</v>
      </c>
      <c r="H49" s="287">
        <v>58080717</v>
      </c>
      <c r="I49" s="287">
        <v>819494</v>
      </c>
      <c r="J49" s="287">
        <v>1039602</v>
      </c>
      <c r="K49" s="288">
        <v>189501987</v>
      </c>
      <c r="L49" s="288">
        <v>208929944</v>
      </c>
    </row>
    <row r="50" spans="1:12" ht="13.5">
      <c r="A50" s="10">
        <v>12</v>
      </c>
      <c r="B50" s="590">
        <v>360880803</v>
      </c>
      <c r="C50" s="288">
        <v>181918581</v>
      </c>
      <c r="D50" s="288">
        <v>555971077</v>
      </c>
      <c r="E50" s="288">
        <v>33790626</v>
      </c>
      <c r="F50" s="288">
        <v>41523999</v>
      </c>
      <c r="G50" s="288">
        <v>5181980</v>
      </c>
      <c r="H50" s="288">
        <v>54790782</v>
      </c>
      <c r="I50" s="288">
        <v>795420</v>
      </c>
      <c r="J50" s="288">
        <v>1090798</v>
      </c>
      <c r="K50" s="288">
        <v>180970764</v>
      </c>
      <c r="L50" s="288">
        <v>211286701</v>
      </c>
    </row>
    <row r="51" spans="1:12" ht="13.5">
      <c r="A51" s="71">
        <v>13</v>
      </c>
      <c r="B51" s="231">
        <v>365299662</v>
      </c>
      <c r="C51" s="231">
        <v>178160311</v>
      </c>
      <c r="D51" s="231">
        <v>574240729</v>
      </c>
      <c r="E51" s="231">
        <v>7922707</v>
      </c>
      <c r="F51" s="231">
        <v>40154647</v>
      </c>
      <c r="G51" s="231">
        <v>5168629</v>
      </c>
      <c r="H51" s="231">
        <v>49387505</v>
      </c>
      <c r="I51" s="231">
        <v>697733</v>
      </c>
      <c r="J51" s="231">
        <v>1056901</v>
      </c>
      <c r="K51" s="231">
        <v>173466910</v>
      </c>
      <c r="L51" s="231">
        <v>214407448</v>
      </c>
    </row>
    <row r="52" spans="1:10" ht="13.5">
      <c r="A52" s="600" t="s">
        <v>361</v>
      </c>
      <c r="B52" s="131" t="s">
        <v>715</v>
      </c>
      <c r="J52" s="3" t="s">
        <v>203</v>
      </c>
    </row>
  </sheetData>
  <mergeCells count="68">
    <mergeCell ref="L30:L31"/>
    <mergeCell ref="M30:M31"/>
    <mergeCell ref="A45:A46"/>
    <mergeCell ref="E30:E31"/>
    <mergeCell ref="H30:H31"/>
    <mergeCell ref="I30:I31"/>
    <mergeCell ref="J30:J31"/>
    <mergeCell ref="A30:A31"/>
    <mergeCell ref="B30:B31"/>
    <mergeCell ref="C30:C31"/>
    <mergeCell ref="D30:D31"/>
    <mergeCell ref="J28:J29"/>
    <mergeCell ref="K28:K29"/>
    <mergeCell ref="E28:E29"/>
    <mergeCell ref="H28:H29"/>
    <mergeCell ref="I28:I29"/>
    <mergeCell ref="K30:K31"/>
    <mergeCell ref="D28:D29"/>
    <mergeCell ref="M28:M29"/>
    <mergeCell ref="K26:K27"/>
    <mergeCell ref="L26:L27"/>
    <mergeCell ref="M26:M27"/>
    <mergeCell ref="A28:A29"/>
    <mergeCell ref="B28:B29"/>
    <mergeCell ref="C28:C29"/>
    <mergeCell ref="L24:L25"/>
    <mergeCell ref="L28:L29"/>
    <mergeCell ref="M24:M25"/>
    <mergeCell ref="A26:A27"/>
    <mergeCell ref="B26:B27"/>
    <mergeCell ref="C26:C27"/>
    <mergeCell ref="D26:D27"/>
    <mergeCell ref="E26:E27"/>
    <mergeCell ref="H26:H27"/>
    <mergeCell ref="I26:I27"/>
    <mergeCell ref="J26:J27"/>
    <mergeCell ref="M22:M23"/>
    <mergeCell ref="A24:A25"/>
    <mergeCell ref="B24:B25"/>
    <mergeCell ref="C24:C25"/>
    <mergeCell ref="D24:D25"/>
    <mergeCell ref="E24:E25"/>
    <mergeCell ref="H24:H25"/>
    <mergeCell ref="I24:I25"/>
    <mergeCell ref="J24:J25"/>
    <mergeCell ref="K24:K25"/>
    <mergeCell ref="I22:I23"/>
    <mergeCell ref="J22:J23"/>
    <mergeCell ref="K22:K23"/>
    <mergeCell ref="L22:L23"/>
    <mergeCell ref="P4:P5"/>
    <mergeCell ref="A19:A20"/>
    <mergeCell ref="B19:B20"/>
    <mergeCell ref="C19:C20"/>
    <mergeCell ref="D19:G19"/>
    <mergeCell ref="H19:J19"/>
    <mergeCell ref="K19:M19"/>
    <mergeCell ref="F20:G20"/>
    <mergeCell ref="A35:A36"/>
    <mergeCell ref="A4:A5"/>
    <mergeCell ref="B4:H4"/>
    <mergeCell ref="I4:O4"/>
    <mergeCell ref="A22:A23"/>
    <mergeCell ref="B22:B23"/>
    <mergeCell ref="C22:C23"/>
    <mergeCell ref="D22:D23"/>
    <mergeCell ref="E22:E23"/>
    <mergeCell ref="H22:H2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4" r:id="rId3"/>
  <colBreaks count="1" manualBreakCount="1">
    <brk id="8" min="1" max="51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3" customWidth="1"/>
    <col min="2" max="9" width="8.75390625" style="3" customWidth="1"/>
    <col min="10" max="10" width="8.625" style="3" customWidth="1"/>
    <col min="11" max="15" width="9.00390625" style="3" customWidth="1"/>
    <col min="16" max="16" width="8.625" style="3" customWidth="1"/>
    <col min="17" max="17" width="8.75390625" style="3" hidden="1" customWidth="1"/>
    <col min="18" max="19" width="9.00390625" style="3" customWidth="1"/>
    <col min="20" max="20" width="8.875" style="3" customWidth="1"/>
    <col min="21" max="21" width="9.00390625" style="3" customWidth="1"/>
    <col min="22" max="22" width="9.875" style="3" customWidth="1"/>
    <col min="23" max="23" width="6.25390625" style="3" customWidth="1"/>
    <col min="24" max="34" width="6.625" style="3" customWidth="1"/>
    <col min="35" max="16384" width="9.00390625" style="3" customWidth="1"/>
  </cols>
  <sheetData>
    <row r="1" ht="13.5">
      <c r="A1" s="679" t="s">
        <v>241</v>
      </c>
    </row>
    <row r="2" ht="13.5">
      <c r="A2" s="4" t="s">
        <v>716</v>
      </c>
    </row>
    <row r="3" spans="1:9" ht="14.25" thickBot="1">
      <c r="A3" s="180" t="s">
        <v>695</v>
      </c>
      <c r="F3" s="289"/>
      <c r="G3" s="289"/>
      <c r="I3" s="180" t="s">
        <v>116</v>
      </c>
    </row>
    <row r="4" spans="1:20" ht="14.25" thickTop="1">
      <c r="A4" s="712" t="s">
        <v>117</v>
      </c>
      <c r="B4" s="824" t="s">
        <v>118</v>
      </c>
      <c r="C4" s="826" t="s">
        <v>119</v>
      </c>
      <c r="D4" s="828" t="s">
        <v>120</v>
      </c>
      <c r="E4" s="701" t="s">
        <v>121</v>
      </c>
      <c r="F4" s="778" t="s">
        <v>122</v>
      </c>
      <c r="G4" s="677"/>
      <c r="H4" s="678"/>
      <c r="I4" s="833" t="s">
        <v>574</v>
      </c>
      <c r="J4" s="835" t="s">
        <v>575</v>
      </c>
      <c r="K4" s="721" t="s">
        <v>1258</v>
      </c>
      <c r="L4" s="721" t="s">
        <v>576</v>
      </c>
      <c r="M4" s="831" t="s">
        <v>696</v>
      </c>
      <c r="N4" s="832"/>
      <c r="O4" s="832"/>
      <c r="P4" s="832"/>
      <c r="Q4" s="832"/>
      <c r="R4" s="694" t="s">
        <v>577</v>
      </c>
      <c r="S4" s="694" t="s">
        <v>578</v>
      </c>
      <c r="T4" s="830"/>
    </row>
    <row r="5" spans="1:20" ht="13.5">
      <c r="A5" s="713"/>
      <c r="B5" s="825"/>
      <c r="C5" s="827"/>
      <c r="D5" s="829"/>
      <c r="E5" s="691"/>
      <c r="F5" s="89" t="s">
        <v>579</v>
      </c>
      <c r="G5" s="94" t="s">
        <v>697</v>
      </c>
      <c r="H5" s="89" t="s">
        <v>698</v>
      </c>
      <c r="I5" s="834"/>
      <c r="J5" s="836"/>
      <c r="K5" s="722"/>
      <c r="L5" s="729"/>
      <c r="M5" s="94" t="s">
        <v>580</v>
      </c>
      <c r="N5" s="89" t="s">
        <v>699</v>
      </c>
      <c r="O5" s="94" t="s">
        <v>700</v>
      </c>
      <c r="P5" s="291" t="s">
        <v>701</v>
      </c>
      <c r="Q5" s="94" t="s">
        <v>698</v>
      </c>
      <c r="R5" s="729"/>
      <c r="S5" s="709"/>
      <c r="T5" s="830"/>
    </row>
    <row r="6" spans="1:20" s="112" customFormat="1" ht="30.75" customHeight="1">
      <c r="A6" s="292" t="s">
        <v>485</v>
      </c>
      <c r="B6" s="293">
        <v>32</v>
      </c>
      <c r="C6" s="294">
        <v>3</v>
      </c>
      <c r="D6" s="294">
        <v>1</v>
      </c>
      <c r="E6" s="294">
        <v>3</v>
      </c>
      <c r="F6" s="294">
        <v>3</v>
      </c>
      <c r="G6" s="294">
        <v>1</v>
      </c>
      <c r="H6" s="294">
        <v>2</v>
      </c>
      <c r="I6" s="294">
        <v>7</v>
      </c>
      <c r="J6" s="294">
        <v>7</v>
      </c>
      <c r="K6" s="294">
        <v>1</v>
      </c>
      <c r="L6" s="294" t="s">
        <v>717</v>
      </c>
      <c r="M6" s="294">
        <v>6</v>
      </c>
      <c r="N6" s="294">
        <v>4</v>
      </c>
      <c r="O6" s="294" t="s">
        <v>717</v>
      </c>
      <c r="P6" s="294">
        <v>2</v>
      </c>
      <c r="Q6" s="294"/>
      <c r="R6" s="294">
        <v>1</v>
      </c>
      <c r="S6" s="601" t="s">
        <v>717</v>
      </c>
      <c r="T6" s="82"/>
    </row>
    <row r="7" spans="1:20" s="118" customFormat="1" ht="30.75" customHeight="1">
      <c r="A7" s="295" t="s">
        <v>193</v>
      </c>
      <c r="B7" s="296">
        <v>5</v>
      </c>
      <c r="C7" s="37" t="s">
        <v>194</v>
      </c>
      <c r="D7" s="37" t="s">
        <v>194</v>
      </c>
      <c r="E7" s="37" t="s">
        <v>194</v>
      </c>
      <c r="F7" s="37">
        <v>2</v>
      </c>
      <c r="G7" s="37">
        <v>1</v>
      </c>
      <c r="H7" s="37">
        <v>1</v>
      </c>
      <c r="I7" s="37">
        <v>1</v>
      </c>
      <c r="J7" s="37">
        <v>1</v>
      </c>
      <c r="K7" s="37" t="s">
        <v>194</v>
      </c>
      <c r="L7" s="37" t="s">
        <v>194</v>
      </c>
      <c r="M7" s="37">
        <v>1</v>
      </c>
      <c r="N7" s="37" t="s">
        <v>194</v>
      </c>
      <c r="O7" s="37" t="s">
        <v>194</v>
      </c>
      <c r="P7" s="37">
        <v>1</v>
      </c>
      <c r="Q7" s="37"/>
      <c r="R7" s="37" t="s">
        <v>194</v>
      </c>
      <c r="S7" s="602" t="s">
        <v>194</v>
      </c>
      <c r="T7" s="37"/>
    </row>
    <row r="8" spans="1:20" s="118" customFormat="1" ht="30.75" customHeight="1">
      <c r="A8" s="295" t="s">
        <v>195</v>
      </c>
      <c r="B8" s="296">
        <v>16</v>
      </c>
      <c r="C8" s="37">
        <v>2</v>
      </c>
      <c r="D8" s="37" t="s">
        <v>717</v>
      </c>
      <c r="E8" s="37">
        <v>2</v>
      </c>
      <c r="F8" s="37">
        <v>1</v>
      </c>
      <c r="G8" s="37" t="s">
        <v>717</v>
      </c>
      <c r="H8" s="37">
        <v>1</v>
      </c>
      <c r="I8" s="37">
        <v>5</v>
      </c>
      <c r="J8" s="37">
        <v>1</v>
      </c>
      <c r="K8" s="37" t="s">
        <v>717</v>
      </c>
      <c r="L8" s="37" t="s">
        <v>717</v>
      </c>
      <c r="M8" s="37">
        <v>4</v>
      </c>
      <c r="N8" s="37">
        <v>3</v>
      </c>
      <c r="O8" s="37" t="s">
        <v>717</v>
      </c>
      <c r="P8" s="37">
        <v>1</v>
      </c>
      <c r="Q8" s="37"/>
      <c r="R8" s="37">
        <v>1</v>
      </c>
      <c r="S8" s="602" t="s">
        <v>717</v>
      </c>
      <c r="T8" s="37"/>
    </row>
    <row r="9" spans="1:20" s="118" customFormat="1" ht="30.75" customHeight="1">
      <c r="A9" s="297" t="s">
        <v>196</v>
      </c>
      <c r="B9" s="298">
        <v>11</v>
      </c>
      <c r="C9" s="38">
        <v>1</v>
      </c>
      <c r="D9" s="38">
        <v>1</v>
      </c>
      <c r="E9" s="38">
        <v>1</v>
      </c>
      <c r="F9" s="38" t="s">
        <v>502</v>
      </c>
      <c r="G9" s="38" t="s">
        <v>502</v>
      </c>
      <c r="H9" s="38" t="s">
        <v>502</v>
      </c>
      <c r="I9" s="38">
        <v>1</v>
      </c>
      <c r="J9" s="38">
        <v>5</v>
      </c>
      <c r="K9" s="38">
        <v>1</v>
      </c>
      <c r="L9" s="38" t="s">
        <v>502</v>
      </c>
      <c r="M9" s="38">
        <v>1</v>
      </c>
      <c r="N9" s="38">
        <v>1</v>
      </c>
      <c r="O9" s="38" t="s">
        <v>502</v>
      </c>
      <c r="P9" s="38" t="s">
        <v>502</v>
      </c>
      <c r="Q9" s="38"/>
      <c r="R9" s="38" t="s">
        <v>502</v>
      </c>
      <c r="S9" s="603" t="s">
        <v>502</v>
      </c>
      <c r="T9" s="37"/>
    </row>
    <row r="10" ht="13.5">
      <c r="O10" s="3" t="s">
        <v>197</v>
      </c>
    </row>
    <row r="12" spans="1:35" ht="14.25" thickBot="1">
      <c r="A12" s="3" t="s">
        <v>764</v>
      </c>
      <c r="U12" s="20"/>
      <c r="V12" s="20"/>
      <c r="W12" s="180"/>
      <c r="X12" s="180"/>
      <c r="Y12" s="180"/>
      <c r="Z12" s="180"/>
      <c r="AA12" s="180"/>
      <c r="AB12" s="180"/>
      <c r="AC12" s="180"/>
      <c r="AD12" s="180"/>
      <c r="AE12" s="20"/>
      <c r="AF12" s="790"/>
      <c r="AG12" s="790"/>
      <c r="AH12" s="790"/>
      <c r="AI12" s="20"/>
    </row>
    <row r="13" spans="1:35" ht="48" customHeight="1" thickTop="1">
      <c r="A13" s="269" t="s">
        <v>765</v>
      </c>
      <c r="B13" s="299" t="s">
        <v>118</v>
      </c>
      <c r="C13" s="300" t="s">
        <v>766</v>
      </c>
      <c r="D13" s="301" t="s">
        <v>767</v>
      </c>
      <c r="E13" s="301" t="s">
        <v>581</v>
      </c>
      <c r="F13" s="301" t="s">
        <v>582</v>
      </c>
      <c r="G13" s="301" t="s">
        <v>583</v>
      </c>
      <c r="H13" s="301" t="s">
        <v>584</v>
      </c>
      <c r="I13" s="301" t="s">
        <v>585</v>
      </c>
      <c r="J13" s="301" t="s">
        <v>586</v>
      </c>
      <c r="K13" s="301" t="s">
        <v>587</v>
      </c>
      <c r="L13" s="301" t="s">
        <v>588</v>
      </c>
      <c r="M13" s="302" t="s">
        <v>768</v>
      </c>
      <c r="U13" s="20"/>
      <c r="V13" s="486"/>
      <c r="W13" s="487"/>
      <c r="X13" s="487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20"/>
    </row>
    <row r="14" spans="1:35" s="112" customFormat="1" ht="13.5" customHeight="1">
      <c r="A14" s="80" t="s">
        <v>485</v>
      </c>
      <c r="B14" s="82">
        <v>33</v>
      </c>
      <c r="C14" s="82">
        <v>1</v>
      </c>
      <c r="D14" s="82">
        <v>4</v>
      </c>
      <c r="E14" s="82">
        <v>4</v>
      </c>
      <c r="F14" s="82">
        <v>1</v>
      </c>
      <c r="G14" s="82">
        <v>2</v>
      </c>
      <c r="H14" s="82">
        <v>9</v>
      </c>
      <c r="I14" s="37" t="s">
        <v>718</v>
      </c>
      <c r="J14" s="82">
        <v>3</v>
      </c>
      <c r="K14" s="82">
        <v>4</v>
      </c>
      <c r="L14" s="82">
        <v>1</v>
      </c>
      <c r="M14" s="82">
        <v>4</v>
      </c>
      <c r="U14" s="111"/>
      <c r="V14" s="489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111"/>
    </row>
    <row r="15" spans="1:35" s="118" customFormat="1" ht="24" customHeight="1">
      <c r="A15" s="303" t="s">
        <v>193</v>
      </c>
      <c r="B15" s="528">
        <v>5</v>
      </c>
      <c r="C15" s="37" t="s">
        <v>198</v>
      </c>
      <c r="D15" s="37" t="s">
        <v>198</v>
      </c>
      <c r="E15" s="37" t="s">
        <v>198</v>
      </c>
      <c r="F15" s="37">
        <v>1</v>
      </c>
      <c r="G15" s="37" t="s">
        <v>198</v>
      </c>
      <c r="H15" s="37">
        <v>2</v>
      </c>
      <c r="I15" s="37" t="s">
        <v>198</v>
      </c>
      <c r="J15" s="37">
        <v>1</v>
      </c>
      <c r="K15" s="37">
        <v>1</v>
      </c>
      <c r="L15" s="37" t="s">
        <v>198</v>
      </c>
      <c r="M15" s="37" t="s">
        <v>198</v>
      </c>
      <c r="U15" s="117"/>
      <c r="V15" s="483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117"/>
    </row>
    <row r="16" spans="1:35" s="118" customFormat="1" ht="13.5" customHeight="1">
      <c r="A16" s="303" t="s">
        <v>195</v>
      </c>
      <c r="B16" s="37">
        <v>16</v>
      </c>
      <c r="C16" s="37" t="s">
        <v>718</v>
      </c>
      <c r="D16" s="37">
        <v>1</v>
      </c>
      <c r="E16" s="37">
        <v>1</v>
      </c>
      <c r="F16" s="37" t="s">
        <v>719</v>
      </c>
      <c r="G16" s="37" t="s">
        <v>718</v>
      </c>
      <c r="H16" s="37">
        <v>5</v>
      </c>
      <c r="I16" s="37" t="s">
        <v>718</v>
      </c>
      <c r="J16" s="37">
        <v>1</v>
      </c>
      <c r="K16" s="37">
        <v>3</v>
      </c>
      <c r="L16" s="37">
        <v>1</v>
      </c>
      <c r="M16" s="37">
        <v>4</v>
      </c>
      <c r="U16" s="117"/>
      <c r="V16" s="483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117"/>
    </row>
    <row r="17" spans="1:35" s="118" customFormat="1" ht="13.5" customHeight="1">
      <c r="A17" s="304" t="s">
        <v>196</v>
      </c>
      <c r="B17" s="38">
        <v>12</v>
      </c>
      <c r="C17" s="38">
        <v>1</v>
      </c>
      <c r="D17" s="38">
        <v>3</v>
      </c>
      <c r="E17" s="38">
        <v>3</v>
      </c>
      <c r="F17" s="38" t="s">
        <v>502</v>
      </c>
      <c r="G17" s="38">
        <v>2</v>
      </c>
      <c r="H17" s="38">
        <v>2</v>
      </c>
      <c r="I17" s="38" t="s">
        <v>501</v>
      </c>
      <c r="J17" s="38">
        <v>1</v>
      </c>
      <c r="K17" s="38" t="s">
        <v>501</v>
      </c>
      <c r="L17" s="38" t="s">
        <v>501</v>
      </c>
      <c r="M17" s="38" t="s">
        <v>501</v>
      </c>
      <c r="U17" s="117"/>
      <c r="V17" s="483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117"/>
    </row>
    <row r="18" spans="7:35" ht="13.5">
      <c r="G18" s="3" t="s">
        <v>197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1:35" ht="13.5"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</sheetData>
  <mergeCells count="15">
    <mergeCell ref="AF12:AH12"/>
    <mergeCell ref="R4:R5"/>
    <mergeCell ref="A4:A5"/>
    <mergeCell ref="S4:S5"/>
    <mergeCell ref="T4:T5"/>
    <mergeCell ref="M4:Q4"/>
    <mergeCell ref="L4:L5"/>
    <mergeCell ref="F4:H4"/>
    <mergeCell ref="I4:I5"/>
    <mergeCell ref="J4:J5"/>
    <mergeCell ref="K4:K5"/>
    <mergeCell ref="E4:E5"/>
    <mergeCell ref="B4:B5"/>
    <mergeCell ref="C4:C5"/>
    <mergeCell ref="D4:D5"/>
  </mergeCells>
  <hyperlinks>
    <hyperlink ref="A1" r:id="rId1" display="平成１５年刊行　統計年鑑&lt;&lt;"/>
  </hyperlinks>
  <printOptions/>
  <pageMargins left="0.75" right="0.75" top="1" bottom="1" header="0.512" footer="0.512"/>
  <pageSetup fitToHeight="1" fitToWidth="1" horizontalDpi="600" verticalDpi="600" orientation="landscape" paperSize="9" scale="77" r:id="rId3"/>
  <colBreaks count="1" manualBreakCount="1">
    <brk id="19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57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3.375" style="305" customWidth="1"/>
    <col min="2" max="2" width="8.75390625" style="305" customWidth="1"/>
    <col min="3" max="10" width="9.75390625" style="305" customWidth="1"/>
    <col min="11" max="11" width="3.375" style="305" customWidth="1"/>
    <col min="12" max="12" width="8.75390625" style="305" customWidth="1"/>
    <col min="13" max="19" width="9.75390625" style="305" customWidth="1"/>
    <col min="20" max="20" width="9.75390625" style="479" customWidth="1"/>
    <col min="21" max="16384" width="9.00390625" style="305" customWidth="1"/>
  </cols>
  <sheetData>
    <row r="1" s="3" customFormat="1" ht="13.5">
      <c r="A1" s="679" t="s">
        <v>241</v>
      </c>
    </row>
    <row r="2" spans="1:20" ht="15.75" customHeight="1" thickBot="1">
      <c r="A2" s="4" t="s">
        <v>245</v>
      </c>
      <c r="H2" s="13" t="s">
        <v>589</v>
      </c>
      <c r="K2" s="20"/>
      <c r="L2" s="20"/>
      <c r="M2" s="20"/>
      <c r="N2" s="20"/>
      <c r="O2" s="20"/>
      <c r="P2" s="3"/>
      <c r="Q2" s="20"/>
      <c r="R2" s="20" t="s">
        <v>246</v>
      </c>
      <c r="S2" s="20"/>
      <c r="T2" s="20"/>
    </row>
    <row r="3" spans="1:20" ht="13.5" customHeight="1" thickTop="1">
      <c r="A3" s="844" t="s">
        <v>368</v>
      </c>
      <c r="B3" s="845"/>
      <c r="C3" s="831" t="s">
        <v>199</v>
      </c>
      <c r="D3" s="831"/>
      <c r="E3" s="831" t="s">
        <v>730</v>
      </c>
      <c r="F3" s="831"/>
      <c r="G3" s="831" t="s">
        <v>200</v>
      </c>
      <c r="H3" s="831"/>
      <c r="I3" s="837" t="s">
        <v>731</v>
      </c>
      <c r="J3" s="838"/>
      <c r="K3" s="844" t="s">
        <v>368</v>
      </c>
      <c r="L3" s="845"/>
      <c r="M3" s="831" t="s">
        <v>199</v>
      </c>
      <c r="N3" s="831"/>
      <c r="O3" s="831" t="s">
        <v>730</v>
      </c>
      <c r="P3" s="831"/>
      <c r="Q3" s="831" t="s">
        <v>200</v>
      </c>
      <c r="R3" s="831"/>
      <c r="S3" s="837" t="s">
        <v>731</v>
      </c>
      <c r="T3" s="838"/>
    </row>
    <row r="4" spans="1:20" ht="13.5" customHeight="1">
      <c r="A4" s="839" t="s">
        <v>590</v>
      </c>
      <c r="B4" s="840"/>
      <c r="C4" s="306" t="s">
        <v>591</v>
      </c>
      <c r="D4" s="99" t="s">
        <v>592</v>
      </c>
      <c r="E4" s="99" t="s">
        <v>591</v>
      </c>
      <c r="F4" s="99" t="s">
        <v>592</v>
      </c>
      <c r="G4" s="99" t="s">
        <v>591</v>
      </c>
      <c r="H4" s="99" t="s">
        <v>592</v>
      </c>
      <c r="I4" s="307" t="s">
        <v>591</v>
      </c>
      <c r="J4" s="308" t="s">
        <v>592</v>
      </c>
      <c r="K4" s="839" t="s">
        <v>590</v>
      </c>
      <c r="L4" s="840"/>
      <c r="M4" s="306" t="s">
        <v>591</v>
      </c>
      <c r="N4" s="99" t="s">
        <v>592</v>
      </c>
      <c r="O4" s="99" t="s">
        <v>591</v>
      </c>
      <c r="P4" s="99" t="s">
        <v>592</v>
      </c>
      <c r="Q4" s="99" t="s">
        <v>591</v>
      </c>
      <c r="R4" s="99" t="s">
        <v>592</v>
      </c>
      <c r="S4" s="307" t="s">
        <v>591</v>
      </c>
      <c r="T4" s="308" t="s">
        <v>592</v>
      </c>
    </row>
    <row r="5" spans="1:20" ht="13.5" customHeight="1">
      <c r="A5" s="20"/>
      <c r="B5" s="309" t="s">
        <v>598</v>
      </c>
      <c r="C5" s="51">
        <v>484403</v>
      </c>
      <c r="D5" s="51">
        <v>22750</v>
      </c>
      <c r="E5" s="51">
        <v>479690</v>
      </c>
      <c r="F5" s="51">
        <v>22260</v>
      </c>
      <c r="G5" s="604">
        <v>485084</v>
      </c>
      <c r="H5" s="604">
        <v>21777</v>
      </c>
      <c r="I5" s="335">
        <f>I6+I7+I8+I9+I10+I11+I12+I13</f>
        <v>480514</v>
      </c>
      <c r="J5" s="335">
        <f>J6+J7+J8+J9+J10+J11+J12+J13</f>
        <v>21130</v>
      </c>
      <c r="K5" s="315"/>
      <c r="L5" s="316" t="s">
        <v>485</v>
      </c>
      <c r="M5" s="51">
        <v>71207</v>
      </c>
      <c r="N5" s="51">
        <v>2892</v>
      </c>
      <c r="O5" s="51">
        <v>79741</v>
      </c>
      <c r="P5" s="51">
        <v>3087</v>
      </c>
      <c r="Q5" s="605">
        <v>85170</v>
      </c>
      <c r="R5" s="605">
        <v>3204</v>
      </c>
      <c r="S5" s="335">
        <v>85684</v>
      </c>
      <c r="T5" s="335">
        <v>3167</v>
      </c>
    </row>
    <row r="6" spans="1:20" ht="13.5" customHeight="1">
      <c r="A6" s="841" t="s">
        <v>593</v>
      </c>
      <c r="B6" s="310" t="s">
        <v>770</v>
      </c>
      <c r="C6" s="9">
        <v>121877</v>
      </c>
      <c r="D6" s="9">
        <v>5711</v>
      </c>
      <c r="E6" s="9">
        <v>118750</v>
      </c>
      <c r="F6" s="9">
        <v>5588</v>
      </c>
      <c r="G6" s="606">
        <v>112732</v>
      </c>
      <c r="H6" s="606">
        <v>5354</v>
      </c>
      <c r="I6" s="336">
        <v>109406</v>
      </c>
      <c r="J6" s="336">
        <v>5233</v>
      </c>
      <c r="K6" s="841" t="s">
        <v>720</v>
      </c>
      <c r="L6" s="310" t="s">
        <v>721</v>
      </c>
      <c r="M6" s="9">
        <v>12127</v>
      </c>
      <c r="N6" s="9">
        <v>659</v>
      </c>
      <c r="O6" s="9">
        <v>12216</v>
      </c>
      <c r="P6" s="9">
        <v>656</v>
      </c>
      <c r="Q6" s="607">
        <v>13421</v>
      </c>
      <c r="R6" s="607">
        <v>686</v>
      </c>
      <c r="S6" s="311">
        <v>14083</v>
      </c>
      <c r="T6" s="311">
        <v>687</v>
      </c>
    </row>
    <row r="7" spans="1:20" ht="13.5" customHeight="1">
      <c r="A7" s="842"/>
      <c r="B7" s="310" t="s">
        <v>370</v>
      </c>
      <c r="C7" s="9">
        <v>988</v>
      </c>
      <c r="D7" s="9">
        <v>110</v>
      </c>
      <c r="E7" s="9">
        <v>873</v>
      </c>
      <c r="F7" s="9">
        <v>101</v>
      </c>
      <c r="G7" s="606">
        <v>794</v>
      </c>
      <c r="H7" s="606">
        <v>91</v>
      </c>
      <c r="I7" s="336">
        <v>847</v>
      </c>
      <c r="J7" s="336">
        <v>83</v>
      </c>
      <c r="K7" s="842"/>
      <c r="L7" s="310" t="s">
        <v>722</v>
      </c>
      <c r="M7" s="9">
        <v>37646</v>
      </c>
      <c r="N7" s="9">
        <v>1189</v>
      </c>
      <c r="O7" s="9">
        <v>43589</v>
      </c>
      <c r="P7" s="9">
        <v>1350</v>
      </c>
      <c r="Q7" s="607">
        <v>47307</v>
      </c>
      <c r="R7" s="607">
        <v>1436</v>
      </c>
      <c r="S7" s="311">
        <v>47261</v>
      </c>
      <c r="T7" s="311">
        <v>1430</v>
      </c>
    </row>
    <row r="8" spans="1:20" ht="13.5" customHeight="1">
      <c r="A8" s="842"/>
      <c r="B8" s="310" t="s">
        <v>371</v>
      </c>
      <c r="C8" s="9">
        <v>9513</v>
      </c>
      <c r="D8" s="9">
        <v>697</v>
      </c>
      <c r="E8" s="9">
        <v>9396</v>
      </c>
      <c r="F8" s="9">
        <v>691</v>
      </c>
      <c r="G8" s="606">
        <v>8798</v>
      </c>
      <c r="H8" s="606">
        <v>645</v>
      </c>
      <c r="I8" s="336">
        <v>9177</v>
      </c>
      <c r="J8" s="336">
        <v>583</v>
      </c>
      <c r="K8" s="842"/>
      <c r="L8" s="310" t="s">
        <v>723</v>
      </c>
      <c r="M8" s="9">
        <v>17783</v>
      </c>
      <c r="N8" s="9">
        <v>836</v>
      </c>
      <c r="O8" s="9">
        <v>20644</v>
      </c>
      <c r="P8" s="9">
        <v>891</v>
      </c>
      <c r="Q8" s="607">
        <v>27349</v>
      </c>
      <c r="R8" s="607">
        <v>892</v>
      </c>
      <c r="S8" s="311">
        <v>21321</v>
      </c>
      <c r="T8" s="311">
        <v>870</v>
      </c>
    </row>
    <row r="9" spans="1:20" ht="13.5" customHeight="1">
      <c r="A9" s="842"/>
      <c r="B9" s="310" t="s">
        <v>594</v>
      </c>
      <c r="C9" s="9">
        <v>17129</v>
      </c>
      <c r="D9" s="9">
        <v>1414</v>
      </c>
      <c r="E9" s="9">
        <v>16137</v>
      </c>
      <c r="F9" s="9">
        <v>1347</v>
      </c>
      <c r="G9" s="606">
        <v>15371</v>
      </c>
      <c r="H9" s="606">
        <v>1274</v>
      </c>
      <c r="I9" s="336">
        <v>16344</v>
      </c>
      <c r="J9" s="336">
        <v>1241</v>
      </c>
      <c r="K9" s="842"/>
      <c r="L9" s="310" t="s">
        <v>724</v>
      </c>
      <c r="M9" s="9">
        <v>242</v>
      </c>
      <c r="N9" s="9">
        <v>18</v>
      </c>
      <c r="O9" s="9">
        <v>239</v>
      </c>
      <c r="P9" s="9">
        <v>18</v>
      </c>
      <c r="Q9" s="607">
        <v>246</v>
      </c>
      <c r="R9" s="607">
        <v>17</v>
      </c>
      <c r="S9" s="311">
        <v>230</v>
      </c>
      <c r="T9" s="311">
        <v>16</v>
      </c>
    </row>
    <row r="10" spans="1:20" ht="13.5" customHeight="1">
      <c r="A10" s="842"/>
      <c r="B10" s="310" t="s">
        <v>595</v>
      </c>
      <c r="C10" s="9">
        <v>34032</v>
      </c>
      <c r="D10" s="9">
        <v>2775</v>
      </c>
      <c r="E10" s="9">
        <v>32406</v>
      </c>
      <c r="F10" s="9">
        <v>2656</v>
      </c>
      <c r="G10" s="606">
        <v>31066</v>
      </c>
      <c r="H10" s="606">
        <v>2534</v>
      </c>
      <c r="I10" s="336">
        <v>34690</v>
      </c>
      <c r="J10" s="336">
        <v>2376</v>
      </c>
      <c r="K10" s="842"/>
      <c r="L10" s="310" t="s">
        <v>725</v>
      </c>
      <c r="M10" s="9">
        <v>480</v>
      </c>
      <c r="N10" s="9">
        <v>37</v>
      </c>
      <c r="O10" s="9">
        <v>480</v>
      </c>
      <c r="P10" s="9">
        <v>37</v>
      </c>
      <c r="Q10" s="607">
        <v>457</v>
      </c>
      <c r="R10" s="607">
        <v>39</v>
      </c>
      <c r="S10" s="311">
        <v>423</v>
      </c>
      <c r="T10" s="311">
        <v>37</v>
      </c>
    </row>
    <row r="11" spans="1:20" ht="13.5" customHeight="1">
      <c r="A11" s="842"/>
      <c r="B11" s="310" t="s">
        <v>596</v>
      </c>
      <c r="C11" s="9">
        <v>245121</v>
      </c>
      <c r="D11" s="9">
        <v>8560</v>
      </c>
      <c r="E11" s="9">
        <v>245948</v>
      </c>
      <c r="F11" s="9">
        <v>8421</v>
      </c>
      <c r="G11" s="606">
        <v>261100</v>
      </c>
      <c r="H11" s="606">
        <v>8471</v>
      </c>
      <c r="I11" s="336">
        <v>254940</v>
      </c>
      <c r="J11" s="336">
        <v>8242</v>
      </c>
      <c r="K11" s="842"/>
      <c r="L11" s="310" t="s">
        <v>726</v>
      </c>
      <c r="M11" s="9">
        <v>2929</v>
      </c>
      <c r="N11" s="9">
        <v>153</v>
      </c>
      <c r="O11" s="9">
        <v>2573</v>
      </c>
      <c r="P11" s="9">
        <v>135</v>
      </c>
      <c r="Q11" s="607">
        <v>2390</v>
      </c>
      <c r="R11" s="607">
        <v>134</v>
      </c>
      <c r="S11" s="311">
        <v>2366</v>
      </c>
      <c r="T11" s="311">
        <v>127</v>
      </c>
    </row>
    <row r="12" spans="1:20" ht="13.5" customHeight="1">
      <c r="A12" s="842"/>
      <c r="B12" s="310" t="s">
        <v>372</v>
      </c>
      <c r="C12" s="9">
        <v>45611</v>
      </c>
      <c r="D12" s="9">
        <v>2745</v>
      </c>
      <c r="E12" s="9">
        <v>46378</v>
      </c>
      <c r="F12" s="9">
        <v>2737</v>
      </c>
      <c r="G12" s="606">
        <v>45551</v>
      </c>
      <c r="H12" s="606">
        <v>2695</v>
      </c>
      <c r="I12" s="336">
        <v>45077</v>
      </c>
      <c r="J12" s="336">
        <v>2655</v>
      </c>
      <c r="K12" s="842"/>
      <c r="L12" s="310" t="s">
        <v>727</v>
      </c>
      <c r="M12" s="9" t="s">
        <v>1125</v>
      </c>
      <c r="N12" s="9" t="s">
        <v>1125</v>
      </c>
      <c r="O12" s="9" t="s">
        <v>1125</v>
      </c>
      <c r="P12" s="9" t="s">
        <v>1125</v>
      </c>
      <c r="Q12" s="9" t="s">
        <v>1125</v>
      </c>
      <c r="R12" s="9" t="s">
        <v>1125</v>
      </c>
      <c r="S12" s="9" t="s">
        <v>1125</v>
      </c>
      <c r="T12" s="9" t="s">
        <v>1125</v>
      </c>
    </row>
    <row r="13" spans="1:20" ht="13.5" customHeight="1">
      <c r="A13" s="843"/>
      <c r="B13" s="312" t="s">
        <v>597</v>
      </c>
      <c r="C13" s="313">
        <v>10132</v>
      </c>
      <c r="D13" s="313">
        <v>738</v>
      </c>
      <c r="E13" s="313">
        <v>9802</v>
      </c>
      <c r="F13" s="313">
        <v>719</v>
      </c>
      <c r="G13" s="608">
        <v>9673</v>
      </c>
      <c r="H13" s="608">
        <v>713</v>
      </c>
      <c r="I13" s="338">
        <v>10033</v>
      </c>
      <c r="J13" s="338">
        <v>717</v>
      </c>
      <c r="K13" s="843"/>
      <c r="L13" s="312" t="s">
        <v>728</v>
      </c>
      <c r="M13" s="313" t="s">
        <v>1125</v>
      </c>
      <c r="N13" s="313" t="s">
        <v>1125</v>
      </c>
      <c r="O13" s="313" t="s">
        <v>1125</v>
      </c>
      <c r="P13" s="313" t="s">
        <v>1125</v>
      </c>
      <c r="Q13" s="313" t="s">
        <v>1125</v>
      </c>
      <c r="R13" s="313" t="s">
        <v>1125</v>
      </c>
      <c r="S13" s="313" t="s">
        <v>1125</v>
      </c>
      <c r="T13" s="313" t="s">
        <v>1125</v>
      </c>
    </row>
    <row r="14" spans="1:20" ht="13.5" customHeight="1">
      <c r="A14" s="315"/>
      <c r="B14" s="316" t="s">
        <v>580</v>
      </c>
      <c r="C14" s="9">
        <v>1177</v>
      </c>
      <c r="D14" s="9">
        <v>58</v>
      </c>
      <c r="E14" s="9">
        <v>1028</v>
      </c>
      <c r="F14" s="9">
        <v>47</v>
      </c>
      <c r="G14" s="607">
        <v>2306</v>
      </c>
      <c r="H14" s="607">
        <v>93</v>
      </c>
      <c r="I14" s="311">
        <v>3414</v>
      </c>
      <c r="J14" s="311">
        <v>135</v>
      </c>
      <c r="K14" s="315"/>
      <c r="L14" s="316" t="s">
        <v>485</v>
      </c>
      <c r="M14" s="51">
        <v>39424</v>
      </c>
      <c r="N14" s="9">
        <v>1655</v>
      </c>
      <c r="O14" s="51">
        <v>44640</v>
      </c>
      <c r="P14" s="9">
        <v>1801</v>
      </c>
      <c r="Q14" s="605">
        <v>45446</v>
      </c>
      <c r="R14" s="605">
        <v>1808</v>
      </c>
      <c r="S14" s="335">
        <v>45688</v>
      </c>
      <c r="T14" s="335">
        <v>1790</v>
      </c>
    </row>
    <row r="15" spans="1:20" ht="13.5" customHeight="1">
      <c r="A15" s="841" t="s">
        <v>373</v>
      </c>
      <c r="B15" s="310" t="s">
        <v>771</v>
      </c>
      <c r="C15" s="9">
        <v>60</v>
      </c>
      <c r="D15" s="9">
        <v>4</v>
      </c>
      <c r="E15" s="9">
        <v>55</v>
      </c>
      <c r="F15" s="9">
        <v>3</v>
      </c>
      <c r="G15" s="607">
        <v>42</v>
      </c>
      <c r="H15" s="607">
        <v>2</v>
      </c>
      <c r="I15" s="311">
        <v>38</v>
      </c>
      <c r="J15" s="311">
        <v>2</v>
      </c>
      <c r="K15" s="841" t="s">
        <v>729</v>
      </c>
      <c r="L15" s="310" t="s">
        <v>721</v>
      </c>
      <c r="M15" s="9">
        <v>8291</v>
      </c>
      <c r="N15" s="9">
        <v>458</v>
      </c>
      <c r="O15" s="9">
        <v>9108</v>
      </c>
      <c r="P15" s="9">
        <v>500</v>
      </c>
      <c r="Q15" s="607">
        <v>9543</v>
      </c>
      <c r="R15" s="607">
        <v>517</v>
      </c>
      <c r="S15" s="311">
        <v>9086</v>
      </c>
      <c r="T15" s="311">
        <v>487</v>
      </c>
    </row>
    <row r="16" spans="1:20" ht="13.5" customHeight="1">
      <c r="A16" s="842"/>
      <c r="B16" s="310" t="s">
        <v>370</v>
      </c>
      <c r="C16" s="9" t="s">
        <v>1125</v>
      </c>
      <c r="D16" s="9" t="s">
        <v>1125</v>
      </c>
      <c r="E16" s="9" t="s">
        <v>1125</v>
      </c>
      <c r="F16" s="9" t="s">
        <v>1125</v>
      </c>
      <c r="G16" s="9" t="s">
        <v>1125</v>
      </c>
      <c r="H16" s="9" t="s">
        <v>1125</v>
      </c>
      <c r="I16" s="529" t="s">
        <v>1125</v>
      </c>
      <c r="J16" s="529" t="s">
        <v>1125</v>
      </c>
      <c r="K16" s="842"/>
      <c r="L16" s="310" t="s">
        <v>722</v>
      </c>
      <c r="M16" s="9">
        <v>10204</v>
      </c>
      <c r="N16" s="9">
        <v>351</v>
      </c>
      <c r="O16" s="9">
        <v>10982</v>
      </c>
      <c r="P16" s="9">
        <v>365</v>
      </c>
      <c r="Q16" s="607">
        <v>10911</v>
      </c>
      <c r="R16" s="607">
        <v>352</v>
      </c>
      <c r="S16" s="311">
        <v>11651</v>
      </c>
      <c r="T16" s="311">
        <v>367</v>
      </c>
    </row>
    <row r="17" spans="1:20" ht="13.5" customHeight="1">
      <c r="A17" s="842"/>
      <c r="B17" s="310" t="s">
        <v>371</v>
      </c>
      <c r="C17" s="9" t="s">
        <v>1125</v>
      </c>
      <c r="D17" s="9" t="s">
        <v>1125</v>
      </c>
      <c r="E17" s="9" t="s">
        <v>1125</v>
      </c>
      <c r="F17" s="9" t="s">
        <v>1125</v>
      </c>
      <c r="G17" s="9" t="s">
        <v>1125</v>
      </c>
      <c r="H17" s="9" t="s">
        <v>1125</v>
      </c>
      <c r="I17" s="529" t="s">
        <v>1125</v>
      </c>
      <c r="J17" s="529" t="s">
        <v>1125</v>
      </c>
      <c r="K17" s="842"/>
      <c r="L17" s="310" t="s">
        <v>723</v>
      </c>
      <c r="M17" s="9">
        <v>16380</v>
      </c>
      <c r="N17" s="9">
        <v>705</v>
      </c>
      <c r="O17" s="9">
        <v>19650</v>
      </c>
      <c r="P17" s="9">
        <v>772</v>
      </c>
      <c r="Q17" s="607">
        <v>19849</v>
      </c>
      <c r="R17" s="607">
        <v>769</v>
      </c>
      <c r="S17" s="311">
        <v>19691</v>
      </c>
      <c r="T17" s="311">
        <v>761</v>
      </c>
    </row>
    <row r="18" spans="1:20" ht="13.5" customHeight="1">
      <c r="A18" s="842"/>
      <c r="B18" s="310" t="s">
        <v>594</v>
      </c>
      <c r="C18" s="9" t="s">
        <v>1125</v>
      </c>
      <c r="D18" s="9" t="s">
        <v>1125</v>
      </c>
      <c r="E18" s="9" t="s">
        <v>1125</v>
      </c>
      <c r="F18" s="9" t="s">
        <v>1125</v>
      </c>
      <c r="G18" s="9" t="s">
        <v>1125</v>
      </c>
      <c r="H18" s="9" t="s">
        <v>1125</v>
      </c>
      <c r="I18" s="529" t="s">
        <v>1125</v>
      </c>
      <c r="J18" s="529" t="s">
        <v>1125</v>
      </c>
      <c r="K18" s="842"/>
      <c r="L18" s="310" t="s">
        <v>724</v>
      </c>
      <c r="M18" s="9">
        <v>262</v>
      </c>
      <c r="N18" s="9">
        <v>15</v>
      </c>
      <c r="O18" s="9">
        <v>296</v>
      </c>
      <c r="P18" s="9">
        <v>16</v>
      </c>
      <c r="Q18" s="607">
        <v>349</v>
      </c>
      <c r="R18" s="607">
        <v>17</v>
      </c>
      <c r="S18" s="311">
        <v>333</v>
      </c>
      <c r="T18" s="311">
        <v>17</v>
      </c>
    </row>
    <row r="19" spans="1:20" ht="13.5" customHeight="1">
      <c r="A19" s="842"/>
      <c r="B19" s="310" t="s">
        <v>595</v>
      </c>
      <c r="C19" s="9">
        <v>62</v>
      </c>
      <c r="D19" s="9">
        <v>16</v>
      </c>
      <c r="E19" s="9">
        <v>73</v>
      </c>
      <c r="F19" s="9">
        <v>15</v>
      </c>
      <c r="G19" s="607">
        <v>61</v>
      </c>
      <c r="H19" s="607">
        <v>13</v>
      </c>
      <c r="I19" s="311">
        <v>49</v>
      </c>
      <c r="J19" s="311">
        <v>10</v>
      </c>
      <c r="K19" s="842"/>
      <c r="L19" s="310" t="s">
        <v>725</v>
      </c>
      <c r="M19" s="9">
        <v>89</v>
      </c>
      <c r="N19" s="9">
        <v>7</v>
      </c>
      <c r="O19" s="9">
        <v>96</v>
      </c>
      <c r="P19" s="9">
        <v>8</v>
      </c>
      <c r="Q19" s="607">
        <v>78</v>
      </c>
      <c r="R19" s="607">
        <v>7</v>
      </c>
      <c r="S19" s="311">
        <v>82</v>
      </c>
      <c r="T19" s="311">
        <v>7</v>
      </c>
    </row>
    <row r="20" spans="1:20" ht="13.5" customHeight="1">
      <c r="A20" s="842"/>
      <c r="B20" s="310" t="s">
        <v>596</v>
      </c>
      <c r="C20" s="9">
        <v>1055</v>
      </c>
      <c r="D20" s="9">
        <v>38</v>
      </c>
      <c r="E20" s="9">
        <v>900</v>
      </c>
      <c r="F20" s="9">
        <v>29</v>
      </c>
      <c r="G20" s="607">
        <v>2203</v>
      </c>
      <c r="H20" s="607">
        <v>78</v>
      </c>
      <c r="I20" s="311">
        <v>3327</v>
      </c>
      <c r="J20" s="311">
        <v>123</v>
      </c>
      <c r="K20" s="842"/>
      <c r="L20" s="310" t="s">
        <v>726</v>
      </c>
      <c r="M20" s="9">
        <v>4198</v>
      </c>
      <c r="N20" s="9">
        <v>119</v>
      </c>
      <c r="O20" s="9">
        <v>4508</v>
      </c>
      <c r="P20" s="9">
        <v>140</v>
      </c>
      <c r="Q20" s="607">
        <v>4716</v>
      </c>
      <c r="R20" s="607">
        <v>146</v>
      </c>
      <c r="S20" s="311">
        <v>4845</v>
      </c>
      <c r="T20" s="311">
        <v>151</v>
      </c>
    </row>
    <row r="21" spans="1:20" ht="13.5" customHeight="1">
      <c r="A21" s="842"/>
      <c r="B21" s="310" t="s">
        <v>372</v>
      </c>
      <c r="C21" s="9" t="s">
        <v>1125</v>
      </c>
      <c r="D21" s="9" t="s">
        <v>1125</v>
      </c>
      <c r="E21" s="9" t="s">
        <v>1125</v>
      </c>
      <c r="F21" s="9" t="s">
        <v>1125</v>
      </c>
      <c r="G21" s="9" t="s">
        <v>1125</v>
      </c>
      <c r="H21" s="9" t="s">
        <v>1125</v>
      </c>
      <c r="I21" s="9" t="s">
        <v>1125</v>
      </c>
      <c r="J21" s="9" t="s">
        <v>1125</v>
      </c>
      <c r="K21" s="842"/>
      <c r="L21" s="310" t="s">
        <v>727</v>
      </c>
      <c r="M21" s="9" t="s">
        <v>1125</v>
      </c>
      <c r="N21" s="9" t="s">
        <v>1125</v>
      </c>
      <c r="O21" s="9" t="s">
        <v>1125</v>
      </c>
      <c r="P21" s="9" t="s">
        <v>1125</v>
      </c>
      <c r="Q21" s="9" t="s">
        <v>1125</v>
      </c>
      <c r="R21" s="9" t="s">
        <v>1125</v>
      </c>
      <c r="S21" s="9" t="s">
        <v>1125</v>
      </c>
      <c r="T21" s="9" t="s">
        <v>1125</v>
      </c>
    </row>
    <row r="22" spans="1:20" ht="13.5" customHeight="1">
      <c r="A22" s="843"/>
      <c r="B22" s="312" t="s">
        <v>597</v>
      </c>
      <c r="C22" s="313" t="s">
        <v>1125</v>
      </c>
      <c r="D22" s="313" t="s">
        <v>1125</v>
      </c>
      <c r="E22" s="313" t="s">
        <v>1125</v>
      </c>
      <c r="F22" s="313" t="s">
        <v>1125</v>
      </c>
      <c r="G22" s="313" t="s">
        <v>1125</v>
      </c>
      <c r="H22" s="313" t="s">
        <v>1125</v>
      </c>
      <c r="I22" s="313" t="s">
        <v>1125</v>
      </c>
      <c r="J22" s="313" t="s">
        <v>1125</v>
      </c>
      <c r="K22" s="843"/>
      <c r="L22" s="312" t="s">
        <v>728</v>
      </c>
      <c r="M22" s="313" t="s">
        <v>1125</v>
      </c>
      <c r="N22" s="313" t="s">
        <v>1125</v>
      </c>
      <c r="O22" s="313" t="s">
        <v>1125</v>
      </c>
      <c r="P22" s="313" t="s">
        <v>1125</v>
      </c>
      <c r="Q22" s="313" t="s">
        <v>1125</v>
      </c>
      <c r="R22" s="313" t="s">
        <v>1125</v>
      </c>
      <c r="S22" s="313" t="s">
        <v>1125</v>
      </c>
      <c r="T22" s="313" t="s">
        <v>1125</v>
      </c>
    </row>
    <row r="23" spans="1:20" ht="28.5" customHeight="1">
      <c r="A23" s="846" t="s">
        <v>375</v>
      </c>
      <c r="B23" s="847"/>
      <c r="C23" s="88" t="s">
        <v>599</v>
      </c>
      <c r="D23" s="94" t="s">
        <v>600</v>
      </c>
      <c r="E23" s="88" t="s">
        <v>773</v>
      </c>
      <c r="F23" s="94" t="s">
        <v>600</v>
      </c>
      <c r="G23" s="88" t="s">
        <v>773</v>
      </c>
      <c r="H23" s="94" t="s">
        <v>600</v>
      </c>
      <c r="I23" s="317" t="s">
        <v>773</v>
      </c>
      <c r="J23" s="318" t="s">
        <v>600</v>
      </c>
      <c r="T23" s="305"/>
    </row>
    <row r="24" spans="1:20" ht="13.5" customHeight="1">
      <c r="A24" s="20"/>
      <c r="B24" s="309" t="s">
        <v>580</v>
      </c>
      <c r="C24" s="319">
        <v>511.95</v>
      </c>
      <c r="D24" s="320">
        <v>121</v>
      </c>
      <c r="E24" s="319">
        <v>371.84</v>
      </c>
      <c r="F24" s="320">
        <v>88</v>
      </c>
      <c r="G24" s="609">
        <v>254.16</v>
      </c>
      <c r="H24" s="605">
        <v>66</v>
      </c>
      <c r="I24" s="335">
        <v>203</v>
      </c>
      <c r="J24" s="335">
        <v>51</v>
      </c>
      <c r="T24" s="305"/>
    </row>
    <row r="25" spans="1:20" ht="13.5" customHeight="1">
      <c r="A25" s="841" t="s">
        <v>377</v>
      </c>
      <c r="B25" s="310" t="s">
        <v>601</v>
      </c>
      <c r="C25" s="321">
        <v>67.4</v>
      </c>
      <c r="D25" s="322">
        <v>18</v>
      </c>
      <c r="E25" s="321">
        <v>44.79</v>
      </c>
      <c r="F25" s="322">
        <v>13</v>
      </c>
      <c r="G25" s="610">
        <v>17.56</v>
      </c>
      <c r="H25" s="607">
        <v>7</v>
      </c>
      <c r="I25" s="323">
        <v>6.22</v>
      </c>
      <c r="J25" s="311">
        <v>2</v>
      </c>
      <c r="T25" s="305"/>
    </row>
    <row r="26" spans="1:20" ht="13.5" customHeight="1">
      <c r="A26" s="842"/>
      <c r="B26" s="310" t="s">
        <v>370</v>
      </c>
      <c r="C26" s="321" t="s">
        <v>1125</v>
      </c>
      <c r="D26" s="321" t="s">
        <v>1125</v>
      </c>
      <c r="E26" s="321" t="s">
        <v>1125</v>
      </c>
      <c r="F26" s="321" t="s">
        <v>1125</v>
      </c>
      <c r="G26" s="321" t="s">
        <v>1125</v>
      </c>
      <c r="H26" s="321" t="s">
        <v>1125</v>
      </c>
      <c r="I26" s="321" t="s">
        <v>1125</v>
      </c>
      <c r="J26" s="321" t="s">
        <v>1125</v>
      </c>
      <c r="T26" s="305"/>
    </row>
    <row r="27" spans="1:20" ht="13.5" customHeight="1">
      <c r="A27" s="842"/>
      <c r="B27" s="310" t="s">
        <v>371</v>
      </c>
      <c r="C27" s="321">
        <v>18.13</v>
      </c>
      <c r="D27" s="322">
        <v>5</v>
      </c>
      <c r="E27" s="321">
        <v>6.89</v>
      </c>
      <c r="F27" s="322">
        <v>3</v>
      </c>
      <c r="G27" s="321" t="s">
        <v>1125</v>
      </c>
      <c r="H27" s="321" t="s">
        <v>1125</v>
      </c>
      <c r="I27" s="323">
        <v>1.94</v>
      </c>
      <c r="J27" s="311">
        <v>1</v>
      </c>
      <c r="T27" s="305"/>
    </row>
    <row r="28" spans="1:20" ht="13.5" customHeight="1">
      <c r="A28" s="842"/>
      <c r="B28" s="310" t="s">
        <v>594</v>
      </c>
      <c r="C28" s="321">
        <v>81.31</v>
      </c>
      <c r="D28" s="322">
        <v>19</v>
      </c>
      <c r="E28" s="321">
        <v>73.17</v>
      </c>
      <c r="F28" s="322">
        <v>17</v>
      </c>
      <c r="G28" s="610">
        <v>55.03</v>
      </c>
      <c r="H28" s="607">
        <v>13</v>
      </c>
      <c r="I28" s="323">
        <v>60.45</v>
      </c>
      <c r="J28" s="311">
        <v>13</v>
      </c>
      <c r="T28" s="305"/>
    </row>
    <row r="29" spans="1:20" ht="13.5" customHeight="1">
      <c r="A29" s="842"/>
      <c r="B29" s="310" t="s">
        <v>595</v>
      </c>
      <c r="C29" s="321">
        <v>84.74</v>
      </c>
      <c r="D29" s="322">
        <v>18</v>
      </c>
      <c r="E29" s="321">
        <v>71.79</v>
      </c>
      <c r="F29" s="322">
        <v>15</v>
      </c>
      <c r="G29" s="610">
        <v>54.17</v>
      </c>
      <c r="H29" s="607">
        <v>14</v>
      </c>
      <c r="I29" s="323">
        <v>52.91</v>
      </c>
      <c r="J29" s="311">
        <v>11</v>
      </c>
      <c r="T29" s="305"/>
    </row>
    <row r="30" spans="1:20" ht="13.5" customHeight="1">
      <c r="A30" s="842"/>
      <c r="B30" s="310" t="s">
        <v>596</v>
      </c>
      <c r="C30" s="321">
        <v>237.62</v>
      </c>
      <c r="D30" s="322">
        <v>51</v>
      </c>
      <c r="E30" s="321">
        <v>165.91</v>
      </c>
      <c r="F30" s="322">
        <v>35</v>
      </c>
      <c r="G30" s="610">
        <v>119.07</v>
      </c>
      <c r="H30" s="607">
        <v>27</v>
      </c>
      <c r="I30" s="323">
        <v>75.44</v>
      </c>
      <c r="J30" s="311">
        <v>20</v>
      </c>
      <c r="T30" s="305"/>
    </row>
    <row r="31" spans="1:20" ht="13.5" customHeight="1">
      <c r="A31" s="842"/>
      <c r="B31" s="310" t="s">
        <v>372</v>
      </c>
      <c r="C31" s="321">
        <v>8.7</v>
      </c>
      <c r="D31" s="322">
        <v>3</v>
      </c>
      <c r="E31" s="321">
        <v>4.32</v>
      </c>
      <c r="F31" s="322">
        <v>2</v>
      </c>
      <c r="G31" s="610">
        <v>3.72</v>
      </c>
      <c r="H31" s="607">
        <v>2</v>
      </c>
      <c r="I31" s="323">
        <v>2.49</v>
      </c>
      <c r="J31" s="311">
        <v>1</v>
      </c>
      <c r="T31" s="305"/>
    </row>
    <row r="32" spans="1:20" ht="13.5" customHeight="1">
      <c r="A32" s="843"/>
      <c r="B32" s="312" t="s">
        <v>597</v>
      </c>
      <c r="C32" s="324">
        <v>14.05</v>
      </c>
      <c r="D32" s="325">
        <v>7</v>
      </c>
      <c r="E32" s="324">
        <v>4.97</v>
      </c>
      <c r="F32" s="325">
        <v>3</v>
      </c>
      <c r="G32" s="611">
        <v>4.61</v>
      </c>
      <c r="H32" s="612">
        <v>3</v>
      </c>
      <c r="I32" s="326">
        <v>3.72</v>
      </c>
      <c r="J32" s="314">
        <v>3</v>
      </c>
      <c r="T32" s="305"/>
    </row>
    <row r="33" spans="1:20" ht="13.5" customHeight="1">
      <c r="A33" s="327"/>
      <c r="B33" s="309" t="s">
        <v>580</v>
      </c>
      <c r="C33" s="321">
        <v>355.12</v>
      </c>
      <c r="D33" s="322">
        <v>83</v>
      </c>
      <c r="E33" s="321">
        <v>264.74</v>
      </c>
      <c r="F33" s="322">
        <v>58</v>
      </c>
      <c r="G33" s="609">
        <v>175.3</v>
      </c>
      <c r="H33" s="605">
        <v>42</v>
      </c>
      <c r="I33" s="335">
        <v>120</v>
      </c>
      <c r="J33" s="335">
        <v>31</v>
      </c>
      <c r="T33" s="305"/>
    </row>
    <row r="34" spans="1:20" ht="13.5" customHeight="1">
      <c r="A34" s="841" t="s">
        <v>379</v>
      </c>
      <c r="B34" s="310" t="s">
        <v>602</v>
      </c>
      <c r="C34" s="321">
        <v>18.45</v>
      </c>
      <c r="D34" s="322">
        <v>5</v>
      </c>
      <c r="E34" s="321">
        <v>14.46</v>
      </c>
      <c r="F34" s="322">
        <v>3</v>
      </c>
      <c r="G34" s="610">
        <v>7.52</v>
      </c>
      <c r="H34" s="259">
        <v>3</v>
      </c>
      <c r="I34" s="323">
        <v>4.32</v>
      </c>
      <c r="J34" s="262">
        <v>2</v>
      </c>
      <c r="T34" s="305"/>
    </row>
    <row r="35" spans="1:20" ht="13.5" customHeight="1">
      <c r="A35" s="842"/>
      <c r="B35" s="310" t="s">
        <v>370</v>
      </c>
      <c r="C35" s="321" t="s">
        <v>1125</v>
      </c>
      <c r="D35" s="322" t="s">
        <v>1125</v>
      </c>
      <c r="E35" s="321" t="s">
        <v>1125</v>
      </c>
      <c r="F35" s="322" t="s">
        <v>1125</v>
      </c>
      <c r="G35" s="321" t="s">
        <v>1125</v>
      </c>
      <c r="H35" s="321" t="s">
        <v>1125</v>
      </c>
      <c r="I35" s="321" t="s">
        <v>1125</v>
      </c>
      <c r="J35" s="321" t="s">
        <v>1125</v>
      </c>
      <c r="T35" s="305"/>
    </row>
    <row r="36" spans="1:20" ht="13.5" customHeight="1">
      <c r="A36" s="842"/>
      <c r="B36" s="310" t="s">
        <v>371</v>
      </c>
      <c r="C36" s="321">
        <v>18.56</v>
      </c>
      <c r="D36" s="322">
        <v>5</v>
      </c>
      <c r="E36" s="321">
        <v>11.38</v>
      </c>
      <c r="F36" s="322">
        <v>2</v>
      </c>
      <c r="G36" s="321" t="s">
        <v>1125</v>
      </c>
      <c r="H36" s="321" t="s">
        <v>1125</v>
      </c>
      <c r="I36" s="321" t="s">
        <v>1125</v>
      </c>
      <c r="J36" s="321" t="s">
        <v>1125</v>
      </c>
      <c r="T36" s="305"/>
    </row>
    <row r="37" spans="1:20" ht="13.5" customHeight="1">
      <c r="A37" s="842"/>
      <c r="B37" s="310" t="s">
        <v>510</v>
      </c>
      <c r="C37" s="321">
        <v>80.96</v>
      </c>
      <c r="D37" s="322">
        <v>16</v>
      </c>
      <c r="E37" s="321">
        <v>66.85</v>
      </c>
      <c r="F37" s="322">
        <v>14</v>
      </c>
      <c r="G37" s="610">
        <v>45.54</v>
      </c>
      <c r="H37" s="259">
        <v>10</v>
      </c>
      <c r="I37" s="323">
        <v>38.06</v>
      </c>
      <c r="J37" s="262">
        <v>10</v>
      </c>
      <c r="T37" s="305"/>
    </row>
    <row r="38" spans="1:20" ht="13.5" customHeight="1">
      <c r="A38" s="842"/>
      <c r="B38" s="310" t="s">
        <v>512</v>
      </c>
      <c r="C38" s="321">
        <v>52.31</v>
      </c>
      <c r="D38" s="322">
        <v>12</v>
      </c>
      <c r="E38" s="321">
        <v>45.88</v>
      </c>
      <c r="F38" s="322">
        <v>11</v>
      </c>
      <c r="G38" s="610">
        <v>31.12</v>
      </c>
      <c r="H38" s="259">
        <v>8</v>
      </c>
      <c r="I38" s="323">
        <v>21.21</v>
      </c>
      <c r="J38" s="262">
        <v>5</v>
      </c>
      <c r="T38" s="305"/>
    </row>
    <row r="39" spans="1:20" ht="13.5" customHeight="1">
      <c r="A39" s="842"/>
      <c r="B39" s="310" t="s">
        <v>513</v>
      </c>
      <c r="C39" s="321">
        <v>176.7</v>
      </c>
      <c r="D39" s="322">
        <v>40</v>
      </c>
      <c r="E39" s="321">
        <v>123.64</v>
      </c>
      <c r="F39" s="322">
        <v>26</v>
      </c>
      <c r="G39" s="610">
        <v>88.55</v>
      </c>
      <c r="H39" s="259">
        <v>19</v>
      </c>
      <c r="I39" s="323">
        <v>53.44</v>
      </c>
      <c r="J39" s="262">
        <v>12</v>
      </c>
      <c r="T39" s="305"/>
    </row>
    <row r="40" spans="1:20" ht="13.5" customHeight="1">
      <c r="A40" s="842"/>
      <c r="B40" s="310" t="s">
        <v>515</v>
      </c>
      <c r="C40" s="321" t="s">
        <v>1125</v>
      </c>
      <c r="D40" s="322" t="s">
        <v>1125</v>
      </c>
      <c r="E40" s="321" t="s">
        <v>1125</v>
      </c>
      <c r="F40" s="322" t="s">
        <v>1125</v>
      </c>
      <c r="G40" s="321" t="s">
        <v>1125</v>
      </c>
      <c r="H40" s="321" t="s">
        <v>1125</v>
      </c>
      <c r="I40" s="321" t="s">
        <v>1125</v>
      </c>
      <c r="J40" s="321" t="s">
        <v>1125</v>
      </c>
      <c r="T40" s="305"/>
    </row>
    <row r="41" spans="1:20" ht="13.5" customHeight="1">
      <c r="A41" s="843"/>
      <c r="B41" s="312" t="s">
        <v>516</v>
      </c>
      <c r="C41" s="324">
        <v>8.14</v>
      </c>
      <c r="D41" s="325">
        <v>5</v>
      </c>
      <c r="E41" s="324">
        <v>2.53</v>
      </c>
      <c r="F41" s="325">
        <v>2</v>
      </c>
      <c r="G41" s="611">
        <v>2.57</v>
      </c>
      <c r="H41" s="267">
        <v>2</v>
      </c>
      <c r="I41" s="326">
        <v>2.54</v>
      </c>
      <c r="J41" s="328">
        <v>2</v>
      </c>
      <c r="T41" s="305"/>
    </row>
    <row r="42" spans="1:20" ht="13.5" customHeight="1">
      <c r="A42" s="327"/>
      <c r="B42" s="309" t="s">
        <v>518</v>
      </c>
      <c r="C42" s="319">
        <v>457.93</v>
      </c>
      <c r="D42" s="322">
        <v>107</v>
      </c>
      <c r="E42" s="319">
        <v>339.14</v>
      </c>
      <c r="F42" s="322">
        <v>85</v>
      </c>
      <c r="G42" s="609">
        <v>248.01</v>
      </c>
      <c r="H42" s="605">
        <v>61</v>
      </c>
      <c r="I42" s="335">
        <v>172</v>
      </c>
      <c r="J42" s="262">
        <v>43</v>
      </c>
      <c r="T42" s="305"/>
    </row>
    <row r="43" spans="1:20" ht="13.5" customHeight="1">
      <c r="A43" s="841" t="s">
        <v>520</v>
      </c>
      <c r="B43" s="310" t="s">
        <v>602</v>
      </c>
      <c r="C43" s="321">
        <v>53.15</v>
      </c>
      <c r="D43" s="322">
        <v>16</v>
      </c>
      <c r="E43" s="321">
        <v>37</v>
      </c>
      <c r="F43" s="322">
        <v>11</v>
      </c>
      <c r="G43" s="610">
        <v>23.61</v>
      </c>
      <c r="H43" s="259">
        <v>9</v>
      </c>
      <c r="I43" s="323">
        <v>3.63</v>
      </c>
      <c r="J43" s="262">
        <v>2</v>
      </c>
      <c r="T43" s="305"/>
    </row>
    <row r="44" spans="1:20" ht="13.5" customHeight="1">
      <c r="A44" s="842"/>
      <c r="B44" s="310" t="s">
        <v>370</v>
      </c>
      <c r="C44" s="321" t="s">
        <v>1125</v>
      </c>
      <c r="D44" s="321" t="s">
        <v>1125</v>
      </c>
      <c r="E44" s="321" t="s">
        <v>1125</v>
      </c>
      <c r="F44" s="321" t="s">
        <v>1125</v>
      </c>
      <c r="G44" s="610" t="s">
        <v>237</v>
      </c>
      <c r="H44" s="259" t="s">
        <v>237</v>
      </c>
      <c r="I44" s="613" t="s">
        <v>237</v>
      </c>
      <c r="J44" s="596" t="s">
        <v>237</v>
      </c>
      <c r="T44" s="305"/>
    </row>
    <row r="45" spans="1:20" ht="13.5" customHeight="1">
      <c r="A45" s="842"/>
      <c r="B45" s="310" t="s">
        <v>514</v>
      </c>
      <c r="C45" s="321">
        <v>22.46</v>
      </c>
      <c r="D45" s="322">
        <v>5</v>
      </c>
      <c r="E45" s="321">
        <v>10.89</v>
      </c>
      <c r="F45" s="322">
        <v>4</v>
      </c>
      <c r="G45" s="610" t="s">
        <v>237</v>
      </c>
      <c r="H45" s="259" t="s">
        <v>237</v>
      </c>
      <c r="I45" s="323">
        <v>2.09</v>
      </c>
      <c r="J45" s="262">
        <v>1</v>
      </c>
      <c r="T45" s="305"/>
    </row>
    <row r="46" spans="1:20" ht="13.5" customHeight="1">
      <c r="A46" s="842"/>
      <c r="B46" s="310" t="s">
        <v>523</v>
      </c>
      <c r="C46" s="321">
        <v>102.86</v>
      </c>
      <c r="D46" s="322">
        <v>20</v>
      </c>
      <c r="E46" s="321">
        <v>81.02</v>
      </c>
      <c r="F46" s="322">
        <v>17</v>
      </c>
      <c r="G46" s="610">
        <v>76.33</v>
      </c>
      <c r="H46" s="259">
        <v>15</v>
      </c>
      <c r="I46" s="323">
        <v>64.5</v>
      </c>
      <c r="J46" s="262">
        <v>15</v>
      </c>
      <c r="T46" s="305"/>
    </row>
    <row r="47" spans="1:11" ht="13.5" customHeight="1">
      <c r="A47" s="842"/>
      <c r="B47" s="310" t="s">
        <v>595</v>
      </c>
      <c r="C47" s="321">
        <v>64.06</v>
      </c>
      <c r="D47" s="322">
        <v>16</v>
      </c>
      <c r="E47" s="321">
        <v>58.81</v>
      </c>
      <c r="F47" s="322">
        <v>15</v>
      </c>
      <c r="G47" s="610">
        <v>42.73</v>
      </c>
      <c r="H47" s="259">
        <v>12</v>
      </c>
      <c r="I47" s="323">
        <v>38.12</v>
      </c>
      <c r="J47" s="262">
        <v>9</v>
      </c>
      <c r="K47" s="4"/>
    </row>
    <row r="48" spans="1:10" ht="13.5" customHeight="1">
      <c r="A48" s="842"/>
      <c r="B48" s="310" t="s">
        <v>513</v>
      </c>
      <c r="C48" s="321">
        <v>199.28</v>
      </c>
      <c r="D48" s="322">
        <v>42</v>
      </c>
      <c r="E48" s="321">
        <v>143.57</v>
      </c>
      <c r="F48" s="322">
        <v>33</v>
      </c>
      <c r="G48" s="610">
        <v>98.75</v>
      </c>
      <c r="H48" s="259">
        <v>21</v>
      </c>
      <c r="I48" s="323">
        <v>60.56</v>
      </c>
      <c r="J48" s="262">
        <v>13</v>
      </c>
    </row>
    <row r="49" spans="1:10" ht="13.5" customHeight="1">
      <c r="A49" s="842"/>
      <c r="B49" s="310" t="s">
        <v>372</v>
      </c>
      <c r="C49" s="321">
        <v>1.94</v>
      </c>
      <c r="D49" s="322">
        <v>1</v>
      </c>
      <c r="E49" s="321" t="s">
        <v>1125</v>
      </c>
      <c r="F49" s="321" t="s">
        <v>1125</v>
      </c>
      <c r="G49" s="610" t="s">
        <v>237</v>
      </c>
      <c r="H49" s="259" t="s">
        <v>237</v>
      </c>
      <c r="I49" s="613" t="s">
        <v>237</v>
      </c>
      <c r="J49" s="596" t="s">
        <v>237</v>
      </c>
    </row>
    <row r="50" spans="1:10" ht="13.5" customHeight="1">
      <c r="A50" s="843"/>
      <c r="B50" s="312" t="s">
        <v>597</v>
      </c>
      <c r="C50" s="324">
        <v>14.18</v>
      </c>
      <c r="D50" s="325">
        <v>7</v>
      </c>
      <c r="E50" s="324">
        <v>7.85</v>
      </c>
      <c r="F50" s="325">
        <v>5</v>
      </c>
      <c r="G50" s="611">
        <v>6.59</v>
      </c>
      <c r="H50" s="259">
        <v>4</v>
      </c>
      <c r="I50" s="326">
        <v>3.46</v>
      </c>
      <c r="J50" s="262">
        <v>3</v>
      </c>
    </row>
    <row r="51" spans="1:10" ht="13.5" customHeight="1">
      <c r="A51" s="315"/>
      <c r="B51" s="316" t="s">
        <v>598</v>
      </c>
      <c r="C51" s="51">
        <v>71207</v>
      </c>
      <c r="D51" s="51">
        <v>2892</v>
      </c>
      <c r="E51" s="51">
        <v>79741</v>
      </c>
      <c r="F51" s="51">
        <v>3087</v>
      </c>
      <c r="G51" s="605">
        <v>85170</v>
      </c>
      <c r="H51" s="605">
        <v>3204</v>
      </c>
      <c r="I51" s="335">
        <v>85684</v>
      </c>
      <c r="J51" s="335">
        <v>3167</v>
      </c>
    </row>
    <row r="52" spans="1:10" ht="13.5" customHeight="1">
      <c r="A52" s="841" t="s">
        <v>369</v>
      </c>
      <c r="B52" s="310" t="s">
        <v>770</v>
      </c>
      <c r="C52" s="9">
        <v>12127</v>
      </c>
      <c r="D52" s="9">
        <v>659</v>
      </c>
      <c r="E52" s="9">
        <v>12216</v>
      </c>
      <c r="F52" s="9">
        <v>656</v>
      </c>
      <c r="G52" s="607">
        <v>13421</v>
      </c>
      <c r="H52" s="607">
        <v>686</v>
      </c>
      <c r="I52" s="311">
        <v>14083</v>
      </c>
      <c r="J52" s="311">
        <v>687</v>
      </c>
    </row>
    <row r="53" spans="1:10" ht="13.5" customHeight="1">
      <c r="A53" s="842"/>
      <c r="B53" s="310" t="s">
        <v>370</v>
      </c>
      <c r="C53" s="9">
        <v>37646</v>
      </c>
      <c r="D53" s="9">
        <v>1189</v>
      </c>
      <c r="E53" s="9">
        <v>43589</v>
      </c>
      <c r="F53" s="9">
        <v>1350</v>
      </c>
      <c r="G53" s="607">
        <v>47307</v>
      </c>
      <c r="H53" s="607">
        <v>1436</v>
      </c>
      <c r="I53" s="311">
        <v>47261</v>
      </c>
      <c r="J53" s="311">
        <v>1430</v>
      </c>
    </row>
    <row r="54" spans="1:10" ht="13.5" customHeight="1">
      <c r="A54" s="842"/>
      <c r="B54" s="310" t="s">
        <v>371</v>
      </c>
      <c r="C54" s="9">
        <v>17783</v>
      </c>
      <c r="D54" s="9">
        <v>836</v>
      </c>
      <c r="E54" s="9">
        <v>20644</v>
      </c>
      <c r="F54" s="9">
        <v>891</v>
      </c>
      <c r="G54" s="607">
        <v>27349</v>
      </c>
      <c r="H54" s="607">
        <v>892</v>
      </c>
      <c r="I54" s="311">
        <v>21321</v>
      </c>
      <c r="J54" s="311">
        <v>870</v>
      </c>
    </row>
    <row r="55" spans="1:10" ht="13.5" customHeight="1">
      <c r="A55" s="842"/>
      <c r="B55" s="310" t="s">
        <v>594</v>
      </c>
      <c r="C55" s="9">
        <v>242</v>
      </c>
      <c r="D55" s="9">
        <v>18</v>
      </c>
      <c r="E55" s="9">
        <v>239</v>
      </c>
      <c r="F55" s="9">
        <v>18</v>
      </c>
      <c r="G55" s="607">
        <v>246</v>
      </c>
      <c r="H55" s="607">
        <v>17</v>
      </c>
      <c r="I55" s="311">
        <v>230</v>
      </c>
      <c r="J55" s="311">
        <v>16</v>
      </c>
    </row>
    <row r="56" spans="1:10" ht="13.5" customHeight="1">
      <c r="A56" s="842"/>
      <c r="B56" s="310" t="s">
        <v>595</v>
      </c>
      <c r="C56" s="9">
        <v>480</v>
      </c>
      <c r="D56" s="9">
        <v>37</v>
      </c>
      <c r="E56" s="9">
        <v>480</v>
      </c>
      <c r="F56" s="9">
        <v>37</v>
      </c>
      <c r="G56" s="607">
        <v>457</v>
      </c>
      <c r="H56" s="607">
        <v>39</v>
      </c>
      <c r="I56" s="311">
        <v>423</v>
      </c>
      <c r="J56" s="311">
        <v>37</v>
      </c>
    </row>
    <row r="57" spans="1:10" ht="13.5" customHeight="1">
      <c r="A57" s="842"/>
      <c r="B57" s="310" t="s">
        <v>596</v>
      </c>
      <c r="C57" s="9">
        <v>2929</v>
      </c>
      <c r="D57" s="9">
        <v>153</v>
      </c>
      <c r="E57" s="9">
        <v>2573</v>
      </c>
      <c r="F57" s="9">
        <v>135</v>
      </c>
      <c r="G57" s="607">
        <v>2390</v>
      </c>
      <c r="H57" s="607">
        <v>134</v>
      </c>
      <c r="I57" s="311">
        <v>2366</v>
      </c>
      <c r="J57" s="311">
        <v>127</v>
      </c>
    </row>
    <row r="58" spans="1:10" ht="13.5" customHeight="1">
      <c r="A58" s="842"/>
      <c r="B58" s="310" t="s">
        <v>372</v>
      </c>
      <c r="C58" s="9" t="s">
        <v>1125</v>
      </c>
      <c r="D58" s="9" t="s">
        <v>1125</v>
      </c>
      <c r="E58" s="9" t="s">
        <v>1125</v>
      </c>
      <c r="F58" s="9" t="s">
        <v>1125</v>
      </c>
      <c r="G58" s="9" t="s">
        <v>1125</v>
      </c>
      <c r="H58" s="9" t="s">
        <v>1125</v>
      </c>
      <c r="I58" s="9" t="s">
        <v>1125</v>
      </c>
      <c r="J58" s="9" t="s">
        <v>1125</v>
      </c>
    </row>
    <row r="59" spans="1:10" ht="13.5" customHeight="1">
      <c r="A59" s="843"/>
      <c r="B59" s="312" t="s">
        <v>597</v>
      </c>
      <c r="C59" s="313" t="s">
        <v>1125</v>
      </c>
      <c r="D59" s="313" t="s">
        <v>1125</v>
      </c>
      <c r="E59" s="313" t="s">
        <v>1125</v>
      </c>
      <c r="F59" s="313" t="s">
        <v>1125</v>
      </c>
      <c r="G59" s="313" t="s">
        <v>1125</v>
      </c>
      <c r="H59" s="313" t="s">
        <v>1125</v>
      </c>
      <c r="I59" s="313" t="s">
        <v>1125</v>
      </c>
      <c r="J59" s="313" t="s">
        <v>1125</v>
      </c>
    </row>
    <row r="60" spans="1:10" ht="13.5" customHeight="1">
      <c r="A60" s="315"/>
      <c r="B60" s="316" t="s">
        <v>580</v>
      </c>
      <c r="C60" s="51">
        <v>39424</v>
      </c>
      <c r="D60" s="9">
        <v>1655</v>
      </c>
      <c r="E60" s="51">
        <v>44640</v>
      </c>
      <c r="F60" s="9">
        <v>1801</v>
      </c>
      <c r="G60" s="605">
        <v>45446</v>
      </c>
      <c r="H60" s="605">
        <v>1808</v>
      </c>
      <c r="I60" s="335">
        <v>45688</v>
      </c>
      <c r="J60" s="335">
        <v>1790</v>
      </c>
    </row>
    <row r="61" spans="1:10" ht="13.5" customHeight="1">
      <c r="A61" s="841" t="s">
        <v>374</v>
      </c>
      <c r="B61" s="310" t="s">
        <v>771</v>
      </c>
      <c r="C61" s="9">
        <v>8291</v>
      </c>
      <c r="D61" s="9">
        <v>458</v>
      </c>
      <c r="E61" s="9">
        <v>9108</v>
      </c>
      <c r="F61" s="9">
        <v>500</v>
      </c>
      <c r="G61" s="607">
        <v>9543</v>
      </c>
      <c r="H61" s="607">
        <v>517</v>
      </c>
      <c r="I61" s="311">
        <v>9086</v>
      </c>
      <c r="J61" s="311">
        <v>487</v>
      </c>
    </row>
    <row r="62" spans="1:10" ht="13.5" customHeight="1">
      <c r="A62" s="842"/>
      <c r="B62" s="310" t="s">
        <v>370</v>
      </c>
      <c r="C62" s="9">
        <v>10204</v>
      </c>
      <c r="D62" s="9">
        <v>351</v>
      </c>
      <c r="E62" s="9">
        <v>10982</v>
      </c>
      <c r="F62" s="9">
        <v>365</v>
      </c>
      <c r="G62" s="607">
        <v>10911</v>
      </c>
      <c r="H62" s="607">
        <v>352</v>
      </c>
      <c r="I62" s="311">
        <v>11651</v>
      </c>
      <c r="J62" s="311">
        <v>367</v>
      </c>
    </row>
    <row r="63" spans="1:10" ht="13.5" customHeight="1">
      <c r="A63" s="842"/>
      <c r="B63" s="310" t="s">
        <v>371</v>
      </c>
      <c r="C63" s="9">
        <v>16380</v>
      </c>
      <c r="D63" s="9">
        <v>705</v>
      </c>
      <c r="E63" s="9">
        <v>19650</v>
      </c>
      <c r="F63" s="9">
        <v>772</v>
      </c>
      <c r="G63" s="607">
        <v>19849</v>
      </c>
      <c r="H63" s="607">
        <v>769</v>
      </c>
      <c r="I63" s="311">
        <v>19691</v>
      </c>
      <c r="J63" s="311">
        <v>761</v>
      </c>
    </row>
    <row r="64" spans="1:10" ht="13.5" customHeight="1">
      <c r="A64" s="842"/>
      <c r="B64" s="310" t="s">
        <v>594</v>
      </c>
      <c r="C64" s="9">
        <v>262</v>
      </c>
      <c r="D64" s="9">
        <v>15</v>
      </c>
      <c r="E64" s="9">
        <v>296</v>
      </c>
      <c r="F64" s="9">
        <v>16</v>
      </c>
      <c r="G64" s="607">
        <v>349</v>
      </c>
      <c r="H64" s="607">
        <v>17</v>
      </c>
      <c r="I64" s="311">
        <v>333</v>
      </c>
      <c r="J64" s="311">
        <v>17</v>
      </c>
    </row>
    <row r="65" spans="1:10" ht="13.5" customHeight="1">
      <c r="A65" s="842"/>
      <c r="B65" s="310" t="s">
        <v>595</v>
      </c>
      <c r="C65" s="9">
        <v>89</v>
      </c>
      <c r="D65" s="9">
        <v>7</v>
      </c>
      <c r="E65" s="9">
        <v>96</v>
      </c>
      <c r="F65" s="9">
        <v>8</v>
      </c>
      <c r="G65" s="607">
        <v>78</v>
      </c>
      <c r="H65" s="607">
        <v>7</v>
      </c>
      <c r="I65" s="311">
        <v>82</v>
      </c>
      <c r="J65" s="311">
        <v>7</v>
      </c>
    </row>
    <row r="66" spans="1:10" ht="13.5" customHeight="1">
      <c r="A66" s="842"/>
      <c r="B66" s="310" t="s">
        <v>596</v>
      </c>
      <c r="C66" s="9">
        <v>4198</v>
      </c>
      <c r="D66" s="9">
        <v>119</v>
      </c>
      <c r="E66" s="9">
        <v>4508</v>
      </c>
      <c r="F66" s="9">
        <v>140</v>
      </c>
      <c r="G66" s="607">
        <v>4716</v>
      </c>
      <c r="H66" s="607">
        <v>146</v>
      </c>
      <c r="I66" s="311">
        <v>4845</v>
      </c>
      <c r="J66" s="311">
        <v>151</v>
      </c>
    </row>
    <row r="67" spans="1:10" ht="13.5" customHeight="1">
      <c r="A67" s="842"/>
      <c r="B67" s="310" t="s">
        <v>372</v>
      </c>
      <c r="C67" s="9" t="s">
        <v>1125</v>
      </c>
      <c r="D67" s="9" t="s">
        <v>1125</v>
      </c>
      <c r="E67" s="9" t="s">
        <v>1125</v>
      </c>
      <c r="F67" s="9" t="s">
        <v>1125</v>
      </c>
      <c r="G67" s="9" t="s">
        <v>1125</v>
      </c>
      <c r="H67" s="9" t="s">
        <v>1125</v>
      </c>
      <c r="I67" s="9" t="s">
        <v>1125</v>
      </c>
      <c r="J67" s="9" t="s">
        <v>1125</v>
      </c>
    </row>
    <row r="68" spans="1:10" ht="13.5" customHeight="1">
      <c r="A68" s="843"/>
      <c r="B68" s="312" t="s">
        <v>597</v>
      </c>
      <c r="C68" s="313" t="s">
        <v>1125</v>
      </c>
      <c r="D68" s="313" t="s">
        <v>1125</v>
      </c>
      <c r="E68" s="313" t="s">
        <v>1125</v>
      </c>
      <c r="F68" s="313" t="s">
        <v>1125</v>
      </c>
      <c r="G68" s="313" t="s">
        <v>1125</v>
      </c>
      <c r="H68" s="313" t="s">
        <v>1125</v>
      </c>
      <c r="I68" s="313" t="s">
        <v>1125</v>
      </c>
      <c r="J68" s="313" t="s">
        <v>1125</v>
      </c>
    </row>
    <row r="69" spans="1:10" ht="13.5" customHeight="1">
      <c r="A69" s="848" t="s">
        <v>376</v>
      </c>
      <c r="B69" s="316" t="s">
        <v>580</v>
      </c>
      <c r="C69" s="51">
        <v>16034</v>
      </c>
      <c r="D69" s="9">
        <v>1051</v>
      </c>
      <c r="E69" s="51">
        <v>17829</v>
      </c>
      <c r="F69" s="9">
        <v>1108</v>
      </c>
      <c r="G69" s="605">
        <v>17879</v>
      </c>
      <c r="H69" s="605">
        <v>1111</v>
      </c>
      <c r="I69" s="335">
        <v>18253</v>
      </c>
      <c r="J69" s="335">
        <v>1103</v>
      </c>
    </row>
    <row r="70" spans="1:10" ht="13.5" customHeight="1">
      <c r="A70" s="849"/>
      <c r="B70" s="310" t="s">
        <v>772</v>
      </c>
      <c r="C70" s="9">
        <v>8916</v>
      </c>
      <c r="D70" s="9">
        <v>582</v>
      </c>
      <c r="E70" s="9">
        <v>8877</v>
      </c>
      <c r="F70" s="9">
        <v>569</v>
      </c>
      <c r="G70" s="607">
        <v>9176</v>
      </c>
      <c r="H70" s="607">
        <v>586</v>
      </c>
      <c r="I70" s="311">
        <v>9295</v>
      </c>
      <c r="J70" s="311">
        <v>579</v>
      </c>
    </row>
    <row r="71" spans="1:10" ht="13.5" customHeight="1">
      <c r="A71" s="849"/>
      <c r="B71" s="310" t="s">
        <v>370</v>
      </c>
      <c r="C71" s="9">
        <v>2295</v>
      </c>
      <c r="D71" s="9">
        <v>123</v>
      </c>
      <c r="E71" s="9">
        <v>3115</v>
      </c>
      <c r="F71" s="9">
        <v>157</v>
      </c>
      <c r="G71" s="607">
        <v>3000</v>
      </c>
      <c r="H71" s="607">
        <v>156</v>
      </c>
      <c r="I71" s="311">
        <v>3162</v>
      </c>
      <c r="J71" s="311">
        <v>159</v>
      </c>
    </row>
    <row r="72" spans="1:10" ht="13.5" customHeight="1">
      <c r="A72" s="849"/>
      <c r="B72" s="310" t="s">
        <v>371</v>
      </c>
      <c r="C72" s="9">
        <v>3233</v>
      </c>
      <c r="D72" s="9">
        <v>244</v>
      </c>
      <c r="E72" s="9">
        <v>4147</v>
      </c>
      <c r="F72" s="9">
        <v>271</v>
      </c>
      <c r="G72" s="607">
        <v>4247</v>
      </c>
      <c r="H72" s="607">
        <v>272</v>
      </c>
      <c r="I72" s="311">
        <v>4379</v>
      </c>
      <c r="J72" s="311">
        <v>272</v>
      </c>
    </row>
    <row r="73" spans="1:10" ht="13.5" customHeight="1">
      <c r="A73" s="849"/>
      <c r="B73" s="310" t="s">
        <v>594</v>
      </c>
      <c r="C73" s="9">
        <v>117</v>
      </c>
      <c r="D73" s="9">
        <v>10</v>
      </c>
      <c r="E73" s="9">
        <v>124</v>
      </c>
      <c r="F73" s="9">
        <v>11</v>
      </c>
      <c r="G73" s="607">
        <v>127</v>
      </c>
      <c r="H73" s="607">
        <v>11</v>
      </c>
      <c r="I73" s="311">
        <v>113</v>
      </c>
      <c r="J73" s="311">
        <v>10</v>
      </c>
    </row>
    <row r="74" spans="1:10" ht="13.5" customHeight="1">
      <c r="A74" s="849"/>
      <c r="B74" s="310" t="s">
        <v>595</v>
      </c>
      <c r="C74" s="9">
        <v>700</v>
      </c>
      <c r="D74" s="9">
        <v>46</v>
      </c>
      <c r="E74" s="9">
        <v>876</v>
      </c>
      <c r="F74" s="9">
        <v>58</v>
      </c>
      <c r="G74" s="607">
        <v>657</v>
      </c>
      <c r="H74" s="607">
        <v>46</v>
      </c>
      <c r="I74" s="311">
        <v>615</v>
      </c>
      <c r="J74" s="311">
        <v>43</v>
      </c>
    </row>
    <row r="75" spans="1:10" ht="13.5" customHeight="1">
      <c r="A75" s="849"/>
      <c r="B75" s="310" t="s">
        <v>596</v>
      </c>
      <c r="C75" s="9">
        <v>773</v>
      </c>
      <c r="D75" s="9">
        <v>46</v>
      </c>
      <c r="E75" s="9">
        <v>690</v>
      </c>
      <c r="F75" s="9">
        <v>42</v>
      </c>
      <c r="G75" s="607">
        <v>672</v>
      </c>
      <c r="H75" s="607">
        <v>40</v>
      </c>
      <c r="I75" s="311">
        <v>689</v>
      </c>
      <c r="J75" s="311">
        <v>40</v>
      </c>
    </row>
    <row r="76" spans="1:10" ht="13.5" customHeight="1">
      <c r="A76" s="849"/>
      <c r="B76" s="310" t="s">
        <v>372</v>
      </c>
      <c r="C76" s="9" t="s">
        <v>1125</v>
      </c>
      <c r="D76" s="9" t="s">
        <v>1125</v>
      </c>
      <c r="E76" s="9" t="s">
        <v>1125</v>
      </c>
      <c r="F76" s="9" t="s">
        <v>1125</v>
      </c>
      <c r="G76" s="9" t="s">
        <v>1125</v>
      </c>
      <c r="H76" s="9" t="s">
        <v>1125</v>
      </c>
      <c r="I76" s="9" t="s">
        <v>1125</v>
      </c>
      <c r="J76" s="9" t="s">
        <v>1125</v>
      </c>
    </row>
    <row r="77" spans="1:10" ht="13.5" customHeight="1">
      <c r="A77" s="850"/>
      <c r="B77" s="312" t="s">
        <v>597</v>
      </c>
      <c r="C77" s="313" t="s">
        <v>1125</v>
      </c>
      <c r="D77" s="313" t="s">
        <v>1125</v>
      </c>
      <c r="E77" s="313" t="s">
        <v>1125</v>
      </c>
      <c r="F77" s="313" t="s">
        <v>1125</v>
      </c>
      <c r="G77" s="313" t="s">
        <v>1125</v>
      </c>
      <c r="H77" s="313" t="s">
        <v>1125</v>
      </c>
      <c r="I77" s="313" t="s">
        <v>1125</v>
      </c>
      <c r="J77" s="313" t="s">
        <v>1125</v>
      </c>
    </row>
    <row r="78" spans="1:10" ht="13.5" customHeight="1">
      <c r="A78" s="855"/>
      <c r="B78" s="856"/>
      <c r="C78" s="329" t="s">
        <v>380</v>
      </c>
      <c r="D78" s="330" t="s">
        <v>600</v>
      </c>
      <c r="E78" s="329" t="s">
        <v>774</v>
      </c>
      <c r="F78" s="330" t="s">
        <v>600</v>
      </c>
      <c r="G78" s="329" t="s">
        <v>774</v>
      </c>
      <c r="H78" s="330" t="s">
        <v>600</v>
      </c>
      <c r="I78" s="331" t="s">
        <v>774</v>
      </c>
      <c r="J78" s="332" t="s">
        <v>600</v>
      </c>
    </row>
    <row r="79" spans="1:10" ht="13.5" customHeight="1">
      <c r="A79" s="315"/>
      <c r="B79" s="316" t="s">
        <v>509</v>
      </c>
      <c r="C79" s="333">
        <v>3595</v>
      </c>
      <c r="D79" s="334">
        <v>1198</v>
      </c>
      <c r="E79" s="333">
        <v>3649</v>
      </c>
      <c r="F79" s="334">
        <v>1184</v>
      </c>
      <c r="G79" s="605">
        <v>3647</v>
      </c>
      <c r="H79" s="605">
        <v>1155</v>
      </c>
      <c r="I79" s="335">
        <f>I80+I81+I82+I83+I84+I85+I86+I87</f>
        <v>3570</v>
      </c>
      <c r="J79" s="335">
        <f>J80+J81+J82+J83+J84+J85+J86+J87</f>
        <v>1132</v>
      </c>
    </row>
    <row r="80" spans="1:10" ht="13.5" customHeight="1">
      <c r="A80" s="857" t="s">
        <v>511</v>
      </c>
      <c r="B80" s="310" t="s">
        <v>602</v>
      </c>
      <c r="C80" s="333">
        <v>1817</v>
      </c>
      <c r="D80" s="333">
        <v>462</v>
      </c>
      <c r="E80" s="333">
        <v>1817</v>
      </c>
      <c r="F80" s="333">
        <v>462</v>
      </c>
      <c r="G80" s="607">
        <v>1752</v>
      </c>
      <c r="H80" s="607">
        <v>446</v>
      </c>
      <c r="I80" s="311">
        <v>1664</v>
      </c>
      <c r="J80" s="311">
        <v>430</v>
      </c>
    </row>
    <row r="81" spans="1:10" ht="13.5" customHeight="1">
      <c r="A81" s="858"/>
      <c r="B81" s="310" t="s">
        <v>370</v>
      </c>
      <c r="C81" s="333">
        <v>489</v>
      </c>
      <c r="D81" s="333">
        <v>319</v>
      </c>
      <c r="E81" s="333">
        <v>500</v>
      </c>
      <c r="F81" s="333">
        <v>308</v>
      </c>
      <c r="G81" s="607">
        <v>451</v>
      </c>
      <c r="H81" s="607">
        <v>258</v>
      </c>
      <c r="I81" s="311">
        <v>450</v>
      </c>
      <c r="J81" s="311">
        <v>264</v>
      </c>
    </row>
    <row r="82" spans="1:10" ht="13.5" customHeight="1">
      <c r="A82" s="858"/>
      <c r="B82" s="310" t="s">
        <v>514</v>
      </c>
      <c r="C82" s="333">
        <v>702</v>
      </c>
      <c r="D82" s="333">
        <v>250</v>
      </c>
      <c r="E82" s="333">
        <v>724</v>
      </c>
      <c r="F82" s="333">
        <v>238</v>
      </c>
      <c r="G82" s="607">
        <v>746</v>
      </c>
      <c r="H82" s="607">
        <v>223</v>
      </c>
      <c r="I82" s="311">
        <v>736</v>
      </c>
      <c r="J82" s="311">
        <v>216</v>
      </c>
    </row>
    <row r="83" spans="1:10" ht="13.5" customHeight="1">
      <c r="A83" s="858"/>
      <c r="B83" s="310" t="s">
        <v>594</v>
      </c>
      <c r="C83" s="333">
        <v>12</v>
      </c>
      <c r="D83" s="333">
        <v>3</v>
      </c>
      <c r="E83" s="333">
        <v>12</v>
      </c>
      <c r="F83" s="333">
        <v>3</v>
      </c>
      <c r="G83" s="607">
        <v>18</v>
      </c>
      <c r="H83" s="607">
        <v>4</v>
      </c>
      <c r="I83" s="311">
        <v>15</v>
      </c>
      <c r="J83" s="311">
        <v>3</v>
      </c>
    </row>
    <row r="84" spans="1:10" ht="13.5" customHeight="1">
      <c r="A84" s="858"/>
      <c r="B84" s="310" t="s">
        <v>517</v>
      </c>
      <c r="C84" s="333">
        <v>8</v>
      </c>
      <c r="D84" s="333">
        <v>3</v>
      </c>
      <c r="E84" s="333">
        <v>8</v>
      </c>
      <c r="F84" s="333">
        <v>3</v>
      </c>
      <c r="G84" s="607">
        <v>8</v>
      </c>
      <c r="H84" s="607">
        <v>3</v>
      </c>
      <c r="I84" s="311">
        <v>6</v>
      </c>
      <c r="J84" s="311">
        <v>3</v>
      </c>
    </row>
    <row r="85" spans="1:10" ht="13.5" customHeight="1">
      <c r="A85" s="858"/>
      <c r="B85" s="310" t="s">
        <v>519</v>
      </c>
      <c r="C85" s="333">
        <v>281</v>
      </c>
      <c r="D85" s="333">
        <v>84</v>
      </c>
      <c r="E85" s="333">
        <v>299</v>
      </c>
      <c r="F85" s="333">
        <v>91</v>
      </c>
      <c r="G85" s="607">
        <v>342</v>
      </c>
      <c r="H85" s="607">
        <v>127</v>
      </c>
      <c r="I85" s="311">
        <v>386</v>
      </c>
      <c r="J85" s="311">
        <v>124</v>
      </c>
    </row>
    <row r="86" spans="1:10" ht="13.5" customHeight="1">
      <c r="A86" s="858"/>
      <c r="B86" s="310" t="s">
        <v>515</v>
      </c>
      <c r="C86" s="333">
        <v>246</v>
      </c>
      <c r="D86" s="333">
        <v>60</v>
      </c>
      <c r="E86" s="333">
        <v>249</v>
      </c>
      <c r="F86" s="333">
        <v>62</v>
      </c>
      <c r="G86" s="607">
        <v>292</v>
      </c>
      <c r="H86" s="607">
        <v>78</v>
      </c>
      <c r="I86" s="311">
        <v>278</v>
      </c>
      <c r="J86" s="311">
        <v>78</v>
      </c>
    </row>
    <row r="87" spans="1:10" ht="13.5" customHeight="1">
      <c r="A87" s="859"/>
      <c r="B87" s="312" t="s">
        <v>521</v>
      </c>
      <c r="C87" s="337">
        <v>40</v>
      </c>
      <c r="D87" s="337">
        <v>17</v>
      </c>
      <c r="E87" s="337">
        <v>40</v>
      </c>
      <c r="F87" s="337">
        <v>17</v>
      </c>
      <c r="G87" s="612">
        <v>38</v>
      </c>
      <c r="H87" s="612">
        <v>16</v>
      </c>
      <c r="I87" s="314">
        <v>35</v>
      </c>
      <c r="J87" s="314">
        <v>14</v>
      </c>
    </row>
    <row r="88" spans="1:10" ht="13.5" customHeight="1">
      <c r="A88" s="490"/>
      <c r="B88" s="491"/>
      <c r="C88" s="334"/>
      <c r="D88" s="334"/>
      <c r="E88" s="334"/>
      <c r="F88" s="334"/>
      <c r="G88" s="334"/>
      <c r="H88" s="334"/>
      <c r="I88" s="335"/>
      <c r="J88" s="335"/>
    </row>
    <row r="89" spans="1:10" ht="13.5" customHeight="1">
      <c r="A89" s="38"/>
      <c r="B89" s="492"/>
      <c r="C89" s="337"/>
      <c r="D89" s="337"/>
      <c r="E89" s="337"/>
      <c r="F89" s="337"/>
      <c r="G89" s="337"/>
      <c r="H89" s="337"/>
      <c r="I89" s="338"/>
      <c r="J89" s="338"/>
    </row>
    <row r="90" spans="1:10" ht="13.5" customHeight="1">
      <c r="A90" s="851" t="s">
        <v>368</v>
      </c>
      <c r="B90" s="852"/>
      <c r="C90" s="339" t="s">
        <v>524</v>
      </c>
      <c r="D90" s="340"/>
      <c r="E90" s="340"/>
      <c r="F90" s="340"/>
      <c r="G90" s="339" t="s">
        <v>525</v>
      </c>
      <c r="H90" s="339"/>
      <c r="I90" s="339"/>
      <c r="J90" s="341"/>
    </row>
    <row r="91" spans="1:10" ht="13.5" customHeight="1">
      <c r="A91" s="853" t="s">
        <v>590</v>
      </c>
      <c r="B91" s="854"/>
      <c r="C91" s="99" t="s">
        <v>201</v>
      </c>
      <c r="D91" s="99" t="s">
        <v>732</v>
      </c>
      <c r="E91" s="99" t="s">
        <v>202</v>
      </c>
      <c r="F91" s="480" t="s">
        <v>733</v>
      </c>
      <c r="G91" s="99" t="s">
        <v>201</v>
      </c>
      <c r="H91" s="99" t="s">
        <v>732</v>
      </c>
      <c r="I91" s="99" t="s">
        <v>202</v>
      </c>
      <c r="J91" s="480" t="s">
        <v>733</v>
      </c>
    </row>
    <row r="92" spans="1:10" ht="13.5" customHeight="1">
      <c r="A92" s="327"/>
      <c r="B92" s="309" t="s">
        <v>775</v>
      </c>
      <c r="C92" s="342">
        <v>12844</v>
      </c>
      <c r="D92" s="342">
        <v>13027</v>
      </c>
      <c r="E92" s="288">
        <v>11605</v>
      </c>
      <c r="F92" s="335">
        <v>7249</v>
      </c>
      <c r="G92" s="288">
        <v>59560</v>
      </c>
      <c r="H92" s="288">
        <v>58313</v>
      </c>
      <c r="I92" s="605">
        <v>57682</v>
      </c>
      <c r="J92" s="335">
        <f>J93+J94+J95+J96+J97+J98+J99+J100</f>
        <v>57376</v>
      </c>
    </row>
    <row r="93" spans="1:10" ht="12.75" customHeight="1">
      <c r="A93" s="327"/>
      <c r="B93" s="343" t="s">
        <v>772</v>
      </c>
      <c r="C93" s="342">
        <v>1926</v>
      </c>
      <c r="D93" s="342">
        <v>2130</v>
      </c>
      <c r="E93" s="288">
        <v>2015</v>
      </c>
      <c r="F93" s="157">
        <v>2025</v>
      </c>
      <c r="G93" s="288">
        <v>11428</v>
      </c>
      <c r="H93" s="288">
        <v>11212</v>
      </c>
      <c r="I93" s="288">
        <v>11161</v>
      </c>
      <c r="J93" s="157">
        <v>11038</v>
      </c>
    </row>
    <row r="94" spans="1:10" ht="12.75" customHeight="1">
      <c r="A94" s="327"/>
      <c r="B94" s="343" t="s">
        <v>370</v>
      </c>
      <c r="C94" s="342">
        <v>105</v>
      </c>
      <c r="D94" s="342">
        <v>97</v>
      </c>
      <c r="E94" s="288">
        <v>89</v>
      </c>
      <c r="F94" s="157">
        <v>103</v>
      </c>
      <c r="G94" s="288">
        <v>3374</v>
      </c>
      <c r="H94" s="288">
        <v>3219</v>
      </c>
      <c r="I94" s="288">
        <v>3171</v>
      </c>
      <c r="J94" s="157">
        <v>3124</v>
      </c>
    </row>
    <row r="95" spans="1:10" ht="12.75" customHeight="1">
      <c r="A95" s="327"/>
      <c r="B95" s="343" t="s">
        <v>371</v>
      </c>
      <c r="C95" s="342">
        <v>673</v>
      </c>
      <c r="D95" s="342">
        <v>468</v>
      </c>
      <c r="E95" s="288">
        <v>604</v>
      </c>
      <c r="F95" s="157">
        <v>502</v>
      </c>
      <c r="G95" s="288">
        <v>5162</v>
      </c>
      <c r="H95" s="288">
        <v>4939</v>
      </c>
      <c r="I95" s="288">
        <v>4898</v>
      </c>
      <c r="J95" s="157">
        <v>4874</v>
      </c>
    </row>
    <row r="96" spans="1:10" ht="12.75" customHeight="1">
      <c r="A96" s="327"/>
      <c r="B96" s="343" t="s">
        <v>594</v>
      </c>
      <c r="C96" s="342">
        <v>4727</v>
      </c>
      <c r="D96" s="342">
        <v>5342</v>
      </c>
      <c r="E96" s="288">
        <v>4372</v>
      </c>
      <c r="F96" s="157">
        <v>4279</v>
      </c>
      <c r="G96" s="288">
        <v>2601</v>
      </c>
      <c r="H96" s="288">
        <v>2145</v>
      </c>
      <c r="I96" s="288">
        <v>2142</v>
      </c>
      <c r="J96" s="157">
        <v>2121</v>
      </c>
    </row>
    <row r="97" spans="1:10" ht="12.75" customHeight="1">
      <c r="A97" s="327"/>
      <c r="B97" s="343" t="s">
        <v>595</v>
      </c>
      <c r="C97" s="342">
        <v>126</v>
      </c>
      <c r="D97" s="342">
        <v>77</v>
      </c>
      <c r="E97" s="288">
        <v>87</v>
      </c>
      <c r="F97" s="157">
        <v>53</v>
      </c>
      <c r="G97" s="288">
        <v>4015</v>
      </c>
      <c r="H97" s="288">
        <v>3876</v>
      </c>
      <c r="I97" s="288">
        <v>3783</v>
      </c>
      <c r="J97" s="157">
        <v>3715</v>
      </c>
    </row>
    <row r="98" spans="1:10" ht="12.75" customHeight="1">
      <c r="A98" s="327"/>
      <c r="B98" s="343" t="s">
        <v>596</v>
      </c>
      <c r="C98" s="342">
        <v>4911</v>
      </c>
      <c r="D98" s="342">
        <v>4547</v>
      </c>
      <c r="E98" s="288">
        <v>4131</v>
      </c>
      <c r="F98" s="511" t="s">
        <v>9</v>
      </c>
      <c r="G98" s="288">
        <v>20187</v>
      </c>
      <c r="H98" s="288">
        <v>20079</v>
      </c>
      <c r="I98" s="288">
        <v>20029</v>
      </c>
      <c r="J98" s="157">
        <v>19771</v>
      </c>
    </row>
    <row r="99" spans="1:10" ht="12.75" customHeight="1">
      <c r="A99" s="327"/>
      <c r="B99" s="343" t="s">
        <v>372</v>
      </c>
      <c r="C99" s="342">
        <v>163</v>
      </c>
      <c r="D99" s="342">
        <v>150</v>
      </c>
      <c r="E99" s="288">
        <v>143</v>
      </c>
      <c r="F99" s="157">
        <v>143</v>
      </c>
      <c r="G99" s="288">
        <v>7693</v>
      </c>
      <c r="H99" s="288">
        <v>7719</v>
      </c>
      <c r="I99" s="288">
        <v>7657</v>
      </c>
      <c r="J99" s="157">
        <v>7815</v>
      </c>
    </row>
    <row r="100" spans="1:10" ht="12.75" customHeight="1">
      <c r="A100" s="344"/>
      <c r="B100" s="345" t="s">
        <v>597</v>
      </c>
      <c r="C100" s="346">
        <v>213</v>
      </c>
      <c r="D100" s="346">
        <v>216</v>
      </c>
      <c r="E100" s="347">
        <v>164</v>
      </c>
      <c r="F100" s="231">
        <v>144</v>
      </c>
      <c r="G100" s="347">
        <v>5100</v>
      </c>
      <c r="H100" s="347">
        <v>5124</v>
      </c>
      <c r="I100" s="347">
        <v>4841</v>
      </c>
      <c r="J100" s="231">
        <v>4918</v>
      </c>
    </row>
    <row r="101" spans="3:10" ht="12.75" customHeight="1">
      <c r="C101" s="20"/>
      <c r="D101" s="20"/>
      <c r="E101" s="20"/>
      <c r="F101" s="530" t="s">
        <v>203</v>
      </c>
      <c r="G101" s="20"/>
      <c r="H101" s="20"/>
      <c r="I101" s="20"/>
      <c r="J101" s="20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spans="1:10" ht="13.5" customHeight="1">
      <c r="A130" s="315"/>
      <c r="B130" s="327"/>
      <c r="C130" s="327"/>
      <c r="D130" s="327"/>
      <c r="E130" s="327"/>
      <c r="F130" s="327"/>
      <c r="G130" s="327"/>
      <c r="H130" s="327"/>
      <c r="I130" s="202"/>
      <c r="J130" s="202"/>
    </row>
    <row r="131" spans="1:10" ht="13.5" customHeight="1">
      <c r="A131" s="327"/>
      <c r="B131" s="327"/>
      <c r="C131" s="327"/>
      <c r="D131" s="327"/>
      <c r="E131" s="327"/>
      <c r="F131" s="13"/>
      <c r="G131" s="327"/>
      <c r="H131" s="327" t="s">
        <v>378</v>
      </c>
      <c r="I131" s="202"/>
      <c r="J131" s="202"/>
    </row>
    <row r="132" ht="13.5" customHeight="1"/>
    <row r="133" ht="13.5" customHeight="1"/>
    <row r="134" ht="13.5" customHeight="1"/>
    <row r="135" ht="13.5" customHeight="1"/>
    <row r="136" ht="13.5" customHeight="1"/>
    <row r="137" s="481" customFormat="1" ht="13.5" customHeight="1">
      <c r="T137" s="482"/>
    </row>
    <row r="138" s="481" customFormat="1" ht="13.5" customHeight="1">
      <c r="T138" s="482"/>
    </row>
    <row r="139" s="481" customFormat="1" ht="13.5" customHeight="1">
      <c r="T139" s="482"/>
    </row>
    <row r="140" s="481" customFormat="1" ht="13.5" customHeight="1">
      <c r="T140" s="482"/>
    </row>
    <row r="141" s="481" customFormat="1" ht="13.5" customHeight="1">
      <c r="T141" s="482"/>
    </row>
    <row r="142" s="481" customFormat="1" ht="13.5" customHeight="1">
      <c r="T142" s="482"/>
    </row>
    <row r="143" spans="1:20" s="481" customFormat="1" ht="13.5" customHeight="1">
      <c r="A143" s="3"/>
      <c r="B143" s="3"/>
      <c r="C143" s="3"/>
      <c r="D143" s="3"/>
      <c r="E143" s="3"/>
      <c r="F143" s="26" t="s">
        <v>522</v>
      </c>
      <c r="G143" s="3"/>
      <c r="H143" s="3"/>
      <c r="I143" s="3"/>
      <c r="J143" s="20"/>
      <c r="T143" s="482"/>
    </row>
    <row r="144" spans="1:20" s="481" customFormat="1" ht="13.5" customHeight="1">
      <c r="A144" s="305"/>
      <c r="B144" s="305"/>
      <c r="C144" s="305"/>
      <c r="D144" s="305"/>
      <c r="E144" s="305"/>
      <c r="F144" s="305"/>
      <c r="G144" s="305"/>
      <c r="H144" s="305"/>
      <c r="I144" s="305"/>
      <c r="J144" s="479"/>
      <c r="T144" s="482"/>
    </row>
    <row r="146" spans="1:10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</sheetData>
  <mergeCells count="27">
    <mergeCell ref="A90:B90"/>
    <mergeCell ref="A91:B91"/>
    <mergeCell ref="A78:B78"/>
    <mergeCell ref="A80:A87"/>
    <mergeCell ref="A61:A68"/>
    <mergeCell ref="A23:B23"/>
    <mergeCell ref="A69:A77"/>
    <mergeCell ref="A25:A32"/>
    <mergeCell ref="A43:A50"/>
    <mergeCell ref="A6:A13"/>
    <mergeCell ref="A52:A59"/>
    <mergeCell ref="G3:H3"/>
    <mergeCell ref="A15:A22"/>
    <mergeCell ref="A3:B3"/>
    <mergeCell ref="A34:A41"/>
    <mergeCell ref="I3:J3"/>
    <mergeCell ref="C3:D3"/>
    <mergeCell ref="E3:F3"/>
    <mergeCell ref="A4:B4"/>
    <mergeCell ref="K6:K13"/>
    <mergeCell ref="K15:K22"/>
    <mergeCell ref="K3:L3"/>
    <mergeCell ref="M3:N3"/>
    <mergeCell ref="O3:P3"/>
    <mergeCell ref="Q3:R3"/>
    <mergeCell ref="S3:T3"/>
    <mergeCell ref="K4:L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1" manualBreakCount="1">
    <brk id="59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workbookViewId="0" topLeftCell="A1">
      <selection activeCell="A1" sqref="A1"/>
    </sheetView>
  </sheetViews>
  <sheetFormatPr defaultColWidth="9.00390625" defaultRowHeight="13.5"/>
  <cols>
    <col min="1" max="10" width="11.875" style="3" customWidth="1"/>
    <col min="11" max="11" width="14.125" style="3" customWidth="1"/>
    <col min="12" max="33" width="9.00390625" style="3" customWidth="1"/>
    <col min="34" max="34" width="16.125" style="3" customWidth="1"/>
    <col min="35" max="16384" width="9.00390625" style="3" customWidth="1"/>
  </cols>
  <sheetData>
    <row r="1" ht="13.5">
      <c r="A1" s="679" t="s">
        <v>241</v>
      </c>
    </row>
    <row r="2" ht="13.5">
      <c r="A2" s="4" t="s">
        <v>776</v>
      </c>
    </row>
    <row r="3" ht="13.5">
      <c r="A3" s="3" t="s">
        <v>777</v>
      </c>
    </row>
    <row r="4" ht="14.25" thickBot="1">
      <c r="J4" s="3" t="s">
        <v>603</v>
      </c>
    </row>
    <row r="5" spans="1:11" ht="15.75" customHeight="1" thickTop="1">
      <c r="A5" s="860" t="s">
        <v>604</v>
      </c>
      <c r="B5" s="860" t="s">
        <v>605</v>
      </c>
      <c r="C5" s="811"/>
      <c r="D5" s="811"/>
      <c r="E5" s="867" t="s">
        <v>778</v>
      </c>
      <c r="F5" s="867" t="s">
        <v>779</v>
      </c>
      <c r="G5" s="774" t="s">
        <v>606</v>
      </c>
      <c r="H5" s="861" t="s">
        <v>607</v>
      </c>
      <c r="I5" s="861" t="s">
        <v>780</v>
      </c>
      <c r="J5" s="863" t="s">
        <v>781</v>
      </c>
      <c r="K5" s="865" t="s">
        <v>608</v>
      </c>
    </row>
    <row r="6" spans="1:11" ht="15.75" customHeight="1">
      <c r="A6" s="665"/>
      <c r="B6" s="133" t="s">
        <v>609</v>
      </c>
      <c r="C6" s="348" t="s">
        <v>782</v>
      </c>
      <c r="D6" s="348" t="s">
        <v>783</v>
      </c>
      <c r="E6" s="868"/>
      <c r="F6" s="868"/>
      <c r="G6" s="775"/>
      <c r="H6" s="862"/>
      <c r="I6" s="862"/>
      <c r="J6" s="864"/>
      <c r="K6" s="866"/>
    </row>
    <row r="7" spans="1:11" ht="13.5" customHeight="1">
      <c r="A7" s="154" t="s">
        <v>69</v>
      </c>
      <c r="B7" s="349">
        <v>5808.2</v>
      </c>
      <c r="C7" s="349">
        <v>1444.5</v>
      </c>
      <c r="D7" s="349">
        <v>4363.7</v>
      </c>
      <c r="E7" s="349">
        <v>1207</v>
      </c>
      <c r="F7" s="349">
        <v>2317.1</v>
      </c>
      <c r="G7" s="349">
        <v>6918.3</v>
      </c>
      <c r="H7" s="349">
        <v>5401.6</v>
      </c>
      <c r="I7" s="349">
        <v>1516.7</v>
      </c>
      <c r="J7" s="349">
        <v>-9.2</v>
      </c>
      <c r="K7" s="349">
        <v>1507.5</v>
      </c>
    </row>
    <row r="8" spans="1:11" ht="13.5" customHeight="1">
      <c r="A8" s="350">
        <v>10</v>
      </c>
      <c r="B8" s="349">
        <v>4914.9</v>
      </c>
      <c r="C8" s="349">
        <v>1273.6</v>
      </c>
      <c r="D8" s="349">
        <v>3641.3</v>
      </c>
      <c r="E8" s="349">
        <v>981.7</v>
      </c>
      <c r="F8" s="349">
        <v>2231.6</v>
      </c>
      <c r="G8" s="349">
        <v>6164.8</v>
      </c>
      <c r="H8" s="349">
        <v>4987.5</v>
      </c>
      <c r="I8" s="349">
        <v>1177.3</v>
      </c>
      <c r="J8" s="349">
        <v>1794.8</v>
      </c>
      <c r="K8" s="349">
        <v>1972.1</v>
      </c>
    </row>
    <row r="9" spans="1:11" ht="13.5" customHeight="1">
      <c r="A9" s="350">
        <v>11</v>
      </c>
      <c r="B9" s="349">
        <v>4942.7</v>
      </c>
      <c r="C9" s="349">
        <v>1288.3</v>
      </c>
      <c r="D9" s="349">
        <v>3654.4</v>
      </c>
      <c r="E9" s="349">
        <v>1000.7</v>
      </c>
      <c r="F9" s="349">
        <v>2356.6</v>
      </c>
      <c r="G9" s="349">
        <v>6298.6</v>
      </c>
      <c r="H9" s="349">
        <v>5009</v>
      </c>
      <c r="I9" s="349">
        <v>1289.6</v>
      </c>
      <c r="J9" s="349">
        <v>0.7</v>
      </c>
      <c r="K9" s="349">
        <v>1290.3</v>
      </c>
    </row>
    <row r="10" spans="1:11" ht="13.5" customHeight="1">
      <c r="A10" s="614">
        <v>12</v>
      </c>
      <c r="B10" s="531">
        <v>4963.8</v>
      </c>
      <c r="C10" s="349">
        <v>1318.8</v>
      </c>
      <c r="D10" s="349">
        <v>3645</v>
      </c>
      <c r="E10" s="349">
        <v>1013.6</v>
      </c>
      <c r="F10" s="349">
        <v>2462.2</v>
      </c>
      <c r="G10" s="349">
        <v>6412.4</v>
      </c>
      <c r="H10" s="349">
        <v>4811.8</v>
      </c>
      <c r="I10" s="349">
        <v>1600.6</v>
      </c>
      <c r="J10" s="349">
        <v>0.3</v>
      </c>
      <c r="K10" s="349">
        <v>1600.9</v>
      </c>
    </row>
    <row r="11" spans="1:11" s="70" customFormat="1" ht="13.5" customHeight="1">
      <c r="A11" s="173">
        <v>13</v>
      </c>
      <c r="B11" s="351">
        <v>4426.1</v>
      </c>
      <c r="C11" s="351">
        <v>1137.8</v>
      </c>
      <c r="D11" s="351">
        <v>3288.3</v>
      </c>
      <c r="E11" s="351">
        <v>988.1</v>
      </c>
      <c r="F11" s="351">
        <v>2552.8</v>
      </c>
      <c r="G11" s="351">
        <v>5990.8</v>
      </c>
      <c r="H11" s="351">
        <v>4709.7</v>
      </c>
      <c r="I11" s="351">
        <v>1281.1</v>
      </c>
      <c r="J11" s="351">
        <v>6.1</v>
      </c>
      <c r="K11" s="351">
        <v>1287.2</v>
      </c>
    </row>
    <row r="13" ht="13.5">
      <c r="A13" s="3" t="s">
        <v>735</v>
      </c>
    </row>
    <row r="14" ht="14.25" thickBot="1">
      <c r="H14" s="3" t="s">
        <v>610</v>
      </c>
    </row>
    <row r="15" spans="1:20" ht="14.25" customHeight="1" thickTop="1">
      <c r="A15" s="721" t="s">
        <v>604</v>
      </c>
      <c r="B15" s="701" t="s">
        <v>611</v>
      </c>
      <c r="C15" s="871" t="s">
        <v>784</v>
      </c>
      <c r="D15" s="872"/>
      <c r="E15" s="872"/>
      <c r="F15" s="872"/>
      <c r="G15" s="872"/>
      <c r="H15" s="872"/>
      <c r="I15" s="872"/>
      <c r="J15" s="872"/>
      <c r="K15" s="871"/>
      <c r="L15" s="873"/>
      <c r="M15" s="772" t="s">
        <v>785</v>
      </c>
      <c r="N15" s="778" t="s">
        <v>786</v>
      </c>
      <c r="O15" s="677"/>
      <c r="P15" s="677"/>
      <c r="Q15" s="677"/>
      <c r="R15" s="678"/>
      <c r="S15" s="874" t="s">
        <v>787</v>
      </c>
      <c r="T15" s="869" t="s">
        <v>788</v>
      </c>
    </row>
    <row r="16" spans="1:20" ht="27">
      <c r="A16" s="722"/>
      <c r="B16" s="691"/>
      <c r="C16" s="29" t="s">
        <v>789</v>
      </c>
      <c r="D16" s="29" t="s">
        <v>790</v>
      </c>
      <c r="E16" s="29" t="s">
        <v>791</v>
      </c>
      <c r="F16" s="29" t="s">
        <v>792</v>
      </c>
      <c r="G16" s="29" t="s">
        <v>612</v>
      </c>
      <c r="H16" s="29" t="s">
        <v>613</v>
      </c>
      <c r="I16" s="29" t="s">
        <v>614</v>
      </c>
      <c r="J16" s="36" t="s">
        <v>793</v>
      </c>
      <c r="K16" s="29" t="s">
        <v>794</v>
      </c>
      <c r="L16" s="223" t="s">
        <v>795</v>
      </c>
      <c r="M16" s="773"/>
      <c r="N16" s="29" t="s">
        <v>92</v>
      </c>
      <c r="O16" s="29" t="s">
        <v>796</v>
      </c>
      <c r="P16" s="29" t="s">
        <v>797</v>
      </c>
      <c r="Q16" s="29" t="s">
        <v>798</v>
      </c>
      <c r="R16" s="29" t="s">
        <v>1192</v>
      </c>
      <c r="S16" s="875"/>
      <c r="T16" s="870"/>
    </row>
    <row r="17" spans="1:20" ht="13.5">
      <c r="A17" s="615" t="s">
        <v>734</v>
      </c>
      <c r="B17" s="349">
        <v>2871.6</v>
      </c>
      <c r="C17" s="349">
        <v>2799.4</v>
      </c>
      <c r="D17" s="349">
        <v>194.7</v>
      </c>
      <c r="E17" s="349">
        <v>0.8</v>
      </c>
      <c r="F17" s="349">
        <v>5.4</v>
      </c>
      <c r="G17" s="349">
        <v>4</v>
      </c>
      <c r="H17" s="349">
        <v>492.3</v>
      </c>
      <c r="I17" s="349">
        <v>2029.1</v>
      </c>
      <c r="J17" s="349">
        <v>1</v>
      </c>
      <c r="K17" s="349">
        <v>3.4</v>
      </c>
      <c r="L17" s="349">
        <v>68.7</v>
      </c>
      <c r="M17" s="349">
        <v>22.5</v>
      </c>
      <c r="N17" s="349">
        <v>31.6</v>
      </c>
      <c r="O17" s="349">
        <v>0.1</v>
      </c>
      <c r="P17" s="349" t="s">
        <v>1125</v>
      </c>
      <c r="Q17" s="349">
        <v>27.6</v>
      </c>
      <c r="R17" s="349">
        <v>3.9</v>
      </c>
      <c r="S17" s="349">
        <v>8.8</v>
      </c>
      <c r="T17" s="349">
        <v>9.3</v>
      </c>
    </row>
    <row r="18" spans="1:20" ht="13.5">
      <c r="A18" s="350">
        <v>10</v>
      </c>
      <c r="B18" s="349">
        <v>2724.1</v>
      </c>
      <c r="C18" s="349">
        <v>2642.2</v>
      </c>
      <c r="D18" s="349">
        <v>198</v>
      </c>
      <c r="E18" s="349">
        <v>2.8</v>
      </c>
      <c r="F18" s="349">
        <v>5</v>
      </c>
      <c r="G18" s="349">
        <v>15.3</v>
      </c>
      <c r="H18" s="349">
        <v>486.9</v>
      </c>
      <c r="I18" s="349">
        <v>1833.2</v>
      </c>
      <c r="J18" s="349">
        <v>3.3</v>
      </c>
      <c r="K18" s="349">
        <v>2.8</v>
      </c>
      <c r="L18" s="349">
        <v>94.9</v>
      </c>
      <c r="M18" s="349">
        <v>22</v>
      </c>
      <c r="N18" s="349">
        <v>31.1</v>
      </c>
      <c r="O18" s="349">
        <v>0.1</v>
      </c>
      <c r="P18" s="349" t="s">
        <v>1125</v>
      </c>
      <c r="Q18" s="349">
        <v>31</v>
      </c>
      <c r="R18" s="349">
        <v>0</v>
      </c>
      <c r="S18" s="349">
        <v>14</v>
      </c>
      <c r="T18" s="349">
        <v>14.8</v>
      </c>
    </row>
    <row r="19" spans="1:20" ht="13.5">
      <c r="A19" s="350">
        <v>11</v>
      </c>
      <c r="B19" s="349">
        <v>2752.8</v>
      </c>
      <c r="C19" s="349">
        <v>2708.3</v>
      </c>
      <c r="D19" s="349">
        <v>196.4</v>
      </c>
      <c r="E19" s="349">
        <v>0.3</v>
      </c>
      <c r="F19" s="349">
        <v>7.2</v>
      </c>
      <c r="G19" s="349">
        <v>8.8</v>
      </c>
      <c r="H19" s="349">
        <v>478.3</v>
      </c>
      <c r="I19" s="349">
        <v>2001.7</v>
      </c>
      <c r="J19" s="349">
        <v>0.7</v>
      </c>
      <c r="K19" s="349">
        <v>2.6</v>
      </c>
      <c r="L19" s="349">
        <v>12.2</v>
      </c>
      <c r="M19" s="349">
        <v>12.9</v>
      </c>
      <c r="N19" s="349">
        <v>29.2</v>
      </c>
      <c r="O19" s="349">
        <v>1.1</v>
      </c>
      <c r="P19" s="349" t="s">
        <v>1125</v>
      </c>
      <c r="Q19" s="349">
        <v>28.1</v>
      </c>
      <c r="R19" s="349">
        <v>0</v>
      </c>
      <c r="S19" s="532" t="s">
        <v>344</v>
      </c>
      <c r="T19" s="349">
        <v>2.4</v>
      </c>
    </row>
    <row r="20" spans="1:20" ht="13.5">
      <c r="A20" s="350">
        <v>12</v>
      </c>
      <c r="B20" s="531">
        <v>2703.7</v>
      </c>
      <c r="C20" s="349">
        <v>2657.3</v>
      </c>
      <c r="D20" s="349">
        <v>190.5</v>
      </c>
      <c r="E20" s="349">
        <v>2.6</v>
      </c>
      <c r="F20" s="349">
        <v>5.2</v>
      </c>
      <c r="G20" s="349">
        <v>8.4</v>
      </c>
      <c r="H20" s="349">
        <v>459.3</v>
      </c>
      <c r="I20" s="349">
        <v>1971.6</v>
      </c>
      <c r="J20" s="349">
        <v>9.1</v>
      </c>
      <c r="K20" s="531" t="s">
        <v>1125</v>
      </c>
      <c r="L20" s="349">
        <v>10.6</v>
      </c>
      <c r="M20" s="349">
        <v>12.6</v>
      </c>
      <c r="N20" s="349">
        <v>28.8</v>
      </c>
      <c r="O20" s="349" t="s">
        <v>1125</v>
      </c>
      <c r="P20" s="349" t="s">
        <v>1125</v>
      </c>
      <c r="Q20" s="349">
        <v>28.8</v>
      </c>
      <c r="R20" s="349">
        <v>0</v>
      </c>
      <c r="S20" s="349">
        <v>1.4</v>
      </c>
      <c r="T20" s="349">
        <v>3.6</v>
      </c>
    </row>
    <row r="21" spans="1:20" ht="13.5">
      <c r="A21" s="616">
        <v>13</v>
      </c>
      <c r="B21" s="533">
        <v>2534</v>
      </c>
      <c r="C21" s="351">
        <v>2488.3</v>
      </c>
      <c r="D21" s="351">
        <v>196.4</v>
      </c>
      <c r="E21" s="351">
        <v>5.2</v>
      </c>
      <c r="F21" s="351">
        <v>4.4</v>
      </c>
      <c r="G21" s="351">
        <v>17.6</v>
      </c>
      <c r="H21" s="351">
        <v>442.3</v>
      </c>
      <c r="I21" s="351">
        <v>1802.6</v>
      </c>
      <c r="J21" s="646">
        <v>10.4</v>
      </c>
      <c r="K21" s="534" t="s">
        <v>1125</v>
      </c>
      <c r="L21" s="351">
        <v>9.4</v>
      </c>
      <c r="M21" s="351">
        <v>13.5</v>
      </c>
      <c r="N21" s="351">
        <v>27.2</v>
      </c>
      <c r="O21" s="535" t="s">
        <v>1125</v>
      </c>
      <c r="P21" s="535" t="s">
        <v>1125</v>
      </c>
      <c r="Q21" s="351">
        <v>27.2</v>
      </c>
      <c r="R21" s="351" t="s">
        <v>344</v>
      </c>
      <c r="S21" s="351">
        <v>1.5</v>
      </c>
      <c r="T21" s="351">
        <v>3.5</v>
      </c>
    </row>
    <row r="23" ht="13.5">
      <c r="A23" s="3" t="s">
        <v>736</v>
      </c>
    </row>
    <row r="24" ht="14.25" thickBot="1"/>
    <row r="25" spans="1:21" ht="14.25" thickTop="1">
      <c r="A25" s="712" t="s">
        <v>531</v>
      </c>
      <c r="B25" s="891" t="s">
        <v>530</v>
      </c>
      <c r="C25" s="770"/>
      <c r="D25" s="772" t="s">
        <v>529</v>
      </c>
      <c r="E25" s="772" t="s">
        <v>204</v>
      </c>
      <c r="F25" s="772" t="s">
        <v>528</v>
      </c>
      <c r="G25" s="772" t="s">
        <v>615</v>
      </c>
      <c r="H25" s="772" t="s">
        <v>616</v>
      </c>
      <c r="I25" s="772" t="s">
        <v>617</v>
      </c>
      <c r="J25" s="772" t="s">
        <v>527</v>
      </c>
      <c r="K25" s="891" t="s">
        <v>526</v>
      </c>
      <c r="L25" s="876" t="s">
        <v>539</v>
      </c>
      <c r="M25" s="877" t="s">
        <v>538</v>
      </c>
      <c r="N25" s="701" t="s">
        <v>537</v>
      </c>
      <c r="O25" s="701" t="s">
        <v>536</v>
      </c>
      <c r="P25" s="882" t="s">
        <v>535</v>
      </c>
      <c r="Q25" s="876" t="s">
        <v>618</v>
      </c>
      <c r="R25" s="876" t="s">
        <v>534</v>
      </c>
      <c r="S25" s="701" t="s">
        <v>619</v>
      </c>
      <c r="T25" s="701" t="s">
        <v>533</v>
      </c>
      <c r="U25" s="694" t="s">
        <v>532</v>
      </c>
    </row>
    <row r="26" spans="1:21" ht="13.5">
      <c r="A26" s="713"/>
      <c r="B26" s="892"/>
      <c r="C26" s="771"/>
      <c r="D26" s="773"/>
      <c r="E26" s="773"/>
      <c r="F26" s="773"/>
      <c r="G26" s="773"/>
      <c r="H26" s="773"/>
      <c r="I26" s="773"/>
      <c r="J26" s="773"/>
      <c r="K26" s="892"/>
      <c r="L26" s="699"/>
      <c r="M26" s="878"/>
      <c r="N26" s="691"/>
      <c r="O26" s="691"/>
      <c r="P26" s="883"/>
      <c r="Q26" s="699"/>
      <c r="R26" s="699"/>
      <c r="S26" s="691"/>
      <c r="T26" s="691"/>
      <c r="U26" s="709"/>
    </row>
    <row r="27" spans="1:21" ht="13.5">
      <c r="A27" s="615" t="s">
        <v>734</v>
      </c>
      <c r="B27" s="889">
        <v>1427.1</v>
      </c>
      <c r="C27" s="890"/>
      <c r="D27" s="358">
        <v>19</v>
      </c>
      <c r="E27" s="358">
        <v>88.4</v>
      </c>
      <c r="F27" s="358">
        <v>129.6</v>
      </c>
      <c r="G27" s="358">
        <v>0.8</v>
      </c>
      <c r="H27" s="358">
        <v>152.6</v>
      </c>
      <c r="I27" s="358">
        <v>14.9</v>
      </c>
      <c r="J27" s="358">
        <v>120.1</v>
      </c>
      <c r="K27" s="358">
        <v>195.3</v>
      </c>
      <c r="L27" s="358">
        <v>97</v>
      </c>
      <c r="M27" s="358">
        <v>257.1</v>
      </c>
      <c r="N27" s="358">
        <v>152.5</v>
      </c>
      <c r="O27" s="358">
        <v>65.9</v>
      </c>
      <c r="P27" s="358">
        <v>49.5</v>
      </c>
      <c r="Q27" s="358">
        <v>16.1</v>
      </c>
      <c r="R27" s="358" t="s">
        <v>1125</v>
      </c>
      <c r="S27" s="358">
        <v>50.6</v>
      </c>
      <c r="T27" s="358">
        <v>15.3</v>
      </c>
      <c r="U27" s="358">
        <v>2.4</v>
      </c>
    </row>
    <row r="28" spans="1:21" ht="13.5">
      <c r="A28" s="350">
        <v>10</v>
      </c>
      <c r="B28" s="884">
        <v>1450.5</v>
      </c>
      <c r="C28" s="885"/>
      <c r="D28" s="358">
        <v>25</v>
      </c>
      <c r="E28" s="358">
        <v>90.9</v>
      </c>
      <c r="F28" s="358">
        <v>120.8</v>
      </c>
      <c r="G28" s="358">
        <v>3.8</v>
      </c>
      <c r="H28" s="358">
        <v>146.6</v>
      </c>
      <c r="I28" s="358">
        <v>20.3</v>
      </c>
      <c r="J28" s="358">
        <v>120</v>
      </c>
      <c r="K28" s="358">
        <v>206.2</v>
      </c>
      <c r="L28" s="358">
        <v>80.8</v>
      </c>
      <c r="M28" s="358">
        <v>266.2</v>
      </c>
      <c r="N28" s="358">
        <v>162</v>
      </c>
      <c r="O28" s="358">
        <v>48.3</v>
      </c>
      <c r="P28" s="358">
        <v>64.9</v>
      </c>
      <c r="Q28" s="358">
        <v>13.4</v>
      </c>
      <c r="R28" s="358" t="s">
        <v>1125</v>
      </c>
      <c r="S28" s="358">
        <v>58.5</v>
      </c>
      <c r="T28" s="358">
        <v>11.6</v>
      </c>
      <c r="U28" s="358">
        <v>11</v>
      </c>
    </row>
    <row r="29" spans="1:21" ht="13.5">
      <c r="A29" s="350">
        <v>11</v>
      </c>
      <c r="B29" s="886">
        <v>1464.5</v>
      </c>
      <c r="C29" s="885"/>
      <c r="D29" s="358">
        <v>23.1</v>
      </c>
      <c r="E29" s="358">
        <v>93.6</v>
      </c>
      <c r="F29" s="358">
        <v>116.3</v>
      </c>
      <c r="G29" s="358">
        <v>3.6</v>
      </c>
      <c r="H29" s="358">
        <v>154.4</v>
      </c>
      <c r="I29" s="358">
        <v>13.9</v>
      </c>
      <c r="J29" s="358">
        <v>116.3</v>
      </c>
      <c r="K29" s="358">
        <v>200</v>
      </c>
      <c r="L29" s="358">
        <v>86.9</v>
      </c>
      <c r="M29" s="358">
        <v>260.7</v>
      </c>
      <c r="N29" s="358">
        <v>181.2</v>
      </c>
      <c r="O29" s="358">
        <v>63.6</v>
      </c>
      <c r="P29" s="358">
        <v>62.5</v>
      </c>
      <c r="Q29" s="358">
        <v>14.1</v>
      </c>
      <c r="R29" s="358" t="s">
        <v>1125</v>
      </c>
      <c r="S29" s="358">
        <v>48.9</v>
      </c>
      <c r="T29" s="358">
        <v>14.1</v>
      </c>
      <c r="U29" s="358">
        <v>12.3</v>
      </c>
    </row>
    <row r="30" spans="1:21" ht="13.5">
      <c r="A30" s="350">
        <v>12</v>
      </c>
      <c r="B30" s="887">
        <v>1384.9</v>
      </c>
      <c r="C30" s="888"/>
      <c r="D30" s="358">
        <v>22.9</v>
      </c>
      <c r="E30" s="358">
        <v>93.6</v>
      </c>
      <c r="F30" s="358">
        <v>137.3</v>
      </c>
      <c r="G30" s="358">
        <v>2</v>
      </c>
      <c r="H30" s="358">
        <v>145.8</v>
      </c>
      <c r="I30" s="358">
        <v>8.9</v>
      </c>
      <c r="J30" s="358">
        <v>124.7</v>
      </c>
      <c r="K30" s="358">
        <v>182.1</v>
      </c>
      <c r="L30" s="358">
        <v>78.6</v>
      </c>
      <c r="M30" s="358">
        <v>227</v>
      </c>
      <c r="N30" s="358">
        <v>162.7</v>
      </c>
      <c r="O30" s="358">
        <v>68.6</v>
      </c>
      <c r="P30" s="358">
        <v>57.6</v>
      </c>
      <c r="Q30" s="358">
        <v>11.9</v>
      </c>
      <c r="R30" s="358" t="s">
        <v>1125</v>
      </c>
      <c r="S30" s="358">
        <v>48.4</v>
      </c>
      <c r="T30" s="358">
        <v>8.2</v>
      </c>
      <c r="U30" s="358">
        <v>4.6</v>
      </c>
    </row>
    <row r="31" spans="1:21" ht="13.5">
      <c r="A31" s="617">
        <v>13</v>
      </c>
      <c r="B31" s="880">
        <v>1396.2</v>
      </c>
      <c r="C31" s="881"/>
      <c r="D31" s="359">
        <v>38</v>
      </c>
      <c r="E31" s="359">
        <v>99.4</v>
      </c>
      <c r="F31" s="359">
        <v>143.8</v>
      </c>
      <c r="G31" s="359">
        <v>4.5</v>
      </c>
      <c r="H31" s="359">
        <v>138.5</v>
      </c>
      <c r="I31" s="359">
        <v>9.8</v>
      </c>
      <c r="J31" s="359">
        <v>132.5</v>
      </c>
      <c r="K31" s="359">
        <v>164.5</v>
      </c>
      <c r="L31" s="359">
        <v>82.4</v>
      </c>
      <c r="M31" s="359">
        <v>240</v>
      </c>
      <c r="N31" s="359">
        <v>118.9</v>
      </c>
      <c r="O31" s="359">
        <v>84.2</v>
      </c>
      <c r="P31" s="359">
        <v>52.8</v>
      </c>
      <c r="Q31" s="359">
        <v>18.3</v>
      </c>
      <c r="R31" s="386" t="s">
        <v>344</v>
      </c>
      <c r="S31" s="359">
        <v>50.1</v>
      </c>
      <c r="T31" s="359">
        <v>12.8</v>
      </c>
      <c r="U31" s="359">
        <v>5.7</v>
      </c>
    </row>
    <row r="34" ht="13.5">
      <c r="A34" s="3" t="s">
        <v>737</v>
      </c>
    </row>
    <row r="35" ht="14.25" thickBot="1">
      <c r="I35" s="3" t="s">
        <v>620</v>
      </c>
    </row>
    <row r="36" spans="1:11" ht="14.25" thickTop="1">
      <c r="A36" s="721" t="s">
        <v>604</v>
      </c>
      <c r="B36" s="831" t="s">
        <v>799</v>
      </c>
      <c r="C36" s="831"/>
      <c r="D36" s="831"/>
      <c r="E36" s="831"/>
      <c r="F36" s="831"/>
      <c r="G36" s="882" t="s">
        <v>800</v>
      </c>
      <c r="H36" s="831" t="s">
        <v>621</v>
      </c>
      <c r="I36" s="831"/>
      <c r="J36" s="831"/>
      <c r="K36" s="871"/>
    </row>
    <row r="37" spans="1:11" ht="22.5">
      <c r="A37" s="722"/>
      <c r="B37" s="29" t="s">
        <v>622</v>
      </c>
      <c r="C37" s="360" t="s">
        <v>801</v>
      </c>
      <c r="D37" s="360" t="s">
        <v>802</v>
      </c>
      <c r="E37" s="360" t="s">
        <v>623</v>
      </c>
      <c r="F37" s="360" t="s">
        <v>624</v>
      </c>
      <c r="G37" s="883"/>
      <c r="H37" s="29" t="s">
        <v>625</v>
      </c>
      <c r="I37" s="360" t="s">
        <v>803</v>
      </c>
      <c r="J37" s="360" t="s">
        <v>626</v>
      </c>
      <c r="K37" s="361" t="s">
        <v>627</v>
      </c>
    </row>
    <row r="38" spans="1:11" ht="13.5">
      <c r="A38" s="615" t="s">
        <v>734</v>
      </c>
      <c r="B38" s="362">
        <v>4535.7</v>
      </c>
      <c r="C38" s="362">
        <v>380.2</v>
      </c>
      <c r="D38" s="362">
        <v>3642.4</v>
      </c>
      <c r="E38" s="362">
        <v>129.4</v>
      </c>
      <c r="F38" s="362">
        <v>383.7</v>
      </c>
      <c r="G38" s="362">
        <v>2317.1</v>
      </c>
      <c r="H38" s="362">
        <v>172</v>
      </c>
      <c r="I38" s="362">
        <v>106.5</v>
      </c>
      <c r="J38" s="362">
        <v>9.2</v>
      </c>
      <c r="K38" s="362">
        <v>56.3</v>
      </c>
    </row>
    <row r="39" spans="1:11" ht="13.5">
      <c r="A39" s="303">
        <v>10</v>
      </c>
      <c r="B39" s="362">
        <v>3804.7</v>
      </c>
      <c r="C39" s="362">
        <v>173.6</v>
      </c>
      <c r="D39" s="362">
        <v>3286.6</v>
      </c>
      <c r="E39" s="362">
        <v>36.7</v>
      </c>
      <c r="F39" s="362">
        <v>307.8</v>
      </c>
      <c r="G39" s="362">
        <v>2231.6</v>
      </c>
      <c r="H39" s="362">
        <v>163.4</v>
      </c>
      <c r="I39" s="362">
        <v>96.1</v>
      </c>
      <c r="J39" s="362">
        <v>20.9</v>
      </c>
      <c r="K39" s="362">
        <v>46.4</v>
      </c>
    </row>
    <row r="40" spans="1:11" ht="13.5">
      <c r="A40" s="303">
        <v>11</v>
      </c>
      <c r="B40" s="536">
        <v>3770.9</v>
      </c>
      <c r="C40" s="362">
        <v>165.2</v>
      </c>
      <c r="D40" s="362">
        <v>3256.7</v>
      </c>
      <c r="E40" s="362">
        <v>56.3</v>
      </c>
      <c r="F40" s="362">
        <v>292.7</v>
      </c>
      <c r="G40" s="362">
        <v>2356.6</v>
      </c>
      <c r="H40" s="362">
        <v>116.5</v>
      </c>
      <c r="I40" s="362">
        <v>81.2</v>
      </c>
      <c r="J40" s="362">
        <v>0.5</v>
      </c>
      <c r="K40" s="362">
        <v>34.8</v>
      </c>
    </row>
    <row r="41" spans="1:11" ht="13.5">
      <c r="A41" s="483">
        <v>12</v>
      </c>
      <c r="B41" s="536">
        <v>3880.1</v>
      </c>
      <c r="C41" s="362">
        <v>359.3</v>
      </c>
      <c r="D41" s="362">
        <v>3154.5</v>
      </c>
      <c r="E41" s="362">
        <v>77.1</v>
      </c>
      <c r="F41" s="362">
        <v>289.2</v>
      </c>
      <c r="G41" s="362">
        <v>2462.2</v>
      </c>
      <c r="H41" s="362">
        <v>235.1</v>
      </c>
      <c r="I41" s="362">
        <v>134.2</v>
      </c>
      <c r="J41" s="362">
        <v>13.9</v>
      </c>
      <c r="K41" s="362">
        <v>87</v>
      </c>
    </row>
    <row r="42" spans="1:11" ht="13.5">
      <c r="A42" s="618">
        <v>13</v>
      </c>
      <c r="B42" s="363">
        <v>3506.1</v>
      </c>
      <c r="C42" s="363">
        <v>298.1</v>
      </c>
      <c r="D42" s="363">
        <v>2901</v>
      </c>
      <c r="E42" s="363">
        <v>54.3</v>
      </c>
      <c r="F42" s="363">
        <v>252.7</v>
      </c>
      <c r="G42" s="363">
        <v>2552.8</v>
      </c>
      <c r="H42" s="363">
        <v>217.8</v>
      </c>
      <c r="I42" s="363">
        <v>115.2</v>
      </c>
      <c r="J42" s="363">
        <v>1.7</v>
      </c>
      <c r="K42" s="363">
        <v>100.9</v>
      </c>
    </row>
    <row r="43" ht="13.5">
      <c r="B43" s="3" t="s">
        <v>804</v>
      </c>
    </row>
    <row r="45" ht="13.5">
      <c r="A45" s="3" t="s">
        <v>738</v>
      </c>
    </row>
    <row r="46" ht="14.25" thickBot="1">
      <c r="H46" s="3" t="s">
        <v>603</v>
      </c>
    </row>
    <row r="47" spans="1:10" ht="14.25" thickTop="1">
      <c r="A47" s="721" t="s">
        <v>604</v>
      </c>
      <c r="B47" s="701" t="s">
        <v>629</v>
      </c>
      <c r="C47" s="701" t="s">
        <v>805</v>
      </c>
      <c r="D47" s="701" t="s">
        <v>806</v>
      </c>
      <c r="E47" s="701" t="s">
        <v>630</v>
      </c>
      <c r="F47" s="701" t="s">
        <v>631</v>
      </c>
      <c r="G47" s="701" t="s">
        <v>807</v>
      </c>
      <c r="H47" s="701" t="s">
        <v>632</v>
      </c>
      <c r="I47" s="701" t="s">
        <v>633</v>
      </c>
      <c r="J47" s="694" t="s">
        <v>634</v>
      </c>
    </row>
    <row r="48" spans="1:10" ht="13.5">
      <c r="A48" s="722"/>
      <c r="B48" s="691"/>
      <c r="C48" s="691"/>
      <c r="D48" s="691"/>
      <c r="E48" s="691"/>
      <c r="F48" s="691"/>
      <c r="G48" s="691"/>
      <c r="H48" s="691"/>
      <c r="I48" s="691"/>
      <c r="J48" s="709"/>
    </row>
    <row r="49" spans="1:10" ht="13.5">
      <c r="A49" s="615" t="s">
        <v>734</v>
      </c>
      <c r="B49" s="362">
        <v>5401.6</v>
      </c>
      <c r="C49" s="362">
        <v>1074</v>
      </c>
      <c r="D49" s="362">
        <v>220.8</v>
      </c>
      <c r="E49" s="362">
        <v>184.8</v>
      </c>
      <c r="F49" s="362">
        <v>427.2</v>
      </c>
      <c r="G49" s="362">
        <v>454</v>
      </c>
      <c r="H49" s="362">
        <v>351.9</v>
      </c>
      <c r="I49" s="362">
        <v>53.5</v>
      </c>
      <c r="J49" s="362">
        <v>2635.4</v>
      </c>
    </row>
    <row r="50" spans="1:10" ht="13.5">
      <c r="A50" s="303">
        <v>10</v>
      </c>
      <c r="B50" s="362">
        <v>4987.5</v>
      </c>
      <c r="C50" s="362">
        <v>1297.1</v>
      </c>
      <c r="D50" s="362">
        <v>171.2</v>
      </c>
      <c r="E50" s="362">
        <v>197.4</v>
      </c>
      <c r="F50" s="362">
        <v>430.4</v>
      </c>
      <c r="G50" s="362">
        <v>427.3</v>
      </c>
      <c r="H50" s="362">
        <v>561.2</v>
      </c>
      <c r="I50" s="362">
        <v>50</v>
      </c>
      <c r="J50" s="362">
        <v>1852.9</v>
      </c>
    </row>
    <row r="51" spans="1:10" ht="13.5">
      <c r="A51" s="303">
        <v>11</v>
      </c>
      <c r="B51" s="362">
        <v>5009</v>
      </c>
      <c r="C51" s="362">
        <v>1483.5</v>
      </c>
      <c r="D51" s="362">
        <v>154.8</v>
      </c>
      <c r="E51" s="362">
        <v>201.2</v>
      </c>
      <c r="F51" s="362">
        <v>514.9</v>
      </c>
      <c r="G51" s="362">
        <v>442.5</v>
      </c>
      <c r="H51" s="362">
        <v>497.1</v>
      </c>
      <c r="I51" s="362">
        <v>68.8</v>
      </c>
      <c r="J51" s="362">
        <v>1646.2</v>
      </c>
    </row>
    <row r="52" spans="1:10" ht="13.5">
      <c r="A52" s="483">
        <v>12</v>
      </c>
      <c r="B52" s="536">
        <v>4811.8</v>
      </c>
      <c r="C52" s="619" t="s">
        <v>248</v>
      </c>
      <c r="D52" s="619" t="s">
        <v>248</v>
      </c>
      <c r="E52" s="619" t="s">
        <v>248</v>
      </c>
      <c r="F52" s="619" t="s">
        <v>248</v>
      </c>
      <c r="G52" s="619" t="s">
        <v>248</v>
      </c>
      <c r="H52" s="619" t="s">
        <v>248</v>
      </c>
      <c r="I52" s="619" t="s">
        <v>248</v>
      </c>
      <c r="J52" s="619" t="s">
        <v>248</v>
      </c>
    </row>
    <row r="53" spans="1:10" ht="13.5">
      <c r="A53" s="618">
        <v>13</v>
      </c>
      <c r="B53" s="363">
        <v>4709.7</v>
      </c>
      <c r="C53" s="537" t="s">
        <v>248</v>
      </c>
      <c r="D53" s="537" t="s">
        <v>248</v>
      </c>
      <c r="E53" s="537" t="s">
        <v>248</v>
      </c>
      <c r="F53" s="537" t="s">
        <v>248</v>
      </c>
      <c r="G53" s="537" t="s">
        <v>248</v>
      </c>
      <c r="H53" s="537" t="s">
        <v>248</v>
      </c>
      <c r="I53" s="537" t="s">
        <v>248</v>
      </c>
      <c r="J53" s="537" t="s">
        <v>248</v>
      </c>
    </row>
    <row r="55" spans="1:4" ht="13.5">
      <c r="A55" s="879" t="s">
        <v>739</v>
      </c>
      <c r="B55" s="879"/>
      <c r="C55" s="879"/>
      <c r="D55" s="879"/>
    </row>
    <row r="56" ht="14.25" thickBot="1">
      <c r="F56" s="3" t="s">
        <v>603</v>
      </c>
    </row>
    <row r="57" spans="1:7" ht="14.25" thickTop="1">
      <c r="A57" s="721" t="s">
        <v>604</v>
      </c>
      <c r="B57" s="701" t="s">
        <v>611</v>
      </c>
      <c r="C57" s="831" t="s">
        <v>635</v>
      </c>
      <c r="D57" s="831"/>
      <c r="E57" s="831"/>
      <c r="F57" s="831"/>
      <c r="G57" s="694" t="s">
        <v>808</v>
      </c>
    </row>
    <row r="58" spans="1:7" ht="13.5">
      <c r="A58" s="722"/>
      <c r="B58" s="691"/>
      <c r="C58" s="29" t="s">
        <v>1277</v>
      </c>
      <c r="D58" s="29" t="s">
        <v>809</v>
      </c>
      <c r="E58" s="29" t="s">
        <v>810</v>
      </c>
      <c r="F58" s="29" t="s">
        <v>636</v>
      </c>
      <c r="G58" s="709"/>
    </row>
    <row r="59" spans="1:7" ht="13.5">
      <c r="A59" s="615" t="s">
        <v>734</v>
      </c>
      <c r="B59" s="362">
        <v>1207</v>
      </c>
      <c r="C59" s="362">
        <v>701.9</v>
      </c>
      <c r="D59" s="362">
        <v>254</v>
      </c>
      <c r="E59" s="362">
        <v>80.2</v>
      </c>
      <c r="F59" s="362">
        <v>367.7</v>
      </c>
      <c r="G59" s="362">
        <v>505.1</v>
      </c>
    </row>
    <row r="60" spans="1:7" ht="13.5">
      <c r="A60" s="303">
        <v>10</v>
      </c>
      <c r="B60" s="362">
        <v>1040.2</v>
      </c>
      <c r="C60" s="362">
        <v>568.8</v>
      </c>
      <c r="D60" s="362">
        <v>155.2</v>
      </c>
      <c r="E60" s="362">
        <v>65.4</v>
      </c>
      <c r="F60" s="362">
        <v>348.2</v>
      </c>
      <c r="G60" s="362">
        <v>471.4</v>
      </c>
    </row>
    <row r="61" spans="1:7" ht="13.5">
      <c r="A61" s="303">
        <v>11</v>
      </c>
      <c r="B61" s="536">
        <v>1000.7</v>
      </c>
      <c r="C61" s="362">
        <v>566.3</v>
      </c>
      <c r="D61" s="362">
        <v>155</v>
      </c>
      <c r="E61" s="362">
        <v>82.3</v>
      </c>
      <c r="F61" s="362">
        <v>329</v>
      </c>
      <c r="G61" s="362">
        <v>434.4</v>
      </c>
    </row>
    <row r="62" spans="1:7" ht="13.5">
      <c r="A62" s="483">
        <v>12</v>
      </c>
      <c r="B62" s="536">
        <v>1013.6</v>
      </c>
      <c r="C62" s="362">
        <v>560</v>
      </c>
      <c r="D62" s="362">
        <v>195.2</v>
      </c>
      <c r="E62" s="362">
        <v>61.3</v>
      </c>
      <c r="F62" s="362">
        <v>303.5</v>
      </c>
      <c r="G62" s="362">
        <v>453.6</v>
      </c>
    </row>
    <row r="63" spans="1:7" ht="13.5">
      <c r="A63" s="618">
        <v>13</v>
      </c>
      <c r="B63" s="363">
        <v>988.1</v>
      </c>
      <c r="C63" s="363">
        <v>509.4</v>
      </c>
      <c r="D63" s="363">
        <v>140.7</v>
      </c>
      <c r="E63" s="363">
        <v>60.8</v>
      </c>
      <c r="F63" s="363">
        <v>307.9</v>
      </c>
      <c r="G63" s="363">
        <v>478.7</v>
      </c>
    </row>
    <row r="64" ht="13.5">
      <c r="A64" s="131" t="s">
        <v>855</v>
      </c>
    </row>
  </sheetData>
  <mergeCells count="61">
    <mergeCell ref="U25:U26"/>
    <mergeCell ref="O25:O26"/>
    <mergeCell ref="P25:P26"/>
    <mergeCell ref="Q25:Q26"/>
    <mergeCell ref="R25:R26"/>
    <mergeCell ref="S25:S26"/>
    <mergeCell ref="T25:T26"/>
    <mergeCell ref="E25:E26"/>
    <mergeCell ref="D25:D26"/>
    <mergeCell ref="B25:C26"/>
    <mergeCell ref="A25:A26"/>
    <mergeCell ref="F25:F26"/>
    <mergeCell ref="K25:K26"/>
    <mergeCell ref="I25:I26"/>
    <mergeCell ref="H25:H26"/>
    <mergeCell ref="G25:G26"/>
    <mergeCell ref="J25:J26"/>
    <mergeCell ref="B28:C28"/>
    <mergeCell ref="B29:C29"/>
    <mergeCell ref="B30:C30"/>
    <mergeCell ref="B27:C27"/>
    <mergeCell ref="A36:A37"/>
    <mergeCell ref="B36:F36"/>
    <mergeCell ref="G36:G37"/>
    <mergeCell ref="H36:K36"/>
    <mergeCell ref="L25:L26"/>
    <mergeCell ref="M25:M26"/>
    <mergeCell ref="N25:N26"/>
    <mergeCell ref="A55:D55"/>
    <mergeCell ref="A47:A48"/>
    <mergeCell ref="B47:B48"/>
    <mergeCell ref="C47:C48"/>
    <mergeCell ref="D47:D48"/>
    <mergeCell ref="B31:C31"/>
    <mergeCell ref="H47:H48"/>
    <mergeCell ref="A57:A58"/>
    <mergeCell ref="B57:B58"/>
    <mergeCell ref="C57:F57"/>
    <mergeCell ref="G57:G58"/>
    <mergeCell ref="I47:I48"/>
    <mergeCell ref="J47:J48"/>
    <mergeCell ref="E47:E48"/>
    <mergeCell ref="F47:F48"/>
    <mergeCell ref="G47:G48"/>
    <mergeCell ref="T15:T16"/>
    <mergeCell ref="A15:A16"/>
    <mergeCell ref="B15:B16"/>
    <mergeCell ref="C15:J15"/>
    <mergeCell ref="K15:L15"/>
    <mergeCell ref="M15:M16"/>
    <mergeCell ref="N15:R15"/>
    <mergeCell ref="S15:S16"/>
    <mergeCell ref="K5:K6"/>
    <mergeCell ref="B5:D5"/>
    <mergeCell ref="E5:E6"/>
    <mergeCell ref="F5:F6"/>
    <mergeCell ref="A5:A6"/>
    <mergeCell ref="H5:H6"/>
    <mergeCell ref="I5:I6"/>
    <mergeCell ref="J5:J6"/>
    <mergeCell ref="G5:G6"/>
  </mergeCells>
  <hyperlinks>
    <hyperlink ref="A1" r:id="rId1" display="平成１５年刊行　統計年鑑&lt;&lt;"/>
  </hyperlinks>
  <printOptions/>
  <pageMargins left="0.75" right="0.75" top="0.77" bottom="0.59" header="0.512" footer="0.512"/>
  <pageSetup fitToHeight="1" fitToWidth="1" horizontalDpi="600" verticalDpi="600" orientation="landscape" paperSize="9" scale="59" r:id="rId2"/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ht="13.5">
      <c r="A1" s="679" t="s">
        <v>241</v>
      </c>
    </row>
    <row r="2" ht="13.5">
      <c r="A2" s="4" t="s">
        <v>637</v>
      </c>
    </row>
    <row r="3" spans="1:4" ht="14.25" thickBot="1">
      <c r="A3" s="3" t="s">
        <v>638</v>
      </c>
      <c r="D3" s="3" t="s">
        <v>639</v>
      </c>
    </row>
    <row r="4" spans="1:5" ht="12.75" customHeight="1" thickTop="1">
      <c r="A4" s="269" t="s">
        <v>640</v>
      </c>
      <c r="B4" s="353" t="s">
        <v>205</v>
      </c>
      <c r="C4" s="538" t="s">
        <v>206</v>
      </c>
      <c r="D4" s="290" t="s">
        <v>641</v>
      </c>
      <c r="E4" s="352" t="s">
        <v>642</v>
      </c>
    </row>
    <row r="5" spans="1:5" ht="12.75" customHeight="1">
      <c r="A5" s="364" t="s">
        <v>643</v>
      </c>
      <c r="B5" s="276">
        <v>24074</v>
      </c>
      <c r="C5" s="365">
        <v>9812</v>
      </c>
      <c r="D5" s="366">
        <v>-14262</v>
      </c>
      <c r="E5" s="367">
        <v>-59.2</v>
      </c>
    </row>
    <row r="6" spans="1:5" ht="12.75" customHeight="1">
      <c r="A6" s="364" t="s">
        <v>644</v>
      </c>
      <c r="B6" s="276">
        <v>17325</v>
      </c>
      <c r="C6" s="365">
        <v>6319</v>
      </c>
      <c r="D6" s="366">
        <v>-11006</v>
      </c>
      <c r="E6" s="367">
        <v>-63.5</v>
      </c>
    </row>
    <row r="7" spans="1:5" ht="12.75" customHeight="1">
      <c r="A7" s="368" t="s">
        <v>645</v>
      </c>
      <c r="B7" s="369">
        <v>6749</v>
      </c>
      <c r="C7" s="370">
        <v>3493</v>
      </c>
      <c r="D7" s="539">
        <v>-3256</v>
      </c>
      <c r="E7" s="540">
        <v>-48.2</v>
      </c>
    </row>
    <row r="9" spans="1:8" ht="14.25" thickBot="1">
      <c r="A9" s="3" t="s">
        <v>646</v>
      </c>
      <c r="H9" s="3" t="s">
        <v>647</v>
      </c>
    </row>
    <row r="10" spans="1:10" ht="23.25" thickTop="1">
      <c r="A10" s="269" t="s">
        <v>640</v>
      </c>
      <c r="B10" s="269" t="s">
        <v>1229</v>
      </c>
      <c r="C10" s="355" t="s">
        <v>648</v>
      </c>
      <c r="D10" s="355" t="s">
        <v>649</v>
      </c>
      <c r="E10" s="355" t="s">
        <v>650</v>
      </c>
      <c r="F10" s="371" t="s">
        <v>651</v>
      </c>
      <c r="G10" s="355" t="s">
        <v>652</v>
      </c>
      <c r="H10" s="355" t="s">
        <v>653</v>
      </c>
      <c r="I10" s="355" t="s">
        <v>654</v>
      </c>
      <c r="J10" s="302" t="s">
        <v>655</v>
      </c>
    </row>
    <row r="11" spans="1:10" ht="16.5" customHeight="1">
      <c r="A11" s="541" t="s">
        <v>205</v>
      </c>
      <c r="B11" s="543">
        <v>2760</v>
      </c>
      <c r="C11" s="34">
        <v>283</v>
      </c>
      <c r="D11" s="34">
        <v>709</v>
      </c>
      <c r="E11" s="34">
        <v>876</v>
      </c>
      <c r="F11" s="34">
        <v>55</v>
      </c>
      <c r="G11" s="34">
        <v>758</v>
      </c>
      <c r="H11" s="34">
        <v>33</v>
      </c>
      <c r="I11" s="34">
        <v>30</v>
      </c>
      <c r="J11" s="34">
        <v>16</v>
      </c>
    </row>
    <row r="12" spans="1:10" s="70" customFormat="1" ht="16.5" customHeight="1">
      <c r="A12" s="542" t="s">
        <v>206</v>
      </c>
      <c r="B12" s="544">
        <v>1477</v>
      </c>
      <c r="C12" s="373">
        <v>115</v>
      </c>
      <c r="D12" s="373">
        <v>343</v>
      </c>
      <c r="E12" s="373">
        <v>452</v>
      </c>
      <c r="F12" s="373">
        <v>30</v>
      </c>
      <c r="G12" s="373">
        <v>484</v>
      </c>
      <c r="H12" s="373">
        <v>31</v>
      </c>
      <c r="I12" s="373">
        <v>21</v>
      </c>
      <c r="J12" s="545" t="s">
        <v>248</v>
      </c>
    </row>
    <row r="13" spans="1:10" ht="16.5" customHeight="1">
      <c r="A13" s="372" t="s">
        <v>641</v>
      </c>
      <c r="B13" s="546">
        <f aca="true" t="shared" si="0" ref="B13:I13">B12-B11</f>
        <v>-1283</v>
      </c>
      <c r="C13" s="546">
        <f t="shared" si="0"/>
        <v>-168</v>
      </c>
      <c r="D13" s="546">
        <f t="shared" si="0"/>
        <v>-366</v>
      </c>
      <c r="E13" s="546">
        <f t="shared" si="0"/>
        <v>-424</v>
      </c>
      <c r="F13" s="546">
        <f t="shared" si="0"/>
        <v>-25</v>
      </c>
      <c r="G13" s="546">
        <f t="shared" si="0"/>
        <v>-274</v>
      </c>
      <c r="H13" s="546">
        <f t="shared" si="0"/>
        <v>-2</v>
      </c>
      <c r="I13" s="546">
        <f t="shared" si="0"/>
        <v>-9</v>
      </c>
      <c r="J13" s="546"/>
    </row>
    <row r="14" spans="1:10" ht="16.5" customHeight="1">
      <c r="A14" s="374" t="s">
        <v>656</v>
      </c>
      <c r="B14" s="547">
        <v>-46.5</v>
      </c>
      <c r="C14" s="548">
        <v>-59.4</v>
      </c>
      <c r="D14" s="548">
        <v>-51.6</v>
      </c>
      <c r="E14" s="548">
        <v>-48.4</v>
      </c>
      <c r="F14" s="548">
        <v>-45.5</v>
      </c>
      <c r="G14" s="548">
        <v>-36.1</v>
      </c>
      <c r="H14" s="548">
        <v>-6.1</v>
      </c>
      <c r="I14" s="548">
        <v>-30</v>
      </c>
      <c r="J14" s="220" t="s">
        <v>1125</v>
      </c>
    </row>
    <row r="15" ht="13.5">
      <c r="B15" s="131" t="s">
        <v>657</v>
      </c>
    </row>
    <row r="17" spans="1:9" ht="14.25" thickBot="1">
      <c r="A17" s="3" t="s">
        <v>658</v>
      </c>
      <c r="I17" s="3" t="s">
        <v>639</v>
      </c>
    </row>
    <row r="18" spans="1:10" ht="23.25" thickTop="1">
      <c r="A18" s="375" t="s">
        <v>640</v>
      </c>
      <c r="B18" s="269" t="s">
        <v>1229</v>
      </c>
      <c r="C18" s="355" t="s">
        <v>659</v>
      </c>
      <c r="D18" s="355" t="s">
        <v>660</v>
      </c>
      <c r="E18" s="355" t="s">
        <v>661</v>
      </c>
      <c r="F18" s="355" t="s">
        <v>662</v>
      </c>
      <c r="G18" s="355" t="s">
        <v>663</v>
      </c>
      <c r="H18" s="355" t="s">
        <v>664</v>
      </c>
      <c r="I18" s="355" t="s">
        <v>1268</v>
      </c>
      <c r="J18" s="302" t="s">
        <v>207</v>
      </c>
    </row>
    <row r="19" spans="1:10" ht="13.5">
      <c r="A19" s="376" t="s">
        <v>208</v>
      </c>
      <c r="B19" s="19">
        <v>24074</v>
      </c>
      <c r="C19" s="19">
        <v>13835</v>
      </c>
      <c r="D19" s="19">
        <v>7913</v>
      </c>
      <c r="E19" s="19">
        <v>1377</v>
      </c>
      <c r="F19" s="19">
        <v>632</v>
      </c>
      <c r="G19" s="19">
        <v>177</v>
      </c>
      <c r="H19" s="19">
        <v>87</v>
      </c>
      <c r="I19" s="19">
        <v>31</v>
      </c>
      <c r="J19" s="19">
        <v>22</v>
      </c>
    </row>
    <row r="20" spans="1:10" ht="13.5">
      <c r="A20" s="378" t="s">
        <v>665</v>
      </c>
      <c r="B20" s="379">
        <v>100</v>
      </c>
      <c r="C20" s="379">
        <v>57.5</v>
      </c>
      <c r="D20" s="379">
        <v>32.9</v>
      </c>
      <c r="E20" s="379">
        <v>5.7</v>
      </c>
      <c r="F20" s="379">
        <v>2.6</v>
      </c>
      <c r="G20" s="379">
        <v>0.7</v>
      </c>
      <c r="H20" s="379">
        <v>0.4</v>
      </c>
      <c r="I20" s="379">
        <v>0.1</v>
      </c>
      <c r="J20" s="379">
        <v>0.1</v>
      </c>
    </row>
    <row r="21" spans="1:10" ht="13.5">
      <c r="A21" s="380" t="s">
        <v>209</v>
      </c>
      <c r="B21" s="78">
        <v>9812</v>
      </c>
      <c r="C21" s="78" t="s">
        <v>210</v>
      </c>
      <c r="D21" s="78">
        <v>7896</v>
      </c>
      <c r="E21" s="78">
        <v>1212</v>
      </c>
      <c r="F21" s="78">
        <v>433</v>
      </c>
      <c r="G21" s="78">
        <v>134</v>
      </c>
      <c r="H21" s="78">
        <v>92</v>
      </c>
      <c r="I21" s="78">
        <v>35</v>
      </c>
      <c r="J21" s="78">
        <v>10</v>
      </c>
    </row>
    <row r="22" spans="1:10" ht="14.25" customHeight="1">
      <c r="A22" s="376" t="s">
        <v>665</v>
      </c>
      <c r="B22" s="358">
        <v>100</v>
      </c>
      <c r="C22" s="358">
        <v>0</v>
      </c>
      <c r="D22" s="358">
        <v>80.5</v>
      </c>
      <c r="E22" s="358">
        <v>12.4</v>
      </c>
      <c r="F22" s="358">
        <v>4.4</v>
      </c>
      <c r="G22" s="358">
        <v>1.4</v>
      </c>
      <c r="H22" s="358">
        <v>0.9</v>
      </c>
      <c r="I22" s="358">
        <v>0.4</v>
      </c>
      <c r="J22" s="358">
        <v>0.1</v>
      </c>
    </row>
    <row r="23" spans="1:10" ht="13.5">
      <c r="A23" s="381" t="s">
        <v>641</v>
      </c>
      <c r="B23" s="382">
        <v>-14262</v>
      </c>
      <c r="C23" s="549">
        <v>-13835</v>
      </c>
      <c r="D23" s="383">
        <v>-17</v>
      </c>
      <c r="E23" s="383">
        <v>-165</v>
      </c>
      <c r="F23" s="383">
        <v>-199</v>
      </c>
      <c r="G23" s="383">
        <v>-43</v>
      </c>
      <c r="H23" s="383">
        <v>5</v>
      </c>
      <c r="I23" s="383">
        <v>4</v>
      </c>
      <c r="J23" s="383">
        <v>-12</v>
      </c>
    </row>
    <row r="24" spans="1:10" ht="13.5">
      <c r="A24" s="384" t="s">
        <v>656</v>
      </c>
      <c r="B24" s="385">
        <v>-59.2</v>
      </c>
      <c r="C24" s="550" t="s">
        <v>210</v>
      </c>
      <c r="D24" s="385">
        <v>-0.2</v>
      </c>
      <c r="E24" s="385">
        <v>-12</v>
      </c>
      <c r="F24" s="385">
        <v>-31.5</v>
      </c>
      <c r="G24" s="385">
        <v>-24.3</v>
      </c>
      <c r="H24" s="385">
        <v>5.7</v>
      </c>
      <c r="I24" s="385">
        <v>12.9</v>
      </c>
      <c r="J24" s="385">
        <v>-54.5</v>
      </c>
    </row>
    <row r="25" spans="1:10" ht="13.5">
      <c r="A25" s="13" t="s">
        <v>211</v>
      </c>
      <c r="G25" s="504" t="s">
        <v>212</v>
      </c>
      <c r="H25" s="237"/>
      <c r="I25" s="237"/>
      <c r="J25" s="237"/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14.50390625" style="3" customWidth="1"/>
    <col min="2" max="4" width="18.75390625" style="2" customWidth="1"/>
    <col min="5" max="5" width="18.25390625" style="2" customWidth="1"/>
    <col min="6" max="16384" width="9.00390625" style="3" customWidth="1"/>
  </cols>
  <sheetData>
    <row r="1" spans="1:5" ht="13.5">
      <c r="A1" s="679" t="s">
        <v>241</v>
      </c>
      <c r="B1" s="3"/>
      <c r="C1" s="3"/>
      <c r="D1" s="3"/>
      <c r="E1" s="3"/>
    </row>
    <row r="2" ht="13.5">
      <c r="A2" s="4" t="s">
        <v>1252</v>
      </c>
    </row>
    <row r="3" ht="14.25" thickBot="1">
      <c r="A3" s="3" t="s">
        <v>1245</v>
      </c>
    </row>
    <row r="4" spans="1:5" ht="14.25" thickTop="1">
      <c r="A4" s="27" t="s">
        <v>1228</v>
      </c>
      <c r="B4" s="57" t="s">
        <v>1246</v>
      </c>
      <c r="C4" s="58" t="s">
        <v>1247</v>
      </c>
      <c r="D4" s="57" t="s">
        <v>1248</v>
      </c>
      <c r="E4" s="59" t="s">
        <v>1249</v>
      </c>
    </row>
    <row r="5" spans="1:5" ht="12" customHeight="1">
      <c r="A5" s="60" t="s">
        <v>386</v>
      </c>
      <c r="B5" s="11">
        <v>364436</v>
      </c>
      <c r="C5" s="53">
        <v>4.9</v>
      </c>
      <c r="D5" s="9">
        <v>176710</v>
      </c>
      <c r="E5" s="9">
        <v>187726</v>
      </c>
    </row>
    <row r="6" spans="1:5" ht="12" customHeight="1">
      <c r="A6" s="60">
        <v>45</v>
      </c>
      <c r="B6" s="11">
        <v>344772</v>
      </c>
      <c r="C6" s="53">
        <v>4.7</v>
      </c>
      <c r="D6" s="9">
        <v>166140</v>
      </c>
      <c r="E6" s="9">
        <v>178632</v>
      </c>
    </row>
    <row r="7" spans="1:5" ht="12" customHeight="1">
      <c r="A7" s="60">
        <v>50</v>
      </c>
      <c r="B7" s="11">
        <v>307779</v>
      </c>
      <c r="C7" s="53">
        <v>4.5</v>
      </c>
      <c r="D7" s="9">
        <v>149279</v>
      </c>
      <c r="E7" s="9">
        <v>158500</v>
      </c>
    </row>
    <row r="8" spans="1:5" s="20" customFormat="1" ht="12" customHeight="1">
      <c r="A8" s="87">
        <v>55</v>
      </c>
      <c r="B8" s="11">
        <v>281774</v>
      </c>
      <c r="C8" s="53">
        <v>4.3</v>
      </c>
      <c r="D8" s="9">
        <v>137138</v>
      </c>
      <c r="E8" s="9">
        <v>144636</v>
      </c>
    </row>
    <row r="9" spans="1:5" ht="13.5" customHeight="1">
      <c r="A9" s="10">
        <v>60</v>
      </c>
      <c r="B9" s="11">
        <v>261970</v>
      </c>
      <c r="C9" s="53">
        <v>4.2</v>
      </c>
      <c r="D9" s="9">
        <v>127633</v>
      </c>
      <c r="E9" s="9">
        <v>134337</v>
      </c>
    </row>
    <row r="10" spans="1:5" ht="13.5" customHeight="1">
      <c r="A10" s="10" t="s">
        <v>1243</v>
      </c>
      <c r="B10" s="11">
        <v>219876</v>
      </c>
      <c r="C10" s="53">
        <v>4.2</v>
      </c>
      <c r="D10" s="9">
        <v>107389</v>
      </c>
      <c r="E10" s="9">
        <v>112487</v>
      </c>
    </row>
    <row r="11" spans="1:5" ht="13.5" customHeight="1">
      <c r="A11" s="497">
        <v>7</v>
      </c>
      <c r="B11" s="11">
        <v>191607</v>
      </c>
      <c r="C11" s="53">
        <v>4.1</v>
      </c>
      <c r="D11" s="9">
        <v>93676</v>
      </c>
      <c r="E11" s="9">
        <v>97931</v>
      </c>
    </row>
    <row r="12" spans="1:5" ht="13.5" customHeight="1">
      <c r="A12" s="66">
        <v>12</v>
      </c>
      <c r="B12" s="67">
        <v>172029</v>
      </c>
      <c r="C12" s="72">
        <v>4</v>
      </c>
      <c r="D12" s="68">
        <v>84318</v>
      </c>
      <c r="E12" s="68">
        <v>87711</v>
      </c>
    </row>
    <row r="14" ht="14.25">
      <c r="A14" s="86" t="s">
        <v>387</v>
      </c>
    </row>
    <row r="15" ht="14.25">
      <c r="A15" s="86" t="s">
        <v>1250</v>
      </c>
    </row>
    <row r="16" ht="14.25">
      <c r="A16" s="86" t="s">
        <v>1251</v>
      </c>
    </row>
    <row r="17" ht="14.25">
      <c r="A17" s="86" t="s">
        <v>388</v>
      </c>
    </row>
    <row r="19" spans="1:10" ht="14.25" thickBot="1">
      <c r="A19" s="3" t="s">
        <v>1206</v>
      </c>
      <c r="F19" s="2"/>
      <c r="G19" s="2"/>
      <c r="H19" s="2"/>
      <c r="I19" s="2" t="s">
        <v>1201</v>
      </c>
      <c r="J19" s="2"/>
    </row>
    <row r="20" spans="1:10" ht="14.25" thickTop="1">
      <c r="A20" s="712" t="s">
        <v>1202</v>
      </c>
      <c r="B20" s="714" t="s">
        <v>389</v>
      </c>
      <c r="C20" s="714"/>
      <c r="D20" s="715"/>
      <c r="E20" s="727" t="s">
        <v>391</v>
      </c>
      <c r="F20" s="714"/>
      <c r="G20" s="714"/>
      <c r="H20" s="716" t="s">
        <v>390</v>
      </c>
      <c r="I20" s="717"/>
      <c r="J20" s="717"/>
    </row>
    <row r="21" spans="1:10" ht="13.5">
      <c r="A21" s="713"/>
      <c r="B21" s="46" t="s">
        <v>1203</v>
      </c>
      <c r="C21" s="47" t="s">
        <v>1183</v>
      </c>
      <c r="D21" s="46" t="s">
        <v>1184</v>
      </c>
      <c r="E21" s="48" t="s">
        <v>1203</v>
      </c>
      <c r="F21" s="46" t="s">
        <v>1183</v>
      </c>
      <c r="G21" s="47" t="s">
        <v>1184</v>
      </c>
      <c r="H21" s="83" t="s">
        <v>1203</v>
      </c>
      <c r="I21" s="84" t="s">
        <v>1183</v>
      </c>
      <c r="J21" s="85" t="s">
        <v>1184</v>
      </c>
    </row>
    <row r="22" spans="1:10" ht="13.5">
      <c r="A22" s="49" t="s">
        <v>1203</v>
      </c>
      <c r="B22" s="50">
        <v>219876</v>
      </c>
      <c r="C22" s="51">
        <v>107389</v>
      </c>
      <c r="D22" s="51">
        <v>112487</v>
      </c>
      <c r="E22" s="51">
        <v>191607</v>
      </c>
      <c r="F22" s="51">
        <v>93676</v>
      </c>
      <c r="G22" s="51">
        <v>97931</v>
      </c>
      <c r="H22" s="73">
        <v>172029</v>
      </c>
      <c r="I22" s="73">
        <v>84318</v>
      </c>
      <c r="J22" s="73">
        <v>87711</v>
      </c>
    </row>
    <row r="23" spans="1:10" ht="13.5">
      <c r="A23" s="49" t="s">
        <v>1204</v>
      </c>
      <c r="B23" s="11">
        <v>37484</v>
      </c>
      <c r="C23" s="9">
        <v>19010</v>
      </c>
      <c r="D23" s="9">
        <v>18474</v>
      </c>
      <c r="E23" s="9">
        <v>28084</v>
      </c>
      <c r="F23" s="9">
        <v>14410</v>
      </c>
      <c r="G23" s="9">
        <v>13674</v>
      </c>
      <c r="H23" s="74">
        <v>21174</v>
      </c>
      <c r="I23" s="74">
        <v>10966</v>
      </c>
      <c r="J23" s="74">
        <v>10208</v>
      </c>
    </row>
    <row r="24" spans="1:10" ht="13.5">
      <c r="A24" s="49" t="s">
        <v>1193</v>
      </c>
      <c r="B24" s="11">
        <v>10999</v>
      </c>
      <c r="C24" s="9">
        <v>5552</v>
      </c>
      <c r="D24" s="9">
        <v>5447</v>
      </c>
      <c r="E24" s="9">
        <v>9053</v>
      </c>
      <c r="F24" s="9">
        <v>4591</v>
      </c>
      <c r="G24" s="9">
        <v>4462</v>
      </c>
      <c r="H24" s="74">
        <v>10194</v>
      </c>
      <c r="I24" s="74">
        <v>5197</v>
      </c>
      <c r="J24" s="74">
        <v>4997</v>
      </c>
    </row>
    <row r="25" spans="1:10" ht="13.5">
      <c r="A25" s="49" t="s">
        <v>1194</v>
      </c>
      <c r="B25" s="11">
        <v>23582</v>
      </c>
      <c r="C25" s="9">
        <v>111941</v>
      </c>
      <c r="D25" s="9">
        <v>11641</v>
      </c>
      <c r="E25" s="9">
        <v>19693</v>
      </c>
      <c r="F25" s="9">
        <v>9921</v>
      </c>
      <c r="G25" s="9">
        <v>9772</v>
      </c>
      <c r="H25" s="74">
        <v>17351</v>
      </c>
      <c r="I25" s="74">
        <v>8940</v>
      </c>
      <c r="J25" s="74">
        <v>8411</v>
      </c>
    </row>
    <row r="26" spans="1:10" ht="13.5">
      <c r="A26" s="49" t="s">
        <v>1195</v>
      </c>
      <c r="B26" s="11">
        <v>25327</v>
      </c>
      <c r="C26" s="9">
        <v>13207</v>
      </c>
      <c r="D26" s="9">
        <v>12120</v>
      </c>
      <c r="E26" s="9">
        <v>19538</v>
      </c>
      <c r="F26" s="9">
        <v>9945</v>
      </c>
      <c r="G26" s="9">
        <v>9593</v>
      </c>
      <c r="H26" s="74">
        <v>15635</v>
      </c>
      <c r="I26" s="74">
        <v>7899</v>
      </c>
      <c r="J26" s="74">
        <v>7736</v>
      </c>
    </row>
    <row r="27" spans="1:10" ht="13.5">
      <c r="A27" s="49" t="s">
        <v>1196</v>
      </c>
      <c r="B27" s="11">
        <v>25654</v>
      </c>
      <c r="C27" s="9">
        <v>13097</v>
      </c>
      <c r="D27" s="9">
        <v>12557</v>
      </c>
      <c r="E27" s="9">
        <v>25072</v>
      </c>
      <c r="F27" s="9">
        <v>13168</v>
      </c>
      <c r="G27" s="9">
        <v>11904</v>
      </c>
      <c r="H27" s="74">
        <v>22112</v>
      </c>
      <c r="I27" s="74">
        <v>11413</v>
      </c>
      <c r="J27" s="74">
        <v>10699</v>
      </c>
    </row>
    <row r="28" spans="1:10" ht="13.5">
      <c r="A28" s="49" t="s">
        <v>1197</v>
      </c>
      <c r="B28" s="11">
        <v>29667</v>
      </c>
      <c r="C28" s="9">
        <v>14414</v>
      </c>
      <c r="D28" s="9">
        <v>15253</v>
      </c>
      <c r="E28" s="9">
        <v>23612</v>
      </c>
      <c r="F28" s="9">
        <v>11439</v>
      </c>
      <c r="G28" s="9">
        <v>12173</v>
      </c>
      <c r="H28" s="74">
        <v>21793</v>
      </c>
      <c r="I28" s="74">
        <v>10955</v>
      </c>
      <c r="J28" s="74">
        <v>10838</v>
      </c>
    </row>
    <row r="29" spans="1:10" ht="13.5">
      <c r="A29" s="49" t="s">
        <v>1198</v>
      </c>
      <c r="B29" s="11">
        <v>18127</v>
      </c>
      <c r="C29" s="9">
        <v>8952</v>
      </c>
      <c r="D29" s="9">
        <v>9175</v>
      </c>
      <c r="E29" s="9">
        <v>14952</v>
      </c>
      <c r="F29" s="9">
        <v>7204</v>
      </c>
      <c r="G29" s="9">
        <v>7748</v>
      </c>
      <c r="H29" s="74">
        <v>11688</v>
      </c>
      <c r="I29" s="74">
        <v>5613</v>
      </c>
      <c r="J29" s="74">
        <v>6075</v>
      </c>
    </row>
    <row r="30" spans="1:10" ht="13.5">
      <c r="A30" s="49" t="s">
        <v>1207</v>
      </c>
      <c r="B30" s="11">
        <v>49036</v>
      </c>
      <c r="C30" s="9">
        <v>21216</v>
      </c>
      <c r="D30" s="9">
        <v>27820</v>
      </c>
      <c r="E30" s="9">
        <v>51603</v>
      </c>
      <c r="F30" s="9">
        <v>22998</v>
      </c>
      <c r="G30" s="9">
        <v>28605</v>
      </c>
      <c r="H30" s="74">
        <v>52082</v>
      </c>
      <c r="I30" s="74">
        <v>23335</v>
      </c>
      <c r="J30" s="74">
        <v>28747</v>
      </c>
    </row>
    <row r="31" spans="1:10" ht="13.5">
      <c r="A31" s="49" t="s">
        <v>1199</v>
      </c>
      <c r="B31" s="11"/>
      <c r="C31" s="9"/>
      <c r="D31" s="9"/>
      <c r="E31" s="9"/>
      <c r="F31" s="9"/>
      <c r="G31" s="9"/>
      <c r="H31" s="74"/>
      <c r="I31" s="74"/>
      <c r="J31" s="74"/>
    </row>
    <row r="32" spans="1:10" ht="13.5">
      <c r="A32" s="49" t="s">
        <v>1200</v>
      </c>
      <c r="B32" s="52">
        <v>100</v>
      </c>
      <c r="C32" s="53">
        <v>100</v>
      </c>
      <c r="D32" s="53">
        <v>100</v>
      </c>
      <c r="E32" s="53">
        <v>100</v>
      </c>
      <c r="F32" s="53">
        <v>100</v>
      </c>
      <c r="G32" s="53">
        <v>100</v>
      </c>
      <c r="H32" s="75">
        <v>100</v>
      </c>
      <c r="I32" s="75">
        <v>100</v>
      </c>
      <c r="J32" s="75">
        <v>100</v>
      </c>
    </row>
    <row r="33" spans="1:10" ht="13.5">
      <c r="A33" s="49" t="s">
        <v>1208</v>
      </c>
      <c r="B33" s="52">
        <v>17.047790572868344</v>
      </c>
      <c r="C33" s="53">
        <v>17.701999273668626</v>
      </c>
      <c r="D33" s="53">
        <v>16.423231128930453</v>
      </c>
      <c r="E33" s="53">
        <v>14.657084553278324</v>
      </c>
      <c r="F33" s="53">
        <v>15.382808830436826</v>
      </c>
      <c r="G33" s="53">
        <v>13.962892240455012</v>
      </c>
      <c r="H33" s="75">
        <v>12.3</v>
      </c>
      <c r="I33" s="75">
        <v>13</v>
      </c>
      <c r="J33" s="75">
        <v>11.6</v>
      </c>
    </row>
    <row r="34" spans="1:10" ht="13.5">
      <c r="A34" s="49" t="s">
        <v>1193</v>
      </c>
      <c r="B34" s="52">
        <v>5.002364969346359</v>
      </c>
      <c r="C34" s="53">
        <v>5.169989477507007</v>
      </c>
      <c r="D34" s="53">
        <v>4.842337336758915</v>
      </c>
      <c r="E34" s="53">
        <v>4.724775190885511</v>
      </c>
      <c r="F34" s="53">
        <v>4.900935138135702</v>
      </c>
      <c r="G34" s="53">
        <v>4.556269209953947</v>
      </c>
      <c r="H34" s="75">
        <v>5.9</v>
      </c>
      <c r="I34" s="75">
        <v>6.2</v>
      </c>
      <c r="J34" s="75">
        <v>5.7</v>
      </c>
    </row>
    <row r="35" spans="1:10" ht="13.5">
      <c r="A35" s="49" t="s">
        <v>1194</v>
      </c>
      <c r="B35" s="52">
        <v>10.725135985737417</v>
      </c>
      <c r="C35" s="53">
        <v>11.1</v>
      </c>
      <c r="D35" s="53">
        <v>10.348751411274192</v>
      </c>
      <c r="E35" s="53">
        <v>10.277808222037816</v>
      </c>
      <c r="F35" s="53">
        <v>10.590759639608864</v>
      </c>
      <c r="G35" s="53">
        <v>9.97845421776557</v>
      </c>
      <c r="H35" s="75">
        <v>10.1</v>
      </c>
      <c r="I35" s="75">
        <v>10.6</v>
      </c>
      <c r="J35" s="75">
        <v>9.6</v>
      </c>
    </row>
    <row r="36" spans="1:10" ht="13.5">
      <c r="A36" s="49" t="s">
        <v>1195</v>
      </c>
      <c r="B36" s="52">
        <v>11.518765122159763</v>
      </c>
      <c r="C36" s="53">
        <v>12.29828008455242</v>
      </c>
      <c r="D36" s="53">
        <v>10.774578395725728</v>
      </c>
      <c r="E36" s="53">
        <v>10.196913473933625</v>
      </c>
      <c r="F36" s="53">
        <v>10.616379862504804</v>
      </c>
      <c r="G36" s="53">
        <v>9.795672463264953</v>
      </c>
      <c r="H36" s="75">
        <v>9.1</v>
      </c>
      <c r="I36" s="75">
        <v>9.4</v>
      </c>
      <c r="J36" s="75">
        <v>8.8</v>
      </c>
    </row>
    <row r="37" spans="1:10" ht="13.5">
      <c r="A37" s="49" t="s">
        <v>1196</v>
      </c>
      <c r="B37" s="52">
        <v>11.667485309901943</v>
      </c>
      <c r="C37" s="53">
        <v>12.195848736835243</v>
      </c>
      <c r="D37" s="53">
        <v>11.163067732271283</v>
      </c>
      <c r="E37" s="53">
        <v>13.08511693205363</v>
      </c>
      <c r="F37" s="53">
        <v>14.05696229557197</v>
      </c>
      <c r="G37" s="53">
        <v>12.15549723785114</v>
      </c>
      <c r="H37" s="75">
        <v>12.9</v>
      </c>
      <c r="I37" s="75">
        <v>13.5</v>
      </c>
      <c r="J37" s="75">
        <v>12.2</v>
      </c>
    </row>
    <row r="38" spans="1:10" ht="13.5">
      <c r="A38" s="49" t="s">
        <v>1197</v>
      </c>
      <c r="B38" s="52">
        <v>13.492604922774653</v>
      </c>
      <c r="C38" s="53">
        <v>13.422231327230907</v>
      </c>
      <c r="D38" s="53">
        <v>13.559789131188493</v>
      </c>
      <c r="E38" s="53">
        <v>12.323140595072205</v>
      </c>
      <c r="F38" s="53">
        <v>12.21123873777702</v>
      </c>
      <c r="G38" s="53">
        <v>12.430180433162125</v>
      </c>
      <c r="H38" s="75">
        <v>12.7</v>
      </c>
      <c r="I38" s="75">
        <v>13</v>
      </c>
      <c r="J38" s="75">
        <v>12.4</v>
      </c>
    </row>
    <row r="39" spans="1:10" ht="13.5">
      <c r="A39" s="49" t="s">
        <v>1198</v>
      </c>
      <c r="B39" s="52">
        <v>8.244192181047499</v>
      </c>
      <c r="C39" s="53">
        <v>8.336049316037956</v>
      </c>
      <c r="D39" s="53">
        <v>8.156498084223065</v>
      </c>
      <c r="E39" s="53">
        <v>7.803472733250873</v>
      </c>
      <c r="F39" s="53">
        <v>7.6903369059310815</v>
      </c>
      <c r="G39" s="53">
        <v>7.911692926652439</v>
      </c>
      <c r="H39" s="75">
        <v>6.8</v>
      </c>
      <c r="I39" s="75">
        <v>6.7</v>
      </c>
      <c r="J39" s="75">
        <v>6.9</v>
      </c>
    </row>
    <row r="40" spans="1:10" ht="13.5">
      <c r="A40" s="54" t="s">
        <v>1207</v>
      </c>
      <c r="B40" s="55">
        <v>22.30166093616402</v>
      </c>
      <c r="C40" s="56">
        <v>19.756213392433118</v>
      </c>
      <c r="D40" s="56">
        <v>24.73174677962787</v>
      </c>
      <c r="E40" s="56">
        <v>26.931688299488016</v>
      </c>
      <c r="F40" s="56">
        <v>24.550578590033734</v>
      </c>
      <c r="G40" s="56">
        <v>29.20934127089481</v>
      </c>
      <c r="H40" s="72">
        <v>30.3</v>
      </c>
      <c r="I40" s="72">
        <v>27.7</v>
      </c>
      <c r="J40" s="72">
        <v>32.8</v>
      </c>
    </row>
    <row r="41" spans="2:10" ht="13.5">
      <c r="B41" s="2" t="s">
        <v>1205</v>
      </c>
      <c r="F41" s="2"/>
      <c r="G41" s="2"/>
      <c r="H41" s="2"/>
      <c r="I41" s="2"/>
      <c r="J41" s="2"/>
    </row>
  </sheetData>
  <mergeCells count="4">
    <mergeCell ref="A20:A21"/>
    <mergeCell ref="B20:D20"/>
    <mergeCell ref="H20:J20"/>
    <mergeCell ref="E20:G20"/>
  </mergeCells>
  <hyperlinks>
    <hyperlink ref="A1" r:id="rId1" display="平成１５年刊行　統計年鑑&lt;&lt;"/>
  </hyperlinks>
  <printOptions/>
  <pageMargins left="1.49" right="0.75" top="1" bottom="1" header="0.512" footer="0.512"/>
  <pageSetup horizontalDpi="600" verticalDpi="600" orientation="landscape" paperSize="9" scale="91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9" width="10.25390625" style="3" customWidth="1"/>
    <col min="10" max="17" width="11.375" style="3" customWidth="1"/>
    <col min="18" max="16384" width="9.00390625" style="3" customWidth="1"/>
  </cols>
  <sheetData>
    <row r="1" ht="13.5">
      <c r="A1" s="679" t="s">
        <v>241</v>
      </c>
    </row>
    <row r="2" spans="1:16" ht="14.25" thickBot="1">
      <c r="A2" s="4" t="s">
        <v>757</v>
      </c>
      <c r="P2" s="3" t="s">
        <v>856</v>
      </c>
    </row>
    <row r="3" spans="1:17" ht="14.25" thickTop="1">
      <c r="A3" s="808" t="s">
        <v>857</v>
      </c>
      <c r="B3" s="831" t="s">
        <v>1279</v>
      </c>
      <c r="C3" s="831"/>
      <c r="D3" s="831"/>
      <c r="E3" s="831"/>
      <c r="F3" s="831" t="s">
        <v>989</v>
      </c>
      <c r="G3" s="831"/>
      <c r="H3" s="831"/>
      <c r="I3" s="871"/>
      <c r="J3" s="873" t="s">
        <v>990</v>
      </c>
      <c r="K3" s="831"/>
      <c r="L3" s="831"/>
      <c r="M3" s="831"/>
      <c r="N3" s="873" t="s">
        <v>991</v>
      </c>
      <c r="O3" s="831"/>
      <c r="P3" s="831"/>
      <c r="Q3" s="871"/>
    </row>
    <row r="4" spans="1:17" ht="13.5">
      <c r="A4" s="893"/>
      <c r="B4" s="691" t="s">
        <v>992</v>
      </c>
      <c r="C4" s="691" t="s">
        <v>993</v>
      </c>
      <c r="D4" s="691"/>
      <c r="E4" s="691"/>
      <c r="F4" s="691" t="s">
        <v>858</v>
      </c>
      <c r="G4" s="691" t="s">
        <v>993</v>
      </c>
      <c r="H4" s="691"/>
      <c r="I4" s="709"/>
      <c r="J4" s="722" t="s">
        <v>858</v>
      </c>
      <c r="K4" s="691" t="s">
        <v>993</v>
      </c>
      <c r="L4" s="691"/>
      <c r="M4" s="691"/>
      <c r="N4" s="722" t="s">
        <v>858</v>
      </c>
      <c r="O4" s="691" t="s">
        <v>993</v>
      </c>
      <c r="P4" s="691"/>
      <c r="Q4" s="709"/>
    </row>
    <row r="5" spans="1:17" ht="13.5">
      <c r="A5" s="893"/>
      <c r="B5" s="691"/>
      <c r="C5" s="29" t="s">
        <v>859</v>
      </c>
      <c r="D5" s="29" t="s">
        <v>994</v>
      </c>
      <c r="E5" s="29" t="s">
        <v>995</v>
      </c>
      <c r="F5" s="691"/>
      <c r="G5" s="29" t="s">
        <v>860</v>
      </c>
      <c r="H5" s="29" t="s">
        <v>994</v>
      </c>
      <c r="I5" s="36" t="s">
        <v>995</v>
      </c>
      <c r="J5" s="722"/>
      <c r="K5" s="29" t="s">
        <v>860</v>
      </c>
      <c r="L5" s="29" t="s">
        <v>994</v>
      </c>
      <c r="M5" s="29" t="s">
        <v>995</v>
      </c>
      <c r="N5" s="722"/>
      <c r="O5" s="29" t="s">
        <v>860</v>
      </c>
      <c r="P5" s="29" t="s">
        <v>994</v>
      </c>
      <c r="Q5" s="36" t="s">
        <v>995</v>
      </c>
    </row>
    <row r="6" spans="1:17" ht="16.5" customHeight="1">
      <c r="A6" s="376" t="s">
        <v>740</v>
      </c>
      <c r="B6" s="11">
        <v>347626</v>
      </c>
      <c r="C6" s="9">
        <v>54222493</v>
      </c>
      <c r="D6" s="9">
        <v>36937077</v>
      </c>
      <c r="E6" s="9">
        <v>17285416</v>
      </c>
      <c r="F6" s="230">
        <v>4863</v>
      </c>
      <c r="G6" s="9">
        <v>665848</v>
      </c>
      <c r="H6" s="9">
        <v>561163</v>
      </c>
      <c r="I6" s="9">
        <v>104685</v>
      </c>
      <c r="J6" s="9">
        <v>153086</v>
      </c>
      <c r="K6" s="9">
        <v>17899506</v>
      </c>
      <c r="L6" s="9">
        <v>11972053</v>
      </c>
      <c r="M6" s="9">
        <v>5927453</v>
      </c>
      <c r="N6" s="9">
        <v>189677</v>
      </c>
      <c r="O6" s="9">
        <v>35657139</v>
      </c>
      <c r="P6" s="9">
        <v>24403861</v>
      </c>
      <c r="Q6" s="9">
        <v>11253278</v>
      </c>
    </row>
    <row r="7" spans="1:17" ht="16.5" customHeight="1">
      <c r="A7" s="381">
        <v>11</v>
      </c>
      <c r="B7" s="11">
        <v>347695</v>
      </c>
      <c r="C7" s="9">
        <v>55465099</v>
      </c>
      <c r="D7" s="9">
        <v>37845858</v>
      </c>
      <c r="E7" s="9">
        <v>17619241</v>
      </c>
      <c r="F7" s="230">
        <v>4887</v>
      </c>
      <c r="G7" s="9">
        <v>714256</v>
      </c>
      <c r="H7" s="9">
        <v>602118</v>
      </c>
      <c r="I7" s="9">
        <v>112138</v>
      </c>
      <c r="J7" s="9">
        <v>153087</v>
      </c>
      <c r="K7" s="9">
        <v>18376480</v>
      </c>
      <c r="L7" s="9">
        <v>12337719</v>
      </c>
      <c r="M7" s="9">
        <v>6038761</v>
      </c>
      <c r="N7" s="9">
        <v>189721</v>
      </c>
      <c r="O7" s="9">
        <v>36374363</v>
      </c>
      <c r="P7" s="9">
        <v>24906021</v>
      </c>
      <c r="Q7" s="9">
        <v>11468342</v>
      </c>
    </row>
    <row r="8" spans="1:17" ht="16.5" customHeight="1">
      <c r="A8" s="381">
        <v>12</v>
      </c>
      <c r="B8" s="11">
        <v>347702</v>
      </c>
      <c r="C8" s="9">
        <v>57716505</v>
      </c>
      <c r="D8" s="9">
        <v>39411048</v>
      </c>
      <c r="E8" s="9">
        <v>18305457</v>
      </c>
      <c r="F8" s="9">
        <v>4887</v>
      </c>
      <c r="G8" s="9">
        <v>714256</v>
      </c>
      <c r="H8" s="9">
        <v>602118</v>
      </c>
      <c r="I8" s="9">
        <v>112138</v>
      </c>
      <c r="J8" s="9">
        <v>153094</v>
      </c>
      <c r="K8" s="9">
        <v>18798872</v>
      </c>
      <c r="L8" s="9">
        <v>12637260</v>
      </c>
      <c r="M8" s="9">
        <v>6161612</v>
      </c>
      <c r="N8" s="9">
        <v>189721</v>
      </c>
      <c r="O8" s="9">
        <v>38203377</v>
      </c>
      <c r="P8" s="9">
        <v>26171670</v>
      </c>
      <c r="Q8" s="9">
        <v>12031707</v>
      </c>
    </row>
    <row r="9" spans="1:18" s="70" customFormat="1" ht="16.5" customHeight="1">
      <c r="A9" s="380">
        <v>13</v>
      </c>
      <c r="B9" s="388">
        <v>347641</v>
      </c>
      <c r="C9" s="74">
        <v>58144385</v>
      </c>
      <c r="D9" s="74">
        <v>39734464</v>
      </c>
      <c r="E9" s="74">
        <v>18409921</v>
      </c>
      <c r="F9" s="74">
        <v>4756</v>
      </c>
      <c r="G9" s="74">
        <v>720128</v>
      </c>
      <c r="H9" s="74">
        <v>605091</v>
      </c>
      <c r="I9" s="74">
        <v>115037</v>
      </c>
      <c r="J9" s="74">
        <v>153095</v>
      </c>
      <c r="K9" s="74">
        <v>19296021</v>
      </c>
      <c r="L9" s="74">
        <v>13004166</v>
      </c>
      <c r="M9" s="74">
        <v>6291855</v>
      </c>
      <c r="N9" s="74">
        <v>189790</v>
      </c>
      <c r="O9" s="74">
        <v>38128236</v>
      </c>
      <c r="P9" s="74">
        <v>26125207</v>
      </c>
      <c r="Q9" s="74">
        <v>12003029</v>
      </c>
      <c r="R9" s="69"/>
    </row>
    <row r="10" spans="1:18" ht="16.5" customHeight="1">
      <c r="A10" s="381"/>
      <c r="B10" s="11"/>
      <c r="C10" s="9"/>
      <c r="D10" s="9"/>
      <c r="E10" s="9"/>
      <c r="F10" s="23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20"/>
    </row>
    <row r="11" spans="1:17" ht="16.5" customHeight="1">
      <c r="A11" s="381" t="s">
        <v>741</v>
      </c>
      <c r="B11" s="11">
        <v>10826</v>
      </c>
      <c r="C11" s="9">
        <v>1622580</v>
      </c>
      <c r="D11" s="9">
        <v>1155327</v>
      </c>
      <c r="E11" s="9">
        <v>467253</v>
      </c>
      <c r="F11" s="230">
        <v>1169</v>
      </c>
      <c r="G11" s="9">
        <v>193468</v>
      </c>
      <c r="H11" s="9">
        <v>187393</v>
      </c>
      <c r="I11" s="9">
        <v>6075</v>
      </c>
      <c r="J11" s="620">
        <v>3090</v>
      </c>
      <c r="K11" s="9">
        <v>428695</v>
      </c>
      <c r="L11" s="9">
        <v>287895</v>
      </c>
      <c r="M11" s="9">
        <v>140800</v>
      </c>
      <c r="N11" s="9">
        <v>6567</v>
      </c>
      <c r="O11" s="9">
        <v>1000417</v>
      </c>
      <c r="P11" s="9">
        <v>680039</v>
      </c>
      <c r="Q11" s="9">
        <v>320378</v>
      </c>
    </row>
    <row r="12" spans="1:17" ht="16.5" customHeight="1">
      <c r="A12" s="264" t="s">
        <v>742</v>
      </c>
      <c r="B12" s="11">
        <v>8531</v>
      </c>
      <c r="C12" s="9">
        <v>1632419</v>
      </c>
      <c r="D12" s="9">
        <v>1478394</v>
      </c>
      <c r="E12" s="9">
        <v>154025</v>
      </c>
      <c r="F12" s="230">
        <v>14</v>
      </c>
      <c r="G12" s="9">
        <v>2630</v>
      </c>
      <c r="H12" s="9">
        <v>2630</v>
      </c>
      <c r="I12" s="9" t="s">
        <v>743</v>
      </c>
      <c r="J12" s="9">
        <v>5402</v>
      </c>
      <c r="K12" s="9">
        <v>779389</v>
      </c>
      <c r="L12" s="9">
        <v>667880</v>
      </c>
      <c r="M12" s="9">
        <v>111509</v>
      </c>
      <c r="N12" s="9">
        <v>3115</v>
      </c>
      <c r="O12" s="9">
        <v>850400</v>
      </c>
      <c r="P12" s="9">
        <v>807884</v>
      </c>
      <c r="Q12" s="9">
        <v>42516</v>
      </c>
    </row>
    <row r="13" spans="1:17" ht="16.5" customHeight="1">
      <c r="A13" s="381" t="s">
        <v>812</v>
      </c>
      <c r="B13" s="11">
        <v>15026</v>
      </c>
      <c r="C13" s="9">
        <v>2498528</v>
      </c>
      <c r="D13" s="9">
        <v>1508655</v>
      </c>
      <c r="E13" s="9">
        <v>989873</v>
      </c>
      <c r="F13" s="230" t="s">
        <v>743</v>
      </c>
      <c r="G13" s="9" t="s">
        <v>743</v>
      </c>
      <c r="H13" s="9" t="s">
        <v>743</v>
      </c>
      <c r="I13" s="9" t="s">
        <v>743</v>
      </c>
      <c r="J13" s="9">
        <v>7117</v>
      </c>
      <c r="K13" s="9">
        <v>866445</v>
      </c>
      <c r="L13" s="9">
        <v>602970</v>
      </c>
      <c r="M13" s="9">
        <v>263475</v>
      </c>
      <c r="N13" s="9">
        <v>7909</v>
      </c>
      <c r="O13" s="9">
        <v>1632083</v>
      </c>
      <c r="P13" s="9">
        <v>905685</v>
      </c>
      <c r="Q13" s="9">
        <v>726398</v>
      </c>
    </row>
    <row r="14" spans="1:17" ht="16.5" customHeight="1">
      <c r="A14" s="381" t="s">
        <v>744</v>
      </c>
      <c r="B14" s="11">
        <v>13614</v>
      </c>
      <c r="C14" s="9">
        <v>2583647</v>
      </c>
      <c r="D14" s="9">
        <v>1914696</v>
      </c>
      <c r="E14" s="9">
        <v>668951</v>
      </c>
      <c r="F14" s="230">
        <v>115</v>
      </c>
      <c r="G14" s="9">
        <v>17833</v>
      </c>
      <c r="H14" s="9">
        <v>16444</v>
      </c>
      <c r="I14" s="9">
        <v>1389</v>
      </c>
      <c r="J14" s="9">
        <v>5894</v>
      </c>
      <c r="K14" s="9">
        <v>849768</v>
      </c>
      <c r="L14" s="9">
        <v>534069</v>
      </c>
      <c r="M14" s="9">
        <v>315699</v>
      </c>
      <c r="N14" s="9">
        <v>7605</v>
      </c>
      <c r="O14" s="9">
        <v>1716046</v>
      </c>
      <c r="P14" s="9">
        <v>1364183</v>
      </c>
      <c r="Q14" s="9">
        <v>351863</v>
      </c>
    </row>
    <row r="15" spans="1:17" ht="16.5" customHeight="1">
      <c r="A15" s="381" t="s">
        <v>745</v>
      </c>
      <c r="B15" s="11">
        <v>2115</v>
      </c>
      <c r="C15" s="9">
        <v>317839</v>
      </c>
      <c r="D15" s="9">
        <v>233926</v>
      </c>
      <c r="E15" s="9">
        <v>83913</v>
      </c>
      <c r="F15" s="230">
        <v>72</v>
      </c>
      <c r="G15" s="9">
        <v>9690</v>
      </c>
      <c r="H15" s="9">
        <v>8634</v>
      </c>
      <c r="I15" s="9">
        <v>1056</v>
      </c>
      <c r="J15" s="9">
        <v>555</v>
      </c>
      <c r="K15" s="9">
        <v>64198</v>
      </c>
      <c r="L15" s="9">
        <v>50621</v>
      </c>
      <c r="M15" s="9">
        <v>13577</v>
      </c>
      <c r="N15" s="9">
        <v>1488</v>
      </c>
      <c r="O15" s="9">
        <v>243951</v>
      </c>
      <c r="P15" s="9">
        <v>174671</v>
      </c>
      <c r="Q15" s="9">
        <v>69280</v>
      </c>
    </row>
    <row r="16" spans="1:17" ht="16.5" customHeight="1">
      <c r="A16" s="381" t="s">
        <v>746</v>
      </c>
      <c r="B16" s="11">
        <v>24419</v>
      </c>
      <c r="C16" s="9">
        <v>4040161</v>
      </c>
      <c r="D16" s="9">
        <v>2605338</v>
      </c>
      <c r="E16" s="9">
        <v>1434823</v>
      </c>
      <c r="F16" s="230">
        <v>207</v>
      </c>
      <c r="G16" s="9">
        <v>31947</v>
      </c>
      <c r="H16" s="9">
        <v>29149</v>
      </c>
      <c r="I16" s="9">
        <v>2798</v>
      </c>
      <c r="J16" s="9">
        <v>11136</v>
      </c>
      <c r="K16" s="9">
        <v>1383293</v>
      </c>
      <c r="L16" s="9">
        <v>727239</v>
      </c>
      <c r="M16" s="9">
        <v>656054</v>
      </c>
      <c r="N16" s="9">
        <v>13076</v>
      </c>
      <c r="O16" s="9">
        <v>2624921</v>
      </c>
      <c r="P16" s="9">
        <v>1848950</v>
      </c>
      <c r="Q16" s="9">
        <v>775971</v>
      </c>
    </row>
    <row r="17" spans="1:17" ht="16.5" customHeight="1">
      <c r="A17" s="381" t="s">
        <v>747</v>
      </c>
      <c r="B17" s="11">
        <v>9254</v>
      </c>
      <c r="C17" s="9">
        <v>1300315</v>
      </c>
      <c r="D17" s="9">
        <v>843747</v>
      </c>
      <c r="E17" s="9">
        <v>456568</v>
      </c>
      <c r="F17" s="230">
        <v>36</v>
      </c>
      <c r="G17" s="9">
        <v>10257</v>
      </c>
      <c r="H17" s="9">
        <v>9981</v>
      </c>
      <c r="I17" s="9">
        <v>276</v>
      </c>
      <c r="J17" s="9">
        <v>3452</v>
      </c>
      <c r="K17" s="9">
        <v>317169</v>
      </c>
      <c r="L17" s="9">
        <v>180376</v>
      </c>
      <c r="M17" s="9">
        <v>136793</v>
      </c>
      <c r="N17" s="9">
        <v>5766</v>
      </c>
      <c r="O17" s="9">
        <v>972889</v>
      </c>
      <c r="P17" s="9">
        <v>653390</v>
      </c>
      <c r="Q17" s="9">
        <v>319499</v>
      </c>
    </row>
    <row r="18" spans="1:17" ht="16.5" customHeight="1">
      <c r="A18" s="381" t="s">
        <v>748</v>
      </c>
      <c r="B18" s="11">
        <v>28319</v>
      </c>
      <c r="C18" s="9">
        <v>4201924</v>
      </c>
      <c r="D18" s="9">
        <v>2897675</v>
      </c>
      <c r="E18" s="9">
        <v>1304249</v>
      </c>
      <c r="F18" s="195">
        <v>23</v>
      </c>
      <c r="G18" s="9">
        <v>5568</v>
      </c>
      <c r="H18" s="9">
        <v>5354</v>
      </c>
      <c r="I18" s="9">
        <v>214</v>
      </c>
      <c r="J18" s="9">
        <v>14857</v>
      </c>
      <c r="K18" s="9">
        <v>1731187</v>
      </c>
      <c r="L18" s="9">
        <v>1278934</v>
      </c>
      <c r="M18" s="9">
        <v>452253</v>
      </c>
      <c r="N18" s="9">
        <v>13439</v>
      </c>
      <c r="O18" s="9">
        <v>2465169</v>
      </c>
      <c r="P18" s="9">
        <v>1613387</v>
      </c>
      <c r="Q18" s="9">
        <v>851782</v>
      </c>
    </row>
    <row r="19" spans="1:17" ht="16.5" customHeight="1">
      <c r="A19" s="381" t="s">
        <v>749</v>
      </c>
      <c r="B19" s="11">
        <v>12637</v>
      </c>
      <c r="C19" s="9">
        <v>1956372</v>
      </c>
      <c r="D19" s="9">
        <v>1216396</v>
      </c>
      <c r="E19" s="9">
        <v>739976</v>
      </c>
      <c r="F19" s="195">
        <v>114</v>
      </c>
      <c r="G19" s="9">
        <v>16931</v>
      </c>
      <c r="H19" s="9">
        <v>14908</v>
      </c>
      <c r="I19" s="9">
        <v>2023</v>
      </c>
      <c r="J19" s="9">
        <v>4847</v>
      </c>
      <c r="K19" s="9">
        <v>615752</v>
      </c>
      <c r="L19" s="9">
        <v>341684</v>
      </c>
      <c r="M19" s="9">
        <v>274068</v>
      </c>
      <c r="N19" s="9">
        <v>7676</v>
      </c>
      <c r="O19" s="9">
        <v>1323689</v>
      </c>
      <c r="P19" s="9">
        <v>859804</v>
      </c>
      <c r="Q19" s="9">
        <v>463885</v>
      </c>
    </row>
    <row r="20" spans="1:17" ht="16.5" customHeight="1">
      <c r="A20" s="381" t="s">
        <v>750</v>
      </c>
      <c r="B20" s="11">
        <v>22190</v>
      </c>
      <c r="C20" s="9">
        <v>3069307</v>
      </c>
      <c r="D20" s="9">
        <v>1539421</v>
      </c>
      <c r="E20" s="9">
        <v>1529886</v>
      </c>
      <c r="F20" s="195">
        <v>111</v>
      </c>
      <c r="G20" s="9">
        <v>16143</v>
      </c>
      <c r="H20" s="9">
        <v>14816</v>
      </c>
      <c r="I20" s="9">
        <v>1327</v>
      </c>
      <c r="J20" s="9">
        <v>9034</v>
      </c>
      <c r="K20" s="9">
        <v>1044761</v>
      </c>
      <c r="L20" s="9">
        <v>572139</v>
      </c>
      <c r="M20" s="9">
        <v>472622</v>
      </c>
      <c r="N20" s="9">
        <v>13045</v>
      </c>
      <c r="O20" s="9">
        <v>2008403</v>
      </c>
      <c r="P20" s="9">
        <v>952466</v>
      </c>
      <c r="Q20" s="9">
        <v>1055937</v>
      </c>
    </row>
    <row r="21" spans="1:17" ht="16.5" customHeight="1">
      <c r="A21" s="381" t="s">
        <v>751</v>
      </c>
      <c r="B21" s="11">
        <v>75905</v>
      </c>
      <c r="C21" s="9">
        <v>13781290</v>
      </c>
      <c r="D21" s="9">
        <v>9480400</v>
      </c>
      <c r="E21" s="9">
        <v>4300890</v>
      </c>
      <c r="F21" s="195">
        <v>370</v>
      </c>
      <c r="G21" s="9">
        <v>27289</v>
      </c>
      <c r="H21" s="9">
        <v>23109</v>
      </c>
      <c r="I21" s="9">
        <v>4180</v>
      </c>
      <c r="J21" s="9">
        <v>27372</v>
      </c>
      <c r="K21" s="9">
        <v>3404514</v>
      </c>
      <c r="L21" s="9">
        <v>2219401</v>
      </c>
      <c r="M21" s="9">
        <v>1185113</v>
      </c>
      <c r="N21" s="9">
        <v>45822</v>
      </c>
      <c r="O21" s="9">
        <v>9990272</v>
      </c>
      <c r="P21" s="9">
        <v>6973349</v>
      </c>
      <c r="Q21" s="9">
        <v>3016923</v>
      </c>
    </row>
    <row r="22" spans="1:17" ht="16.5" customHeight="1">
      <c r="A22" s="381" t="s">
        <v>752</v>
      </c>
      <c r="B22" s="11">
        <v>22027</v>
      </c>
      <c r="C22" s="9">
        <v>3547944</v>
      </c>
      <c r="D22" s="9">
        <v>2593580</v>
      </c>
      <c r="E22" s="9">
        <v>954364</v>
      </c>
      <c r="F22" s="195" t="s">
        <v>753</v>
      </c>
      <c r="G22" s="9" t="s">
        <v>753</v>
      </c>
      <c r="H22" s="9" t="s">
        <v>753</v>
      </c>
      <c r="I22" s="9" t="s">
        <v>753</v>
      </c>
      <c r="J22" s="9">
        <v>17767</v>
      </c>
      <c r="K22" s="9">
        <v>2759053</v>
      </c>
      <c r="L22" s="9">
        <v>2007671</v>
      </c>
      <c r="M22" s="9">
        <v>751382</v>
      </c>
      <c r="N22" s="9">
        <v>4260</v>
      </c>
      <c r="O22" s="9">
        <v>788891</v>
      </c>
      <c r="P22" s="9">
        <v>585909</v>
      </c>
      <c r="Q22" s="9">
        <v>202982</v>
      </c>
    </row>
    <row r="23" spans="1:17" ht="16.5" customHeight="1">
      <c r="A23" s="381" t="s">
        <v>754</v>
      </c>
      <c r="B23" s="11">
        <v>46406</v>
      </c>
      <c r="C23" s="9">
        <v>6478906</v>
      </c>
      <c r="D23" s="9">
        <v>4331024</v>
      </c>
      <c r="E23" s="9">
        <v>2147882</v>
      </c>
      <c r="F23" s="195" t="s">
        <v>753</v>
      </c>
      <c r="G23" s="9" t="s">
        <v>753</v>
      </c>
      <c r="H23" s="9" t="s">
        <v>753</v>
      </c>
      <c r="I23" s="9" t="s">
        <v>753</v>
      </c>
      <c r="J23" s="9">
        <v>29879</v>
      </c>
      <c r="K23" s="9">
        <v>3468361</v>
      </c>
      <c r="L23" s="9">
        <v>2246252</v>
      </c>
      <c r="M23" s="9">
        <v>1222109</v>
      </c>
      <c r="N23" s="9">
        <v>16527</v>
      </c>
      <c r="O23" s="9">
        <v>3010545</v>
      </c>
      <c r="P23" s="9">
        <v>2084772</v>
      </c>
      <c r="Q23" s="9">
        <v>925773</v>
      </c>
    </row>
    <row r="24" spans="1:17" ht="16.5" customHeight="1">
      <c r="A24" s="381" t="s">
        <v>755</v>
      </c>
      <c r="B24" s="11">
        <v>31660</v>
      </c>
      <c r="C24" s="9">
        <v>5949781</v>
      </c>
      <c r="D24" s="9">
        <v>4765061</v>
      </c>
      <c r="E24" s="9">
        <v>1184720</v>
      </c>
      <c r="F24" s="195" t="s">
        <v>753</v>
      </c>
      <c r="G24" s="9" t="s">
        <v>753</v>
      </c>
      <c r="H24" s="9" t="s">
        <v>753</v>
      </c>
      <c r="I24" s="9" t="s">
        <v>753</v>
      </c>
      <c r="J24" s="9">
        <v>12138</v>
      </c>
      <c r="K24" s="9">
        <v>1493388</v>
      </c>
      <c r="L24" s="9">
        <v>1226468</v>
      </c>
      <c r="M24" s="9">
        <v>266920</v>
      </c>
      <c r="N24" s="9">
        <v>19522</v>
      </c>
      <c r="O24" s="9">
        <v>4456393</v>
      </c>
      <c r="P24" s="9">
        <v>3538593</v>
      </c>
      <c r="Q24" s="9">
        <v>917800</v>
      </c>
    </row>
    <row r="25" spans="1:17" ht="16.5" customHeight="1">
      <c r="A25" s="389" t="s">
        <v>756</v>
      </c>
      <c r="B25" s="390">
        <v>24712</v>
      </c>
      <c r="C25" s="313">
        <v>5163372</v>
      </c>
      <c r="D25" s="313">
        <v>3170824</v>
      </c>
      <c r="E25" s="313">
        <v>1992548</v>
      </c>
      <c r="F25" s="391">
        <v>184</v>
      </c>
      <c r="G25" s="313">
        <v>29157</v>
      </c>
      <c r="H25" s="313">
        <v>28132</v>
      </c>
      <c r="I25" s="313">
        <v>1025</v>
      </c>
      <c r="J25" s="313">
        <v>555</v>
      </c>
      <c r="K25" s="313">
        <v>90048</v>
      </c>
      <c r="L25" s="313">
        <v>60567</v>
      </c>
      <c r="M25" s="313">
        <v>29481</v>
      </c>
      <c r="N25" s="313">
        <v>23973</v>
      </c>
      <c r="O25" s="313">
        <v>5044167</v>
      </c>
      <c r="P25" s="313">
        <v>3082125</v>
      </c>
      <c r="Q25" s="313">
        <v>1962042</v>
      </c>
    </row>
    <row r="26" spans="2:15" ht="13.5">
      <c r="B26" s="3" t="s">
        <v>996</v>
      </c>
      <c r="O26" s="3" t="s">
        <v>861</v>
      </c>
    </row>
    <row r="27" ht="13.5">
      <c r="B27" s="3" t="s">
        <v>862</v>
      </c>
    </row>
  </sheetData>
  <mergeCells count="13">
    <mergeCell ref="A3:A5"/>
    <mergeCell ref="B4:B5"/>
    <mergeCell ref="C4:E4"/>
    <mergeCell ref="F4:F5"/>
    <mergeCell ref="O4:Q4"/>
    <mergeCell ref="B3:E3"/>
    <mergeCell ref="F3:I3"/>
    <mergeCell ref="J3:M3"/>
    <mergeCell ref="N3:Q3"/>
    <mergeCell ref="G4:I4"/>
    <mergeCell ref="J4:J5"/>
    <mergeCell ref="K4:M4"/>
    <mergeCell ref="N4:N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2"/>
  <colBreaks count="1" manualBreakCount="1">
    <brk id="9" min="1" max="2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2.75390625" style="3" customWidth="1"/>
    <col min="3" max="3" width="21.50390625" style="3" customWidth="1"/>
    <col min="4" max="4" width="8.00390625" style="3" customWidth="1"/>
    <col min="5" max="5" width="8.875" style="2" customWidth="1"/>
    <col min="6" max="6" width="7.75390625" style="2" customWidth="1"/>
    <col min="7" max="7" width="8.75390625" style="2" customWidth="1"/>
    <col min="8" max="8" width="6.875" style="3" customWidth="1"/>
    <col min="9" max="9" width="8.125" style="3" customWidth="1"/>
    <col min="10" max="10" width="6.625" style="3" customWidth="1"/>
    <col min="11" max="11" width="6.875" style="3" customWidth="1"/>
    <col min="12" max="12" width="6.25390625" style="3" customWidth="1"/>
    <col min="13" max="15" width="7.125" style="3" customWidth="1"/>
    <col min="16" max="16" width="5.375" style="3" customWidth="1"/>
    <col min="17" max="17" width="7.25390625" style="3" customWidth="1"/>
    <col min="18" max="18" width="7.125" style="3" customWidth="1"/>
    <col min="19" max="19" width="14.125" style="3" customWidth="1"/>
    <col min="20" max="20" width="8.00390625" style="3" customWidth="1"/>
    <col min="21" max="21" width="8.125" style="3" customWidth="1"/>
    <col min="22" max="22" width="15.375" style="3" bestFit="1" customWidth="1"/>
    <col min="23" max="16384" width="9.00390625" style="3" customWidth="1"/>
  </cols>
  <sheetData>
    <row r="1" spans="1:7" ht="13.5">
      <c r="A1" s="679" t="s">
        <v>241</v>
      </c>
      <c r="E1" s="3"/>
      <c r="F1" s="3"/>
      <c r="G1" s="3"/>
    </row>
    <row r="2" spans="1:21" ht="14.25" thickBot="1">
      <c r="A2" s="4" t="s">
        <v>758</v>
      </c>
      <c r="U2" s="3" t="s">
        <v>863</v>
      </c>
    </row>
    <row r="3" spans="1:22" ht="14.25" thickTop="1">
      <c r="A3" s="808" t="s">
        <v>997</v>
      </c>
      <c r="B3" s="40" t="s">
        <v>998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891" t="s">
        <v>999</v>
      </c>
    </row>
    <row r="4" spans="1:22" ht="13.5">
      <c r="A4" s="893"/>
      <c r="B4" s="895" t="s">
        <v>859</v>
      </c>
      <c r="C4" s="673"/>
      <c r="D4" s="896" t="s">
        <v>1000</v>
      </c>
      <c r="E4" s="896"/>
      <c r="F4" s="896" t="s">
        <v>1001</v>
      </c>
      <c r="G4" s="896"/>
      <c r="H4" s="799" t="s">
        <v>864</v>
      </c>
      <c r="I4" s="894"/>
      <c r="J4" s="899" t="s">
        <v>1308</v>
      </c>
      <c r="K4" s="900"/>
      <c r="L4" s="898" t="s">
        <v>1309</v>
      </c>
      <c r="M4" s="898"/>
      <c r="N4" s="898" t="s">
        <v>1312</v>
      </c>
      <c r="O4" s="898"/>
      <c r="P4" s="691" t="s">
        <v>865</v>
      </c>
      <c r="Q4" s="691"/>
      <c r="R4" s="691" t="s">
        <v>1310</v>
      </c>
      <c r="S4" s="691"/>
      <c r="T4" s="691" t="s">
        <v>1311</v>
      </c>
      <c r="U4" s="691"/>
      <c r="V4" s="897"/>
    </row>
    <row r="5" spans="1:22" ht="13.5">
      <c r="A5" s="893"/>
      <c r="B5" s="29" t="s">
        <v>866</v>
      </c>
      <c r="C5" s="29" t="s">
        <v>867</v>
      </c>
      <c r="D5" s="29" t="s">
        <v>868</v>
      </c>
      <c r="E5" s="5" t="s">
        <v>867</v>
      </c>
      <c r="F5" s="5" t="s">
        <v>868</v>
      </c>
      <c r="G5" s="5" t="s">
        <v>867</v>
      </c>
      <c r="H5" s="387" t="s">
        <v>868</v>
      </c>
      <c r="I5" s="36" t="s">
        <v>867</v>
      </c>
      <c r="J5" s="387" t="s">
        <v>868</v>
      </c>
      <c r="K5" s="29" t="s">
        <v>867</v>
      </c>
      <c r="L5" s="29" t="s">
        <v>868</v>
      </c>
      <c r="M5" s="29" t="s">
        <v>867</v>
      </c>
      <c r="N5" s="29" t="s">
        <v>868</v>
      </c>
      <c r="O5" s="29" t="s">
        <v>867</v>
      </c>
      <c r="P5" s="29" t="s">
        <v>868</v>
      </c>
      <c r="Q5" s="29" t="s">
        <v>867</v>
      </c>
      <c r="R5" s="29" t="s">
        <v>868</v>
      </c>
      <c r="S5" s="29" t="s">
        <v>867</v>
      </c>
      <c r="T5" s="29" t="s">
        <v>868</v>
      </c>
      <c r="U5" s="29" t="s">
        <v>867</v>
      </c>
      <c r="V5" s="892"/>
    </row>
    <row r="6" spans="1:27" s="118" customFormat="1" ht="16.5" customHeight="1">
      <c r="A6" s="392" t="s">
        <v>759</v>
      </c>
      <c r="B6" s="560" t="s">
        <v>1304</v>
      </c>
      <c r="C6" s="19" t="s">
        <v>1305</v>
      </c>
      <c r="D6" s="37">
        <v>642</v>
      </c>
      <c r="E6" s="19">
        <v>162556</v>
      </c>
      <c r="F6" s="19">
        <v>3339</v>
      </c>
      <c r="G6" s="19">
        <v>33547</v>
      </c>
      <c r="H6" s="37">
        <v>12</v>
      </c>
      <c r="I6" s="37">
        <v>11</v>
      </c>
      <c r="J6" s="37">
        <v>43</v>
      </c>
      <c r="K6" s="37">
        <v>159</v>
      </c>
      <c r="L6" s="37">
        <v>136</v>
      </c>
      <c r="M6" s="37">
        <v>115</v>
      </c>
      <c r="N6" s="647" t="s">
        <v>345</v>
      </c>
      <c r="O6" s="37">
        <v>0</v>
      </c>
      <c r="P6" s="551">
        <v>104</v>
      </c>
      <c r="Q6" s="37">
        <v>0</v>
      </c>
      <c r="R6" s="37">
        <v>5</v>
      </c>
      <c r="S6" s="37">
        <v>26</v>
      </c>
      <c r="T6" s="648">
        <v>40</v>
      </c>
      <c r="U6" s="37">
        <v>4</v>
      </c>
      <c r="V6" s="552">
        <v>11760</v>
      </c>
      <c r="W6" s="19">
        <v>1005</v>
      </c>
      <c r="X6" s="37">
        <v>101</v>
      </c>
      <c r="Y6" s="37">
        <v>237</v>
      </c>
      <c r="Z6" s="37"/>
      <c r="AA6" s="37" t="s">
        <v>346</v>
      </c>
    </row>
    <row r="7" spans="1:27" s="118" customFormat="1" ht="16.5" customHeight="1">
      <c r="A7" s="381">
        <v>11</v>
      </c>
      <c r="B7" s="560" t="s">
        <v>1306</v>
      </c>
      <c r="C7" s="19" t="s">
        <v>1307</v>
      </c>
      <c r="D7" s="553">
        <v>643</v>
      </c>
      <c r="E7" s="553">
        <v>162589</v>
      </c>
      <c r="F7" s="553">
        <v>3341</v>
      </c>
      <c r="G7" s="553">
        <v>33566</v>
      </c>
      <c r="H7" s="553">
        <v>12</v>
      </c>
      <c r="I7" s="553">
        <v>11</v>
      </c>
      <c r="J7" s="553">
        <v>42</v>
      </c>
      <c r="K7" s="553">
        <v>159</v>
      </c>
      <c r="L7" s="553">
        <v>134</v>
      </c>
      <c r="M7" s="553">
        <v>115</v>
      </c>
      <c r="N7" s="647" t="s">
        <v>345</v>
      </c>
      <c r="O7" s="37">
        <v>0</v>
      </c>
      <c r="P7" s="551">
        <v>104</v>
      </c>
      <c r="Q7" s="37">
        <v>0</v>
      </c>
      <c r="R7" s="553">
        <v>5</v>
      </c>
      <c r="S7" s="553">
        <v>26</v>
      </c>
      <c r="T7" s="649">
        <v>42</v>
      </c>
      <c r="U7" s="37">
        <v>4</v>
      </c>
      <c r="V7" s="650">
        <v>11811</v>
      </c>
      <c r="W7" s="554">
        <v>1005</v>
      </c>
      <c r="X7" s="553">
        <v>101</v>
      </c>
      <c r="Y7" s="553">
        <v>237</v>
      </c>
      <c r="Z7" s="651" t="s">
        <v>347</v>
      </c>
      <c r="AA7" s="652">
        <v>134091</v>
      </c>
    </row>
    <row r="8" spans="1:27" s="118" customFormat="1" ht="16.5" customHeight="1">
      <c r="A8" s="381">
        <v>12</v>
      </c>
      <c r="B8" s="560" t="s">
        <v>760</v>
      </c>
      <c r="C8" s="621" t="s">
        <v>761</v>
      </c>
      <c r="D8" s="622">
        <v>648</v>
      </c>
      <c r="E8" s="623">
        <v>162621</v>
      </c>
      <c r="F8" s="622">
        <v>3403</v>
      </c>
      <c r="G8" s="623">
        <v>34015</v>
      </c>
      <c r="H8" s="622">
        <v>12</v>
      </c>
      <c r="I8" s="623">
        <v>11</v>
      </c>
      <c r="J8" s="622">
        <v>44</v>
      </c>
      <c r="K8" s="623">
        <v>159</v>
      </c>
      <c r="L8" s="622">
        <v>134</v>
      </c>
      <c r="M8" s="623">
        <v>115</v>
      </c>
      <c r="N8" s="647" t="s">
        <v>345</v>
      </c>
      <c r="O8" s="622">
        <v>1</v>
      </c>
      <c r="P8" s="653">
        <v>104</v>
      </c>
      <c r="Q8" s="623">
        <v>9</v>
      </c>
      <c r="R8" s="622">
        <v>5</v>
      </c>
      <c r="S8" s="623">
        <v>26</v>
      </c>
      <c r="T8" s="653">
        <v>42</v>
      </c>
      <c r="U8" s="623">
        <v>4</v>
      </c>
      <c r="V8" s="653">
        <v>11840</v>
      </c>
      <c r="W8" s="623">
        <v>1005</v>
      </c>
      <c r="X8" s="622">
        <v>101</v>
      </c>
      <c r="Y8" s="623">
        <v>237</v>
      </c>
      <c r="Z8" s="653">
        <v>11243.89</v>
      </c>
      <c r="AA8" s="623">
        <v>134318.98189999998</v>
      </c>
    </row>
    <row r="9" spans="1:27" s="395" customFormat="1" ht="16.5" customHeight="1">
      <c r="A9" s="393">
        <v>13</v>
      </c>
      <c r="B9" s="561" t="s">
        <v>762</v>
      </c>
      <c r="C9" s="562" t="s">
        <v>763</v>
      </c>
      <c r="D9" s="395">
        <v>677</v>
      </c>
      <c r="E9" s="394">
        <v>163000</v>
      </c>
      <c r="F9" s="395">
        <v>3482</v>
      </c>
      <c r="G9" s="394">
        <v>34187</v>
      </c>
      <c r="H9" s="395">
        <v>12</v>
      </c>
      <c r="I9" s="394">
        <v>11</v>
      </c>
      <c r="J9" s="395">
        <v>44</v>
      </c>
      <c r="K9" s="394">
        <v>159</v>
      </c>
      <c r="L9" s="395">
        <v>134</v>
      </c>
      <c r="M9" s="394">
        <v>115</v>
      </c>
      <c r="N9" s="654">
        <v>3</v>
      </c>
      <c r="O9" s="395">
        <v>1</v>
      </c>
      <c r="P9" s="555">
        <v>174</v>
      </c>
      <c r="Q9" s="394">
        <v>9</v>
      </c>
      <c r="R9" s="395">
        <v>5</v>
      </c>
      <c r="S9" s="394">
        <v>26</v>
      </c>
      <c r="T9" s="555">
        <v>42</v>
      </c>
      <c r="U9" s="394">
        <v>4</v>
      </c>
      <c r="V9" s="555">
        <v>11840</v>
      </c>
      <c r="W9" s="394">
        <v>1005</v>
      </c>
      <c r="X9" s="395">
        <v>100</v>
      </c>
      <c r="Y9" s="394">
        <v>237</v>
      </c>
      <c r="Z9" s="555">
        <v>11240</v>
      </c>
      <c r="AA9" s="394">
        <v>134513</v>
      </c>
    </row>
    <row r="10" spans="1:27" s="118" customFormat="1" ht="16.5" customHeight="1">
      <c r="A10" s="381"/>
      <c r="B10" s="556"/>
      <c r="C10" s="557"/>
      <c r="D10" s="557"/>
      <c r="E10" s="558"/>
      <c r="F10" s="558"/>
      <c r="G10" s="558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</row>
    <row r="11" spans="1:27" s="118" customFormat="1" ht="16.5" customHeight="1">
      <c r="A11" s="381" t="s">
        <v>540</v>
      </c>
      <c r="B11" s="37" t="s">
        <v>1241</v>
      </c>
      <c r="C11" s="19" t="s">
        <v>1313</v>
      </c>
      <c r="D11" s="37" t="s">
        <v>1241</v>
      </c>
      <c r="E11" s="19">
        <v>8694</v>
      </c>
      <c r="F11" s="37" t="s">
        <v>1241</v>
      </c>
      <c r="G11" s="19">
        <v>637</v>
      </c>
      <c r="H11" s="37" t="s">
        <v>1241</v>
      </c>
      <c r="I11" s="19">
        <v>9</v>
      </c>
      <c r="J11" s="37" t="s">
        <v>1241</v>
      </c>
      <c r="K11" s="19" t="s">
        <v>1125</v>
      </c>
      <c r="L11" s="37" t="s">
        <v>348</v>
      </c>
      <c r="M11" s="19">
        <v>0</v>
      </c>
      <c r="N11" s="19"/>
      <c r="O11" s="37" t="s">
        <v>348</v>
      </c>
      <c r="P11" s="19" t="s">
        <v>349</v>
      </c>
      <c r="Q11" s="19" t="s">
        <v>350</v>
      </c>
      <c r="R11" s="37" t="s">
        <v>348</v>
      </c>
      <c r="S11" s="19" t="s">
        <v>350</v>
      </c>
      <c r="T11" s="19"/>
      <c r="U11" s="37" t="s">
        <v>348</v>
      </c>
      <c r="V11" s="552">
        <v>654</v>
      </c>
      <c r="W11" s="19">
        <v>8</v>
      </c>
      <c r="X11" s="37" t="s">
        <v>348</v>
      </c>
      <c r="Y11" s="19">
        <v>44</v>
      </c>
      <c r="Z11" s="648">
        <v>153</v>
      </c>
      <c r="AA11" s="396">
        <v>6576</v>
      </c>
    </row>
    <row r="12" spans="1:27" s="118" customFormat="1" ht="16.5" customHeight="1">
      <c r="A12" s="376" t="s">
        <v>541</v>
      </c>
      <c r="B12" s="37" t="s">
        <v>1241</v>
      </c>
      <c r="C12" s="19" t="s">
        <v>1314</v>
      </c>
      <c r="D12" s="37" t="s">
        <v>1241</v>
      </c>
      <c r="E12" s="19">
        <v>441</v>
      </c>
      <c r="F12" s="37" t="s">
        <v>1241</v>
      </c>
      <c r="G12" s="19">
        <v>1730</v>
      </c>
      <c r="H12" s="37" t="s">
        <v>1241</v>
      </c>
      <c r="I12" s="19" t="s">
        <v>1125</v>
      </c>
      <c r="J12" s="37" t="s">
        <v>1241</v>
      </c>
      <c r="K12" s="19" t="s">
        <v>1125</v>
      </c>
      <c r="L12" s="37" t="s">
        <v>348</v>
      </c>
      <c r="M12" s="19">
        <v>1</v>
      </c>
      <c r="N12" s="19"/>
      <c r="O12" s="37" t="s">
        <v>348</v>
      </c>
      <c r="P12" s="19" t="s">
        <v>349</v>
      </c>
      <c r="Q12" s="19" t="s">
        <v>350</v>
      </c>
      <c r="R12" s="37" t="s">
        <v>348</v>
      </c>
      <c r="S12" s="19" t="s">
        <v>350</v>
      </c>
      <c r="T12" s="19"/>
      <c r="U12" s="37" t="s">
        <v>348</v>
      </c>
      <c r="V12" s="552">
        <v>264</v>
      </c>
      <c r="W12" s="19">
        <v>190</v>
      </c>
      <c r="X12" s="37" t="s">
        <v>348</v>
      </c>
      <c r="Y12" s="19">
        <v>0</v>
      </c>
      <c r="Z12" s="552">
        <v>264</v>
      </c>
      <c r="AA12" s="396">
        <v>1632</v>
      </c>
    </row>
    <row r="13" spans="1:27" s="118" customFormat="1" ht="16.5" customHeight="1">
      <c r="A13" s="381" t="s">
        <v>542</v>
      </c>
      <c r="B13" s="37" t="s">
        <v>1241</v>
      </c>
      <c r="C13" s="19" t="s">
        <v>1315</v>
      </c>
      <c r="D13" s="37" t="s">
        <v>1241</v>
      </c>
      <c r="E13" s="19">
        <v>13328</v>
      </c>
      <c r="F13" s="37" t="s">
        <v>1241</v>
      </c>
      <c r="G13" s="19">
        <v>362</v>
      </c>
      <c r="H13" s="37" t="s">
        <v>1241</v>
      </c>
      <c r="I13" s="19" t="s">
        <v>1125</v>
      </c>
      <c r="J13" s="37" t="s">
        <v>1241</v>
      </c>
      <c r="K13" s="19">
        <v>2</v>
      </c>
      <c r="L13" s="37" t="s">
        <v>348</v>
      </c>
      <c r="M13" s="19">
        <v>2</v>
      </c>
      <c r="N13" s="19"/>
      <c r="O13" s="37" t="s">
        <v>348</v>
      </c>
      <c r="P13" s="551">
        <v>30</v>
      </c>
      <c r="Q13" s="19" t="s">
        <v>350</v>
      </c>
      <c r="R13" s="37" t="s">
        <v>348</v>
      </c>
      <c r="S13" s="19" t="s">
        <v>350</v>
      </c>
      <c r="T13" s="19"/>
      <c r="U13" s="37" t="s">
        <v>348</v>
      </c>
      <c r="V13" s="552">
        <v>225</v>
      </c>
      <c r="W13" s="19">
        <v>0</v>
      </c>
      <c r="X13" s="37" t="s">
        <v>348</v>
      </c>
      <c r="Y13" s="19">
        <v>0</v>
      </c>
      <c r="Z13" s="552">
        <v>255</v>
      </c>
      <c r="AA13" s="396">
        <v>8154</v>
      </c>
    </row>
    <row r="14" spans="1:27" s="118" customFormat="1" ht="16.5" customHeight="1">
      <c r="A14" s="381" t="s">
        <v>543</v>
      </c>
      <c r="B14" s="37" t="s">
        <v>1241</v>
      </c>
      <c r="C14" s="19" t="s">
        <v>1316</v>
      </c>
      <c r="D14" s="37" t="s">
        <v>1241</v>
      </c>
      <c r="E14" s="19">
        <v>3822</v>
      </c>
      <c r="F14" s="37" t="s">
        <v>1241</v>
      </c>
      <c r="G14" s="19">
        <v>2365</v>
      </c>
      <c r="H14" s="37" t="s">
        <v>1241</v>
      </c>
      <c r="I14" s="19" t="s">
        <v>1125</v>
      </c>
      <c r="J14" s="37" t="s">
        <v>1241</v>
      </c>
      <c r="K14" s="19" t="s">
        <v>1125</v>
      </c>
      <c r="L14" s="37" t="s">
        <v>348</v>
      </c>
      <c r="M14" s="19">
        <v>0</v>
      </c>
      <c r="N14" s="19"/>
      <c r="O14" s="37" t="s">
        <v>348</v>
      </c>
      <c r="P14" s="19" t="s">
        <v>349</v>
      </c>
      <c r="Q14" s="19" t="s">
        <v>350</v>
      </c>
      <c r="R14" s="37" t="s">
        <v>348</v>
      </c>
      <c r="S14" s="19" t="s">
        <v>350</v>
      </c>
      <c r="T14" s="19"/>
      <c r="U14" s="37" t="s">
        <v>348</v>
      </c>
      <c r="V14" s="552">
        <v>140</v>
      </c>
      <c r="W14" s="19">
        <v>0</v>
      </c>
      <c r="X14" s="37" t="s">
        <v>348</v>
      </c>
      <c r="Y14" s="19">
        <v>0</v>
      </c>
      <c r="Z14" s="552">
        <v>140</v>
      </c>
      <c r="AA14" s="396">
        <v>4743</v>
      </c>
    </row>
    <row r="15" spans="1:27" s="118" customFormat="1" ht="16.5" customHeight="1">
      <c r="A15" s="381" t="s">
        <v>544</v>
      </c>
      <c r="B15" s="37" t="s">
        <v>1241</v>
      </c>
      <c r="C15" s="19" t="s">
        <v>1317</v>
      </c>
      <c r="D15" s="37" t="s">
        <v>1241</v>
      </c>
      <c r="E15" s="19">
        <v>40</v>
      </c>
      <c r="F15" s="37" t="s">
        <v>1241</v>
      </c>
      <c r="G15" s="19">
        <v>15</v>
      </c>
      <c r="H15" s="37" t="s">
        <v>1241</v>
      </c>
      <c r="I15" s="19" t="s">
        <v>1125</v>
      </c>
      <c r="J15" s="37" t="s">
        <v>1241</v>
      </c>
      <c r="K15" s="19" t="s">
        <v>1125</v>
      </c>
      <c r="L15" s="37" t="s">
        <v>348</v>
      </c>
      <c r="M15" s="19">
        <v>12</v>
      </c>
      <c r="N15" s="19"/>
      <c r="O15" s="37" t="s">
        <v>348</v>
      </c>
      <c r="P15" s="19" t="s">
        <v>349</v>
      </c>
      <c r="Q15" s="19" t="s">
        <v>350</v>
      </c>
      <c r="R15" s="37" t="s">
        <v>348</v>
      </c>
      <c r="S15" s="19" t="s">
        <v>350</v>
      </c>
      <c r="T15" s="19"/>
      <c r="U15" s="37" t="s">
        <v>348</v>
      </c>
      <c r="V15" s="552">
        <v>7</v>
      </c>
      <c r="W15" s="19">
        <v>0</v>
      </c>
      <c r="X15" s="37" t="s">
        <v>348</v>
      </c>
      <c r="Y15" s="19">
        <v>0</v>
      </c>
      <c r="Z15" s="655">
        <v>0</v>
      </c>
      <c r="AA15" s="396">
        <v>40</v>
      </c>
    </row>
    <row r="16" spans="1:27" s="118" customFormat="1" ht="16.5" customHeight="1">
      <c r="A16" s="381" t="s">
        <v>545</v>
      </c>
      <c r="B16" s="37" t="s">
        <v>1241</v>
      </c>
      <c r="C16" s="19" t="s">
        <v>1318</v>
      </c>
      <c r="D16" s="37" t="s">
        <v>1241</v>
      </c>
      <c r="E16" s="19">
        <v>12720</v>
      </c>
      <c r="F16" s="37" t="s">
        <v>1241</v>
      </c>
      <c r="G16" s="19">
        <v>453</v>
      </c>
      <c r="H16" s="37" t="s">
        <v>1241</v>
      </c>
      <c r="I16" s="19" t="s">
        <v>1125</v>
      </c>
      <c r="J16" s="37" t="s">
        <v>1241</v>
      </c>
      <c r="K16" s="19" t="s">
        <v>1125</v>
      </c>
      <c r="L16" s="37" t="s">
        <v>348</v>
      </c>
      <c r="M16" s="19">
        <v>2</v>
      </c>
      <c r="N16" s="19"/>
      <c r="O16" s="37" t="s">
        <v>348</v>
      </c>
      <c r="P16" s="19" t="s">
        <v>349</v>
      </c>
      <c r="Q16" s="19" t="s">
        <v>350</v>
      </c>
      <c r="R16" s="37" t="s">
        <v>348</v>
      </c>
      <c r="S16" s="19" t="s">
        <v>350</v>
      </c>
      <c r="T16" s="19"/>
      <c r="U16" s="37" t="s">
        <v>348</v>
      </c>
      <c r="V16" s="552">
        <v>286</v>
      </c>
      <c r="W16" s="19">
        <v>0</v>
      </c>
      <c r="X16" s="37" t="s">
        <v>348</v>
      </c>
      <c r="Y16" s="19">
        <v>2</v>
      </c>
      <c r="Z16" s="552">
        <v>286</v>
      </c>
      <c r="AA16" s="396">
        <v>10909</v>
      </c>
    </row>
    <row r="17" spans="1:27" s="118" customFormat="1" ht="16.5" customHeight="1">
      <c r="A17" s="381" t="s">
        <v>546</v>
      </c>
      <c r="B17" s="37" t="s">
        <v>1241</v>
      </c>
      <c r="C17" s="19" t="s">
        <v>1319</v>
      </c>
      <c r="D17" s="37" t="s">
        <v>1241</v>
      </c>
      <c r="E17" s="19">
        <v>8929</v>
      </c>
      <c r="F17" s="37" t="s">
        <v>1241</v>
      </c>
      <c r="G17" s="19">
        <v>207</v>
      </c>
      <c r="H17" s="37" t="s">
        <v>1241</v>
      </c>
      <c r="I17" s="19" t="s">
        <v>1125</v>
      </c>
      <c r="J17" s="37" t="s">
        <v>1241</v>
      </c>
      <c r="K17" s="19" t="s">
        <v>1125</v>
      </c>
      <c r="L17" s="37" t="s">
        <v>348</v>
      </c>
      <c r="M17" s="19">
        <v>5</v>
      </c>
      <c r="N17" s="19"/>
      <c r="O17" s="37" t="s">
        <v>348</v>
      </c>
      <c r="P17" s="19" t="s">
        <v>349</v>
      </c>
      <c r="Q17" s="19" t="s">
        <v>350</v>
      </c>
      <c r="R17" s="37" t="s">
        <v>348</v>
      </c>
      <c r="S17" s="19" t="s">
        <v>350</v>
      </c>
      <c r="T17" s="19"/>
      <c r="U17" s="37" t="s">
        <v>348</v>
      </c>
      <c r="V17" s="552">
        <v>35</v>
      </c>
      <c r="W17" s="19">
        <v>0</v>
      </c>
      <c r="X17" s="37" t="s">
        <v>348</v>
      </c>
      <c r="Y17" s="19">
        <v>0</v>
      </c>
      <c r="Z17" s="655">
        <v>0</v>
      </c>
      <c r="AA17" s="396">
        <v>3747</v>
      </c>
    </row>
    <row r="18" spans="1:27" s="118" customFormat="1" ht="16.5" customHeight="1">
      <c r="A18" s="381" t="s">
        <v>547</v>
      </c>
      <c r="B18" s="37" t="s">
        <v>1241</v>
      </c>
      <c r="C18" s="19" t="s">
        <v>1320</v>
      </c>
      <c r="D18" s="37" t="s">
        <v>1241</v>
      </c>
      <c r="E18" s="19">
        <v>17248</v>
      </c>
      <c r="F18" s="37" t="s">
        <v>1241</v>
      </c>
      <c r="G18" s="19">
        <v>2087</v>
      </c>
      <c r="H18" s="37" t="s">
        <v>1241</v>
      </c>
      <c r="I18" s="19" t="s">
        <v>1125</v>
      </c>
      <c r="J18" s="37" t="s">
        <v>1241</v>
      </c>
      <c r="K18" s="19">
        <v>5</v>
      </c>
      <c r="L18" s="37" t="s">
        <v>348</v>
      </c>
      <c r="M18" s="19">
        <v>0</v>
      </c>
      <c r="N18" s="19"/>
      <c r="O18" s="37" t="s">
        <v>348</v>
      </c>
      <c r="P18" s="19" t="s">
        <v>349</v>
      </c>
      <c r="Q18" s="19" t="s">
        <v>350</v>
      </c>
      <c r="R18" s="37" t="s">
        <v>348</v>
      </c>
      <c r="S18" s="19" t="s">
        <v>350</v>
      </c>
      <c r="T18" s="19"/>
      <c r="U18" s="37" t="s">
        <v>348</v>
      </c>
      <c r="V18" s="552">
        <v>1029</v>
      </c>
      <c r="W18" s="19">
        <v>0</v>
      </c>
      <c r="X18" s="37" t="s">
        <v>348</v>
      </c>
      <c r="Y18" s="19">
        <v>0</v>
      </c>
      <c r="Z18" s="552">
        <v>1029</v>
      </c>
      <c r="AA18" s="396">
        <v>14118</v>
      </c>
    </row>
    <row r="19" spans="1:27" s="118" customFormat="1" ht="16.5" customHeight="1">
      <c r="A19" s="381" t="s">
        <v>548</v>
      </c>
      <c r="B19" s="37" t="s">
        <v>1241</v>
      </c>
      <c r="C19" s="19" t="s">
        <v>1321</v>
      </c>
      <c r="D19" s="37" t="s">
        <v>1241</v>
      </c>
      <c r="E19" s="19">
        <v>5536</v>
      </c>
      <c r="F19" s="37" t="s">
        <v>1241</v>
      </c>
      <c r="G19" s="19">
        <v>561</v>
      </c>
      <c r="H19" s="37" t="s">
        <v>1241</v>
      </c>
      <c r="I19" s="19" t="s">
        <v>1125</v>
      </c>
      <c r="J19" s="37" t="s">
        <v>1241</v>
      </c>
      <c r="K19" s="19" t="s">
        <v>1125</v>
      </c>
      <c r="L19" s="37" t="s">
        <v>348</v>
      </c>
      <c r="M19" s="19">
        <v>25</v>
      </c>
      <c r="N19" s="19"/>
      <c r="O19" s="37" t="s">
        <v>348</v>
      </c>
      <c r="P19" s="19" t="s">
        <v>349</v>
      </c>
      <c r="Q19" s="19" t="s">
        <v>350</v>
      </c>
      <c r="R19" s="37" t="s">
        <v>348</v>
      </c>
      <c r="S19" s="19" t="s">
        <v>350</v>
      </c>
      <c r="T19" s="19"/>
      <c r="U19" s="37" t="s">
        <v>348</v>
      </c>
      <c r="V19" s="552">
        <v>32</v>
      </c>
      <c r="W19" s="19">
        <v>13</v>
      </c>
      <c r="X19" s="37" t="s">
        <v>348</v>
      </c>
      <c r="Y19" s="19">
        <v>0</v>
      </c>
      <c r="Z19" s="552">
        <v>26</v>
      </c>
      <c r="AA19" s="396">
        <v>3400</v>
      </c>
    </row>
    <row r="20" spans="1:27" s="118" customFormat="1" ht="16.5" customHeight="1">
      <c r="A20" s="381" t="s">
        <v>549</v>
      </c>
      <c r="B20" s="37" t="s">
        <v>1241</v>
      </c>
      <c r="C20" s="19" t="s">
        <v>1322</v>
      </c>
      <c r="D20" s="37" t="s">
        <v>1241</v>
      </c>
      <c r="E20" s="19">
        <v>4210</v>
      </c>
      <c r="F20" s="37" t="s">
        <v>1241</v>
      </c>
      <c r="G20" s="19">
        <v>2439</v>
      </c>
      <c r="H20" s="37" t="s">
        <v>1241</v>
      </c>
      <c r="I20" s="19" t="s">
        <v>1125</v>
      </c>
      <c r="J20" s="37" t="s">
        <v>1241</v>
      </c>
      <c r="K20" s="19">
        <v>25</v>
      </c>
      <c r="L20" s="37" t="s">
        <v>348</v>
      </c>
      <c r="M20" s="19">
        <v>0</v>
      </c>
      <c r="N20" s="19"/>
      <c r="O20" s="37" t="s">
        <v>348</v>
      </c>
      <c r="P20" s="19" t="s">
        <v>349</v>
      </c>
      <c r="Q20" s="19" t="s">
        <v>350</v>
      </c>
      <c r="R20" s="37" t="s">
        <v>348</v>
      </c>
      <c r="S20" s="19" t="s">
        <v>350</v>
      </c>
      <c r="T20" s="19"/>
      <c r="U20" s="37" t="s">
        <v>348</v>
      </c>
      <c r="V20" s="552">
        <v>90</v>
      </c>
      <c r="W20" s="19">
        <v>305</v>
      </c>
      <c r="X20" s="37" t="s">
        <v>348</v>
      </c>
      <c r="Y20" s="19">
        <v>16</v>
      </c>
      <c r="Z20" s="552">
        <v>90</v>
      </c>
      <c r="AA20" s="396">
        <v>5234</v>
      </c>
    </row>
    <row r="21" spans="1:27" s="118" customFormat="1" ht="16.5" customHeight="1">
      <c r="A21" s="381" t="s">
        <v>550</v>
      </c>
      <c r="B21" s="37" t="s">
        <v>1241</v>
      </c>
      <c r="C21" s="19" t="s">
        <v>1323</v>
      </c>
      <c r="D21" s="37" t="s">
        <v>1241</v>
      </c>
      <c r="E21" s="19">
        <v>37628</v>
      </c>
      <c r="F21" s="37" t="s">
        <v>1241</v>
      </c>
      <c r="G21" s="19">
        <v>3190</v>
      </c>
      <c r="H21" s="37" t="s">
        <v>1241</v>
      </c>
      <c r="I21" s="19" t="s">
        <v>1125</v>
      </c>
      <c r="J21" s="37" t="s">
        <v>1241</v>
      </c>
      <c r="K21" s="19" t="s">
        <v>1125</v>
      </c>
      <c r="L21" s="37" t="s">
        <v>348</v>
      </c>
      <c r="M21" s="19">
        <v>1</v>
      </c>
      <c r="N21" s="19"/>
      <c r="O21" s="37" t="s">
        <v>348</v>
      </c>
      <c r="P21" s="551">
        <v>144</v>
      </c>
      <c r="Q21" s="19">
        <v>9</v>
      </c>
      <c r="R21" s="37" t="s">
        <v>348</v>
      </c>
      <c r="S21" s="19" t="s">
        <v>350</v>
      </c>
      <c r="T21" s="19"/>
      <c r="U21" s="37" t="s">
        <v>348</v>
      </c>
      <c r="V21" s="552">
        <v>1671</v>
      </c>
      <c r="W21" s="19">
        <v>0</v>
      </c>
      <c r="X21" s="37" t="s">
        <v>348</v>
      </c>
      <c r="Y21" s="19">
        <v>0</v>
      </c>
      <c r="Z21" s="552">
        <v>1642</v>
      </c>
      <c r="AA21" s="396">
        <v>24390</v>
      </c>
    </row>
    <row r="22" spans="1:27" s="118" customFormat="1" ht="16.5" customHeight="1">
      <c r="A22" s="381" t="s">
        <v>551</v>
      </c>
      <c r="B22" s="37" t="s">
        <v>1241</v>
      </c>
      <c r="C22" s="19" t="s">
        <v>1324</v>
      </c>
      <c r="D22" s="37" t="s">
        <v>1241</v>
      </c>
      <c r="E22" s="19">
        <v>15283</v>
      </c>
      <c r="F22" s="37" t="s">
        <v>1241</v>
      </c>
      <c r="G22" s="19">
        <v>221</v>
      </c>
      <c r="H22" s="37" t="s">
        <v>1241</v>
      </c>
      <c r="I22" s="19" t="s">
        <v>1125</v>
      </c>
      <c r="J22" s="37" t="s">
        <v>1241</v>
      </c>
      <c r="K22" s="19" t="s">
        <v>1125</v>
      </c>
      <c r="L22" s="37" t="s">
        <v>348</v>
      </c>
      <c r="M22" s="19">
        <v>48</v>
      </c>
      <c r="N22" s="19"/>
      <c r="O22" s="37" t="s">
        <v>348</v>
      </c>
      <c r="P22" s="19" t="s">
        <v>349</v>
      </c>
      <c r="Q22" s="19" t="s">
        <v>350</v>
      </c>
      <c r="R22" s="37" t="s">
        <v>348</v>
      </c>
      <c r="S22" s="19" t="s">
        <v>350</v>
      </c>
      <c r="T22" s="19"/>
      <c r="U22" s="37" t="s">
        <v>348</v>
      </c>
      <c r="V22" s="552">
        <v>4268</v>
      </c>
      <c r="W22" s="19">
        <v>0</v>
      </c>
      <c r="X22" s="37" t="s">
        <v>348</v>
      </c>
      <c r="Y22" s="19">
        <v>175</v>
      </c>
      <c r="Z22" s="552">
        <v>4268</v>
      </c>
      <c r="AA22" s="396">
        <v>15397</v>
      </c>
    </row>
    <row r="23" spans="1:27" s="118" customFormat="1" ht="16.5" customHeight="1">
      <c r="A23" s="381" t="s">
        <v>552</v>
      </c>
      <c r="B23" s="37" t="s">
        <v>1241</v>
      </c>
      <c r="C23" s="19" t="s">
        <v>1325</v>
      </c>
      <c r="D23" s="37" t="s">
        <v>1241</v>
      </c>
      <c r="E23" s="19">
        <v>15750</v>
      </c>
      <c r="F23" s="37" t="s">
        <v>1241</v>
      </c>
      <c r="G23" s="19">
        <v>15992</v>
      </c>
      <c r="H23" s="37" t="s">
        <v>1241</v>
      </c>
      <c r="I23" s="19">
        <v>2</v>
      </c>
      <c r="J23" s="37" t="s">
        <v>1241</v>
      </c>
      <c r="K23" s="19">
        <v>120</v>
      </c>
      <c r="L23" s="37" t="s">
        <v>348</v>
      </c>
      <c r="M23" s="19">
        <v>19</v>
      </c>
      <c r="N23" s="19"/>
      <c r="O23" s="37" t="s">
        <v>348</v>
      </c>
      <c r="P23" s="19" t="s">
        <v>349</v>
      </c>
      <c r="Q23" s="19" t="s">
        <v>350</v>
      </c>
      <c r="R23" s="37" t="s">
        <v>348</v>
      </c>
      <c r="S23" s="19">
        <v>26</v>
      </c>
      <c r="T23" s="19"/>
      <c r="U23" s="37" t="s">
        <v>348</v>
      </c>
      <c r="V23" s="552">
        <v>2321</v>
      </c>
      <c r="W23" s="19">
        <v>20</v>
      </c>
      <c r="X23" s="37" t="s">
        <v>348</v>
      </c>
      <c r="Y23" s="19">
        <v>0</v>
      </c>
      <c r="Z23" s="552">
        <v>2321</v>
      </c>
      <c r="AA23" s="396">
        <v>30877</v>
      </c>
    </row>
    <row r="24" spans="1:27" s="118" customFormat="1" ht="16.5" customHeight="1">
      <c r="A24" s="381" t="s">
        <v>553</v>
      </c>
      <c r="B24" s="37" t="s">
        <v>1241</v>
      </c>
      <c r="C24" s="19" t="s">
        <v>1326</v>
      </c>
      <c r="D24" s="37" t="s">
        <v>1241</v>
      </c>
      <c r="E24" s="19">
        <v>6741</v>
      </c>
      <c r="F24" s="37" t="s">
        <v>1241</v>
      </c>
      <c r="G24" s="19">
        <v>3179</v>
      </c>
      <c r="H24" s="37" t="s">
        <v>1241</v>
      </c>
      <c r="I24" s="19" t="s">
        <v>1125</v>
      </c>
      <c r="J24" s="37" t="s">
        <v>1241</v>
      </c>
      <c r="K24" s="19">
        <v>7</v>
      </c>
      <c r="L24" s="37" t="s">
        <v>348</v>
      </c>
      <c r="M24" s="19">
        <v>0</v>
      </c>
      <c r="N24" s="19"/>
      <c r="O24" s="37" t="s">
        <v>348</v>
      </c>
      <c r="P24" s="19" t="s">
        <v>349</v>
      </c>
      <c r="Q24" s="19" t="s">
        <v>350</v>
      </c>
      <c r="R24" s="37" t="s">
        <v>348</v>
      </c>
      <c r="S24" s="19" t="s">
        <v>350</v>
      </c>
      <c r="T24" s="19"/>
      <c r="U24" s="37" t="s">
        <v>348</v>
      </c>
      <c r="V24" s="552">
        <v>818</v>
      </c>
      <c r="W24" s="19">
        <v>469</v>
      </c>
      <c r="X24" s="37" t="s">
        <v>348</v>
      </c>
      <c r="Y24" s="19">
        <v>0</v>
      </c>
      <c r="Z24" s="552">
        <v>767</v>
      </c>
      <c r="AA24" s="396">
        <v>4773</v>
      </c>
    </row>
    <row r="25" spans="1:27" s="118" customFormat="1" ht="16.5" customHeight="1">
      <c r="A25" s="389" t="s">
        <v>554</v>
      </c>
      <c r="B25" s="38" t="s">
        <v>1241</v>
      </c>
      <c r="C25" s="25" t="s">
        <v>1327</v>
      </c>
      <c r="D25" s="38" t="s">
        <v>1241</v>
      </c>
      <c r="E25" s="25">
        <v>12251</v>
      </c>
      <c r="F25" s="38" t="s">
        <v>1241</v>
      </c>
      <c r="G25" s="25">
        <v>577</v>
      </c>
      <c r="H25" s="38" t="s">
        <v>1241</v>
      </c>
      <c r="I25" s="25" t="s">
        <v>1125</v>
      </c>
      <c r="J25" s="38" t="s">
        <v>1241</v>
      </c>
      <c r="K25" s="25" t="s">
        <v>1125</v>
      </c>
      <c r="L25" s="38" t="s">
        <v>348</v>
      </c>
      <c r="M25" s="25">
        <v>0</v>
      </c>
      <c r="N25" s="25"/>
      <c r="O25" s="38" t="s">
        <v>348</v>
      </c>
      <c r="P25" s="25" t="s">
        <v>349</v>
      </c>
      <c r="Q25" s="25" t="s">
        <v>350</v>
      </c>
      <c r="R25" s="38" t="s">
        <v>348</v>
      </c>
      <c r="S25" s="25" t="s">
        <v>350</v>
      </c>
      <c r="T25" s="25"/>
      <c r="U25" s="38" t="s">
        <v>348</v>
      </c>
      <c r="V25" s="656">
        <v>0</v>
      </c>
      <c r="W25" s="25">
        <v>0</v>
      </c>
      <c r="X25" s="38" t="s">
        <v>348</v>
      </c>
      <c r="Y25" s="25">
        <v>0</v>
      </c>
      <c r="Z25" s="656">
        <v>0</v>
      </c>
      <c r="AA25" s="657">
        <v>523</v>
      </c>
    </row>
    <row r="26" spans="2:21" ht="13.5">
      <c r="B26" s="3" t="s">
        <v>1002</v>
      </c>
      <c r="U26" s="3" t="s">
        <v>869</v>
      </c>
    </row>
  </sheetData>
  <mergeCells count="12">
    <mergeCell ref="T4:U4"/>
    <mergeCell ref="V3:V5"/>
    <mergeCell ref="N4:O4"/>
    <mergeCell ref="J4:K4"/>
    <mergeCell ref="L4:M4"/>
    <mergeCell ref="P4:Q4"/>
    <mergeCell ref="R4:S4"/>
    <mergeCell ref="H4:I4"/>
    <mergeCell ref="A3:A5"/>
    <mergeCell ref="B4:C4"/>
    <mergeCell ref="D4:E4"/>
    <mergeCell ref="F4:G4"/>
  </mergeCells>
  <hyperlinks>
    <hyperlink ref="A1" r:id="rId1" display="平成１５年刊行　統計年鑑&lt;&lt;"/>
  </hyperlinks>
  <printOptions/>
  <pageMargins left="0.2" right="0.19" top="1" bottom="1" header="0.512" footer="0.512"/>
  <pageSetup horizontalDpi="600" verticalDpi="600" orientation="landscape" paperSize="9" scale="73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3" customWidth="1"/>
    <col min="2" max="11" width="8.125" style="3" customWidth="1"/>
    <col min="12" max="16384" width="9.00390625" style="3" customWidth="1"/>
  </cols>
  <sheetData>
    <row r="1" ht="13.5">
      <c r="A1" s="679" t="s">
        <v>241</v>
      </c>
    </row>
    <row r="2" ht="13.5">
      <c r="A2" s="4" t="s">
        <v>425</v>
      </c>
    </row>
    <row r="3" ht="13.5">
      <c r="A3" s="3" t="s">
        <v>870</v>
      </c>
    </row>
    <row r="4" ht="14.25" thickBot="1">
      <c r="J4" s="3" t="s">
        <v>871</v>
      </c>
    </row>
    <row r="5" spans="1:11" ht="14.25" customHeight="1" thickTop="1">
      <c r="A5" s="721" t="s">
        <v>872</v>
      </c>
      <c r="B5" s="873" t="s">
        <v>873</v>
      </c>
      <c r="C5" s="831"/>
      <c r="D5" s="831"/>
      <c r="E5" s="831"/>
      <c r="F5" s="831"/>
      <c r="G5" s="831"/>
      <c r="H5" s="831"/>
      <c r="I5" s="831"/>
      <c r="J5" s="831"/>
      <c r="K5" s="904" t="s">
        <v>874</v>
      </c>
    </row>
    <row r="6" spans="1:11" ht="13.5" customHeight="1">
      <c r="A6" s="722"/>
      <c r="B6" s="722" t="s">
        <v>1229</v>
      </c>
      <c r="C6" s="691" t="s">
        <v>875</v>
      </c>
      <c r="D6" s="691"/>
      <c r="E6" s="691"/>
      <c r="F6" s="691"/>
      <c r="G6" s="691"/>
      <c r="H6" s="699" t="s">
        <v>876</v>
      </c>
      <c r="I6" s="699"/>
      <c r="J6" s="691" t="s">
        <v>877</v>
      </c>
      <c r="K6" s="905"/>
    </row>
    <row r="7" spans="1:11" ht="13.5">
      <c r="A7" s="722"/>
      <c r="B7" s="722"/>
      <c r="C7" s="29" t="s">
        <v>878</v>
      </c>
      <c r="D7" s="29" t="s">
        <v>879</v>
      </c>
      <c r="E7" s="29" t="s">
        <v>880</v>
      </c>
      <c r="F7" s="29" t="s">
        <v>881</v>
      </c>
      <c r="G7" s="29" t="s">
        <v>1240</v>
      </c>
      <c r="H7" s="223" t="s">
        <v>882</v>
      </c>
      <c r="I7" s="223" t="s">
        <v>1240</v>
      </c>
      <c r="J7" s="691"/>
      <c r="K7" s="905"/>
    </row>
    <row r="8" spans="1:11" ht="16.5" customHeight="1">
      <c r="A8" s="169" t="s">
        <v>424</v>
      </c>
      <c r="B8" s="37">
        <v>5</v>
      </c>
      <c r="C8" s="37">
        <v>2</v>
      </c>
      <c r="D8" s="37">
        <v>3</v>
      </c>
      <c r="E8" s="37" t="s">
        <v>1125</v>
      </c>
      <c r="F8" s="37" t="s">
        <v>1125</v>
      </c>
      <c r="G8" s="37" t="s">
        <v>1125</v>
      </c>
      <c r="H8" s="37" t="s">
        <v>1125</v>
      </c>
      <c r="I8" s="37" t="s">
        <v>1125</v>
      </c>
      <c r="J8" s="37" t="s">
        <v>1125</v>
      </c>
      <c r="K8" s="37" t="s">
        <v>1125</v>
      </c>
    </row>
    <row r="9" spans="1:11" ht="16.5" customHeight="1">
      <c r="A9" s="169">
        <v>10</v>
      </c>
      <c r="B9" s="37">
        <v>7</v>
      </c>
      <c r="C9" s="37" t="s">
        <v>1125</v>
      </c>
      <c r="D9" s="37">
        <v>2</v>
      </c>
      <c r="E9" s="37">
        <v>1</v>
      </c>
      <c r="F9" s="37">
        <v>3</v>
      </c>
      <c r="G9" s="37" t="s">
        <v>1125</v>
      </c>
      <c r="H9" s="37" t="s">
        <v>1125</v>
      </c>
      <c r="I9" s="37">
        <v>1</v>
      </c>
      <c r="J9" s="37" t="s">
        <v>1125</v>
      </c>
      <c r="K9" s="37" t="s">
        <v>1125</v>
      </c>
    </row>
    <row r="10" spans="1:11" ht="16.5" customHeight="1">
      <c r="A10" s="169">
        <v>11</v>
      </c>
      <c r="B10" s="37">
        <v>6</v>
      </c>
      <c r="C10" s="37">
        <v>4</v>
      </c>
      <c r="D10" s="37">
        <v>2</v>
      </c>
      <c r="E10" s="37" t="s">
        <v>1125</v>
      </c>
      <c r="F10" s="37" t="s">
        <v>1125</v>
      </c>
      <c r="G10" s="37" t="s">
        <v>1125</v>
      </c>
      <c r="H10" s="37" t="s">
        <v>1125</v>
      </c>
      <c r="I10" s="37" t="s">
        <v>1125</v>
      </c>
      <c r="J10" s="37" t="s">
        <v>1125</v>
      </c>
      <c r="K10" s="37" t="s">
        <v>1125</v>
      </c>
    </row>
    <row r="11" spans="1:11" ht="16.5" customHeight="1">
      <c r="A11" s="281">
        <v>12</v>
      </c>
      <c r="B11" s="627" t="s">
        <v>248</v>
      </c>
      <c r="C11" s="82" t="s">
        <v>248</v>
      </c>
      <c r="D11" s="82" t="s">
        <v>248</v>
      </c>
      <c r="E11" s="82" t="s">
        <v>248</v>
      </c>
      <c r="F11" s="82" t="s">
        <v>248</v>
      </c>
      <c r="G11" s="82" t="s">
        <v>248</v>
      </c>
      <c r="H11" s="82" t="s">
        <v>248</v>
      </c>
      <c r="I11" s="82" t="s">
        <v>248</v>
      </c>
      <c r="J11" s="82" t="s">
        <v>248</v>
      </c>
      <c r="K11" s="82" t="s">
        <v>248</v>
      </c>
    </row>
    <row r="12" spans="1:11" s="398" customFormat="1" ht="16.5" customHeight="1">
      <c r="A12" s="244">
        <v>13</v>
      </c>
      <c r="B12" s="628" t="s">
        <v>248</v>
      </c>
      <c r="C12" s="397" t="s">
        <v>248</v>
      </c>
      <c r="D12" s="397" t="s">
        <v>248</v>
      </c>
      <c r="E12" s="397" t="s">
        <v>248</v>
      </c>
      <c r="F12" s="397" t="s">
        <v>248</v>
      </c>
      <c r="G12" s="397" t="s">
        <v>248</v>
      </c>
      <c r="H12" s="397" t="s">
        <v>248</v>
      </c>
      <c r="I12" s="397" t="s">
        <v>248</v>
      </c>
      <c r="J12" s="397" t="s">
        <v>248</v>
      </c>
      <c r="K12" s="397" t="s">
        <v>248</v>
      </c>
    </row>
    <row r="15" spans="1:10" ht="14.25" thickBot="1">
      <c r="A15" s="3" t="s">
        <v>883</v>
      </c>
      <c r="J15" s="3" t="s">
        <v>871</v>
      </c>
    </row>
    <row r="16" spans="1:11" ht="14.25" thickTop="1">
      <c r="A16" s="712" t="s">
        <v>872</v>
      </c>
      <c r="B16" s="871" t="s">
        <v>873</v>
      </c>
      <c r="C16" s="872"/>
      <c r="D16" s="872"/>
      <c r="E16" s="872"/>
      <c r="F16" s="872"/>
      <c r="G16" s="872"/>
      <c r="H16" s="872"/>
      <c r="I16" s="872"/>
      <c r="J16" s="873"/>
      <c r="K16" s="901" t="s">
        <v>884</v>
      </c>
    </row>
    <row r="17" spans="1:11" ht="13.5">
      <c r="A17" s="797"/>
      <c r="B17" s="810" t="s">
        <v>1229</v>
      </c>
      <c r="C17" s="709" t="s">
        <v>875</v>
      </c>
      <c r="D17" s="729"/>
      <c r="E17" s="729"/>
      <c r="F17" s="729"/>
      <c r="G17" s="722"/>
      <c r="H17" s="870" t="s">
        <v>876</v>
      </c>
      <c r="I17" s="893"/>
      <c r="J17" s="810" t="s">
        <v>877</v>
      </c>
      <c r="K17" s="902"/>
    </row>
    <row r="18" spans="1:11" ht="13.5">
      <c r="A18" s="713"/>
      <c r="B18" s="703"/>
      <c r="C18" s="29" t="s">
        <v>878</v>
      </c>
      <c r="D18" s="29" t="s">
        <v>879</v>
      </c>
      <c r="E18" s="29" t="s">
        <v>880</v>
      </c>
      <c r="F18" s="29" t="s">
        <v>881</v>
      </c>
      <c r="G18" s="29" t="s">
        <v>1240</v>
      </c>
      <c r="H18" s="223" t="s">
        <v>882</v>
      </c>
      <c r="I18" s="223" t="s">
        <v>1240</v>
      </c>
      <c r="J18" s="703"/>
      <c r="K18" s="903"/>
    </row>
    <row r="19" spans="1:11" ht="13.5">
      <c r="A19" s="169" t="s">
        <v>424</v>
      </c>
      <c r="B19" s="37">
        <v>497</v>
      </c>
      <c r="C19" s="37">
        <v>9</v>
      </c>
      <c r="D19" s="37">
        <v>388</v>
      </c>
      <c r="E19" s="37">
        <v>6</v>
      </c>
      <c r="F19" s="37">
        <v>4</v>
      </c>
      <c r="G19" s="37">
        <v>14</v>
      </c>
      <c r="H19" s="37">
        <v>2</v>
      </c>
      <c r="I19" s="37">
        <v>74</v>
      </c>
      <c r="J19" s="37" t="s">
        <v>1125</v>
      </c>
      <c r="K19" s="37" t="s">
        <v>1125</v>
      </c>
    </row>
    <row r="20" spans="1:11" ht="13.5">
      <c r="A20" s="169">
        <v>10</v>
      </c>
      <c r="B20" s="37">
        <v>384</v>
      </c>
      <c r="C20" s="37">
        <v>11</v>
      </c>
      <c r="D20" s="37">
        <v>273</v>
      </c>
      <c r="E20" s="37">
        <v>2</v>
      </c>
      <c r="F20" s="37">
        <v>4</v>
      </c>
      <c r="G20" s="37">
        <v>10</v>
      </c>
      <c r="H20" s="37" t="s">
        <v>1125</v>
      </c>
      <c r="I20" s="37">
        <v>84</v>
      </c>
      <c r="J20" s="37" t="s">
        <v>1125</v>
      </c>
      <c r="K20" s="37" t="s">
        <v>1125</v>
      </c>
    </row>
    <row r="21" spans="1:11" ht="13.5">
      <c r="A21" s="169">
        <v>11</v>
      </c>
      <c r="B21" s="37">
        <v>315</v>
      </c>
      <c r="C21" s="37">
        <v>8</v>
      </c>
      <c r="D21" s="37">
        <v>242</v>
      </c>
      <c r="E21" s="37" t="s">
        <v>1125</v>
      </c>
      <c r="F21" s="37">
        <v>6</v>
      </c>
      <c r="G21" s="37">
        <v>13</v>
      </c>
      <c r="H21" s="37" t="s">
        <v>1125</v>
      </c>
      <c r="I21" s="37">
        <v>46</v>
      </c>
      <c r="J21" s="37" t="s">
        <v>1125</v>
      </c>
      <c r="K21" s="37" t="s">
        <v>1125</v>
      </c>
    </row>
    <row r="22" spans="1:11" ht="13.5">
      <c r="A22" s="281">
        <v>12</v>
      </c>
      <c r="B22" s="296">
        <v>197</v>
      </c>
      <c r="C22" s="37">
        <v>5</v>
      </c>
      <c r="D22" s="37">
        <v>168</v>
      </c>
      <c r="E22" s="37" t="s">
        <v>248</v>
      </c>
      <c r="F22" s="37">
        <v>9</v>
      </c>
      <c r="G22" s="37">
        <v>8</v>
      </c>
      <c r="H22" s="37" t="s">
        <v>248</v>
      </c>
      <c r="I22" s="37">
        <v>7</v>
      </c>
      <c r="J22" s="37" t="s">
        <v>248</v>
      </c>
      <c r="K22" s="37" t="s">
        <v>248</v>
      </c>
    </row>
    <row r="23" spans="1:11" ht="13.5">
      <c r="A23" s="244">
        <v>13</v>
      </c>
      <c r="B23" s="397">
        <v>134</v>
      </c>
      <c r="C23" s="397">
        <v>0</v>
      </c>
      <c r="D23" s="397">
        <v>124</v>
      </c>
      <c r="E23" s="397">
        <v>1</v>
      </c>
      <c r="F23" s="397">
        <v>6</v>
      </c>
      <c r="G23" s="397" t="s">
        <v>248</v>
      </c>
      <c r="H23" s="397" t="s">
        <v>248</v>
      </c>
      <c r="I23" s="397">
        <v>3</v>
      </c>
      <c r="J23" s="397" t="s">
        <v>248</v>
      </c>
      <c r="K23" s="397" t="s">
        <v>248</v>
      </c>
    </row>
    <row r="24" ht="13.5">
      <c r="I24" s="13" t="s">
        <v>1296</v>
      </c>
    </row>
  </sheetData>
  <mergeCells count="14">
    <mergeCell ref="K5:K7"/>
    <mergeCell ref="A5:A7"/>
    <mergeCell ref="B5:J5"/>
    <mergeCell ref="B6:B7"/>
    <mergeCell ref="C6:G6"/>
    <mergeCell ref="H6:I6"/>
    <mergeCell ref="J6:J7"/>
    <mergeCell ref="A16:A18"/>
    <mergeCell ref="B16:J16"/>
    <mergeCell ref="K16:K18"/>
    <mergeCell ref="B17:B18"/>
    <mergeCell ref="C17:G17"/>
    <mergeCell ref="H17:I17"/>
    <mergeCell ref="J17:J18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9" width="10.25390625" style="3" customWidth="1"/>
    <col min="10" max="16384" width="9.00390625" style="3" customWidth="1"/>
  </cols>
  <sheetData>
    <row r="1" ht="13.5">
      <c r="A1" s="679" t="s">
        <v>241</v>
      </c>
    </row>
    <row r="2" spans="1:4" ht="13.5">
      <c r="A2" s="907" t="s">
        <v>426</v>
      </c>
      <c r="B2" s="907"/>
      <c r="C2" s="907"/>
      <c r="D2" s="907"/>
    </row>
    <row r="3" ht="14.25" thickBot="1">
      <c r="H3" s="3" t="s">
        <v>1003</v>
      </c>
    </row>
    <row r="4" spans="1:9" ht="14.25" thickTop="1">
      <c r="A4" s="721" t="s">
        <v>872</v>
      </c>
      <c r="B4" s="701" t="s">
        <v>1229</v>
      </c>
      <c r="C4" s="701"/>
      <c r="D4" s="701" t="s">
        <v>885</v>
      </c>
      <c r="E4" s="701"/>
      <c r="F4" s="701" t="s">
        <v>886</v>
      </c>
      <c r="G4" s="701"/>
      <c r="H4" s="701" t="s">
        <v>887</v>
      </c>
      <c r="I4" s="694"/>
    </row>
    <row r="5" spans="1:9" ht="13.5">
      <c r="A5" s="722"/>
      <c r="B5" s="29" t="s">
        <v>888</v>
      </c>
      <c r="C5" s="29" t="s">
        <v>889</v>
      </c>
      <c r="D5" s="29" t="s">
        <v>888</v>
      </c>
      <c r="E5" s="29" t="s">
        <v>889</v>
      </c>
      <c r="F5" s="29" t="s">
        <v>888</v>
      </c>
      <c r="G5" s="29" t="s">
        <v>889</v>
      </c>
      <c r="H5" s="29" t="s">
        <v>888</v>
      </c>
      <c r="I5" s="36" t="s">
        <v>889</v>
      </c>
    </row>
    <row r="6" spans="1:9" ht="14.25" customHeight="1">
      <c r="A6" s="169" t="s">
        <v>424</v>
      </c>
      <c r="B6" s="242">
        <v>840</v>
      </c>
      <c r="C6" s="170">
        <v>109785</v>
      </c>
      <c r="D6" s="170">
        <v>15</v>
      </c>
      <c r="E6" s="170">
        <v>2730</v>
      </c>
      <c r="F6" s="170">
        <v>290</v>
      </c>
      <c r="G6" s="170">
        <v>46074</v>
      </c>
      <c r="H6" s="170">
        <v>535</v>
      </c>
      <c r="I6" s="170">
        <v>60981</v>
      </c>
    </row>
    <row r="7" spans="1:9" ht="14.25" customHeight="1">
      <c r="A7" s="169">
        <v>10</v>
      </c>
      <c r="B7" s="243">
        <v>690</v>
      </c>
      <c r="C7" s="172">
        <v>88532</v>
      </c>
      <c r="D7" s="172">
        <v>7</v>
      </c>
      <c r="E7" s="172">
        <v>247</v>
      </c>
      <c r="F7" s="172">
        <v>215</v>
      </c>
      <c r="G7" s="172">
        <v>37406</v>
      </c>
      <c r="H7" s="172">
        <v>468</v>
      </c>
      <c r="I7" s="172">
        <v>50879</v>
      </c>
    </row>
    <row r="8" spans="1:9" ht="14.25" customHeight="1">
      <c r="A8" s="169">
        <v>11</v>
      </c>
      <c r="B8" s="243">
        <v>937</v>
      </c>
      <c r="C8" s="172">
        <v>99317</v>
      </c>
      <c r="D8" s="172">
        <v>77</v>
      </c>
      <c r="E8" s="172">
        <v>4075</v>
      </c>
      <c r="F8" s="172">
        <v>234</v>
      </c>
      <c r="G8" s="172">
        <v>38851</v>
      </c>
      <c r="H8" s="172">
        <v>626</v>
      </c>
      <c r="I8" s="172">
        <v>56391</v>
      </c>
    </row>
    <row r="9" spans="1:9" ht="14.25" customHeight="1">
      <c r="A9" s="281">
        <v>12</v>
      </c>
      <c r="B9" s="243">
        <v>867</v>
      </c>
      <c r="C9" s="172">
        <v>99083</v>
      </c>
      <c r="D9" s="172">
        <v>47</v>
      </c>
      <c r="E9" s="172">
        <v>3352</v>
      </c>
      <c r="F9" s="172">
        <v>176</v>
      </c>
      <c r="G9" s="172">
        <v>27812</v>
      </c>
      <c r="H9" s="172">
        <v>644</v>
      </c>
      <c r="I9" s="172">
        <v>67919</v>
      </c>
    </row>
    <row r="10" spans="1:9" s="70" customFormat="1" ht="14.25" customHeight="1">
      <c r="A10" s="244">
        <v>13</v>
      </c>
      <c r="B10" s="283">
        <v>893</v>
      </c>
      <c r="C10" s="283">
        <v>100341</v>
      </c>
      <c r="D10" s="283">
        <v>54</v>
      </c>
      <c r="E10" s="283">
        <v>3857</v>
      </c>
      <c r="F10" s="283">
        <v>254</v>
      </c>
      <c r="G10" s="283">
        <v>38034</v>
      </c>
      <c r="H10" s="283">
        <v>585</v>
      </c>
      <c r="I10" s="283">
        <v>58450</v>
      </c>
    </row>
    <row r="11" spans="7:9" ht="13.5">
      <c r="G11" s="906" t="s">
        <v>890</v>
      </c>
      <c r="H11" s="906"/>
      <c r="I11" s="906"/>
    </row>
    <row r="13" ht="14.25" customHeight="1"/>
    <row r="14" ht="13.5" customHeight="1"/>
    <row r="16" ht="39.75" customHeight="1"/>
    <row r="17" ht="39.75" customHeight="1"/>
    <row r="18" ht="39.75" customHeight="1"/>
    <row r="19" ht="39.75" customHeight="1"/>
    <row r="20" s="70" customFormat="1" ht="39.75" customHeight="1"/>
    <row r="24" ht="14.25" customHeight="1"/>
    <row r="25" ht="28.5" customHeight="1"/>
    <row r="26" ht="34.5" customHeight="1"/>
    <row r="27" ht="34.5" customHeight="1"/>
    <row r="28" ht="34.5" customHeight="1"/>
    <row r="29" ht="34.5" customHeight="1"/>
    <row r="30" s="70" customFormat="1" ht="34.5" customHeight="1"/>
    <row r="31" ht="29.2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</sheetData>
  <mergeCells count="7">
    <mergeCell ref="G11:I11"/>
    <mergeCell ref="A2:D2"/>
    <mergeCell ref="H4:I4"/>
    <mergeCell ref="A4:A5"/>
    <mergeCell ref="B4:C4"/>
    <mergeCell ref="D4:E4"/>
    <mergeCell ref="F4:G4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10" width="8.125" style="3" customWidth="1"/>
    <col min="11" max="11" width="8.875" style="3" customWidth="1"/>
    <col min="12" max="16384" width="9.00390625" style="3" customWidth="1"/>
  </cols>
  <sheetData>
    <row r="1" ht="13.5">
      <c r="A1" s="679" t="s">
        <v>241</v>
      </c>
    </row>
    <row r="2" spans="1:6" ht="14.25" thickBot="1">
      <c r="A2" s="908" t="s">
        <v>427</v>
      </c>
      <c r="B2" s="909"/>
      <c r="C2" s="909"/>
      <c r="D2" s="909"/>
      <c r="E2" s="909"/>
      <c r="F2" s="909"/>
    </row>
    <row r="3" spans="1:11" ht="14.25" thickTop="1">
      <c r="A3" s="721" t="s">
        <v>872</v>
      </c>
      <c r="B3" s="701" t="s">
        <v>891</v>
      </c>
      <c r="C3" s="701"/>
      <c r="D3" s="701"/>
      <c r="E3" s="701" t="s">
        <v>892</v>
      </c>
      <c r="F3" s="701"/>
      <c r="G3" s="701"/>
      <c r="H3" s="701" t="s">
        <v>1240</v>
      </c>
      <c r="I3" s="701"/>
      <c r="J3" s="701"/>
      <c r="K3" s="660" t="s">
        <v>893</v>
      </c>
    </row>
    <row r="4" spans="1:11" ht="13.5">
      <c r="A4" s="722"/>
      <c r="B4" s="691" t="s">
        <v>894</v>
      </c>
      <c r="C4" s="691" t="s">
        <v>895</v>
      </c>
      <c r="D4" s="691"/>
      <c r="E4" s="691" t="s">
        <v>894</v>
      </c>
      <c r="F4" s="691" t="s">
        <v>895</v>
      </c>
      <c r="G4" s="691"/>
      <c r="H4" s="691" t="s">
        <v>894</v>
      </c>
      <c r="I4" s="691" t="s">
        <v>895</v>
      </c>
      <c r="J4" s="691"/>
      <c r="K4" s="661"/>
    </row>
    <row r="5" spans="1:11" ht="13.5">
      <c r="A5" s="722"/>
      <c r="B5" s="691"/>
      <c r="C5" s="29" t="s">
        <v>896</v>
      </c>
      <c r="D5" s="29" t="s">
        <v>897</v>
      </c>
      <c r="E5" s="691"/>
      <c r="F5" s="29" t="s">
        <v>896</v>
      </c>
      <c r="G5" s="29" t="s">
        <v>897</v>
      </c>
      <c r="H5" s="691"/>
      <c r="I5" s="29" t="s">
        <v>896</v>
      </c>
      <c r="J5" s="29" t="s">
        <v>897</v>
      </c>
      <c r="K5" s="684"/>
    </row>
    <row r="6" spans="1:11" ht="13.5" customHeight="1">
      <c r="A6" s="169" t="s">
        <v>712</v>
      </c>
      <c r="B6" s="242">
        <v>202</v>
      </c>
      <c r="C6" s="170">
        <v>38179</v>
      </c>
      <c r="D6" s="170">
        <v>55</v>
      </c>
      <c r="E6" s="170">
        <v>76</v>
      </c>
      <c r="F6" s="170">
        <v>6867</v>
      </c>
      <c r="G6" s="170" t="s">
        <v>1125</v>
      </c>
      <c r="H6" s="170">
        <v>11</v>
      </c>
      <c r="I6" s="170">
        <v>973</v>
      </c>
      <c r="J6" s="170" t="s">
        <v>1125</v>
      </c>
      <c r="K6" s="170">
        <v>46074</v>
      </c>
    </row>
    <row r="7" spans="1:11" ht="13.5" customHeight="1">
      <c r="A7" s="169">
        <v>10</v>
      </c>
      <c r="B7" s="242">
        <v>138</v>
      </c>
      <c r="C7" s="170">
        <v>27748</v>
      </c>
      <c r="D7" s="170">
        <v>65</v>
      </c>
      <c r="E7" s="170">
        <v>75</v>
      </c>
      <c r="F7" s="170">
        <v>8929</v>
      </c>
      <c r="G7" s="170" t="s">
        <v>1125</v>
      </c>
      <c r="H7" s="170">
        <v>1</v>
      </c>
      <c r="I7" s="170">
        <v>664</v>
      </c>
      <c r="J7" s="170" t="s">
        <v>1125</v>
      </c>
      <c r="K7" s="170">
        <v>37406</v>
      </c>
    </row>
    <row r="8" spans="1:11" ht="13.5" customHeight="1">
      <c r="A8" s="169">
        <v>11</v>
      </c>
      <c r="B8" s="242">
        <v>149</v>
      </c>
      <c r="C8" s="170">
        <v>28066</v>
      </c>
      <c r="D8" s="170">
        <v>54</v>
      </c>
      <c r="E8" s="170">
        <v>85</v>
      </c>
      <c r="F8" s="170">
        <v>10731</v>
      </c>
      <c r="G8" s="170" t="s">
        <v>1125</v>
      </c>
      <c r="H8" s="170" t="s">
        <v>1125</v>
      </c>
      <c r="I8" s="170" t="s">
        <v>1125</v>
      </c>
      <c r="J8" s="170" t="s">
        <v>1125</v>
      </c>
      <c r="K8" s="170">
        <v>38851</v>
      </c>
    </row>
    <row r="9" spans="1:11" ht="13.5" customHeight="1">
      <c r="A9" s="281">
        <v>12</v>
      </c>
      <c r="B9" s="243">
        <v>107</v>
      </c>
      <c r="C9" s="172">
        <v>18111</v>
      </c>
      <c r="D9" s="172">
        <v>38</v>
      </c>
      <c r="E9" s="172">
        <v>69</v>
      </c>
      <c r="F9" s="172">
        <v>9663</v>
      </c>
      <c r="G9" s="172" t="s">
        <v>1125</v>
      </c>
      <c r="H9" s="172" t="s">
        <v>1125</v>
      </c>
      <c r="I9" s="172" t="s">
        <v>1125</v>
      </c>
      <c r="J9" s="172" t="s">
        <v>1125</v>
      </c>
      <c r="K9" s="172">
        <v>27812</v>
      </c>
    </row>
    <row r="10" spans="1:11" s="70" customFormat="1" ht="13.5" customHeight="1">
      <c r="A10" s="244">
        <v>13</v>
      </c>
      <c r="B10" s="282">
        <v>160</v>
      </c>
      <c r="C10" s="283">
        <v>27400</v>
      </c>
      <c r="D10" s="283">
        <v>58</v>
      </c>
      <c r="E10" s="283">
        <v>94</v>
      </c>
      <c r="F10" s="283">
        <v>10576</v>
      </c>
      <c r="G10" s="283" t="s">
        <v>713</v>
      </c>
      <c r="H10" s="283" t="s">
        <v>713</v>
      </c>
      <c r="I10" s="283" t="s">
        <v>713</v>
      </c>
      <c r="J10" s="283" t="s">
        <v>713</v>
      </c>
      <c r="K10" s="283">
        <v>38034</v>
      </c>
    </row>
    <row r="11" ht="13.5">
      <c r="I11" s="3" t="s">
        <v>556</v>
      </c>
    </row>
    <row r="14" ht="14.25" customHeight="1"/>
    <row r="15" ht="28.5" customHeight="1"/>
    <row r="16" ht="34.5" customHeight="1"/>
    <row r="17" ht="34.5" customHeight="1"/>
    <row r="18" ht="34.5" customHeight="1"/>
    <row r="19" ht="34.5" customHeight="1"/>
    <row r="20" s="70" customFormat="1" ht="34.5" customHeight="1"/>
    <row r="21" ht="29.2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mergeCells count="12">
    <mergeCell ref="A2:F2"/>
    <mergeCell ref="A3:A5"/>
    <mergeCell ref="B3:D3"/>
    <mergeCell ref="B4:B5"/>
    <mergeCell ref="C4:D4"/>
    <mergeCell ref="K3:K5"/>
    <mergeCell ref="E3:G3"/>
    <mergeCell ref="H3:J3"/>
    <mergeCell ref="E4:E5"/>
    <mergeCell ref="F4:G4"/>
    <mergeCell ref="H4:H5"/>
    <mergeCell ref="I4:J4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12" width="7.375" style="3" customWidth="1"/>
    <col min="13" max="16384" width="9.00390625" style="3" customWidth="1"/>
  </cols>
  <sheetData>
    <row r="1" ht="13.5">
      <c r="A1" s="679" t="s">
        <v>241</v>
      </c>
    </row>
    <row r="2" spans="1:6" ht="13.5">
      <c r="A2" s="907" t="s">
        <v>428</v>
      </c>
      <c r="B2" s="907"/>
      <c r="C2" s="907"/>
      <c r="D2" s="907"/>
      <c r="E2" s="907"/>
      <c r="F2" s="907"/>
    </row>
    <row r="3" ht="14.25" thickBot="1">
      <c r="K3" s="3" t="s">
        <v>898</v>
      </c>
    </row>
    <row r="4" spans="1:12" ht="14.25" customHeight="1" thickTop="1">
      <c r="A4" s="912" t="s">
        <v>899</v>
      </c>
      <c r="B4" s="701" t="s">
        <v>1229</v>
      </c>
      <c r="C4" s="701" t="s">
        <v>896</v>
      </c>
      <c r="D4" s="701"/>
      <c r="E4" s="701"/>
      <c r="F4" s="701"/>
      <c r="G4" s="701"/>
      <c r="H4" s="701"/>
      <c r="I4" s="701"/>
      <c r="J4" s="861" t="s">
        <v>897</v>
      </c>
      <c r="K4" s="914" t="s">
        <v>900</v>
      </c>
      <c r="L4" s="910" t="s">
        <v>901</v>
      </c>
    </row>
    <row r="5" spans="1:12" ht="28.5" customHeight="1">
      <c r="A5" s="913"/>
      <c r="B5" s="691"/>
      <c r="C5" s="400" t="s">
        <v>902</v>
      </c>
      <c r="D5" s="400" t="s">
        <v>903</v>
      </c>
      <c r="E5" s="400" t="s">
        <v>904</v>
      </c>
      <c r="F5" s="400" t="s">
        <v>905</v>
      </c>
      <c r="G5" s="400" t="s">
        <v>906</v>
      </c>
      <c r="H5" s="400" t="s">
        <v>907</v>
      </c>
      <c r="I5" s="400" t="s">
        <v>1240</v>
      </c>
      <c r="J5" s="862"/>
      <c r="K5" s="915"/>
      <c r="L5" s="911"/>
    </row>
    <row r="6" spans="1:12" ht="21" customHeight="1">
      <c r="A6" s="169" t="s">
        <v>423</v>
      </c>
      <c r="B6" s="18">
        <v>46074</v>
      </c>
      <c r="C6" s="19">
        <v>26731</v>
      </c>
      <c r="D6" s="19" t="s">
        <v>1125</v>
      </c>
      <c r="E6" s="19" t="s">
        <v>1125</v>
      </c>
      <c r="F6" s="19" t="s">
        <v>1125</v>
      </c>
      <c r="G6" s="19" t="s">
        <v>1125</v>
      </c>
      <c r="H6" s="19">
        <v>319</v>
      </c>
      <c r="I6" s="19">
        <v>17996</v>
      </c>
      <c r="J6" s="19">
        <v>55</v>
      </c>
      <c r="K6" s="19">
        <v>969</v>
      </c>
      <c r="L6" s="19">
        <v>4</v>
      </c>
    </row>
    <row r="7" spans="1:12" ht="21" customHeight="1">
      <c r="A7" s="169">
        <v>10</v>
      </c>
      <c r="B7" s="18">
        <v>37406</v>
      </c>
      <c r="C7" s="19">
        <v>24818</v>
      </c>
      <c r="D7" s="19" t="s">
        <v>1125</v>
      </c>
      <c r="E7" s="19" t="s">
        <v>1125</v>
      </c>
      <c r="F7" s="19">
        <v>176</v>
      </c>
      <c r="G7" s="19" t="s">
        <v>1125</v>
      </c>
      <c r="H7" s="19">
        <v>218</v>
      </c>
      <c r="I7" s="19">
        <v>12129</v>
      </c>
      <c r="J7" s="19">
        <v>65</v>
      </c>
      <c r="K7" s="19" t="s">
        <v>1125</v>
      </c>
      <c r="L7" s="19" t="s">
        <v>1125</v>
      </c>
    </row>
    <row r="8" spans="1:12" ht="21" customHeight="1">
      <c r="A8" s="169">
        <v>11</v>
      </c>
      <c r="B8" s="18">
        <v>38851</v>
      </c>
      <c r="C8" s="19">
        <v>26885</v>
      </c>
      <c r="D8" s="19" t="s">
        <v>1125</v>
      </c>
      <c r="E8" s="19" t="s">
        <v>1125</v>
      </c>
      <c r="F8" s="19">
        <v>30</v>
      </c>
      <c r="G8" s="19" t="s">
        <v>1125</v>
      </c>
      <c r="H8" s="19">
        <v>230</v>
      </c>
      <c r="I8" s="19">
        <v>11652</v>
      </c>
      <c r="J8" s="19">
        <v>54</v>
      </c>
      <c r="K8" s="19" t="s">
        <v>1125</v>
      </c>
      <c r="L8" s="19" t="s">
        <v>1125</v>
      </c>
    </row>
    <row r="9" spans="1:12" ht="21" customHeight="1">
      <c r="A9" s="281">
        <v>12</v>
      </c>
      <c r="B9" s="629">
        <v>27812</v>
      </c>
      <c r="C9" s="630">
        <v>15287</v>
      </c>
      <c r="D9" s="630" t="s">
        <v>1125</v>
      </c>
      <c r="E9" s="630" t="s">
        <v>1125</v>
      </c>
      <c r="F9" s="630">
        <v>1</v>
      </c>
      <c r="G9" s="630" t="s">
        <v>1125</v>
      </c>
      <c r="H9" s="630">
        <v>129</v>
      </c>
      <c r="I9" s="630">
        <v>12357</v>
      </c>
      <c r="J9" s="630">
        <v>38</v>
      </c>
      <c r="K9" s="630" t="s">
        <v>1125</v>
      </c>
      <c r="L9" s="630" t="s">
        <v>1125</v>
      </c>
    </row>
    <row r="10" spans="1:14" s="70" customFormat="1" ht="21" customHeight="1">
      <c r="A10" s="631">
        <v>13</v>
      </c>
      <c r="B10" s="448">
        <v>38034</v>
      </c>
      <c r="C10" s="401">
        <v>21766</v>
      </c>
      <c r="D10" s="401" t="s">
        <v>237</v>
      </c>
      <c r="E10" s="401" t="s">
        <v>237</v>
      </c>
      <c r="F10" s="401">
        <v>124</v>
      </c>
      <c r="G10" s="401" t="s">
        <v>237</v>
      </c>
      <c r="H10" s="401">
        <v>943</v>
      </c>
      <c r="I10" s="401">
        <v>15143</v>
      </c>
      <c r="J10" s="401">
        <v>58</v>
      </c>
      <c r="K10" s="401" t="s">
        <v>237</v>
      </c>
      <c r="L10" s="401" t="s">
        <v>237</v>
      </c>
      <c r="M10" s="401"/>
      <c r="N10" s="401"/>
    </row>
    <row r="11" spans="1:12" ht="21" customHeight="1">
      <c r="A11" s="402" t="s">
        <v>557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21" customHeight="1">
      <c r="A12" s="403" t="s">
        <v>908</v>
      </c>
      <c r="B12" s="18">
        <v>3048</v>
      </c>
      <c r="C12" s="19">
        <v>1477</v>
      </c>
      <c r="D12" s="19" t="s">
        <v>237</v>
      </c>
      <c r="E12" s="19" t="s">
        <v>237</v>
      </c>
      <c r="F12" s="19" t="s">
        <v>237</v>
      </c>
      <c r="G12" s="19" t="s">
        <v>237</v>
      </c>
      <c r="H12" s="19">
        <v>843</v>
      </c>
      <c r="I12" s="19">
        <v>728</v>
      </c>
      <c r="J12" s="19" t="s">
        <v>237</v>
      </c>
      <c r="K12" s="19" t="s">
        <v>237</v>
      </c>
      <c r="L12" s="19" t="s">
        <v>237</v>
      </c>
    </row>
    <row r="13" spans="1:12" ht="21" customHeight="1">
      <c r="A13" s="403" t="s">
        <v>909</v>
      </c>
      <c r="B13" s="18">
        <v>7843</v>
      </c>
      <c r="C13" s="19">
        <v>4360</v>
      </c>
      <c r="D13" s="19" t="s">
        <v>237</v>
      </c>
      <c r="E13" s="19" t="s">
        <v>237</v>
      </c>
      <c r="F13" s="19">
        <v>111</v>
      </c>
      <c r="G13" s="19" t="s">
        <v>237</v>
      </c>
      <c r="H13" s="19" t="s">
        <v>237</v>
      </c>
      <c r="I13" s="19">
        <v>3372</v>
      </c>
      <c r="J13" s="19" t="s">
        <v>237</v>
      </c>
      <c r="K13" s="19" t="s">
        <v>237</v>
      </c>
      <c r="L13" s="19" t="s">
        <v>237</v>
      </c>
    </row>
    <row r="14" spans="1:12" ht="21" customHeight="1">
      <c r="A14" s="403" t="s">
        <v>910</v>
      </c>
      <c r="B14" s="18">
        <v>7161</v>
      </c>
      <c r="C14" s="19">
        <v>5600</v>
      </c>
      <c r="D14" s="19" t="s">
        <v>237</v>
      </c>
      <c r="E14" s="19" t="s">
        <v>237</v>
      </c>
      <c r="F14" s="19">
        <v>13</v>
      </c>
      <c r="G14" s="19" t="s">
        <v>237</v>
      </c>
      <c r="H14" s="19">
        <v>29</v>
      </c>
      <c r="I14" s="19">
        <v>1519</v>
      </c>
      <c r="J14" s="19" t="s">
        <v>237</v>
      </c>
      <c r="K14" s="19" t="s">
        <v>237</v>
      </c>
      <c r="L14" s="19" t="s">
        <v>237</v>
      </c>
    </row>
    <row r="15" spans="1:12" ht="21" customHeight="1">
      <c r="A15" s="403" t="s">
        <v>911</v>
      </c>
      <c r="B15" s="18">
        <v>8701</v>
      </c>
      <c r="C15" s="19">
        <v>6423</v>
      </c>
      <c r="D15" s="19" t="s">
        <v>237</v>
      </c>
      <c r="E15" s="19" t="s">
        <v>237</v>
      </c>
      <c r="F15" s="19" t="s">
        <v>237</v>
      </c>
      <c r="G15" s="19" t="s">
        <v>237</v>
      </c>
      <c r="H15" s="19">
        <v>58</v>
      </c>
      <c r="I15" s="19">
        <v>2220</v>
      </c>
      <c r="J15" s="19" t="s">
        <v>237</v>
      </c>
      <c r="K15" s="19" t="s">
        <v>237</v>
      </c>
      <c r="L15" s="19" t="s">
        <v>237</v>
      </c>
    </row>
    <row r="16" spans="1:12" ht="21" customHeight="1">
      <c r="A16" s="403" t="s">
        <v>912</v>
      </c>
      <c r="B16" s="18">
        <v>4516</v>
      </c>
      <c r="C16" s="19">
        <v>3779</v>
      </c>
      <c r="D16" s="19" t="s">
        <v>237</v>
      </c>
      <c r="E16" s="19" t="s">
        <v>237</v>
      </c>
      <c r="F16" s="19" t="s">
        <v>237</v>
      </c>
      <c r="G16" s="19" t="s">
        <v>237</v>
      </c>
      <c r="H16" s="19" t="s">
        <v>237</v>
      </c>
      <c r="I16" s="19">
        <v>737</v>
      </c>
      <c r="J16" s="19" t="s">
        <v>237</v>
      </c>
      <c r="K16" s="19" t="s">
        <v>237</v>
      </c>
      <c r="L16" s="19" t="s">
        <v>237</v>
      </c>
    </row>
    <row r="17" spans="1:12" ht="21" customHeight="1">
      <c r="A17" s="403" t="s">
        <v>913</v>
      </c>
      <c r="B17" s="18">
        <v>6765</v>
      </c>
      <c r="C17" s="19">
        <v>127</v>
      </c>
      <c r="D17" s="19" t="s">
        <v>237</v>
      </c>
      <c r="E17" s="19" t="s">
        <v>237</v>
      </c>
      <c r="F17" s="19" t="s">
        <v>237</v>
      </c>
      <c r="G17" s="19" t="s">
        <v>237</v>
      </c>
      <c r="H17" s="19">
        <v>13</v>
      </c>
      <c r="I17" s="19">
        <v>6567</v>
      </c>
      <c r="J17" s="19">
        <v>58</v>
      </c>
      <c r="K17" s="19" t="s">
        <v>237</v>
      </c>
      <c r="L17" s="19" t="s">
        <v>237</v>
      </c>
    </row>
    <row r="18" spans="1:12" ht="21" customHeight="1">
      <c r="A18" s="404" t="s">
        <v>558</v>
      </c>
      <c r="B18" s="24" t="s">
        <v>237</v>
      </c>
      <c r="C18" s="25" t="s">
        <v>237</v>
      </c>
      <c r="D18" s="25" t="s">
        <v>237</v>
      </c>
      <c r="E18" s="25" t="s">
        <v>237</v>
      </c>
      <c r="F18" s="25" t="s">
        <v>237</v>
      </c>
      <c r="G18" s="25" t="s">
        <v>237</v>
      </c>
      <c r="H18" s="25" t="s">
        <v>237</v>
      </c>
      <c r="I18" s="25" t="s">
        <v>237</v>
      </c>
      <c r="J18" s="25" t="s">
        <v>237</v>
      </c>
      <c r="K18" s="25" t="s">
        <v>237</v>
      </c>
      <c r="L18" s="25" t="s">
        <v>237</v>
      </c>
    </row>
    <row r="19" ht="13.5">
      <c r="I19" s="3" t="s">
        <v>556</v>
      </c>
    </row>
  </sheetData>
  <mergeCells count="7">
    <mergeCell ref="A2:F2"/>
    <mergeCell ref="L4:L5"/>
    <mergeCell ref="A4:A5"/>
    <mergeCell ref="B4:B5"/>
    <mergeCell ref="C4:I4"/>
    <mergeCell ref="J4:J5"/>
    <mergeCell ref="K4:K5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6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9" width="10.25390625" style="3" customWidth="1"/>
    <col min="10" max="16384" width="9.00390625" style="3" customWidth="1"/>
  </cols>
  <sheetData>
    <row r="1" ht="13.5">
      <c r="A1" s="679" t="s">
        <v>241</v>
      </c>
    </row>
    <row r="2" ht="13.5">
      <c r="A2" s="4" t="s">
        <v>429</v>
      </c>
    </row>
    <row r="3" ht="14.25" thickBot="1">
      <c r="H3" s="3" t="s">
        <v>923</v>
      </c>
    </row>
    <row r="4" spans="1:29" ht="14.25" thickTop="1">
      <c r="A4" s="721" t="s">
        <v>924</v>
      </c>
      <c r="B4" s="694" t="s">
        <v>925</v>
      </c>
      <c r="C4" s="728"/>
      <c r="D4" s="728"/>
      <c r="E4" s="860"/>
      <c r="F4" s="694" t="s">
        <v>1004</v>
      </c>
      <c r="G4" s="728"/>
      <c r="H4" s="728"/>
      <c r="I4" s="916"/>
      <c r="J4" s="694" t="s">
        <v>1005</v>
      </c>
      <c r="K4" s="728"/>
      <c r="L4" s="728"/>
      <c r="M4" s="860"/>
      <c r="N4" s="694" t="s">
        <v>1006</v>
      </c>
      <c r="O4" s="728"/>
      <c r="P4" s="728"/>
      <c r="Q4" s="916"/>
      <c r="R4" s="694" t="s">
        <v>1007</v>
      </c>
      <c r="S4" s="728"/>
      <c r="T4" s="728"/>
      <c r="U4" s="721"/>
      <c r="V4" s="694" t="s">
        <v>1008</v>
      </c>
      <c r="W4" s="728"/>
      <c r="X4" s="728"/>
      <c r="Y4" s="721"/>
      <c r="Z4" s="694" t="s">
        <v>698</v>
      </c>
      <c r="AA4" s="728"/>
      <c r="AB4" s="728"/>
      <c r="AC4" s="728"/>
    </row>
    <row r="5" spans="1:29" ht="13.5">
      <c r="A5" s="722"/>
      <c r="B5" s="405" t="s">
        <v>580</v>
      </c>
      <c r="C5" s="357" t="s">
        <v>926</v>
      </c>
      <c r="D5" s="357" t="s">
        <v>927</v>
      </c>
      <c r="E5" s="357" t="s">
        <v>1009</v>
      </c>
      <c r="F5" s="405" t="s">
        <v>769</v>
      </c>
      <c r="G5" s="357" t="s">
        <v>926</v>
      </c>
      <c r="H5" s="357" t="s">
        <v>927</v>
      </c>
      <c r="I5" s="406" t="s">
        <v>1009</v>
      </c>
      <c r="J5" s="405" t="s">
        <v>769</v>
      </c>
      <c r="K5" s="357" t="s">
        <v>926</v>
      </c>
      <c r="L5" s="357" t="s">
        <v>927</v>
      </c>
      <c r="M5" s="357" t="s">
        <v>1009</v>
      </c>
      <c r="N5" s="405" t="s">
        <v>769</v>
      </c>
      <c r="O5" s="357" t="s">
        <v>926</v>
      </c>
      <c r="P5" s="357" t="s">
        <v>927</v>
      </c>
      <c r="Q5" s="406" t="s">
        <v>1009</v>
      </c>
      <c r="R5" s="408" t="s">
        <v>769</v>
      </c>
      <c r="S5" s="408" t="s">
        <v>926</v>
      </c>
      <c r="T5" s="408" t="s">
        <v>927</v>
      </c>
      <c r="U5" s="409" t="s">
        <v>1009</v>
      </c>
      <c r="V5" s="407" t="s">
        <v>769</v>
      </c>
      <c r="W5" s="408" t="s">
        <v>926</v>
      </c>
      <c r="X5" s="408" t="s">
        <v>927</v>
      </c>
      <c r="Y5" s="409" t="s">
        <v>1009</v>
      </c>
      <c r="Z5" s="407" t="s">
        <v>769</v>
      </c>
      <c r="AA5" s="408" t="s">
        <v>926</v>
      </c>
      <c r="AB5" s="408" t="s">
        <v>927</v>
      </c>
      <c r="AC5" s="410" t="s">
        <v>1009</v>
      </c>
    </row>
    <row r="6" spans="1:29" ht="19.5" customHeight="1">
      <c r="A6" s="169" t="s">
        <v>430</v>
      </c>
      <c r="B6" s="411">
        <v>5923</v>
      </c>
      <c r="C6" s="276">
        <v>2091</v>
      </c>
      <c r="D6" s="276">
        <v>2088</v>
      </c>
      <c r="E6" s="276">
        <v>1744</v>
      </c>
      <c r="F6" s="276">
        <v>146</v>
      </c>
      <c r="G6" s="276">
        <v>38</v>
      </c>
      <c r="H6" s="276">
        <v>69</v>
      </c>
      <c r="I6" s="276">
        <v>39</v>
      </c>
      <c r="J6" s="276">
        <v>5252</v>
      </c>
      <c r="K6" s="276">
        <v>1786</v>
      </c>
      <c r="L6" s="276">
        <v>1781</v>
      </c>
      <c r="M6" s="276">
        <v>1685</v>
      </c>
      <c r="N6" s="276">
        <v>74</v>
      </c>
      <c r="O6" s="276">
        <v>38</v>
      </c>
      <c r="P6" s="276">
        <v>36</v>
      </c>
      <c r="Q6" s="19" t="s">
        <v>1125</v>
      </c>
      <c r="R6" s="9">
        <v>2</v>
      </c>
      <c r="S6" s="9">
        <v>1</v>
      </c>
      <c r="T6" s="9">
        <v>1</v>
      </c>
      <c r="U6" s="9" t="s">
        <v>1125</v>
      </c>
      <c r="V6" s="9">
        <v>2</v>
      </c>
      <c r="W6" s="9">
        <v>1</v>
      </c>
      <c r="X6" s="9">
        <v>1</v>
      </c>
      <c r="Y6" s="9" t="s">
        <v>1125</v>
      </c>
      <c r="Z6" s="9">
        <v>411</v>
      </c>
      <c r="AA6" s="9">
        <v>191</v>
      </c>
      <c r="AB6" s="9">
        <v>200</v>
      </c>
      <c r="AC6" s="9">
        <v>20</v>
      </c>
    </row>
    <row r="7" spans="1:29" ht="19.5" customHeight="1">
      <c r="A7" s="169">
        <v>10</v>
      </c>
      <c r="B7" s="411">
        <v>7528</v>
      </c>
      <c r="C7" s="276">
        <v>2793</v>
      </c>
      <c r="D7" s="276">
        <v>2519</v>
      </c>
      <c r="E7" s="276">
        <v>2216</v>
      </c>
      <c r="F7" s="276">
        <v>243</v>
      </c>
      <c r="G7" s="276">
        <v>73</v>
      </c>
      <c r="H7" s="276">
        <v>116</v>
      </c>
      <c r="I7" s="276">
        <v>54</v>
      </c>
      <c r="J7" s="276">
        <v>6767</v>
      </c>
      <c r="K7" s="276">
        <v>2482</v>
      </c>
      <c r="L7" s="276">
        <v>2145</v>
      </c>
      <c r="M7" s="276">
        <v>2140</v>
      </c>
      <c r="N7" s="276">
        <v>85</v>
      </c>
      <c r="O7" s="276">
        <v>38</v>
      </c>
      <c r="P7" s="276">
        <v>47</v>
      </c>
      <c r="Q7" s="19" t="s">
        <v>1125</v>
      </c>
      <c r="R7" s="9">
        <v>7</v>
      </c>
      <c r="S7" s="9">
        <v>1</v>
      </c>
      <c r="T7" s="9">
        <v>6</v>
      </c>
      <c r="U7" s="9" t="s">
        <v>1125</v>
      </c>
      <c r="V7" s="9">
        <v>3</v>
      </c>
      <c r="W7" s="9">
        <v>3</v>
      </c>
      <c r="X7" s="9" t="s">
        <v>1125</v>
      </c>
      <c r="Y7" s="9" t="s">
        <v>1125</v>
      </c>
      <c r="Z7" s="9">
        <v>423</v>
      </c>
      <c r="AA7" s="9">
        <v>196</v>
      </c>
      <c r="AB7" s="9">
        <v>205</v>
      </c>
      <c r="AC7" s="9">
        <v>22</v>
      </c>
    </row>
    <row r="8" spans="1:29" ht="19.5" customHeight="1">
      <c r="A8" s="169">
        <v>11</v>
      </c>
      <c r="B8" s="411">
        <v>5939</v>
      </c>
      <c r="C8" s="276">
        <v>2230</v>
      </c>
      <c r="D8" s="276">
        <v>2235</v>
      </c>
      <c r="E8" s="276">
        <v>1474</v>
      </c>
      <c r="F8" s="276">
        <v>205</v>
      </c>
      <c r="G8" s="276">
        <v>68</v>
      </c>
      <c r="H8" s="276">
        <v>59</v>
      </c>
      <c r="I8" s="276">
        <v>78</v>
      </c>
      <c r="J8" s="276">
        <v>5185</v>
      </c>
      <c r="K8" s="276">
        <v>2090</v>
      </c>
      <c r="L8" s="276">
        <v>1742</v>
      </c>
      <c r="M8" s="276">
        <v>1353</v>
      </c>
      <c r="N8" s="276">
        <v>103</v>
      </c>
      <c r="O8" s="276">
        <v>48</v>
      </c>
      <c r="P8" s="276">
        <v>55</v>
      </c>
      <c r="Q8" s="19" t="s">
        <v>1125</v>
      </c>
      <c r="R8" s="9">
        <v>23</v>
      </c>
      <c r="S8" s="9">
        <v>13</v>
      </c>
      <c r="T8" s="9">
        <v>10</v>
      </c>
      <c r="U8" s="9" t="s">
        <v>1125</v>
      </c>
      <c r="V8" s="9">
        <v>4</v>
      </c>
      <c r="W8" s="9" t="s">
        <v>1125</v>
      </c>
      <c r="X8" s="9">
        <v>4</v>
      </c>
      <c r="Y8" s="9" t="s">
        <v>1125</v>
      </c>
      <c r="Z8" s="9">
        <v>419</v>
      </c>
      <c r="AA8" s="9">
        <v>11</v>
      </c>
      <c r="AB8" s="9">
        <v>365</v>
      </c>
      <c r="AC8" s="9">
        <v>43</v>
      </c>
    </row>
    <row r="9" spans="1:29" ht="19.5" customHeight="1">
      <c r="A9" s="169">
        <v>12</v>
      </c>
      <c r="B9" s="632">
        <v>5001</v>
      </c>
      <c r="C9" s="632">
        <v>2082</v>
      </c>
      <c r="D9" s="632">
        <v>1538</v>
      </c>
      <c r="E9" s="632">
        <v>1381</v>
      </c>
      <c r="F9" s="632">
        <v>224</v>
      </c>
      <c r="G9" s="632">
        <v>145</v>
      </c>
      <c r="H9" s="632">
        <v>52</v>
      </c>
      <c r="I9" s="632">
        <v>27</v>
      </c>
      <c r="J9" s="632">
        <v>4338</v>
      </c>
      <c r="K9" s="632">
        <v>1891</v>
      </c>
      <c r="L9" s="632">
        <v>1328</v>
      </c>
      <c r="M9" s="632">
        <v>1119</v>
      </c>
      <c r="N9" s="632">
        <v>109</v>
      </c>
      <c r="O9" s="632">
        <v>46</v>
      </c>
      <c r="P9" s="632">
        <v>63</v>
      </c>
      <c r="Q9" s="621" t="s">
        <v>9</v>
      </c>
      <c r="R9" s="37" t="s">
        <v>9</v>
      </c>
      <c r="S9" s="37" t="s">
        <v>9</v>
      </c>
      <c r="T9" s="37" t="s">
        <v>9</v>
      </c>
      <c r="U9" s="37" t="s">
        <v>9</v>
      </c>
      <c r="V9" s="37">
        <v>3</v>
      </c>
      <c r="W9" s="37" t="s">
        <v>9</v>
      </c>
      <c r="X9" s="37" t="s">
        <v>9</v>
      </c>
      <c r="Y9" s="37">
        <v>3</v>
      </c>
      <c r="Z9" s="37">
        <v>327</v>
      </c>
      <c r="AA9" s="37">
        <v>95</v>
      </c>
      <c r="AB9" s="37">
        <v>212</v>
      </c>
      <c r="AC9" s="37">
        <v>20</v>
      </c>
    </row>
    <row r="10" spans="1:29" s="70" customFormat="1" ht="19.5" customHeight="1">
      <c r="A10" s="244">
        <v>13</v>
      </c>
      <c r="B10" s="438">
        <v>4680</v>
      </c>
      <c r="C10" s="412">
        <v>1925</v>
      </c>
      <c r="D10" s="412">
        <v>1733</v>
      </c>
      <c r="E10" s="412">
        <v>1022</v>
      </c>
      <c r="F10" s="412">
        <v>200</v>
      </c>
      <c r="G10" s="412">
        <v>51</v>
      </c>
      <c r="H10" s="412">
        <v>117</v>
      </c>
      <c r="I10" s="412">
        <v>32</v>
      </c>
      <c r="J10" s="412">
        <v>3616</v>
      </c>
      <c r="K10" s="412">
        <v>1463</v>
      </c>
      <c r="L10" s="412">
        <v>1173</v>
      </c>
      <c r="M10" s="412">
        <v>980</v>
      </c>
      <c r="N10" s="412">
        <v>73</v>
      </c>
      <c r="O10" s="412">
        <v>36</v>
      </c>
      <c r="P10" s="412">
        <v>37</v>
      </c>
      <c r="Q10" s="413" t="s">
        <v>9</v>
      </c>
      <c r="R10" s="397" t="s">
        <v>9</v>
      </c>
      <c r="S10" s="397" t="s">
        <v>9</v>
      </c>
      <c r="T10" s="397" t="s">
        <v>9</v>
      </c>
      <c r="U10" s="397" t="s">
        <v>9</v>
      </c>
      <c r="V10" s="397">
        <v>4</v>
      </c>
      <c r="W10" s="397">
        <v>2</v>
      </c>
      <c r="X10" s="397">
        <v>2</v>
      </c>
      <c r="Y10" s="397" t="s">
        <v>9</v>
      </c>
      <c r="Z10" s="397">
        <v>787</v>
      </c>
      <c r="AA10" s="397">
        <v>373</v>
      </c>
      <c r="AB10" s="397">
        <v>404</v>
      </c>
      <c r="AC10" s="397">
        <v>10</v>
      </c>
    </row>
    <row r="11" ht="13.5">
      <c r="Y11" s="3" t="s">
        <v>555</v>
      </c>
    </row>
  </sheetData>
  <mergeCells count="8">
    <mergeCell ref="A4:A5"/>
    <mergeCell ref="B4:E4"/>
    <mergeCell ref="F4:I4"/>
    <mergeCell ref="Z4:AC4"/>
    <mergeCell ref="J4:M4"/>
    <mergeCell ref="N4:Q4"/>
    <mergeCell ref="R4:U4"/>
    <mergeCell ref="V4:Y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4" r:id="rId2"/>
  <colBreaks count="1" manualBreakCount="1">
    <brk id="17" min="1" max="10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20.50390625" style="3" customWidth="1"/>
    <col min="3" max="3" width="20.375" style="3" customWidth="1"/>
    <col min="4" max="4" width="20.50390625" style="3" customWidth="1"/>
    <col min="5" max="5" width="20.375" style="3" customWidth="1"/>
    <col min="6" max="16384" width="9.00390625" style="3" customWidth="1"/>
  </cols>
  <sheetData>
    <row r="1" ht="13.5">
      <c r="A1" s="679" t="s">
        <v>241</v>
      </c>
    </row>
    <row r="2" spans="1:4" ht="13.5">
      <c r="A2" s="907" t="s">
        <v>431</v>
      </c>
      <c r="B2" s="917"/>
      <c r="C2" s="917"/>
      <c r="D2" s="917"/>
    </row>
    <row r="3" ht="14.25" thickBot="1"/>
    <row r="4" spans="1:5" ht="14.25" thickTop="1">
      <c r="A4" s="269" t="s">
        <v>872</v>
      </c>
      <c r="B4" s="269" t="s">
        <v>928</v>
      </c>
      <c r="C4" s="355" t="s">
        <v>929</v>
      </c>
      <c r="D4" s="355" t="s">
        <v>930</v>
      </c>
      <c r="E4" s="354" t="s">
        <v>931</v>
      </c>
    </row>
    <row r="5" spans="1:5" ht="21.75" customHeight="1">
      <c r="A5" s="225"/>
      <c r="B5" s="268" t="s">
        <v>932</v>
      </c>
      <c r="C5" s="268" t="s">
        <v>933</v>
      </c>
      <c r="D5" s="268" t="s">
        <v>933</v>
      </c>
      <c r="E5" s="268" t="s">
        <v>933</v>
      </c>
    </row>
    <row r="6" spans="1:5" ht="21.75" customHeight="1">
      <c r="A6" s="169" t="s">
        <v>424</v>
      </c>
      <c r="B6" s="37">
        <v>15.95</v>
      </c>
      <c r="C6" s="19">
        <v>2326</v>
      </c>
      <c r="D6" s="19">
        <v>2101</v>
      </c>
      <c r="E6" s="37" t="s">
        <v>559</v>
      </c>
    </row>
    <row r="7" spans="1:5" ht="21.75" customHeight="1">
      <c r="A7" s="169">
        <v>10</v>
      </c>
      <c r="B7" s="37">
        <v>29.45</v>
      </c>
      <c r="C7" s="19">
        <v>2022</v>
      </c>
      <c r="D7" s="19">
        <v>1355</v>
      </c>
      <c r="E7" s="37" t="s">
        <v>560</v>
      </c>
    </row>
    <row r="8" spans="1:5" ht="21.75" customHeight="1">
      <c r="A8" s="169">
        <v>11</v>
      </c>
      <c r="B8" s="296">
        <v>29.45</v>
      </c>
      <c r="C8" s="19">
        <v>1682</v>
      </c>
      <c r="D8" s="19">
        <v>1215</v>
      </c>
      <c r="E8" s="37" t="s">
        <v>10</v>
      </c>
    </row>
    <row r="9" spans="1:5" ht="21.75" customHeight="1">
      <c r="A9" s="281">
        <v>12</v>
      </c>
      <c r="B9" s="633">
        <v>24.57</v>
      </c>
      <c r="C9" s="632">
        <v>1548</v>
      </c>
      <c r="D9" s="632">
        <v>929</v>
      </c>
      <c r="E9" s="37" t="s">
        <v>11</v>
      </c>
    </row>
    <row r="10" spans="1:5" s="70" customFormat="1" ht="21.75" customHeight="1">
      <c r="A10" s="244">
        <v>13</v>
      </c>
      <c r="B10" s="414">
        <v>29.45</v>
      </c>
      <c r="C10" s="412">
        <v>1465</v>
      </c>
      <c r="D10" s="412">
        <v>948</v>
      </c>
      <c r="E10" s="397" t="s">
        <v>432</v>
      </c>
    </row>
    <row r="11" spans="1:5" ht="13.5">
      <c r="A11" s="415"/>
      <c r="D11" s="790" t="s">
        <v>561</v>
      </c>
      <c r="E11" s="790"/>
    </row>
    <row r="16" ht="19.5" customHeight="1"/>
    <row r="17" ht="19.5" customHeight="1"/>
    <row r="18" ht="19.5" customHeight="1"/>
    <row r="19" ht="19.5" customHeight="1"/>
    <row r="20" s="70" customFormat="1" ht="19.5" customHeight="1"/>
  </sheetData>
  <mergeCells count="2">
    <mergeCell ref="A2:D2"/>
    <mergeCell ref="D11:E11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6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2.50390625" style="3" customWidth="1"/>
    <col min="3" max="3" width="11.125" style="3" customWidth="1"/>
    <col min="4" max="4" width="11.75390625" style="3" customWidth="1"/>
    <col min="5" max="8" width="11.625" style="3" customWidth="1"/>
    <col min="9" max="16384" width="9.00390625" style="3" customWidth="1"/>
  </cols>
  <sheetData>
    <row r="1" ht="13.5">
      <c r="A1" s="679" t="s">
        <v>241</v>
      </c>
    </row>
    <row r="2" spans="1:5" s="168" customFormat="1" ht="13.5">
      <c r="A2" s="399" t="s">
        <v>433</v>
      </c>
      <c r="B2" s="399"/>
      <c r="C2" s="399"/>
      <c r="D2" s="399"/>
      <c r="E2" s="399"/>
    </row>
    <row r="3" ht="14.25" thickBot="1"/>
    <row r="4" spans="1:8" ht="14.25" thickTop="1">
      <c r="A4" s="808" t="s">
        <v>872</v>
      </c>
      <c r="B4" s="721" t="s">
        <v>934</v>
      </c>
      <c r="C4" s="701"/>
      <c r="D4" s="701"/>
      <c r="E4" s="873" t="s">
        <v>935</v>
      </c>
      <c r="F4" s="831"/>
      <c r="G4" s="831" t="s">
        <v>936</v>
      </c>
      <c r="H4" s="871"/>
    </row>
    <row r="5" spans="1:8" ht="13.5">
      <c r="A5" s="665"/>
      <c r="B5" s="665"/>
      <c r="C5" s="919"/>
      <c r="D5" s="919"/>
      <c r="E5" s="137" t="s">
        <v>888</v>
      </c>
      <c r="F5" s="223" t="s">
        <v>889</v>
      </c>
      <c r="G5" s="223" t="s">
        <v>888</v>
      </c>
      <c r="H5" s="224" t="s">
        <v>889</v>
      </c>
    </row>
    <row r="6" spans="1:8" ht="19.5" customHeight="1">
      <c r="A6" s="225"/>
      <c r="B6" s="20"/>
      <c r="C6" s="20"/>
      <c r="D6" s="225"/>
      <c r="E6" s="416" t="s">
        <v>932</v>
      </c>
      <c r="F6" s="416" t="s">
        <v>937</v>
      </c>
      <c r="G6" s="416" t="s">
        <v>932</v>
      </c>
      <c r="H6" s="416" t="s">
        <v>937</v>
      </c>
    </row>
    <row r="7" spans="1:8" ht="19.5" customHeight="1">
      <c r="A7" s="169" t="s">
        <v>434</v>
      </c>
      <c r="B7" s="918" t="s">
        <v>562</v>
      </c>
      <c r="C7" s="814"/>
      <c r="D7" s="803"/>
      <c r="E7" s="417">
        <v>4588.57</v>
      </c>
      <c r="F7" s="417">
        <v>14258</v>
      </c>
      <c r="G7" s="417">
        <v>4588.57</v>
      </c>
      <c r="H7" s="417">
        <v>14258</v>
      </c>
    </row>
    <row r="8" spans="1:8" ht="19.5" customHeight="1">
      <c r="A8" s="169">
        <v>11</v>
      </c>
      <c r="B8" s="918" t="s">
        <v>562</v>
      </c>
      <c r="C8" s="814"/>
      <c r="D8" s="803"/>
      <c r="E8" s="417">
        <v>5246.9</v>
      </c>
      <c r="F8" s="417">
        <v>12577</v>
      </c>
      <c r="G8" s="417">
        <v>5053</v>
      </c>
      <c r="H8" s="417">
        <v>12316</v>
      </c>
    </row>
    <row r="9" spans="1:8" ht="19.5" customHeight="1">
      <c r="A9" s="169">
        <v>12</v>
      </c>
      <c r="B9" s="918" t="s">
        <v>562</v>
      </c>
      <c r="C9" s="814"/>
      <c r="D9" s="814"/>
      <c r="E9" s="634">
        <v>3712</v>
      </c>
      <c r="F9" s="635">
        <v>13660</v>
      </c>
      <c r="G9" s="635">
        <v>3702</v>
      </c>
      <c r="H9" s="635">
        <v>13594</v>
      </c>
    </row>
    <row r="10" spans="1:8" s="70" customFormat="1" ht="19.5" customHeight="1">
      <c r="A10" s="244">
        <v>13</v>
      </c>
      <c r="B10" s="921" t="s">
        <v>562</v>
      </c>
      <c r="C10" s="922"/>
      <c r="D10" s="923"/>
      <c r="E10" s="419">
        <v>5535</v>
      </c>
      <c r="F10" s="419">
        <v>14695</v>
      </c>
      <c r="G10" s="419">
        <v>5342</v>
      </c>
      <c r="H10" s="419">
        <v>14165</v>
      </c>
    </row>
    <row r="11" spans="2:8" ht="13.5">
      <c r="B11" s="925" t="s">
        <v>563</v>
      </c>
      <c r="C11" s="925"/>
      <c r="D11" s="925"/>
      <c r="E11" s="925"/>
      <c r="F11" s="924" t="s">
        <v>564</v>
      </c>
      <c r="G11" s="924"/>
      <c r="H11" s="924"/>
    </row>
    <row r="12" spans="2:5" ht="13.5">
      <c r="B12" s="920" t="s">
        <v>565</v>
      </c>
      <c r="C12" s="920"/>
      <c r="D12" s="920"/>
      <c r="E12" s="920"/>
    </row>
    <row r="13" spans="1:9" ht="13.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3.5">
      <c r="A14" s="420"/>
      <c r="B14" s="421"/>
      <c r="C14" s="421"/>
      <c r="D14" s="421"/>
      <c r="E14" s="422"/>
      <c r="F14" s="422"/>
      <c r="G14" s="422"/>
      <c r="H14" s="422"/>
      <c r="I14" s="20"/>
    </row>
    <row r="15" spans="1:9" ht="13.5">
      <c r="A15" s="420"/>
      <c r="B15" s="421"/>
      <c r="C15" s="421"/>
      <c r="D15" s="421"/>
      <c r="E15" s="422"/>
      <c r="F15" s="422"/>
      <c r="G15" s="422"/>
      <c r="H15" s="422"/>
      <c r="I15" s="20"/>
    </row>
    <row r="16" spans="1:9" ht="13.5">
      <c r="A16" s="420"/>
      <c r="B16" s="421"/>
      <c r="C16" s="421"/>
      <c r="D16" s="421"/>
      <c r="E16" s="422"/>
      <c r="F16" s="422"/>
      <c r="G16" s="422"/>
      <c r="H16" s="422"/>
      <c r="I16" s="20"/>
    </row>
    <row r="17" spans="1:9" ht="13.5">
      <c r="A17" s="421"/>
      <c r="B17" s="421"/>
      <c r="C17" s="421"/>
      <c r="D17" s="421"/>
      <c r="E17" s="422"/>
      <c r="F17" s="422"/>
      <c r="G17" s="422"/>
      <c r="H17" s="422"/>
      <c r="I17" s="20"/>
    </row>
    <row r="18" spans="1:9" ht="13.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3.5">
      <c r="A19" s="20"/>
      <c r="B19" s="20"/>
      <c r="C19" s="20"/>
      <c r="D19" s="20"/>
      <c r="E19" s="20"/>
      <c r="F19" s="20"/>
      <c r="G19" s="20"/>
      <c r="H19" s="20"/>
      <c r="I19" s="20"/>
    </row>
  </sheetData>
  <mergeCells count="11">
    <mergeCell ref="B12:E12"/>
    <mergeCell ref="B10:D10"/>
    <mergeCell ref="E4:F4"/>
    <mergeCell ref="F11:H11"/>
    <mergeCell ref="B11:E11"/>
    <mergeCell ref="G4:H4"/>
    <mergeCell ref="B7:D7"/>
    <mergeCell ref="B8:D8"/>
    <mergeCell ref="B9:D9"/>
    <mergeCell ref="A4:A5"/>
    <mergeCell ref="B4:D5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8" width="11.75390625" style="3" customWidth="1"/>
    <col min="9" max="16384" width="9.00390625" style="3" customWidth="1"/>
  </cols>
  <sheetData>
    <row r="1" ht="13.5">
      <c r="A1" s="679" t="s">
        <v>241</v>
      </c>
    </row>
    <row r="2" ht="13.5">
      <c r="A2" s="4" t="s">
        <v>435</v>
      </c>
    </row>
    <row r="3" ht="13.5">
      <c r="A3" s="3" t="s">
        <v>938</v>
      </c>
    </row>
    <row r="4" ht="14.25" thickBot="1">
      <c r="G4" s="3" t="s">
        <v>939</v>
      </c>
    </row>
    <row r="5" spans="1:8" ht="14.25" thickTop="1">
      <c r="A5" s="269" t="s">
        <v>940</v>
      </c>
      <c r="B5" s="355" t="s">
        <v>1229</v>
      </c>
      <c r="C5" s="355" t="s">
        <v>908</v>
      </c>
      <c r="D5" s="355" t="s">
        <v>909</v>
      </c>
      <c r="E5" s="355" t="s">
        <v>910</v>
      </c>
      <c r="F5" s="355" t="s">
        <v>911</v>
      </c>
      <c r="G5" s="355" t="s">
        <v>912</v>
      </c>
      <c r="H5" s="354" t="s">
        <v>913</v>
      </c>
    </row>
    <row r="6" spans="1:8" ht="27.75" customHeight="1">
      <c r="A6" s="636" t="s">
        <v>436</v>
      </c>
      <c r="B6" s="242">
        <v>713700</v>
      </c>
      <c r="C6" s="170">
        <v>130400</v>
      </c>
      <c r="D6" s="170">
        <v>30700</v>
      </c>
      <c r="E6" s="170">
        <v>190300</v>
      </c>
      <c r="F6" s="170">
        <v>282000</v>
      </c>
      <c r="G6" s="170">
        <v>28800</v>
      </c>
      <c r="H6" s="170">
        <v>51500</v>
      </c>
    </row>
    <row r="7" spans="1:8" ht="27.75" customHeight="1">
      <c r="A7" s="381">
        <v>10</v>
      </c>
      <c r="B7" s="243">
        <v>751200</v>
      </c>
      <c r="C7" s="172">
        <v>127800</v>
      </c>
      <c r="D7" s="172">
        <v>25200</v>
      </c>
      <c r="E7" s="172">
        <v>230500</v>
      </c>
      <c r="F7" s="172">
        <v>289200</v>
      </c>
      <c r="G7" s="172">
        <v>27800</v>
      </c>
      <c r="H7" s="172">
        <v>50700</v>
      </c>
    </row>
    <row r="8" spans="1:8" ht="27.75" customHeight="1">
      <c r="A8" s="381">
        <v>11</v>
      </c>
      <c r="B8" s="243">
        <v>693800</v>
      </c>
      <c r="C8" s="172">
        <v>131200</v>
      </c>
      <c r="D8" s="172">
        <v>26600</v>
      </c>
      <c r="E8" s="172">
        <v>196000</v>
      </c>
      <c r="F8" s="172">
        <v>281700</v>
      </c>
      <c r="G8" s="172">
        <v>8800</v>
      </c>
      <c r="H8" s="172">
        <v>49500</v>
      </c>
    </row>
    <row r="9" spans="1:8" ht="27.75" customHeight="1">
      <c r="A9" s="403">
        <v>12</v>
      </c>
      <c r="B9" s="243">
        <v>642200</v>
      </c>
      <c r="C9" s="172">
        <v>125600</v>
      </c>
      <c r="D9" s="172">
        <v>75100</v>
      </c>
      <c r="E9" s="172">
        <v>153100</v>
      </c>
      <c r="F9" s="172">
        <v>235900</v>
      </c>
      <c r="G9" s="172">
        <v>8800</v>
      </c>
      <c r="H9" s="172">
        <v>43700</v>
      </c>
    </row>
    <row r="10" spans="1:8" s="70" customFormat="1" ht="27.75" customHeight="1">
      <c r="A10" s="423">
        <v>13</v>
      </c>
      <c r="B10" s="283">
        <v>575700</v>
      </c>
      <c r="C10" s="283">
        <v>58700</v>
      </c>
      <c r="D10" s="283">
        <v>114800</v>
      </c>
      <c r="E10" s="283">
        <v>126500</v>
      </c>
      <c r="F10" s="283">
        <v>220900</v>
      </c>
      <c r="G10" s="283">
        <v>10300</v>
      </c>
      <c r="H10" s="283">
        <v>44500</v>
      </c>
    </row>
    <row r="12" ht="13.5">
      <c r="A12" s="3" t="s">
        <v>941</v>
      </c>
    </row>
    <row r="13" ht="14.25" thickBot="1">
      <c r="G13" s="3" t="s">
        <v>939</v>
      </c>
    </row>
    <row r="14" spans="1:8" ht="14.25" thickTop="1">
      <c r="A14" s="269" t="s">
        <v>940</v>
      </c>
      <c r="B14" s="355" t="s">
        <v>1229</v>
      </c>
      <c r="C14" s="355" t="s">
        <v>908</v>
      </c>
      <c r="D14" s="355" t="s">
        <v>909</v>
      </c>
      <c r="E14" s="355" t="s">
        <v>910</v>
      </c>
      <c r="F14" s="355" t="s">
        <v>911</v>
      </c>
      <c r="G14" s="355" t="s">
        <v>912</v>
      </c>
      <c r="H14" s="354" t="s">
        <v>913</v>
      </c>
    </row>
    <row r="15" spans="1:8" ht="27.75" customHeight="1">
      <c r="A15" s="636" t="s">
        <v>436</v>
      </c>
      <c r="B15" s="242">
        <v>50300</v>
      </c>
      <c r="C15" s="170" t="s">
        <v>1125</v>
      </c>
      <c r="D15" s="170" t="s">
        <v>1125</v>
      </c>
      <c r="E15" s="170">
        <v>47400</v>
      </c>
      <c r="F15" s="170" t="s">
        <v>1125</v>
      </c>
      <c r="G15" s="170">
        <v>2500</v>
      </c>
      <c r="H15" s="170">
        <v>400</v>
      </c>
    </row>
    <row r="16" spans="1:8" ht="27.75" customHeight="1">
      <c r="A16" s="381">
        <v>10</v>
      </c>
      <c r="B16" s="243">
        <v>62500</v>
      </c>
      <c r="C16" s="172" t="s">
        <v>1125</v>
      </c>
      <c r="D16" s="172" t="s">
        <v>1125</v>
      </c>
      <c r="E16" s="172">
        <v>60000</v>
      </c>
      <c r="F16" s="172" t="s">
        <v>1125</v>
      </c>
      <c r="G16" s="172">
        <v>1700</v>
      </c>
      <c r="H16" s="172">
        <v>800</v>
      </c>
    </row>
    <row r="17" spans="1:8" ht="27.75" customHeight="1">
      <c r="A17" s="381">
        <v>11</v>
      </c>
      <c r="B17" s="243">
        <v>51800</v>
      </c>
      <c r="C17" s="172" t="s">
        <v>1125</v>
      </c>
      <c r="D17" s="172" t="s">
        <v>1125</v>
      </c>
      <c r="E17" s="172">
        <v>48300</v>
      </c>
      <c r="F17" s="172">
        <v>200</v>
      </c>
      <c r="G17" s="172">
        <v>1800</v>
      </c>
      <c r="H17" s="172">
        <v>1500</v>
      </c>
    </row>
    <row r="18" spans="1:8" ht="27.75" customHeight="1">
      <c r="A18" s="403">
        <v>12</v>
      </c>
      <c r="B18" s="243">
        <v>40600</v>
      </c>
      <c r="C18" s="172" t="s">
        <v>237</v>
      </c>
      <c r="D18" s="172" t="s">
        <v>237</v>
      </c>
      <c r="E18" s="172">
        <v>38700</v>
      </c>
      <c r="F18" s="172">
        <v>200</v>
      </c>
      <c r="G18" s="172">
        <v>300</v>
      </c>
      <c r="H18" s="172">
        <v>1400</v>
      </c>
    </row>
    <row r="19" spans="1:8" s="70" customFormat="1" ht="27.75" customHeight="1">
      <c r="A19" s="423">
        <v>13</v>
      </c>
      <c r="B19" s="283">
        <v>37600</v>
      </c>
      <c r="C19" s="283" t="s">
        <v>237</v>
      </c>
      <c r="D19" s="283" t="s">
        <v>237</v>
      </c>
      <c r="E19" s="283">
        <v>36100</v>
      </c>
      <c r="F19" s="283">
        <v>200</v>
      </c>
      <c r="G19" s="283">
        <v>200</v>
      </c>
      <c r="H19" s="283">
        <v>1100</v>
      </c>
    </row>
    <row r="21" ht="13.5">
      <c r="F21" s="3" t="s">
        <v>890</v>
      </c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00390625" style="3" customWidth="1"/>
    <col min="2" max="13" width="6.625" style="2" customWidth="1"/>
    <col min="14" max="16384" width="9.00390625" style="3" customWidth="1"/>
  </cols>
  <sheetData>
    <row r="1" spans="1:13" ht="13.5">
      <c r="A1" s="679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4.25" thickBot="1">
      <c r="A2" s="4" t="s">
        <v>392</v>
      </c>
    </row>
    <row r="3" spans="1:13" ht="14.25" thickTop="1">
      <c r="A3" s="718" t="s">
        <v>1213</v>
      </c>
      <c r="B3" s="719" t="s">
        <v>342</v>
      </c>
      <c r="C3" s="626"/>
      <c r="D3" s="714" t="s">
        <v>1154</v>
      </c>
      <c r="E3" s="714"/>
      <c r="F3" s="714"/>
      <c r="G3" s="714"/>
      <c r="H3" s="714"/>
      <c r="I3" s="714"/>
      <c r="J3" s="714"/>
      <c r="K3" s="714"/>
      <c r="L3" s="714"/>
      <c r="M3" s="541"/>
    </row>
    <row r="4" spans="1:13" ht="27">
      <c r="A4" s="729"/>
      <c r="B4" s="704"/>
      <c r="C4" s="643" t="s">
        <v>333</v>
      </c>
      <c r="D4" s="16" t="s">
        <v>334</v>
      </c>
      <c r="E4" s="17" t="s">
        <v>335</v>
      </c>
      <c r="F4" s="15" t="s">
        <v>336</v>
      </c>
      <c r="G4" s="17" t="s">
        <v>337</v>
      </c>
      <c r="H4" s="15" t="s">
        <v>338</v>
      </c>
      <c r="I4" s="17" t="s">
        <v>339</v>
      </c>
      <c r="J4" s="15" t="s">
        <v>340</v>
      </c>
      <c r="K4" s="17" t="s">
        <v>341</v>
      </c>
      <c r="L4" s="14" t="s">
        <v>273</v>
      </c>
      <c r="M4" s="642"/>
    </row>
    <row r="5" spans="1:16" s="70" customFormat="1" ht="19.5" customHeight="1">
      <c r="A5" s="76" t="s">
        <v>1217</v>
      </c>
      <c r="B5" s="78">
        <v>16261</v>
      </c>
      <c r="C5" s="78">
        <v>1156</v>
      </c>
      <c r="D5" s="78">
        <v>8633</v>
      </c>
      <c r="E5" s="78">
        <v>12373</v>
      </c>
      <c r="F5" s="78">
        <v>3267</v>
      </c>
      <c r="G5" s="78">
        <v>654</v>
      </c>
      <c r="H5" s="78">
        <v>165</v>
      </c>
      <c r="I5" s="78">
        <v>71</v>
      </c>
      <c r="J5" s="78">
        <v>91</v>
      </c>
      <c r="K5" s="78">
        <v>70</v>
      </c>
      <c r="L5" s="78">
        <v>42741</v>
      </c>
      <c r="M5" s="78"/>
      <c r="N5" s="69"/>
      <c r="O5" s="69"/>
      <c r="P5" s="69"/>
    </row>
    <row r="6" spans="1:16" s="70" customFormat="1" ht="19.5" customHeight="1">
      <c r="A6" s="76" t="s">
        <v>1127</v>
      </c>
      <c r="B6" s="78">
        <v>4759</v>
      </c>
      <c r="C6" s="78">
        <v>414</v>
      </c>
      <c r="D6" s="78">
        <v>2502</v>
      </c>
      <c r="E6" s="78">
        <v>3432</v>
      </c>
      <c r="F6" s="78">
        <v>790</v>
      </c>
      <c r="G6" s="78">
        <v>156</v>
      </c>
      <c r="H6" s="78">
        <v>35</v>
      </c>
      <c r="I6" s="78">
        <v>12</v>
      </c>
      <c r="J6" s="78">
        <v>7</v>
      </c>
      <c r="K6" s="78">
        <v>1</v>
      </c>
      <c r="L6" s="78">
        <v>12108</v>
      </c>
      <c r="M6" s="78"/>
      <c r="N6" s="69"/>
      <c r="O6" s="69"/>
      <c r="P6" s="69"/>
    </row>
    <row r="7" spans="1:16" s="70" customFormat="1" ht="19.5" customHeight="1">
      <c r="A7" s="76" t="s">
        <v>1182</v>
      </c>
      <c r="B7" s="78">
        <v>11502</v>
      </c>
      <c r="C7" s="78">
        <v>742</v>
      </c>
      <c r="D7" s="78">
        <v>6131</v>
      </c>
      <c r="E7" s="78">
        <v>8941</v>
      </c>
      <c r="F7" s="78">
        <v>2477</v>
      </c>
      <c r="G7" s="78">
        <v>498</v>
      </c>
      <c r="H7" s="78">
        <v>130</v>
      </c>
      <c r="I7" s="78">
        <v>59</v>
      </c>
      <c r="J7" s="78">
        <v>84</v>
      </c>
      <c r="K7" s="78">
        <v>69</v>
      </c>
      <c r="L7" s="78">
        <v>30633</v>
      </c>
      <c r="M7" s="78"/>
      <c r="N7" s="69"/>
      <c r="O7" s="69"/>
      <c r="P7" s="69"/>
    </row>
    <row r="8" spans="1:16" s="70" customFormat="1" ht="19.5" customHeight="1">
      <c r="A8" s="79" t="s">
        <v>1062</v>
      </c>
      <c r="B8" s="78">
        <v>815</v>
      </c>
      <c r="C8" s="78">
        <v>100</v>
      </c>
      <c r="D8" s="78">
        <v>443</v>
      </c>
      <c r="E8" s="78">
        <v>534</v>
      </c>
      <c r="F8" s="78">
        <v>145</v>
      </c>
      <c r="G8" s="78">
        <v>34</v>
      </c>
      <c r="H8" s="78">
        <v>6</v>
      </c>
      <c r="I8" s="78">
        <v>2</v>
      </c>
      <c r="J8" s="78">
        <v>2</v>
      </c>
      <c r="K8" s="78" t="s">
        <v>1125</v>
      </c>
      <c r="L8" s="78">
        <v>2081</v>
      </c>
      <c r="M8" s="78"/>
      <c r="N8" s="69"/>
      <c r="O8" s="69"/>
      <c r="P8" s="69"/>
    </row>
    <row r="9" spans="1:16" s="70" customFormat="1" ht="19.5" customHeight="1">
      <c r="A9" s="79" t="s">
        <v>1063</v>
      </c>
      <c r="B9" s="78">
        <v>724</v>
      </c>
      <c r="C9" s="78">
        <v>1</v>
      </c>
      <c r="D9" s="78">
        <v>125</v>
      </c>
      <c r="E9" s="78">
        <v>50</v>
      </c>
      <c r="F9" s="78">
        <v>8</v>
      </c>
      <c r="G9" s="78">
        <v>1</v>
      </c>
      <c r="H9" s="78" t="s">
        <v>237</v>
      </c>
      <c r="I9" s="78" t="s">
        <v>237</v>
      </c>
      <c r="J9" s="78" t="s">
        <v>237</v>
      </c>
      <c r="K9" s="78" t="s">
        <v>1125</v>
      </c>
      <c r="L9" s="78">
        <v>909</v>
      </c>
      <c r="M9" s="78"/>
      <c r="N9" s="69"/>
      <c r="O9" s="69"/>
      <c r="P9" s="69"/>
    </row>
    <row r="10" spans="1:16" s="70" customFormat="1" ht="19.5" customHeight="1">
      <c r="A10" s="79" t="s">
        <v>1128</v>
      </c>
      <c r="B10" s="78">
        <v>355</v>
      </c>
      <c r="C10" s="78">
        <v>129</v>
      </c>
      <c r="D10" s="78">
        <v>442</v>
      </c>
      <c r="E10" s="78">
        <v>872</v>
      </c>
      <c r="F10" s="78">
        <v>167</v>
      </c>
      <c r="G10" s="78">
        <v>19</v>
      </c>
      <c r="H10" s="78">
        <v>2</v>
      </c>
      <c r="I10" s="78">
        <v>2</v>
      </c>
      <c r="J10" s="78" t="s">
        <v>237</v>
      </c>
      <c r="K10" s="78" t="s">
        <v>1125</v>
      </c>
      <c r="L10" s="78">
        <v>1988</v>
      </c>
      <c r="M10" s="78"/>
      <c r="N10" s="69"/>
      <c r="O10" s="69"/>
      <c r="P10" s="69"/>
    </row>
    <row r="11" spans="1:16" s="70" customFormat="1" ht="19.5" customHeight="1">
      <c r="A11" s="79" t="s">
        <v>1064</v>
      </c>
      <c r="B11" s="78">
        <v>885</v>
      </c>
      <c r="C11" s="78">
        <v>1</v>
      </c>
      <c r="D11" s="78">
        <v>270</v>
      </c>
      <c r="E11" s="78">
        <v>122</v>
      </c>
      <c r="F11" s="78">
        <v>3</v>
      </c>
      <c r="G11" s="78">
        <v>1</v>
      </c>
      <c r="H11" s="78" t="s">
        <v>237</v>
      </c>
      <c r="I11" s="78" t="s">
        <v>237</v>
      </c>
      <c r="J11" s="78" t="s">
        <v>237</v>
      </c>
      <c r="K11" s="78" t="s">
        <v>1125</v>
      </c>
      <c r="L11" s="78">
        <v>1282</v>
      </c>
      <c r="M11" s="78"/>
      <c r="N11" s="69"/>
      <c r="O11" s="69"/>
      <c r="P11" s="69"/>
    </row>
    <row r="12" spans="1:16" s="70" customFormat="1" ht="19.5" customHeight="1">
      <c r="A12" s="79" t="s">
        <v>1065</v>
      </c>
      <c r="B12" s="78">
        <v>335</v>
      </c>
      <c r="C12" s="78">
        <v>171</v>
      </c>
      <c r="D12" s="78">
        <v>420</v>
      </c>
      <c r="E12" s="78">
        <v>924</v>
      </c>
      <c r="F12" s="78">
        <v>238</v>
      </c>
      <c r="G12" s="78">
        <v>28</v>
      </c>
      <c r="H12" s="78">
        <v>4</v>
      </c>
      <c r="I12" s="78" t="s">
        <v>237</v>
      </c>
      <c r="J12" s="78">
        <v>1</v>
      </c>
      <c r="K12" s="78" t="s">
        <v>1125</v>
      </c>
      <c r="L12" s="78">
        <v>2121</v>
      </c>
      <c r="M12" s="78"/>
      <c r="N12" s="69"/>
      <c r="O12" s="69"/>
      <c r="P12" s="69"/>
    </row>
    <row r="13" spans="1:16" s="70" customFormat="1" ht="19.5" customHeight="1">
      <c r="A13" s="79" t="s">
        <v>1066</v>
      </c>
      <c r="B13" s="78">
        <v>871</v>
      </c>
      <c r="C13" s="78">
        <v>1</v>
      </c>
      <c r="D13" s="78">
        <v>138</v>
      </c>
      <c r="E13" s="78">
        <v>54</v>
      </c>
      <c r="F13" s="78">
        <v>4</v>
      </c>
      <c r="G13" s="78" t="s">
        <v>237</v>
      </c>
      <c r="H13" s="78" t="s">
        <v>237</v>
      </c>
      <c r="I13" s="78" t="s">
        <v>237</v>
      </c>
      <c r="J13" s="78">
        <v>1</v>
      </c>
      <c r="K13" s="78" t="s">
        <v>1125</v>
      </c>
      <c r="L13" s="78">
        <v>1069</v>
      </c>
      <c r="M13" s="78"/>
      <c r="N13" s="69"/>
      <c r="O13" s="69"/>
      <c r="P13" s="69"/>
    </row>
    <row r="14" spans="1:16" s="70" customFormat="1" ht="19.5" customHeight="1">
      <c r="A14" s="79" t="s">
        <v>1067</v>
      </c>
      <c r="B14" s="78">
        <v>774</v>
      </c>
      <c r="C14" s="78">
        <v>11</v>
      </c>
      <c r="D14" s="78">
        <v>664</v>
      </c>
      <c r="E14" s="78">
        <v>876</v>
      </c>
      <c r="F14" s="78">
        <v>225</v>
      </c>
      <c r="G14" s="78">
        <v>73</v>
      </c>
      <c r="H14" s="78">
        <v>23</v>
      </c>
      <c r="I14" s="78">
        <v>8</v>
      </c>
      <c r="J14" s="78">
        <v>3</v>
      </c>
      <c r="K14" s="78">
        <v>1</v>
      </c>
      <c r="L14" s="78">
        <v>2658</v>
      </c>
      <c r="M14" s="78"/>
      <c r="N14" s="69"/>
      <c r="O14" s="69"/>
      <c r="P14" s="69"/>
    </row>
    <row r="15" spans="1:16" s="70" customFormat="1" ht="19.5" customHeight="1">
      <c r="A15" s="79" t="s">
        <v>1129</v>
      </c>
      <c r="B15" s="78">
        <v>552</v>
      </c>
      <c r="C15" s="78">
        <v>238</v>
      </c>
      <c r="D15" s="78">
        <v>668</v>
      </c>
      <c r="E15" s="78">
        <v>1150</v>
      </c>
      <c r="F15" s="78">
        <v>230</v>
      </c>
      <c r="G15" s="78">
        <v>28</v>
      </c>
      <c r="H15" s="78">
        <v>3</v>
      </c>
      <c r="I15" s="78">
        <v>4</v>
      </c>
      <c r="J15" s="78">
        <v>1</v>
      </c>
      <c r="K15" s="78">
        <v>4</v>
      </c>
      <c r="L15" s="78">
        <v>2878</v>
      </c>
      <c r="M15" s="78"/>
      <c r="N15" s="69"/>
      <c r="O15" s="69"/>
      <c r="P15" s="69"/>
    </row>
    <row r="16" spans="1:16" ht="19.5" customHeight="1">
      <c r="A16" s="21" t="s">
        <v>1068</v>
      </c>
      <c r="B16" s="19">
        <v>72</v>
      </c>
      <c r="C16" s="19">
        <v>60</v>
      </c>
      <c r="D16" s="19">
        <v>132</v>
      </c>
      <c r="E16" s="19">
        <v>175</v>
      </c>
      <c r="F16" s="19">
        <v>19</v>
      </c>
      <c r="G16" s="19">
        <v>4</v>
      </c>
      <c r="H16" s="19" t="s">
        <v>237</v>
      </c>
      <c r="I16" s="19" t="s">
        <v>237</v>
      </c>
      <c r="J16" s="19" t="s">
        <v>237</v>
      </c>
      <c r="K16" s="19" t="s">
        <v>237</v>
      </c>
      <c r="L16" s="19">
        <v>462</v>
      </c>
      <c r="M16" s="19"/>
      <c r="N16" s="20"/>
      <c r="O16" s="20"/>
      <c r="P16" s="20"/>
    </row>
    <row r="17" spans="1:16" ht="19.5" customHeight="1">
      <c r="A17" s="21" t="s">
        <v>1130</v>
      </c>
      <c r="B17" s="19">
        <v>155</v>
      </c>
      <c r="C17" s="19">
        <v>71</v>
      </c>
      <c r="D17" s="19">
        <v>212</v>
      </c>
      <c r="E17" s="19">
        <v>327</v>
      </c>
      <c r="F17" s="19">
        <v>52</v>
      </c>
      <c r="G17" s="19">
        <v>5</v>
      </c>
      <c r="H17" s="19">
        <v>1</v>
      </c>
      <c r="I17" s="19">
        <v>2</v>
      </c>
      <c r="J17" s="19">
        <v>1</v>
      </c>
      <c r="K17" s="19">
        <v>4</v>
      </c>
      <c r="L17" s="19">
        <v>830</v>
      </c>
      <c r="M17" s="19"/>
      <c r="N17" s="20"/>
      <c r="O17" s="20"/>
      <c r="P17" s="20"/>
    </row>
    <row r="18" spans="1:16" ht="19.5" customHeight="1">
      <c r="A18" s="21" t="s">
        <v>1131</v>
      </c>
      <c r="B18" s="19">
        <v>79</v>
      </c>
      <c r="C18" s="19">
        <v>1</v>
      </c>
      <c r="D18" s="19">
        <v>28</v>
      </c>
      <c r="E18" s="19">
        <v>17</v>
      </c>
      <c r="F18" s="19">
        <v>1</v>
      </c>
      <c r="G18" s="19">
        <v>1</v>
      </c>
      <c r="H18" s="19" t="s">
        <v>237</v>
      </c>
      <c r="I18" s="19" t="s">
        <v>237</v>
      </c>
      <c r="J18" s="19" t="s">
        <v>237</v>
      </c>
      <c r="K18" s="19" t="s">
        <v>1125</v>
      </c>
      <c r="L18" s="19">
        <v>127</v>
      </c>
      <c r="M18" s="19"/>
      <c r="N18" s="20"/>
      <c r="O18" s="20"/>
      <c r="P18" s="20"/>
    </row>
    <row r="19" spans="1:16" ht="19.5" customHeight="1">
      <c r="A19" s="21" t="s">
        <v>1132</v>
      </c>
      <c r="B19" s="19">
        <v>161</v>
      </c>
      <c r="C19" s="19">
        <v>101</v>
      </c>
      <c r="D19" s="19">
        <v>246</v>
      </c>
      <c r="E19" s="19">
        <v>606</v>
      </c>
      <c r="F19" s="19">
        <v>156</v>
      </c>
      <c r="G19" s="19">
        <v>18</v>
      </c>
      <c r="H19" s="19">
        <v>2</v>
      </c>
      <c r="I19" s="19">
        <v>2</v>
      </c>
      <c r="J19" s="19" t="s">
        <v>237</v>
      </c>
      <c r="K19" s="19" t="s">
        <v>1125</v>
      </c>
      <c r="L19" s="19">
        <v>1292</v>
      </c>
      <c r="M19" s="19"/>
      <c r="N19" s="20"/>
      <c r="O19" s="20"/>
      <c r="P19" s="20"/>
    </row>
    <row r="20" spans="1:16" ht="19.5" customHeight="1">
      <c r="A20" s="21" t="s">
        <v>1133</v>
      </c>
      <c r="B20" s="19">
        <v>85</v>
      </c>
      <c r="C20" s="19">
        <v>5</v>
      </c>
      <c r="D20" s="19">
        <v>50</v>
      </c>
      <c r="E20" s="19">
        <v>25</v>
      </c>
      <c r="F20" s="19">
        <v>2</v>
      </c>
      <c r="G20" s="19" t="s">
        <v>237</v>
      </c>
      <c r="H20" s="19" t="s">
        <v>237</v>
      </c>
      <c r="I20" s="19" t="s">
        <v>237</v>
      </c>
      <c r="J20" s="19" t="s">
        <v>237</v>
      </c>
      <c r="K20" s="19" t="s">
        <v>1125</v>
      </c>
      <c r="L20" s="19">
        <v>167</v>
      </c>
      <c r="M20" s="19"/>
      <c r="N20" s="20"/>
      <c r="O20" s="20"/>
      <c r="P20" s="20"/>
    </row>
    <row r="21" spans="1:16" s="70" customFormat="1" ht="19.5" customHeight="1">
      <c r="A21" s="79" t="s">
        <v>1218</v>
      </c>
      <c r="B21" s="78">
        <v>983</v>
      </c>
      <c r="C21" s="78">
        <v>269</v>
      </c>
      <c r="D21" s="78">
        <v>1105</v>
      </c>
      <c r="E21" s="78">
        <v>2522</v>
      </c>
      <c r="F21" s="78">
        <v>859</v>
      </c>
      <c r="G21" s="78">
        <v>143</v>
      </c>
      <c r="H21" s="78">
        <v>20</v>
      </c>
      <c r="I21" s="78">
        <v>2</v>
      </c>
      <c r="J21" s="78" t="s">
        <v>237</v>
      </c>
      <c r="K21" s="78" t="s">
        <v>237</v>
      </c>
      <c r="L21" s="78">
        <v>5903</v>
      </c>
      <c r="M21" s="78"/>
      <c r="N21" s="69"/>
      <c r="O21" s="69"/>
      <c r="P21" s="69"/>
    </row>
    <row r="22" spans="1:16" ht="19.5" customHeight="1">
      <c r="A22" s="22" t="s">
        <v>1134</v>
      </c>
      <c r="B22" s="19">
        <v>130</v>
      </c>
      <c r="C22" s="19">
        <v>66</v>
      </c>
      <c r="D22" s="19">
        <v>124</v>
      </c>
      <c r="E22" s="19">
        <v>272</v>
      </c>
      <c r="F22" s="19">
        <v>104</v>
      </c>
      <c r="G22" s="19">
        <v>33</v>
      </c>
      <c r="H22" s="19">
        <v>2</v>
      </c>
      <c r="I22" s="19">
        <v>2</v>
      </c>
      <c r="J22" s="19" t="s">
        <v>237</v>
      </c>
      <c r="K22" s="19" t="s">
        <v>1125</v>
      </c>
      <c r="L22" s="19">
        <v>733</v>
      </c>
      <c r="M22" s="19"/>
      <c r="N22" s="20"/>
      <c r="O22" s="20"/>
      <c r="P22" s="20"/>
    </row>
    <row r="23" spans="1:16" ht="19.5" customHeight="1">
      <c r="A23" s="22" t="s">
        <v>1135</v>
      </c>
      <c r="B23" s="19">
        <v>128</v>
      </c>
      <c r="C23" s="19">
        <v>53</v>
      </c>
      <c r="D23" s="19">
        <v>220</v>
      </c>
      <c r="E23" s="19">
        <v>511</v>
      </c>
      <c r="F23" s="19">
        <v>182</v>
      </c>
      <c r="G23" s="19">
        <v>26</v>
      </c>
      <c r="H23" s="19">
        <v>2</v>
      </c>
      <c r="I23" s="19" t="s">
        <v>237</v>
      </c>
      <c r="J23" s="19" t="s">
        <v>237</v>
      </c>
      <c r="K23" s="19" t="s">
        <v>1125</v>
      </c>
      <c r="L23" s="19">
        <v>1122</v>
      </c>
      <c r="M23" s="19"/>
      <c r="N23" s="20"/>
      <c r="O23" s="20"/>
      <c r="P23" s="20"/>
    </row>
    <row r="24" spans="1:16" ht="19.5" customHeight="1">
      <c r="A24" s="22" t="s">
        <v>1136</v>
      </c>
      <c r="B24" s="19">
        <v>143</v>
      </c>
      <c r="C24" s="19">
        <v>99</v>
      </c>
      <c r="D24" s="19">
        <v>264</v>
      </c>
      <c r="E24" s="19">
        <v>679</v>
      </c>
      <c r="F24" s="19">
        <v>183</v>
      </c>
      <c r="G24" s="19">
        <v>16</v>
      </c>
      <c r="H24" s="19">
        <v>2</v>
      </c>
      <c r="I24" s="19" t="s">
        <v>237</v>
      </c>
      <c r="J24" s="19" t="s">
        <v>1125</v>
      </c>
      <c r="K24" s="19" t="s">
        <v>237</v>
      </c>
      <c r="L24" s="19">
        <v>1386</v>
      </c>
      <c r="M24" s="19"/>
      <c r="N24" s="20"/>
      <c r="O24" s="20"/>
      <c r="P24" s="20"/>
    </row>
    <row r="25" spans="1:16" ht="19.5" customHeight="1">
      <c r="A25" s="22" t="s">
        <v>1137</v>
      </c>
      <c r="B25" s="19">
        <v>103</v>
      </c>
      <c r="C25" s="19">
        <v>29</v>
      </c>
      <c r="D25" s="19">
        <v>150</v>
      </c>
      <c r="E25" s="19">
        <v>355</v>
      </c>
      <c r="F25" s="19">
        <v>174</v>
      </c>
      <c r="G25" s="19">
        <v>32</v>
      </c>
      <c r="H25" s="19">
        <v>5</v>
      </c>
      <c r="I25" s="19" t="s">
        <v>237</v>
      </c>
      <c r="J25" s="19" t="s">
        <v>1125</v>
      </c>
      <c r="K25" s="19" t="s">
        <v>1125</v>
      </c>
      <c r="L25" s="19">
        <v>848</v>
      </c>
      <c r="M25" s="19"/>
      <c r="N25" s="20"/>
      <c r="O25" s="20"/>
      <c r="P25" s="20"/>
    </row>
    <row r="26" spans="1:16" ht="19.5" customHeight="1">
      <c r="A26" s="22" t="s">
        <v>1138</v>
      </c>
      <c r="B26" s="19">
        <v>157</v>
      </c>
      <c r="C26" s="19">
        <v>1</v>
      </c>
      <c r="D26" s="19">
        <v>97</v>
      </c>
      <c r="E26" s="19">
        <v>245</v>
      </c>
      <c r="F26" s="19">
        <v>74</v>
      </c>
      <c r="G26" s="19">
        <v>7</v>
      </c>
      <c r="H26" s="19">
        <v>1</v>
      </c>
      <c r="I26" s="19" t="s">
        <v>237</v>
      </c>
      <c r="J26" s="19" t="s">
        <v>1125</v>
      </c>
      <c r="K26" s="19" t="s">
        <v>1125</v>
      </c>
      <c r="L26" s="19">
        <v>582</v>
      </c>
      <c r="M26" s="19"/>
      <c r="N26" s="20"/>
      <c r="O26" s="20"/>
      <c r="P26" s="20"/>
    </row>
    <row r="27" spans="1:16" ht="19.5" customHeight="1">
      <c r="A27" s="22" t="s">
        <v>1139</v>
      </c>
      <c r="B27" s="19">
        <v>127</v>
      </c>
      <c r="C27" s="19" t="s">
        <v>237</v>
      </c>
      <c r="D27" s="19">
        <v>152</v>
      </c>
      <c r="E27" s="19">
        <v>296</v>
      </c>
      <c r="F27" s="19">
        <v>85</v>
      </c>
      <c r="G27" s="19">
        <v>16</v>
      </c>
      <c r="H27" s="19">
        <v>4</v>
      </c>
      <c r="I27" s="19" t="s">
        <v>237</v>
      </c>
      <c r="J27" s="19" t="s">
        <v>237</v>
      </c>
      <c r="K27" s="19" t="s">
        <v>1125</v>
      </c>
      <c r="L27" s="19">
        <v>680</v>
      </c>
      <c r="M27" s="19"/>
      <c r="N27" s="20"/>
      <c r="O27" s="20"/>
      <c r="P27" s="20"/>
    </row>
    <row r="28" spans="1:16" ht="19.5" customHeight="1">
      <c r="A28" s="22" t="s">
        <v>1140</v>
      </c>
      <c r="B28" s="19">
        <v>72</v>
      </c>
      <c r="C28" s="19">
        <v>16</v>
      </c>
      <c r="D28" s="19">
        <v>32</v>
      </c>
      <c r="E28" s="19">
        <v>5</v>
      </c>
      <c r="F28" s="19" t="s">
        <v>237</v>
      </c>
      <c r="G28" s="19" t="s">
        <v>237</v>
      </c>
      <c r="H28" s="19" t="s">
        <v>237</v>
      </c>
      <c r="I28" s="19" t="s">
        <v>237</v>
      </c>
      <c r="J28" s="19" t="s">
        <v>1125</v>
      </c>
      <c r="K28" s="19" t="s">
        <v>1125</v>
      </c>
      <c r="L28" s="19">
        <v>125</v>
      </c>
      <c r="M28" s="19"/>
      <c r="N28" s="20"/>
      <c r="O28" s="20"/>
      <c r="P28" s="20"/>
    </row>
    <row r="29" spans="1:16" ht="19.5" customHeight="1">
      <c r="A29" s="22" t="s">
        <v>1141</v>
      </c>
      <c r="B29" s="19">
        <v>123</v>
      </c>
      <c r="C29" s="19">
        <v>5</v>
      </c>
      <c r="D29" s="19">
        <v>66</v>
      </c>
      <c r="E29" s="19">
        <v>159</v>
      </c>
      <c r="F29" s="19">
        <v>57</v>
      </c>
      <c r="G29" s="19">
        <v>13</v>
      </c>
      <c r="H29" s="19">
        <v>4</v>
      </c>
      <c r="I29" s="19" t="s">
        <v>237</v>
      </c>
      <c r="J29" s="19" t="s">
        <v>1125</v>
      </c>
      <c r="K29" s="19" t="s">
        <v>1125</v>
      </c>
      <c r="L29" s="19">
        <v>427</v>
      </c>
      <c r="M29" s="19"/>
      <c r="N29" s="20"/>
      <c r="O29" s="20"/>
      <c r="P29" s="20"/>
    </row>
    <row r="30" spans="1:16" s="70" customFormat="1" ht="19.5" customHeight="1">
      <c r="A30" s="79" t="s">
        <v>1219</v>
      </c>
      <c r="B30" s="78">
        <v>1230</v>
      </c>
      <c r="C30" s="78">
        <v>8</v>
      </c>
      <c r="D30" s="78">
        <v>276</v>
      </c>
      <c r="E30" s="78">
        <v>178</v>
      </c>
      <c r="F30" s="78">
        <v>55</v>
      </c>
      <c r="G30" s="78">
        <v>18</v>
      </c>
      <c r="H30" s="78">
        <v>5</v>
      </c>
      <c r="I30" s="78">
        <v>3</v>
      </c>
      <c r="J30" s="78">
        <v>9</v>
      </c>
      <c r="K30" s="78">
        <v>43</v>
      </c>
      <c r="L30" s="78">
        <v>1825</v>
      </c>
      <c r="M30" s="78"/>
      <c r="N30" s="69"/>
      <c r="O30" s="69"/>
      <c r="P30" s="69"/>
    </row>
    <row r="31" spans="1:16" ht="19.5" customHeight="1">
      <c r="A31" s="22" t="s">
        <v>1142</v>
      </c>
      <c r="B31" s="19">
        <v>137</v>
      </c>
      <c r="C31" s="19" t="s">
        <v>237</v>
      </c>
      <c r="D31" s="19">
        <v>16</v>
      </c>
      <c r="E31" s="19">
        <v>8</v>
      </c>
      <c r="F31" s="19">
        <v>4</v>
      </c>
      <c r="G31" s="19">
        <v>2</v>
      </c>
      <c r="H31" s="19" t="s">
        <v>237</v>
      </c>
      <c r="I31" s="19">
        <v>3</v>
      </c>
      <c r="J31" s="19">
        <v>9</v>
      </c>
      <c r="K31" s="19">
        <v>43</v>
      </c>
      <c r="L31" s="19">
        <v>222</v>
      </c>
      <c r="M31" s="19"/>
      <c r="N31" s="20"/>
      <c r="O31" s="20"/>
      <c r="P31" s="20"/>
    </row>
    <row r="32" spans="1:16" ht="19.5" customHeight="1">
      <c r="A32" s="22" t="s">
        <v>1143</v>
      </c>
      <c r="B32" s="19">
        <v>164</v>
      </c>
      <c r="C32" s="19">
        <v>3</v>
      </c>
      <c r="D32" s="19">
        <v>81</v>
      </c>
      <c r="E32" s="19">
        <v>117</v>
      </c>
      <c r="F32" s="19">
        <v>41</v>
      </c>
      <c r="G32" s="19">
        <v>12</v>
      </c>
      <c r="H32" s="19">
        <v>5</v>
      </c>
      <c r="I32" s="19" t="s">
        <v>237</v>
      </c>
      <c r="J32" s="19" t="s">
        <v>1125</v>
      </c>
      <c r="K32" s="19" t="s">
        <v>1125</v>
      </c>
      <c r="L32" s="19">
        <v>423</v>
      </c>
      <c r="M32" s="19"/>
      <c r="N32" s="20"/>
      <c r="O32" s="20"/>
      <c r="P32" s="20"/>
    </row>
    <row r="33" spans="1:16" ht="19.5" customHeight="1">
      <c r="A33" s="22" t="s">
        <v>1144</v>
      </c>
      <c r="B33" s="19">
        <v>289</v>
      </c>
      <c r="C33" s="19">
        <v>2</v>
      </c>
      <c r="D33" s="19">
        <v>56</v>
      </c>
      <c r="E33" s="19">
        <v>23</v>
      </c>
      <c r="F33" s="19">
        <v>5</v>
      </c>
      <c r="G33" s="19">
        <v>4</v>
      </c>
      <c r="H33" s="19" t="s">
        <v>237</v>
      </c>
      <c r="I33" s="19" t="s">
        <v>237</v>
      </c>
      <c r="J33" s="19" t="s">
        <v>1125</v>
      </c>
      <c r="K33" s="19" t="s">
        <v>1125</v>
      </c>
      <c r="L33" s="19">
        <v>379</v>
      </c>
      <c r="M33" s="19"/>
      <c r="N33" s="20"/>
      <c r="O33" s="20"/>
      <c r="P33" s="20"/>
    </row>
    <row r="34" spans="1:16" ht="19.5" customHeight="1">
      <c r="A34" s="22" t="s">
        <v>1145</v>
      </c>
      <c r="B34" s="19">
        <v>222</v>
      </c>
      <c r="C34" s="19" t="s">
        <v>237</v>
      </c>
      <c r="D34" s="19">
        <v>61</v>
      </c>
      <c r="E34" s="19">
        <v>20</v>
      </c>
      <c r="F34" s="19">
        <v>5</v>
      </c>
      <c r="G34" s="19" t="s">
        <v>237</v>
      </c>
      <c r="H34" s="19" t="s">
        <v>237</v>
      </c>
      <c r="I34" s="19" t="s">
        <v>237</v>
      </c>
      <c r="J34" s="19" t="s">
        <v>1125</v>
      </c>
      <c r="K34" s="19" t="s">
        <v>1125</v>
      </c>
      <c r="L34" s="19">
        <v>308</v>
      </c>
      <c r="M34" s="19"/>
      <c r="N34" s="20"/>
      <c r="O34" s="20"/>
      <c r="P34" s="20"/>
    </row>
    <row r="35" spans="1:16" ht="19.5" customHeight="1">
      <c r="A35" s="22" t="s">
        <v>1146</v>
      </c>
      <c r="B35" s="19">
        <v>418</v>
      </c>
      <c r="C35" s="19">
        <v>3</v>
      </c>
      <c r="D35" s="19">
        <v>62</v>
      </c>
      <c r="E35" s="19">
        <v>10</v>
      </c>
      <c r="F35" s="19" t="s">
        <v>237</v>
      </c>
      <c r="G35" s="19" t="s">
        <v>237</v>
      </c>
      <c r="H35" s="19" t="s">
        <v>237</v>
      </c>
      <c r="I35" s="19" t="s">
        <v>237</v>
      </c>
      <c r="J35" s="19" t="s">
        <v>1125</v>
      </c>
      <c r="K35" s="19" t="s">
        <v>1125</v>
      </c>
      <c r="L35" s="19">
        <v>493</v>
      </c>
      <c r="M35" s="19"/>
      <c r="N35" s="20"/>
      <c r="O35" s="20"/>
      <c r="P35" s="20"/>
    </row>
    <row r="36" spans="1:16" s="70" customFormat="1" ht="19.5" customHeight="1">
      <c r="A36" s="79" t="s">
        <v>1220</v>
      </c>
      <c r="B36" s="78">
        <v>2407</v>
      </c>
      <c r="C36" s="78">
        <v>10</v>
      </c>
      <c r="D36" s="78">
        <v>607</v>
      </c>
      <c r="E36" s="78">
        <v>289</v>
      </c>
      <c r="F36" s="78">
        <v>36</v>
      </c>
      <c r="G36" s="78">
        <v>6</v>
      </c>
      <c r="H36" s="78">
        <v>1</v>
      </c>
      <c r="I36" s="78">
        <v>2</v>
      </c>
      <c r="J36" s="78">
        <v>3</v>
      </c>
      <c r="K36" s="78">
        <v>1</v>
      </c>
      <c r="L36" s="78">
        <v>3362</v>
      </c>
      <c r="M36" s="78"/>
      <c r="N36" s="69"/>
      <c r="O36" s="69"/>
      <c r="P36" s="69"/>
    </row>
    <row r="37" spans="1:16" ht="19.5" customHeight="1">
      <c r="A37" s="22" t="s">
        <v>1147</v>
      </c>
      <c r="B37" s="19">
        <v>539</v>
      </c>
      <c r="C37" s="19">
        <v>3</v>
      </c>
      <c r="D37" s="19">
        <v>196</v>
      </c>
      <c r="E37" s="19">
        <v>118</v>
      </c>
      <c r="F37" s="19">
        <v>24</v>
      </c>
      <c r="G37" s="19">
        <v>1</v>
      </c>
      <c r="H37" s="19" t="s">
        <v>237</v>
      </c>
      <c r="I37" s="19">
        <v>1</v>
      </c>
      <c r="J37" s="19">
        <v>2</v>
      </c>
      <c r="K37" s="19">
        <v>1</v>
      </c>
      <c r="L37" s="19">
        <v>885</v>
      </c>
      <c r="M37" s="19"/>
      <c r="N37" s="20"/>
      <c r="O37" s="20"/>
      <c r="P37" s="20"/>
    </row>
    <row r="38" spans="1:16" ht="19.5" customHeight="1">
      <c r="A38" s="22" t="s">
        <v>1148</v>
      </c>
      <c r="B38" s="19">
        <v>125</v>
      </c>
      <c r="C38" s="19" t="s">
        <v>237</v>
      </c>
      <c r="D38" s="19">
        <v>16</v>
      </c>
      <c r="E38" s="19">
        <v>8</v>
      </c>
      <c r="F38" s="19" t="s">
        <v>237</v>
      </c>
      <c r="G38" s="19">
        <v>1</v>
      </c>
      <c r="H38" s="19" t="s">
        <v>237</v>
      </c>
      <c r="I38" s="19" t="s">
        <v>237</v>
      </c>
      <c r="J38" s="19" t="s">
        <v>237</v>
      </c>
      <c r="K38" s="19" t="s">
        <v>1125</v>
      </c>
      <c r="L38" s="19">
        <v>150</v>
      </c>
      <c r="M38" s="19"/>
      <c r="N38" s="20"/>
      <c r="O38" s="20"/>
      <c r="P38" s="20"/>
    </row>
    <row r="39" spans="1:16" ht="19.5" customHeight="1">
      <c r="A39" s="22" t="s">
        <v>1149</v>
      </c>
      <c r="B39" s="19">
        <v>290</v>
      </c>
      <c r="C39" s="19" t="s">
        <v>237</v>
      </c>
      <c r="D39" s="19">
        <v>43</v>
      </c>
      <c r="E39" s="19">
        <v>18</v>
      </c>
      <c r="F39" s="19">
        <v>2</v>
      </c>
      <c r="G39" s="19">
        <v>2</v>
      </c>
      <c r="H39" s="19" t="s">
        <v>237</v>
      </c>
      <c r="I39" s="19" t="s">
        <v>237</v>
      </c>
      <c r="J39" s="19" t="s">
        <v>237</v>
      </c>
      <c r="K39" s="19" t="s">
        <v>1125</v>
      </c>
      <c r="L39" s="19">
        <v>355</v>
      </c>
      <c r="M39" s="19"/>
      <c r="N39" s="20"/>
      <c r="O39" s="20"/>
      <c r="P39" s="20"/>
    </row>
    <row r="40" spans="1:16" ht="19.5" customHeight="1">
      <c r="A40" s="22" t="s">
        <v>1150</v>
      </c>
      <c r="B40" s="19">
        <v>158</v>
      </c>
      <c r="C40" s="19">
        <v>3</v>
      </c>
      <c r="D40" s="19">
        <v>7</v>
      </c>
      <c r="E40" s="19">
        <v>4</v>
      </c>
      <c r="F40" s="19" t="s">
        <v>237</v>
      </c>
      <c r="G40" s="19" t="s">
        <v>237</v>
      </c>
      <c r="H40" s="19" t="s">
        <v>237</v>
      </c>
      <c r="I40" s="19" t="s">
        <v>237</v>
      </c>
      <c r="J40" s="19" t="s">
        <v>237</v>
      </c>
      <c r="K40" s="19" t="s">
        <v>1125</v>
      </c>
      <c r="L40" s="19">
        <v>172</v>
      </c>
      <c r="M40" s="19"/>
      <c r="N40" s="20"/>
      <c r="O40" s="20"/>
      <c r="P40" s="20"/>
    </row>
    <row r="41" spans="1:16" ht="19.5" customHeight="1">
      <c r="A41" s="22" t="s">
        <v>1151</v>
      </c>
      <c r="B41" s="19">
        <v>515</v>
      </c>
      <c r="C41" s="19">
        <v>2</v>
      </c>
      <c r="D41" s="19">
        <v>67</v>
      </c>
      <c r="E41" s="19">
        <v>21</v>
      </c>
      <c r="F41" s="19">
        <v>1</v>
      </c>
      <c r="G41" s="19">
        <v>1</v>
      </c>
      <c r="H41" s="19" t="s">
        <v>237</v>
      </c>
      <c r="I41" s="19" t="s">
        <v>237</v>
      </c>
      <c r="J41" s="19" t="s">
        <v>237</v>
      </c>
      <c r="K41" s="19" t="s">
        <v>1125</v>
      </c>
      <c r="L41" s="19">
        <v>607</v>
      </c>
      <c r="M41" s="19"/>
      <c r="N41" s="20"/>
      <c r="O41" s="20"/>
      <c r="P41" s="20"/>
    </row>
    <row r="42" spans="1:16" ht="19.5" customHeight="1">
      <c r="A42" s="22" t="s">
        <v>1152</v>
      </c>
      <c r="B42" s="19">
        <v>417</v>
      </c>
      <c r="C42" s="19">
        <v>1</v>
      </c>
      <c r="D42" s="19">
        <v>126</v>
      </c>
      <c r="E42" s="19">
        <v>47</v>
      </c>
      <c r="F42" s="19">
        <v>2</v>
      </c>
      <c r="G42" s="19" t="s">
        <v>237</v>
      </c>
      <c r="H42" s="19" t="s">
        <v>237</v>
      </c>
      <c r="I42" s="19">
        <v>1</v>
      </c>
      <c r="J42" s="19">
        <v>1</v>
      </c>
      <c r="K42" s="19" t="s">
        <v>1125</v>
      </c>
      <c r="L42" s="19">
        <v>595</v>
      </c>
      <c r="M42" s="19"/>
      <c r="N42" s="20"/>
      <c r="O42" s="20"/>
      <c r="P42" s="20"/>
    </row>
    <row r="43" spans="1:13" s="20" customFormat="1" ht="19.5" customHeight="1">
      <c r="A43" s="644" t="s">
        <v>1153</v>
      </c>
      <c r="B43" s="18">
        <v>363</v>
      </c>
      <c r="C43" s="19">
        <v>1</v>
      </c>
      <c r="D43" s="19">
        <v>152</v>
      </c>
      <c r="E43" s="19">
        <v>73</v>
      </c>
      <c r="F43" s="19">
        <v>7</v>
      </c>
      <c r="G43" s="19">
        <v>1</v>
      </c>
      <c r="H43" s="19">
        <v>1</v>
      </c>
      <c r="I43" s="19" t="s">
        <v>237</v>
      </c>
      <c r="J43" s="19" t="s">
        <v>237</v>
      </c>
      <c r="K43" s="19" t="s">
        <v>1125</v>
      </c>
      <c r="L43" s="19">
        <v>598</v>
      </c>
      <c r="M43" s="19"/>
    </row>
    <row r="44" spans="1:16" s="70" customFormat="1" ht="21" customHeight="1">
      <c r="A44" s="79" t="s">
        <v>1221</v>
      </c>
      <c r="B44" s="78">
        <v>2235</v>
      </c>
      <c r="C44" s="78">
        <v>155</v>
      </c>
      <c r="D44" s="78">
        <v>1676</v>
      </c>
      <c r="E44" s="78">
        <v>2433</v>
      </c>
      <c r="F44" s="78">
        <v>575</v>
      </c>
      <c r="G44" s="78">
        <v>113</v>
      </c>
      <c r="H44" s="78">
        <v>17</v>
      </c>
      <c r="I44" s="78">
        <v>5</v>
      </c>
      <c r="J44" s="78">
        <v>5</v>
      </c>
      <c r="K44" s="19" t="s">
        <v>1125</v>
      </c>
      <c r="L44" s="78">
        <v>7214</v>
      </c>
      <c r="M44" s="78"/>
      <c r="N44" s="69"/>
      <c r="O44" s="69"/>
      <c r="P44" s="69"/>
    </row>
    <row r="45" spans="1:16" ht="21" customHeight="1">
      <c r="A45" s="22" t="s">
        <v>1155</v>
      </c>
      <c r="B45" s="19">
        <v>282</v>
      </c>
      <c r="C45" s="19">
        <v>2</v>
      </c>
      <c r="D45" s="19">
        <v>130</v>
      </c>
      <c r="E45" s="19">
        <v>119</v>
      </c>
      <c r="F45" s="19">
        <v>17</v>
      </c>
      <c r="G45" s="19">
        <v>2</v>
      </c>
      <c r="H45" s="19" t="s">
        <v>237</v>
      </c>
      <c r="I45" s="19">
        <v>1</v>
      </c>
      <c r="J45" s="19" t="s">
        <v>237</v>
      </c>
      <c r="K45" s="19" t="s">
        <v>1125</v>
      </c>
      <c r="L45" s="19">
        <v>553</v>
      </c>
      <c r="M45" s="19"/>
      <c r="N45" s="20"/>
      <c r="O45" s="20"/>
      <c r="P45" s="20"/>
    </row>
    <row r="46" spans="1:16" ht="21" customHeight="1">
      <c r="A46" s="22" t="s">
        <v>1156</v>
      </c>
      <c r="B46" s="19">
        <v>324</v>
      </c>
      <c r="C46" s="19">
        <v>1</v>
      </c>
      <c r="D46" s="19">
        <v>80</v>
      </c>
      <c r="E46" s="19">
        <v>69</v>
      </c>
      <c r="F46" s="19">
        <v>10</v>
      </c>
      <c r="G46" s="19">
        <v>2</v>
      </c>
      <c r="H46" s="19">
        <v>1</v>
      </c>
      <c r="I46" s="19">
        <v>1</v>
      </c>
      <c r="J46" s="19">
        <v>1</v>
      </c>
      <c r="K46" s="19" t="s">
        <v>1125</v>
      </c>
      <c r="L46" s="19">
        <v>489</v>
      </c>
      <c r="M46" s="19"/>
      <c r="N46" s="20"/>
      <c r="O46" s="20"/>
      <c r="P46" s="20"/>
    </row>
    <row r="47" spans="1:16" ht="21" customHeight="1">
      <c r="A47" s="22" t="s">
        <v>1157</v>
      </c>
      <c r="B47" s="19">
        <v>71</v>
      </c>
      <c r="C47" s="19">
        <v>4</v>
      </c>
      <c r="D47" s="19">
        <v>64</v>
      </c>
      <c r="E47" s="19">
        <v>141</v>
      </c>
      <c r="F47" s="19">
        <v>57</v>
      </c>
      <c r="G47" s="19">
        <v>12</v>
      </c>
      <c r="H47" s="19">
        <v>4</v>
      </c>
      <c r="I47" s="19">
        <v>1</v>
      </c>
      <c r="J47" s="19">
        <v>1</v>
      </c>
      <c r="K47" s="19" t="s">
        <v>1125</v>
      </c>
      <c r="L47" s="19">
        <v>355</v>
      </c>
      <c r="M47" s="19"/>
      <c r="N47" s="20"/>
      <c r="O47" s="20"/>
      <c r="P47" s="20"/>
    </row>
    <row r="48" spans="1:16" ht="21" customHeight="1">
      <c r="A48" s="22" t="s">
        <v>1158</v>
      </c>
      <c r="B48" s="19">
        <v>144</v>
      </c>
      <c r="C48" s="19">
        <v>5</v>
      </c>
      <c r="D48" s="19">
        <v>107</v>
      </c>
      <c r="E48" s="19">
        <v>141</v>
      </c>
      <c r="F48" s="19">
        <v>16</v>
      </c>
      <c r="G48" s="19" t="s">
        <v>237</v>
      </c>
      <c r="H48" s="19">
        <v>2</v>
      </c>
      <c r="I48" s="19">
        <v>1</v>
      </c>
      <c r="J48" s="19" t="s">
        <v>237</v>
      </c>
      <c r="K48" s="19" t="s">
        <v>1125</v>
      </c>
      <c r="L48" s="19">
        <v>416</v>
      </c>
      <c r="M48" s="19"/>
      <c r="N48" s="20"/>
      <c r="O48" s="20"/>
      <c r="P48" s="20"/>
    </row>
    <row r="49" spans="1:16" ht="21" customHeight="1">
      <c r="A49" s="22" t="s">
        <v>1159</v>
      </c>
      <c r="B49" s="19">
        <v>124</v>
      </c>
      <c r="C49" s="19">
        <v>4</v>
      </c>
      <c r="D49" s="19">
        <v>110</v>
      </c>
      <c r="E49" s="19">
        <v>166</v>
      </c>
      <c r="F49" s="19">
        <v>47</v>
      </c>
      <c r="G49" s="19">
        <v>8</v>
      </c>
      <c r="H49" s="19">
        <v>2</v>
      </c>
      <c r="I49" s="19" t="s">
        <v>237</v>
      </c>
      <c r="J49" s="19" t="s">
        <v>237</v>
      </c>
      <c r="K49" s="19" t="s">
        <v>237</v>
      </c>
      <c r="L49" s="19">
        <v>461</v>
      </c>
      <c r="M49" s="19"/>
      <c r="N49" s="20"/>
      <c r="O49" s="20"/>
      <c r="P49" s="20"/>
    </row>
    <row r="50" spans="1:16" ht="21" customHeight="1">
      <c r="A50" s="22" t="s">
        <v>1160</v>
      </c>
      <c r="B50" s="19">
        <v>109</v>
      </c>
      <c r="C50" s="19">
        <v>4</v>
      </c>
      <c r="D50" s="19">
        <v>117</v>
      </c>
      <c r="E50" s="19">
        <v>194</v>
      </c>
      <c r="F50" s="19">
        <v>36</v>
      </c>
      <c r="G50" s="19">
        <v>4</v>
      </c>
      <c r="H50" s="19" t="s">
        <v>237</v>
      </c>
      <c r="I50" s="19" t="s">
        <v>237</v>
      </c>
      <c r="J50" s="19" t="s">
        <v>237</v>
      </c>
      <c r="K50" s="19" t="s">
        <v>1125</v>
      </c>
      <c r="L50" s="19">
        <v>464</v>
      </c>
      <c r="M50" s="19"/>
      <c r="N50" s="20"/>
      <c r="O50" s="20"/>
      <c r="P50" s="20"/>
    </row>
    <row r="51" spans="1:16" ht="21" customHeight="1">
      <c r="A51" s="22" t="s">
        <v>1161</v>
      </c>
      <c r="B51" s="19">
        <v>302</v>
      </c>
      <c r="C51" s="19">
        <v>79</v>
      </c>
      <c r="D51" s="19">
        <v>311</v>
      </c>
      <c r="E51" s="19">
        <v>581</v>
      </c>
      <c r="F51" s="19">
        <v>181</v>
      </c>
      <c r="G51" s="19">
        <v>41</v>
      </c>
      <c r="H51" s="19">
        <v>4</v>
      </c>
      <c r="I51" s="19" t="s">
        <v>237</v>
      </c>
      <c r="J51" s="19">
        <v>1</v>
      </c>
      <c r="K51" s="19" t="s">
        <v>1125</v>
      </c>
      <c r="L51" s="19">
        <v>1500</v>
      </c>
      <c r="M51" s="19"/>
      <c r="N51" s="20"/>
      <c r="O51" s="20"/>
      <c r="P51" s="20"/>
    </row>
    <row r="52" spans="1:16" ht="21" customHeight="1">
      <c r="A52" s="22" t="s">
        <v>1162</v>
      </c>
      <c r="B52" s="19">
        <v>22</v>
      </c>
      <c r="C52" s="19" t="s">
        <v>237</v>
      </c>
      <c r="D52" s="19" t="s">
        <v>237</v>
      </c>
      <c r="E52" s="19" t="s">
        <v>237</v>
      </c>
      <c r="F52" s="19" t="s">
        <v>237</v>
      </c>
      <c r="G52" s="19" t="s">
        <v>237</v>
      </c>
      <c r="H52" s="19" t="s">
        <v>237</v>
      </c>
      <c r="I52" s="19" t="s">
        <v>237</v>
      </c>
      <c r="J52" s="19" t="s">
        <v>237</v>
      </c>
      <c r="K52" s="19" t="s">
        <v>1125</v>
      </c>
      <c r="L52" s="19">
        <v>22</v>
      </c>
      <c r="M52" s="19"/>
      <c r="N52" s="20"/>
      <c r="O52" s="20"/>
      <c r="P52" s="20"/>
    </row>
    <row r="53" spans="1:16" ht="21" customHeight="1">
      <c r="A53" s="22" t="s">
        <v>1163</v>
      </c>
      <c r="B53" s="19">
        <v>221</v>
      </c>
      <c r="C53" s="19">
        <v>10</v>
      </c>
      <c r="D53" s="19">
        <v>157</v>
      </c>
      <c r="E53" s="19">
        <v>239</v>
      </c>
      <c r="F53" s="19">
        <v>62</v>
      </c>
      <c r="G53" s="19">
        <v>5</v>
      </c>
      <c r="H53" s="19">
        <v>1</v>
      </c>
      <c r="I53" s="19" t="s">
        <v>237</v>
      </c>
      <c r="J53" s="19" t="s">
        <v>237</v>
      </c>
      <c r="K53" s="19" t="s">
        <v>1125</v>
      </c>
      <c r="L53" s="19">
        <v>695</v>
      </c>
      <c r="M53" s="19"/>
      <c r="N53" s="20"/>
      <c r="O53" s="20"/>
      <c r="P53" s="20"/>
    </row>
    <row r="54" spans="1:16" ht="21" customHeight="1">
      <c r="A54" s="22" t="s">
        <v>1164</v>
      </c>
      <c r="B54" s="19">
        <v>332</v>
      </c>
      <c r="C54" s="19">
        <v>30</v>
      </c>
      <c r="D54" s="19">
        <v>302</v>
      </c>
      <c r="E54" s="19">
        <v>453</v>
      </c>
      <c r="F54" s="19">
        <v>92</v>
      </c>
      <c r="G54" s="19">
        <v>26</v>
      </c>
      <c r="H54" s="19">
        <v>3</v>
      </c>
      <c r="I54" s="19">
        <v>1</v>
      </c>
      <c r="J54" s="19">
        <v>2</v>
      </c>
      <c r="K54" s="19" t="s">
        <v>237</v>
      </c>
      <c r="L54" s="19">
        <v>1241</v>
      </c>
      <c r="M54" s="19"/>
      <c r="N54" s="20"/>
      <c r="O54" s="20"/>
      <c r="P54" s="20"/>
    </row>
    <row r="55" spans="1:16" ht="21" customHeight="1">
      <c r="A55" s="22" t="s">
        <v>1165</v>
      </c>
      <c r="B55" s="19">
        <v>304</v>
      </c>
      <c r="C55" s="19">
        <v>16</v>
      </c>
      <c r="D55" s="19">
        <v>298</v>
      </c>
      <c r="E55" s="19">
        <v>330</v>
      </c>
      <c r="F55" s="19">
        <v>57</v>
      </c>
      <c r="G55" s="19">
        <v>13</v>
      </c>
      <c r="H55" s="19" t="s">
        <v>237</v>
      </c>
      <c r="I55" s="19" t="s">
        <v>237</v>
      </c>
      <c r="J55" s="19" t="s">
        <v>237</v>
      </c>
      <c r="K55" s="19" t="s">
        <v>1125</v>
      </c>
      <c r="L55" s="19">
        <v>1018</v>
      </c>
      <c r="M55" s="19"/>
      <c r="N55" s="20"/>
      <c r="O55" s="20"/>
      <c r="P55" s="20"/>
    </row>
    <row r="56" spans="1:16" s="70" customFormat="1" ht="21" customHeight="1">
      <c r="A56" s="79" t="s">
        <v>1222</v>
      </c>
      <c r="B56" s="78">
        <v>2026</v>
      </c>
      <c r="C56" s="78">
        <v>19</v>
      </c>
      <c r="D56" s="78">
        <v>1400</v>
      </c>
      <c r="E56" s="78">
        <v>2129</v>
      </c>
      <c r="F56" s="78">
        <v>666</v>
      </c>
      <c r="G56" s="78">
        <v>170</v>
      </c>
      <c r="H56" s="78">
        <v>71</v>
      </c>
      <c r="I56" s="78">
        <v>34</v>
      </c>
      <c r="J56" s="78">
        <v>61</v>
      </c>
      <c r="K56" s="78">
        <v>18</v>
      </c>
      <c r="L56" s="78">
        <v>6594</v>
      </c>
      <c r="M56" s="78"/>
      <c r="N56" s="69"/>
      <c r="O56" s="69"/>
      <c r="P56" s="69"/>
    </row>
    <row r="57" spans="1:16" ht="21" customHeight="1">
      <c r="A57" s="22" t="s">
        <v>1166</v>
      </c>
      <c r="B57" s="19">
        <v>165</v>
      </c>
      <c r="C57" s="19" t="s">
        <v>237</v>
      </c>
      <c r="D57" s="19">
        <v>92</v>
      </c>
      <c r="E57" s="19">
        <v>186</v>
      </c>
      <c r="F57" s="19">
        <v>82</v>
      </c>
      <c r="G57" s="19">
        <v>23</v>
      </c>
      <c r="H57" s="19">
        <v>10</v>
      </c>
      <c r="I57" s="19">
        <v>2</v>
      </c>
      <c r="J57" s="19">
        <v>1</v>
      </c>
      <c r="K57" s="19" t="s">
        <v>237</v>
      </c>
      <c r="L57" s="19">
        <v>561</v>
      </c>
      <c r="M57" s="19"/>
      <c r="N57" s="20"/>
      <c r="O57" s="20"/>
      <c r="P57" s="20"/>
    </row>
    <row r="58" spans="1:16" ht="21" customHeight="1">
      <c r="A58" s="22" t="s">
        <v>1167</v>
      </c>
      <c r="B58" s="19">
        <v>175</v>
      </c>
      <c r="C58" s="19">
        <v>6</v>
      </c>
      <c r="D58" s="19">
        <v>206</v>
      </c>
      <c r="E58" s="19">
        <v>259</v>
      </c>
      <c r="F58" s="19">
        <v>76</v>
      </c>
      <c r="G58" s="19">
        <v>21</v>
      </c>
      <c r="H58" s="19">
        <v>11</v>
      </c>
      <c r="I58" s="19">
        <v>5</v>
      </c>
      <c r="J58" s="19">
        <v>7</v>
      </c>
      <c r="K58" s="19">
        <v>1</v>
      </c>
      <c r="L58" s="19">
        <v>767</v>
      </c>
      <c r="M58" s="19"/>
      <c r="N58" s="20"/>
      <c r="O58" s="20"/>
      <c r="P58" s="20"/>
    </row>
    <row r="59" spans="1:16" ht="21" customHeight="1">
      <c r="A59" s="22" t="s">
        <v>1168</v>
      </c>
      <c r="B59" s="19">
        <v>477</v>
      </c>
      <c r="C59" s="19">
        <v>1</v>
      </c>
      <c r="D59" s="19">
        <v>284</v>
      </c>
      <c r="E59" s="19">
        <v>321</v>
      </c>
      <c r="F59" s="19">
        <v>50</v>
      </c>
      <c r="G59" s="19">
        <v>9</v>
      </c>
      <c r="H59" s="19">
        <v>6</v>
      </c>
      <c r="I59" s="19">
        <v>1</v>
      </c>
      <c r="J59" s="19">
        <v>2</v>
      </c>
      <c r="K59" s="19" t="s">
        <v>237</v>
      </c>
      <c r="L59" s="19">
        <v>1151</v>
      </c>
      <c r="M59" s="19"/>
      <c r="N59" s="20"/>
      <c r="O59" s="20"/>
      <c r="P59" s="20"/>
    </row>
    <row r="60" spans="1:16" ht="21" customHeight="1">
      <c r="A60" s="22" t="s">
        <v>1169</v>
      </c>
      <c r="B60" s="19">
        <v>267</v>
      </c>
      <c r="C60" s="19" t="s">
        <v>237</v>
      </c>
      <c r="D60" s="19">
        <v>221</v>
      </c>
      <c r="E60" s="19">
        <v>433</v>
      </c>
      <c r="F60" s="19">
        <v>158</v>
      </c>
      <c r="G60" s="19">
        <v>37</v>
      </c>
      <c r="H60" s="19">
        <v>20</v>
      </c>
      <c r="I60" s="19">
        <v>9</v>
      </c>
      <c r="J60" s="19">
        <v>22</v>
      </c>
      <c r="K60" s="19">
        <v>12</v>
      </c>
      <c r="L60" s="19">
        <v>1179</v>
      </c>
      <c r="M60" s="19"/>
      <c r="N60" s="20"/>
      <c r="O60" s="20"/>
      <c r="P60" s="20"/>
    </row>
    <row r="61" spans="1:16" ht="21" customHeight="1">
      <c r="A61" s="22" t="s">
        <v>1170</v>
      </c>
      <c r="B61" s="19">
        <v>287</v>
      </c>
      <c r="C61" s="19">
        <v>1</v>
      </c>
      <c r="D61" s="19">
        <v>210</v>
      </c>
      <c r="E61" s="19">
        <v>300</v>
      </c>
      <c r="F61" s="19">
        <v>99</v>
      </c>
      <c r="G61" s="19">
        <v>27</v>
      </c>
      <c r="H61" s="19">
        <v>5</v>
      </c>
      <c r="I61" s="19">
        <v>5</v>
      </c>
      <c r="J61" s="19">
        <v>7</v>
      </c>
      <c r="K61" s="19">
        <v>3</v>
      </c>
      <c r="L61" s="19">
        <v>944</v>
      </c>
      <c r="M61" s="19"/>
      <c r="N61" s="20"/>
      <c r="O61" s="20"/>
      <c r="P61" s="20"/>
    </row>
    <row r="62" spans="1:16" ht="21" customHeight="1">
      <c r="A62" s="22" t="s">
        <v>1171</v>
      </c>
      <c r="B62" s="19">
        <v>168</v>
      </c>
      <c r="C62" s="19">
        <v>1</v>
      </c>
      <c r="D62" s="19">
        <v>85</v>
      </c>
      <c r="E62" s="19">
        <v>145</v>
      </c>
      <c r="F62" s="19">
        <v>43</v>
      </c>
      <c r="G62" s="19">
        <v>10</v>
      </c>
      <c r="H62" s="19">
        <v>4</v>
      </c>
      <c r="I62" s="19">
        <v>1</v>
      </c>
      <c r="J62" s="19">
        <v>4</v>
      </c>
      <c r="K62" s="19" t="s">
        <v>237</v>
      </c>
      <c r="L62" s="19">
        <v>461</v>
      </c>
      <c r="M62" s="19"/>
      <c r="N62" s="20"/>
      <c r="O62" s="20"/>
      <c r="P62" s="20"/>
    </row>
    <row r="63" spans="1:16" ht="21" customHeight="1">
      <c r="A63" s="22" t="s">
        <v>1110</v>
      </c>
      <c r="B63" s="19">
        <v>161</v>
      </c>
      <c r="C63" s="19">
        <v>4</v>
      </c>
      <c r="D63" s="19">
        <v>87</v>
      </c>
      <c r="E63" s="19">
        <v>140</v>
      </c>
      <c r="F63" s="19">
        <v>34</v>
      </c>
      <c r="G63" s="19">
        <v>7</v>
      </c>
      <c r="H63" s="19" t="s">
        <v>237</v>
      </c>
      <c r="I63" s="19">
        <v>3</v>
      </c>
      <c r="J63" s="19">
        <v>10</v>
      </c>
      <c r="K63" s="19">
        <v>2</v>
      </c>
      <c r="L63" s="19">
        <v>448</v>
      </c>
      <c r="M63" s="19"/>
      <c r="N63" s="20"/>
      <c r="O63" s="20"/>
      <c r="P63" s="20"/>
    </row>
    <row r="64" spans="1:16" ht="21" customHeight="1">
      <c r="A64" s="22" t="s">
        <v>1172</v>
      </c>
      <c r="B64" s="19">
        <v>207</v>
      </c>
      <c r="C64" s="19">
        <v>5</v>
      </c>
      <c r="D64" s="19">
        <v>116</v>
      </c>
      <c r="E64" s="19">
        <v>179</v>
      </c>
      <c r="F64" s="19">
        <v>67</v>
      </c>
      <c r="G64" s="19">
        <v>21</v>
      </c>
      <c r="H64" s="19">
        <v>7</v>
      </c>
      <c r="I64" s="19">
        <v>4</v>
      </c>
      <c r="J64" s="19">
        <v>4</v>
      </c>
      <c r="K64" s="19" t="s">
        <v>237</v>
      </c>
      <c r="L64" s="19">
        <v>610</v>
      </c>
      <c r="M64" s="19"/>
      <c r="N64" s="20"/>
      <c r="O64" s="20"/>
      <c r="P64" s="20"/>
    </row>
    <row r="65" spans="1:16" ht="21" customHeight="1">
      <c r="A65" s="22" t="s">
        <v>1173</v>
      </c>
      <c r="B65" s="19">
        <v>119</v>
      </c>
      <c r="C65" s="19">
        <v>1</v>
      </c>
      <c r="D65" s="19">
        <v>99</v>
      </c>
      <c r="E65" s="19">
        <v>166</v>
      </c>
      <c r="F65" s="19">
        <v>57</v>
      </c>
      <c r="G65" s="19">
        <v>15</v>
      </c>
      <c r="H65" s="19">
        <v>8</v>
      </c>
      <c r="I65" s="19">
        <v>4</v>
      </c>
      <c r="J65" s="19">
        <v>4</v>
      </c>
      <c r="K65" s="19" t="s">
        <v>237</v>
      </c>
      <c r="L65" s="19">
        <v>473</v>
      </c>
      <c r="M65" s="19"/>
      <c r="N65" s="20"/>
      <c r="O65" s="20"/>
      <c r="P65" s="20"/>
    </row>
    <row r="66" spans="1:16" s="70" customFormat="1" ht="21" customHeight="1">
      <c r="A66" s="79" t="s">
        <v>1223</v>
      </c>
      <c r="B66" s="78">
        <v>1175</v>
      </c>
      <c r="C66" s="78">
        <v>31</v>
      </c>
      <c r="D66" s="78">
        <v>291</v>
      </c>
      <c r="E66" s="78">
        <v>201</v>
      </c>
      <c r="F66" s="78">
        <v>52</v>
      </c>
      <c r="G66" s="78">
        <v>20</v>
      </c>
      <c r="H66" s="78">
        <v>12</v>
      </c>
      <c r="I66" s="78">
        <v>9</v>
      </c>
      <c r="J66" s="78">
        <v>5</v>
      </c>
      <c r="K66" s="78">
        <v>3</v>
      </c>
      <c r="L66" s="78">
        <v>1799</v>
      </c>
      <c r="M66" s="78"/>
      <c r="N66" s="69"/>
      <c r="O66" s="69"/>
      <c r="P66" s="69"/>
    </row>
    <row r="67" spans="1:16" ht="21" customHeight="1">
      <c r="A67" s="22" t="s">
        <v>1174</v>
      </c>
      <c r="B67" s="19">
        <v>220</v>
      </c>
      <c r="C67" s="19" t="s">
        <v>237</v>
      </c>
      <c r="D67" s="19">
        <v>11</v>
      </c>
      <c r="E67" s="19">
        <v>5</v>
      </c>
      <c r="F67" s="19">
        <v>1</v>
      </c>
      <c r="G67" s="19" t="s">
        <v>237</v>
      </c>
      <c r="H67" s="19" t="s">
        <v>237</v>
      </c>
      <c r="I67" s="19" t="s">
        <v>237</v>
      </c>
      <c r="J67" s="19" t="s">
        <v>1125</v>
      </c>
      <c r="K67" s="19" t="s">
        <v>1125</v>
      </c>
      <c r="L67" s="19">
        <v>237</v>
      </c>
      <c r="M67" s="19"/>
      <c r="N67" s="20"/>
      <c r="O67" s="20"/>
      <c r="P67" s="20"/>
    </row>
    <row r="68" spans="1:16" ht="21" customHeight="1">
      <c r="A68" s="22" t="s">
        <v>1175</v>
      </c>
      <c r="B68" s="19">
        <v>178</v>
      </c>
      <c r="C68" s="19">
        <v>4</v>
      </c>
      <c r="D68" s="19">
        <v>27</v>
      </c>
      <c r="E68" s="19">
        <v>10</v>
      </c>
      <c r="F68" s="19">
        <v>4</v>
      </c>
      <c r="G68" s="19">
        <v>2</v>
      </c>
      <c r="H68" s="19" t="s">
        <v>237</v>
      </c>
      <c r="I68" s="19" t="s">
        <v>237</v>
      </c>
      <c r="J68" s="19" t="s">
        <v>1125</v>
      </c>
      <c r="K68" s="19" t="s">
        <v>1125</v>
      </c>
      <c r="L68" s="19">
        <v>225</v>
      </c>
      <c r="M68" s="19"/>
      <c r="N68" s="20"/>
      <c r="O68" s="20"/>
      <c r="P68" s="20"/>
    </row>
    <row r="69" spans="1:16" ht="21" customHeight="1">
      <c r="A69" s="22" t="s">
        <v>1176</v>
      </c>
      <c r="B69" s="19">
        <v>176</v>
      </c>
      <c r="C69" s="19" t="s">
        <v>237</v>
      </c>
      <c r="D69" s="19">
        <v>32</v>
      </c>
      <c r="E69" s="19">
        <v>3</v>
      </c>
      <c r="F69" s="19" t="s">
        <v>237</v>
      </c>
      <c r="G69" s="19" t="s">
        <v>237</v>
      </c>
      <c r="H69" s="19" t="s">
        <v>237</v>
      </c>
      <c r="I69" s="19" t="s">
        <v>237</v>
      </c>
      <c r="J69" s="19" t="s">
        <v>1125</v>
      </c>
      <c r="K69" s="19" t="s">
        <v>1125</v>
      </c>
      <c r="L69" s="19">
        <v>211</v>
      </c>
      <c r="M69" s="19"/>
      <c r="N69" s="20"/>
      <c r="O69" s="20"/>
      <c r="P69" s="20"/>
    </row>
    <row r="70" spans="1:16" ht="21" customHeight="1">
      <c r="A70" s="22" t="s">
        <v>1177</v>
      </c>
      <c r="B70" s="19">
        <v>180</v>
      </c>
      <c r="C70" s="19">
        <v>1</v>
      </c>
      <c r="D70" s="19">
        <v>88</v>
      </c>
      <c r="E70" s="19">
        <v>89</v>
      </c>
      <c r="F70" s="19">
        <v>20</v>
      </c>
      <c r="G70" s="19">
        <v>6</v>
      </c>
      <c r="H70" s="19">
        <v>2</v>
      </c>
      <c r="I70" s="19">
        <v>1</v>
      </c>
      <c r="J70" s="19">
        <v>1</v>
      </c>
      <c r="K70" s="19" t="s">
        <v>1125</v>
      </c>
      <c r="L70" s="19">
        <v>388</v>
      </c>
      <c r="M70" s="19"/>
      <c r="N70" s="20"/>
      <c r="O70" s="20"/>
      <c r="P70" s="20"/>
    </row>
    <row r="71" spans="1:16" ht="21" customHeight="1">
      <c r="A71" s="22" t="s">
        <v>1117</v>
      </c>
      <c r="B71" s="19">
        <v>78</v>
      </c>
      <c r="C71" s="19">
        <v>1</v>
      </c>
      <c r="D71" s="19">
        <v>21</v>
      </c>
      <c r="E71" s="19">
        <v>17</v>
      </c>
      <c r="F71" s="19">
        <v>4</v>
      </c>
      <c r="G71" s="19" t="s">
        <v>237</v>
      </c>
      <c r="H71" s="19" t="s">
        <v>237</v>
      </c>
      <c r="I71" s="19" t="s">
        <v>237</v>
      </c>
      <c r="J71" s="19" t="s">
        <v>1125</v>
      </c>
      <c r="K71" s="19" t="s">
        <v>1125</v>
      </c>
      <c r="L71" s="19">
        <v>121</v>
      </c>
      <c r="M71" s="19"/>
      <c r="N71" s="20"/>
      <c r="O71" s="20"/>
      <c r="P71" s="20"/>
    </row>
    <row r="72" spans="1:16" ht="21" customHeight="1">
      <c r="A72" s="22" t="s">
        <v>1118</v>
      </c>
      <c r="B72" s="19">
        <v>188</v>
      </c>
      <c r="C72" s="19">
        <v>8</v>
      </c>
      <c r="D72" s="19">
        <v>41</v>
      </c>
      <c r="E72" s="19">
        <v>34</v>
      </c>
      <c r="F72" s="19">
        <v>9</v>
      </c>
      <c r="G72" s="19">
        <v>3</v>
      </c>
      <c r="H72" s="19">
        <v>1</v>
      </c>
      <c r="I72" s="19" t="s">
        <v>237</v>
      </c>
      <c r="J72" s="19" t="s">
        <v>237</v>
      </c>
      <c r="K72" s="19" t="s">
        <v>1125</v>
      </c>
      <c r="L72" s="19">
        <v>284</v>
      </c>
      <c r="M72" s="19"/>
      <c r="N72" s="20"/>
      <c r="O72" s="20"/>
      <c r="P72" s="20"/>
    </row>
    <row r="73" spans="1:16" ht="21" customHeight="1">
      <c r="A73" s="22" t="s">
        <v>1178</v>
      </c>
      <c r="B73" s="19">
        <v>33</v>
      </c>
      <c r="C73" s="19">
        <v>4</v>
      </c>
      <c r="D73" s="19">
        <v>5</v>
      </c>
      <c r="E73" s="19">
        <v>4</v>
      </c>
      <c r="F73" s="19" t="s">
        <v>237</v>
      </c>
      <c r="G73" s="19" t="s">
        <v>237</v>
      </c>
      <c r="H73" s="19" t="s">
        <v>237</v>
      </c>
      <c r="I73" s="19" t="s">
        <v>237</v>
      </c>
      <c r="J73" s="19" t="s">
        <v>1125</v>
      </c>
      <c r="K73" s="19" t="s">
        <v>1125</v>
      </c>
      <c r="L73" s="19">
        <v>46</v>
      </c>
      <c r="M73" s="19"/>
      <c r="N73" s="20"/>
      <c r="O73" s="20"/>
      <c r="P73" s="20"/>
    </row>
    <row r="74" spans="1:16" ht="21" customHeight="1">
      <c r="A74" s="22" t="s">
        <v>1120</v>
      </c>
      <c r="B74" s="19">
        <v>67</v>
      </c>
      <c r="C74" s="19">
        <v>4</v>
      </c>
      <c r="D74" s="19">
        <v>29</v>
      </c>
      <c r="E74" s="19">
        <v>4</v>
      </c>
      <c r="F74" s="19" t="s">
        <v>237</v>
      </c>
      <c r="G74" s="19" t="s">
        <v>237</v>
      </c>
      <c r="H74" s="19" t="s">
        <v>237</v>
      </c>
      <c r="I74" s="19" t="s">
        <v>237</v>
      </c>
      <c r="J74" s="19" t="s">
        <v>1125</v>
      </c>
      <c r="K74" s="19" t="s">
        <v>1125</v>
      </c>
      <c r="L74" s="19">
        <v>104</v>
      </c>
      <c r="M74" s="19"/>
      <c r="N74" s="20"/>
      <c r="O74" s="20"/>
      <c r="P74" s="20"/>
    </row>
    <row r="75" spans="1:16" ht="21" customHeight="1">
      <c r="A75" s="22" t="s">
        <v>1179</v>
      </c>
      <c r="B75" s="19">
        <v>55</v>
      </c>
      <c r="C75" s="19">
        <v>9</v>
      </c>
      <c r="D75" s="19">
        <v>37</v>
      </c>
      <c r="E75" s="19">
        <v>35</v>
      </c>
      <c r="F75" s="19">
        <v>14</v>
      </c>
      <c r="G75" s="19">
        <v>9</v>
      </c>
      <c r="H75" s="19">
        <v>9</v>
      </c>
      <c r="I75" s="19">
        <v>8</v>
      </c>
      <c r="J75" s="19">
        <v>4</v>
      </c>
      <c r="K75" s="19">
        <v>3</v>
      </c>
      <c r="L75" s="19">
        <v>183</v>
      </c>
      <c r="M75" s="19"/>
      <c r="N75" s="20"/>
      <c r="O75" s="20"/>
      <c r="P75" s="20"/>
    </row>
    <row r="76" spans="1:16" s="70" customFormat="1" ht="21" customHeight="1">
      <c r="A76" s="79" t="s">
        <v>1224</v>
      </c>
      <c r="B76" s="78">
        <v>894</v>
      </c>
      <c r="C76" s="78">
        <v>12</v>
      </c>
      <c r="D76" s="78">
        <v>108</v>
      </c>
      <c r="E76" s="78">
        <v>39</v>
      </c>
      <c r="F76" s="78">
        <v>4</v>
      </c>
      <c r="G76" s="19" t="s">
        <v>1125</v>
      </c>
      <c r="H76" s="78">
        <v>1</v>
      </c>
      <c r="I76" s="19" t="s">
        <v>1125</v>
      </c>
      <c r="J76" s="19" t="s">
        <v>1125</v>
      </c>
      <c r="K76" s="19" t="s">
        <v>1125</v>
      </c>
      <c r="L76" s="78">
        <v>1058</v>
      </c>
      <c r="M76" s="78"/>
      <c r="N76" s="69"/>
      <c r="O76" s="69"/>
      <c r="P76" s="69"/>
    </row>
    <row r="77" spans="1:16" ht="21" customHeight="1">
      <c r="A77" s="22" t="s">
        <v>1122</v>
      </c>
      <c r="B77" s="19">
        <v>727</v>
      </c>
      <c r="C77" s="19">
        <v>5</v>
      </c>
      <c r="D77" s="19">
        <v>97</v>
      </c>
      <c r="E77" s="19">
        <v>28</v>
      </c>
      <c r="F77" s="19">
        <v>3</v>
      </c>
      <c r="G77" s="19" t="s">
        <v>1125</v>
      </c>
      <c r="H77" s="19">
        <v>1</v>
      </c>
      <c r="I77" s="19" t="s">
        <v>237</v>
      </c>
      <c r="J77" s="19" t="s">
        <v>1125</v>
      </c>
      <c r="K77" s="19" t="s">
        <v>1125</v>
      </c>
      <c r="L77" s="19">
        <v>861</v>
      </c>
      <c r="M77" s="19"/>
      <c r="N77" s="20"/>
      <c r="O77" s="20"/>
      <c r="P77" s="20"/>
    </row>
    <row r="78" spans="1:16" ht="21" customHeight="1">
      <c r="A78" s="22" t="s">
        <v>1180</v>
      </c>
      <c r="B78" s="19">
        <v>83</v>
      </c>
      <c r="C78" s="19">
        <v>6</v>
      </c>
      <c r="D78" s="19">
        <v>9</v>
      </c>
      <c r="E78" s="19">
        <v>7</v>
      </c>
      <c r="F78" s="19" t="s">
        <v>237</v>
      </c>
      <c r="G78" s="19" t="s">
        <v>1125</v>
      </c>
      <c r="H78" s="19" t="s">
        <v>1125</v>
      </c>
      <c r="I78" s="19" t="s">
        <v>1125</v>
      </c>
      <c r="J78" s="19" t="s">
        <v>1125</v>
      </c>
      <c r="K78" s="19" t="s">
        <v>1125</v>
      </c>
      <c r="L78" s="19">
        <v>105</v>
      </c>
      <c r="M78" s="19"/>
      <c r="N78" s="20"/>
      <c r="O78" s="20"/>
      <c r="P78" s="20"/>
    </row>
    <row r="79" spans="1:16" ht="21" customHeight="1">
      <c r="A79" s="23" t="s">
        <v>1124</v>
      </c>
      <c r="B79" s="25">
        <v>84</v>
      </c>
      <c r="C79" s="25">
        <v>1</v>
      </c>
      <c r="D79" s="25">
        <v>2</v>
      </c>
      <c r="E79" s="25">
        <v>4</v>
      </c>
      <c r="F79" s="25">
        <v>1</v>
      </c>
      <c r="G79" s="25" t="s">
        <v>1125</v>
      </c>
      <c r="H79" s="25" t="s">
        <v>1125</v>
      </c>
      <c r="I79" s="25" t="s">
        <v>1125</v>
      </c>
      <c r="J79" s="25" t="s">
        <v>1125</v>
      </c>
      <c r="K79" s="25" t="s">
        <v>1125</v>
      </c>
      <c r="L79" s="25">
        <v>92</v>
      </c>
      <c r="M79" s="25"/>
      <c r="N79" s="20"/>
      <c r="O79" s="20"/>
      <c r="P79" s="20"/>
    </row>
    <row r="80" ht="11.25" customHeight="1">
      <c r="A80" s="26" t="s">
        <v>1214</v>
      </c>
    </row>
    <row r="81" ht="11.25" customHeight="1">
      <c r="F81" s="65" t="s">
        <v>393</v>
      </c>
    </row>
  </sheetData>
  <mergeCells count="3">
    <mergeCell ref="A3:A4"/>
    <mergeCell ref="B3:B4"/>
    <mergeCell ref="D3:L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5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8" width="11.75390625" style="3" customWidth="1"/>
    <col min="9" max="16384" width="9.00390625" style="3" customWidth="1"/>
  </cols>
  <sheetData>
    <row r="1" ht="13.5">
      <c r="A1" s="679" t="s">
        <v>241</v>
      </c>
    </row>
    <row r="2" ht="13.5">
      <c r="A2" s="4" t="s">
        <v>437</v>
      </c>
    </row>
    <row r="4" spans="1:7" ht="14.25" thickBot="1">
      <c r="A4" s="3" t="s">
        <v>942</v>
      </c>
      <c r="G4" s="3" t="s">
        <v>943</v>
      </c>
    </row>
    <row r="5" spans="1:8" ht="27.75" thickTop="1">
      <c r="A5" s="424" t="s">
        <v>1010</v>
      </c>
      <c r="B5" s="355" t="s">
        <v>1203</v>
      </c>
      <c r="C5" s="355" t="s">
        <v>944</v>
      </c>
      <c r="D5" s="355" t="s">
        <v>945</v>
      </c>
      <c r="E5" s="355" t="s">
        <v>1011</v>
      </c>
      <c r="F5" s="355" t="s">
        <v>946</v>
      </c>
      <c r="G5" s="355" t="s">
        <v>947</v>
      </c>
      <c r="H5" s="354" t="s">
        <v>948</v>
      </c>
    </row>
    <row r="6" spans="1:8" ht="27.75" customHeight="1">
      <c r="A6" s="636" t="s">
        <v>436</v>
      </c>
      <c r="B6" s="242">
        <v>10845</v>
      </c>
      <c r="C6" s="170">
        <v>6345</v>
      </c>
      <c r="D6" s="170" t="s">
        <v>1125</v>
      </c>
      <c r="E6" s="170" t="s">
        <v>1125</v>
      </c>
      <c r="F6" s="170" t="s">
        <v>1125</v>
      </c>
      <c r="G6" s="170">
        <v>4500</v>
      </c>
      <c r="H6" s="170" t="s">
        <v>1125</v>
      </c>
    </row>
    <row r="7" spans="1:8" ht="27.75" customHeight="1">
      <c r="A7" s="381">
        <v>10</v>
      </c>
      <c r="B7" s="243">
        <v>4500</v>
      </c>
      <c r="C7" s="172" t="s">
        <v>1125</v>
      </c>
      <c r="D7" s="172" t="s">
        <v>1125</v>
      </c>
      <c r="E7" s="172" t="s">
        <v>1125</v>
      </c>
      <c r="F7" s="172" t="s">
        <v>1125</v>
      </c>
      <c r="G7" s="172">
        <v>4500</v>
      </c>
      <c r="H7" s="172" t="s">
        <v>1125</v>
      </c>
    </row>
    <row r="8" spans="1:11" ht="27.75" customHeight="1">
      <c r="A8" s="381">
        <v>11</v>
      </c>
      <c r="B8" s="243">
        <v>900</v>
      </c>
      <c r="C8" s="172" t="s">
        <v>1125</v>
      </c>
      <c r="D8" s="172" t="s">
        <v>1125</v>
      </c>
      <c r="E8" s="172" t="s">
        <v>1125</v>
      </c>
      <c r="F8" s="172" t="s">
        <v>1125</v>
      </c>
      <c r="G8" s="172">
        <v>900</v>
      </c>
      <c r="H8" s="172" t="s">
        <v>1125</v>
      </c>
      <c r="I8" s="20"/>
      <c r="J8" s="20"/>
      <c r="K8" s="20"/>
    </row>
    <row r="9" spans="1:11" ht="27.75" customHeight="1">
      <c r="A9" s="403">
        <v>12</v>
      </c>
      <c r="B9" s="243">
        <v>1350</v>
      </c>
      <c r="C9" s="172">
        <v>900</v>
      </c>
      <c r="D9" s="172" t="s">
        <v>237</v>
      </c>
      <c r="E9" s="172" t="s">
        <v>237</v>
      </c>
      <c r="F9" s="172">
        <v>90</v>
      </c>
      <c r="G9" s="172" t="s">
        <v>237</v>
      </c>
      <c r="H9" s="172">
        <v>360</v>
      </c>
      <c r="I9" s="20"/>
      <c r="J9" s="20"/>
      <c r="K9" s="20"/>
    </row>
    <row r="10" spans="1:11" s="70" customFormat="1" ht="27.75" customHeight="1">
      <c r="A10" s="423">
        <v>13</v>
      </c>
      <c r="B10" s="282">
        <v>2835</v>
      </c>
      <c r="C10" s="283">
        <v>1125</v>
      </c>
      <c r="D10" s="283" t="s">
        <v>237</v>
      </c>
      <c r="E10" s="283">
        <v>45</v>
      </c>
      <c r="F10" s="283">
        <v>855</v>
      </c>
      <c r="G10" s="283">
        <v>450</v>
      </c>
      <c r="H10" s="283">
        <v>360</v>
      </c>
      <c r="I10" s="69"/>
      <c r="J10" s="69"/>
      <c r="K10" s="69"/>
    </row>
    <row r="12" spans="1:7" ht="14.25" thickBot="1">
      <c r="A12" s="3" t="s">
        <v>1012</v>
      </c>
      <c r="G12" s="3" t="s">
        <v>949</v>
      </c>
    </row>
    <row r="13" spans="1:8" ht="27.75" thickTop="1">
      <c r="A13" s="424" t="s">
        <v>1013</v>
      </c>
      <c r="B13" s="355" t="s">
        <v>1203</v>
      </c>
      <c r="C13" s="355" t="s">
        <v>944</v>
      </c>
      <c r="D13" s="355" t="s">
        <v>945</v>
      </c>
      <c r="E13" s="355" t="s">
        <v>1011</v>
      </c>
      <c r="F13" s="355" t="s">
        <v>946</v>
      </c>
      <c r="G13" s="355" t="s">
        <v>947</v>
      </c>
      <c r="H13" s="354" t="s">
        <v>948</v>
      </c>
    </row>
    <row r="14" spans="1:8" ht="30" customHeight="1">
      <c r="A14" s="636" t="s">
        <v>436</v>
      </c>
      <c r="B14" s="425">
        <v>113300</v>
      </c>
      <c r="C14" s="426">
        <v>4000</v>
      </c>
      <c r="D14" s="426">
        <v>4000</v>
      </c>
      <c r="E14" s="426">
        <v>18000</v>
      </c>
      <c r="F14" s="426">
        <v>49200</v>
      </c>
      <c r="G14" s="426">
        <v>14200</v>
      </c>
      <c r="H14" s="426">
        <v>23900</v>
      </c>
    </row>
    <row r="15" spans="1:8" ht="30" customHeight="1">
      <c r="A15" s="381">
        <v>10</v>
      </c>
      <c r="B15" s="425">
        <v>75800</v>
      </c>
      <c r="C15" s="426">
        <v>4000</v>
      </c>
      <c r="D15" s="426">
        <v>1900</v>
      </c>
      <c r="E15" s="426">
        <v>15100</v>
      </c>
      <c r="F15" s="426">
        <v>23000</v>
      </c>
      <c r="G15" s="426">
        <v>12800</v>
      </c>
      <c r="H15" s="426">
        <v>19000</v>
      </c>
    </row>
    <row r="16" spans="1:8" ht="30" customHeight="1">
      <c r="A16" s="381">
        <v>11</v>
      </c>
      <c r="B16" s="427">
        <v>58000</v>
      </c>
      <c r="C16" s="434" t="s">
        <v>237</v>
      </c>
      <c r="D16" s="171">
        <v>2000</v>
      </c>
      <c r="E16" s="171">
        <v>20000</v>
      </c>
      <c r="F16" s="171">
        <v>10000</v>
      </c>
      <c r="G16" s="171">
        <v>7000</v>
      </c>
      <c r="H16" s="171">
        <v>19000</v>
      </c>
    </row>
    <row r="17" spans="1:8" ht="30" customHeight="1">
      <c r="A17" s="403">
        <v>12</v>
      </c>
      <c r="B17" s="427">
        <v>69000</v>
      </c>
      <c r="C17" s="434" t="s">
        <v>237</v>
      </c>
      <c r="D17" s="171">
        <v>2000</v>
      </c>
      <c r="E17" s="171">
        <v>29000</v>
      </c>
      <c r="F17" s="171">
        <v>15000</v>
      </c>
      <c r="G17" s="171">
        <v>3000</v>
      </c>
      <c r="H17" s="171">
        <v>20000</v>
      </c>
    </row>
    <row r="18" spans="1:8" s="70" customFormat="1" ht="30" customHeight="1">
      <c r="A18" s="423">
        <v>13</v>
      </c>
      <c r="B18" s="428">
        <v>87000</v>
      </c>
      <c r="C18" s="283">
        <v>2000</v>
      </c>
      <c r="D18" s="428">
        <v>2000</v>
      </c>
      <c r="E18" s="428">
        <v>37000</v>
      </c>
      <c r="F18" s="428">
        <v>21000</v>
      </c>
      <c r="G18" s="428">
        <v>4000</v>
      </c>
      <c r="H18" s="428">
        <v>21000</v>
      </c>
    </row>
    <row r="19" ht="13.5">
      <c r="G19" s="131" t="s">
        <v>566</v>
      </c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10" width="9.125" style="3" customWidth="1"/>
    <col min="11" max="16384" width="9.00390625" style="3" customWidth="1"/>
  </cols>
  <sheetData>
    <row r="1" ht="13.5">
      <c r="A1" s="679" t="s">
        <v>241</v>
      </c>
    </row>
    <row r="2" ht="13.5">
      <c r="A2" s="4" t="s">
        <v>438</v>
      </c>
    </row>
    <row r="3" ht="14.25" thickBot="1"/>
    <row r="4" spans="1:10" ht="26.25" customHeight="1" thickTop="1">
      <c r="A4" s="429" t="s">
        <v>1014</v>
      </c>
      <c r="B4" s="269" t="s">
        <v>1015</v>
      </c>
      <c r="C4" s="301" t="s">
        <v>1016</v>
      </c>
      <c r="D4" s="356" t="s">
        <v>950</v>
      </c>
      <c r="E4" s="301" t="s">
        <v>1017</v>
      </c>
      <c r="F4" s="355" t="s">
        <v>1018</v>
      </c>
      <c r="G4" s="355" t="s">
        <v>1019</v>
      </c>
      <c r="H4" s="355" t="s">
        <v>1020</v>
      </c>
      <c r="I4" s="355" t="s">
        <v>1021</v>
      </c>
      <c r="J4" s="354" t="s">
        <v>1022</v>
      </c>
    </row>
    <row r="5" spans="1:10" ht="13.5">
      <c r="A5" s="430"/>
      <c r="B5" s="431" t="s">
        <v>1023</v>
      </c>
      <c r="C5" s="149" t="s">
        <v>1023</v>
      </c>
      <c r="D5" s="149" t="s">
        <v>1023</v>
      </c>
      <c r="E5" s="149" t="s">
        <v>1023</v>
      </c>
      <c r="F5" s="149" t="s">
        <v>1023</v>
      </c>
      <c r="G5" s="149" t="s">
        <v>1023</v>
      </c>
      <c r="H5" s="149" t="s">
        <v>1023</v>
      </c>
      <c r="I5" s="149" t="s">
        <v>1024</v>
      </c>
      <c r="J5" s="149" t="s">
        <v>46</v>
      </c>
    </row>
    <row r="6" spans="1:10" ht="22.5" customHeight="1">
      <c r="A6" s="636" t="s">
        <v>436</v>
      </c>
      <c r="B6" s="242">
        <v>88000</v>
      </c>
      <c r="C6" s="170">
        <v>713700</v>
      </c>
      <c r="D6" s="170">
        <v>50300</v>
      </c>
      <c r="E6" s="170">
        <v>122600</v>
      </c>
      <c r="F6" s="170">
        <v>49400</v>
      </c>
      <c r="G6" s="170">
        <v>0</v>
      </c>
      <c r="H6" s="170">
        <v>37100</v>
      </c>
      <c r="I6" s="170">
        <v>17500</v>
      </c>
      <c r="J6" s="170">
        <v>216700</v>
      </c>
    </row>
    <row r="7" spans="1:10" ht="22.5" customHeight="1">
      <c r="A7" s="381">
        <v>10</v>
      </c>
      <c r="B7" s="432">
        <v>64400</v>
      </c>
      <c r="C7" s="432">
        <v>751200</v>
      </c>
      <c r="D7" s="432">
        <v>62500</v>
      </c>
      <c r="E7" s="432">
        <v>87000</v>
      </c>
      <c r="F7" s="432">
        <v>52300</v>
      </c>
      <c r="G7" s="432">
        <v>0</v>
      </c>
      <c r="H7" s="432">
        <v>41800</v>
      </c>
      <c r="I7" s="432">
        <v>27500</v>
      </c>
      <c r="J7" s="172">
        <v>227800</v>
      </c>
    </row>
    <row r="8" spans="1:10" ht="22.5" customHeight="1">
      <c r="A8" s="381">
        <v>11</v>
      </c>
      <c r="B8" s="243">
        <v>51900</v>
      </c>
      <c r="C8" s="432">
        <v>693800</v>
      </c>
      <c r="D8" s="432">
        <v>51800</v>
      </c>
      <c r="E8" s="432">
        <v>73100</v>
      </c>
      <c r="F8" s="432">
        <v>43000</v>
      </c>
      <c r="G8" s="432">
        <v>0</v>
      </c>
      <c r="H8" s="432">
        <v>40700</v>
      </c>
      <c r="I8" s="432">
        <v>7500</v>
      </c>
      <c r="J8" s="172">
        <v>199900</v>
      </c>
    </row>
    <row r="9" spans="1:10" ht="22.5" customHeight="1">
      <c r="A9" s="403">
        <v>12</v>
      </c>
      <c r="B9" s="243">
        <v>76700</v>
      </c>
      <c r="C9" s="432">
        <v>642200</v>
      </c>
      <c r="D9" s="432">
        <v>40600</v>
      </c>
      <c r="E9" s="432">
        <v>54700</v>
      </c>
      <c r="F9" s="432">
        <v>51400</v>
      </c>
      <c r="G9" s="432">
        <f>SUM(G11:G16)</f>
        <v>0</v>
      </c>
      <c r="H9" s="432">
        <v>49200</v>
      </c>
      <c r="I9" s="432">
        <v>7700</v>
      </c>
      <c r="J9" s="432">
        <v>200100</v>
      </c>
    </row>
    <row r="10" spans="1:10" s="70" customFormat="1" ht="22.5" customHeight="1">
      <c r="A10" s="637">
        <v>13</v>
      </c>
      <c r="B10" s="638">
        <v>77000</v>
      </c>
      <c r="C10" s="433">
        <v>575700</v>
      </c>
      <c r="D10" s="433">
        <v>37600</v>
      </c>
      <c r="E10" s="433">
        <v>60400</v>
      </c>
      <c r="F10" s="433">
        <v>53400</v>
      </c>
      <c r="G10" s="433">
        <f>SUM(G12:G17)</f>
        <v>0</v>
      </c>
      <c r="H10" s="433">
        <v>55700</v>
      </c>
      <c r="I10" s="433">
        <v>4500</v>
      </c>
      <c r="J10" s="433">
        <v>199000</v>
      </c>
    </row>
    <row r="11" spans="1:10" ht="22.5" customHeight="1">
      <c r="A11" s="381"/>
      <c r="B11" s="18"/>
      <c r="C11" s="19"/>
      <c r="D11" s="19" t="s">
        <v>365</v>
      </c>
      <c r="E11" s="19"/>
      <c r="F11" s="19"/>
      <c r="G11" s="19"/>
      <c r="H11" s="19"/>
      <c r="I11" s="19"/>
      <c r="J11" s="19" t="s">
        <v>365</v>
      </c>
    </row>
    <row r="12" spans="1:10" ht="22.5" customHeight="1">
      <c r="A12" s="486" t="s">
        <v>439</v>
      </c>
      <c r="B12" s="18" t="s">
        <v>237</v>
      </c>
      <c r="C12" s="19">
        <v>58700</v>
      </c>
      <c r="D12" s="19" t="s">
        <v>237</v>
      </c>
      <c r="E12" s="19" t="s">
        <v>237</v>
      </c>
      <c r="F12" s="19" t="s">
        <v>237</v>
      </c>
      <c r="G12" s="19" t="s">
        <v>237</v>
      </c>
      <c r="H12" s="19" t="s">
        <v>237</v>
      </c>
      <c r="I12" s="19" t="s">
        <v>237</v>
      </c>
      <c r="J12" s="19" t="s">
        <v>237</v>
      </c>
    </row>
    <row r="13" spans="1:10" ht="22.5" customHeight="1">
      <c r="A13" s="486" t="s">
        <v>440</v>
      </c>
      <c r="B13" s="18" t="s">
        <v>237</v>
      </c>
      <c r="C13" s="19">
        <v>114800</v>
      </c>
      <c r="D13" s="19" t="s">
        <v>237</v>
      </c>
      <c r="E13" s="19">
        <v>22600</v>
      </c>
      <c r="F13" s="19" t="s">
        <v>237</v>
      </c>
      <c r="G13" s="19" t="s">
        <v>237</v>
      </c>
      <c r="H13" s="19" t="s">
        <v>237</v>
      </c>
      <c r="I13" s="19" t="s">
        <v>237</v>
      </c>
      <c r="J13" s="19" t="s">
        <v>237</v>
      </c>
    </row>
    <row r="14" spans="1:10" ht="22.5" customHeight="1">
      <c r="A14" s="486" t="s">
        <v>441</v>
      </c>
      <c r="B14" s="18">
        <v>35200</v>
      </c>
      <c r="C14" s="19">
        <v>126500</v>
      </c>
      <c r="D14" s="19">
        <v>36100</v>
      </c>
      <c r="E14" s="19">
        <v>2300</v>
      </c>
      <c r="F14" s="19">
        <v>3400</v>
      </c>
      <c r="G14" s="19" t="s">
        <v>237</v>
      </c>
      <c r="H14" s="19">
        <v>37700</v>
      </c>
      <c r="I14" s="19">
        <v>4500</v>
      </c>
      <c r="J14" s="19">
        <v>198400</v>
      </c>
    </row>
    <row r="15" spans="1:10" ht="22.5" customHeight="1">
      <c r="A15" s="486" t="s">
        <v>442</v>
      </c>
      <c r="B15" s="18">
        <v>41000</v>
      </c>
      <c r="C15" s="19">
        <v>220900</v>
      </c>
      <c r="D15" s="19">
        <v>200</v>
      </c>
      <c r="E15" s="19">
        <v>21100</v>
      </c>
      <c r="F15" s="19" t="s">
        <v>237</v>
      </c>
      <c r="G15" s="19" t="s">
        <v>237</v>
      </c>
      <c r="H15" s="19">
        <v>1200</v>
      </c>
      <c r="I15" s="19" t="s">
        <v>237</v>
      </c>
      <c r="J15" s="19" t="s">
        <v>237</v>
      </c>
    </row>
    <row r="16" spans="1:10" ht="22.5" customHeight="1">
      <c r="A16" s="486" t="s">
        <v>443</v>
      </c>
      <c r="B16" s="18">
        <v>800</v>
      </c>
      <c r="C16" s="19">
        <v>10300</v>
      </c>
      <c r="D16" s="19">
        <v>200</v>
      </c>
      <c r="E16" s="19">
        <v>3600</v>
      </c>
      <c r="F16" s="19">
        <v>50000</v>
      </c>
      <c r="G16" s="19" t="s">
        <v>444</v>
      </c>
      <c r="H16" s="19">
        <v>600</v>
      </c>
      <c r="I16" s="19" t="s">
        <v>444</v>
      </c>
      <c r="J16" s="19">
        <v>600</v>
      </c>
    </row>
    <row r="17" spans="1:10" ht="22.5" customHeight="1">
      <c r="A17" s="624" t="s">
        <v>445</v>
      </c>
      <c r="B17" s="24" t="s">
        <v>1295</v>
      </c>
      <c r="C17" s="25">
        <v>44500</v>
      </c>
      <c r="D17" s="25">
        <v>1100</v>
      </c>
      <c r="E17" s="25">
        <v>10800</v>
      </c>
      <c r="F17" s="25" t="s">
        <v>1295</v>
      </c>
      <c r="G17" s="25" t="s">
        <v>1295</v>
      </c>
      <c r="H17" s="25">
        <v>16200</v>
      </c>
      <c r="I17" s="25" t="s">
        <v>1295</v>
      </c>
      <c r="J17" s="25" t="s">
        <v>1295</v>
      </c>
    </row>
    <row r="18" ht="13.5">
      <c r="H18" s="3" t="s">
        <v>1025</v>
      </c>
    </row>
    <row r="44" spans="2:6" ht="13.5">
      <c r="B44" s="168"/>
      <c r="C44" s="168"/>
      <c r="D44" s="168"/>
      <c r="E44" s="168"/>
      <c r="F44" s="168"/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4" width="8.00390625" style="3" customWidth="1"/>
    <col min="5" max="5" width="9.875" style="3" customWidth="1"/>
    <col min="6" max="11" width="8.00390625" style="3" customWidth="1"/>
    <col min="12" max="12" width="7.625" style="3" customWidth="1"/>
    <col min="13" max="13" width="7.375" style="3" customWidth="1"/>
    <col min="14" max="14" width="7.875" style="3" customWidth="1"/>
    <col min="15" max="22" width="7.375" style="3" customWidth="1"/>
    <col min="23" max="16384" width="9.00390625" style="3" customWidth="1"/>
  </cols>
  <sheetData>
    <row r="1" ht="13.5">
      <c r="A1" s="679" t="s">
        <v>241</v>
      </c>
    </row>
    <row r="2" ht="14.25" thickBot="1">
      <c r="A2" s="4" t="s">
        <v>446</v>
      </c>
    </row>
    <row r="3" spans="1:22" ht="14.25" thickTop="1">
      <c r="A3" s="721" t="s">
        <v>872</v>
      </c>
      <c r="B3" s="927" t="s">
        <v>951</v>
      </c>
      <c r="C3" s="927" t="s">
        <v>952</v>
      </c>
      <c r="D3" s="927" t="s">
        <v>953</v>
      </c>
      <c r="E3" s="694" t="s">
        <v>954</v>
      </c>
      <c r="F3" s="926"/>
      <c r="G3" s="926"/>
      <c r="H3" s="926"/>
      <c r="I3" s="926"/>
      <c r="J3" s="926"/>
      <c r="K3" s="926"/>
      <c r="L3" s="728"/>
      <c r="M3" s="721"/>
      <c r="N3" s="721" t="s">
        <v>955</v>
      </c>
      <c r="O3" s="701"/>
      <c r="P3" s="701"/>
      <c r="Q3" s="701"/>
      <c r="R3" s="701"/>
      <c r="S3" s="701"/>
      <c r="T3" s="701"/>
      <c r="U3" s="701"/>
      <c r="V3" s="694"/>
    </row>
    <row r="4" spans="1:22" ht="13.5">
      <c r="A4" s="722"/>
      <c r="B4" s="928"/>
      <c r="C4" s="928"/>
      <c r="D4" s="928"/>
      <c r="E4" s="29" t="s">
        <v>1229</v>
      </c>
      <c r="F4" s="435" t="s">
        <v>956</v>
      </c>
      <c r="G4" s="435" t="s">
        <v>957</v>
      </c>
      <c r="H4" s="286" t="s">
        <v>958</v>
      </c>
      <c r="I4" s="435" t="s">
        <v>959</v>
      </c>
      <c r="J4" s="435" t="s">
        <v>960</v>
      </c>
      <c r="K4" s="436" t="s">
        <v>961</v>
      </c>
      <c r="L4" s="625" t="s">
        <v>962</v>
      </c>
      <c r="M4" s="563" t="s">
        <v>1240</v>
      </c>
      <c r="N4" s="29" t="s">
        <v>1229</v>
      </c>
      <c r="O4" s="286" t="s">
        <v>963</v>
      </c>
      <c r="P4" s="286" t="s">
        <v>964</v>
      </c>
      <c r="Q4" s="286" t="s">
        <v>965</v>
      </c>
      <c r="R4" s="94" t="s">
        <v>966</v>
      </c>
      <c r="S4" s="94" t="s">
        <v>967</v>
      </c>
      <c r="T4" s="94" t="s">
        <v>968</v>
      </c>
      <c r="U4" s="94" t="s">
        <v>969</v>
      </c>
      <c r="V4" s="95" t="s">
        <v>1240</v>
      </c>
    </row>
    <row r="5" spans="1:22" ht="20.25" customHeight="1">
      <c r="A5" s="154" t="s">
        <v>12</v>
      </c>
      <c r="B5" s="18">
        <v>294</v>
      </c>
      <c r="C5" s="19">
        <v>5317</v>
      </c>
      <c r="D5" s="19">
        <v>228</v>
      </c>
      <c r="E5" s="19">
        <v>14823</v>
      </c>
      <c r="F5" s="19">
        <v>2295</v>
      </c>
      <c r="G5" s="19">
        <v>467</v>
      </c>
      <c r="H5" s="19">
        <v>1133</v>
      </c>
      <c r="I5" s="19">
        <v>28</v>
      </c>
      <c r="J5" s="19">
        <v>1160</v>
      </c>
      <c r="K5" s="19">
        <v>4075</v>
      </c>
      <c r="L5" s="19">
        <v>2531</v>
      </c>
      <c r="M5" s="19">
        <v>1615</v>
      </c>
      <c r="N5" s="19">
        <v>1519</v>
      </c>
      <c r="O5" s="19">
        <v>817</v>
      </c>
      <c r="P5" s="19">
        <v>389</v>
      </c>
      <c r="Q5" s="19">
        <v>252</v>
      </c>
      <c r="R5" s="19">
        <v>4</v>
      </c>
      <c r="S5" s="19" t="s">
        <v>1125</v>
      </c>
      <c r="T5" s="19">
        <v>27</v>
      </c>
      <c r="U5" s="19">
        <v>20</v>
      </c>
      <c r="V5" s="19">
        <v>10</v>
      </c>
    </row>
    <row r="6" spans="1:22" ht="20.25" customHeight="1">
      <c r="A6" s="154">
        <v>10</v>
      </c>
      <c r="B6" s="18">
        <v>229</v>
      </c>
      <c r="C6" s="19">
        <v>4679</v>
      </c>
      <c r="D6" s="19">
        <v>191</v>
      </c>
      <c r="E6" s="19">
        <v>13460</v>
      </c>
      <c r="F6" s="19">
        <v>2699</v>
      </c>
      <c r="G6" s="19">
        <v>587</v>
      </c>
      <c r="H6" s="19">
        <v>1114</v>
      </c>
      <c r="I6" s="19">
        <v>21</v>
      </c>
      <c r="J6" s="19">
        <v>1183</v>
      </c>
      <c r="K6" s="19">
        <v>4332</v>
      </c>
      <c r="L6" s="19">
        <v>2077</v>
      </c>
      <c r="M6" s="19">
        <v>1447</v>
      </c>
      <c r="N6" s="19">
        <v>1479</v>
      </c>
      <c r="O6" s="19">
        <v>800</v>
      </c>
      <c r="P6" s="19">
        <v>365</v>
      </c>
      <c r="Q6" s="19">
        <v>236</v>
      </c>
      <c r="R6" s="19">
        <v>1</v>
      </c>
      <c r="S6" s="19" t="s">
        <v>1125</v>
      </c>
      <c r="T6" s="19">
        <v>33</v>
      </c>
      <c r="U6" s="19">
        <v>11</v>
      </c>
      <c r="V6" s="19">
        <v>33</v>
      </c>
    </row>
    <row r="7" spans="1:22" ht="20.25" customHeight="1">
      <c r="A7" s="154">
        <v>11</v>
      </c>
      <c r="B7" s="18">
        <v>288</v>
      </c>
      <c r="C7" s="19">
        <v>4760</v>
      </c>
      <c r="D7" s="19">
        <v>218</v>
      </c>
      <c r="E7" s="19">
        <v>12240</v>
      </c>
      <c r="F7" s="19">
        <v>2373</v>
      </c>
      <c r="G7" s="19">
        <v>680</v>
      </c>
      <c r="H7" s="19">
        <v>1061</v>
      </c>
      <c r="I7" s="19">
        <v>25</v>
      </c>
      <c r="J7" s="19">
        <v>1149</v>
      </c>
      <c r="K7" s="19">
        <v>3472</v>
      </c>
      <c r="L7" s="19">
        <v>2240</v>
      </c>
      <c r="M7" s="19">
        <v>1240</v>
      </c>
      <c r="N7" s="19">
        <v>1886</v>
      </c>
      <c r="O7" s="19">
        <v>1216</v>
      </c>
      <c r="P7" s="19">
        <v>388</v>
      </c>
      <c r="Q7" s="19">
        <v>225</v>
      </c>
      <c r="R7" s="19">
        <v>3</v>
      </c>
      <c r="S7" s="19" t="s">
        <v>1125</v>
      </c>
      <c r="T7" s="19">
        <v>16</v>
      </c>
      <c r="U7" s="19">
        <v>13</v>
      </c>
      <c r="V7" s="19">
        <v>25</v>
      </c>
    </row>
    <row r="8" spans="1:22" ht="20.25" customHeight="1">
      <c r="A8" s="150">
        <v>12</v>
      </c>
      <c r="B8" s="639">
        <v>288</v>
      </c>
      <c r="C8" s="632">
        <v>4805</v>
      </c>
      <c r="D8" s="632">
        <v>235</v>
      </c>
      <c r="E8" s="632">
        <v>11934</v>
      </c>
      <c r="F8" s="632">
        <v>1838</v>
      </c>
      <c r="G8" s="632">
        <v>381</v>
      </c>
      <c r="H8" s="632">
        <v>546</v>
      </c>
      <c r="I8" s="632">
        <v>6</v>
      </c>
      <c r="J8" s="632">
        <v>1076</v>
      </c>
      <c r="K8" s="632">
        <v>3858</v>
      </c>
      <c r="L8" s="632">
        <v>2725</v>
      </c>
      <c r="M8" s="632">
        <v>1504</v>
      </c>
      <c r="N8" s="632">
        <v>1798</v>
      </c>
      <c r="O8" s="632">
        <v>908</v>
      </c>
      <c r="P8" s="632">
        <v>630</v>
      </c>
      <c r="Q8" s="632">
        <v>194</v>
      </c>
      <c r="R8" s="632">
        <v>5</v>
      </c>
      <c r="S8" s="621" t="s">
        <v>248</v>
      </c>
      <c r="T8" s="632">
        <v>17</v>
      </c>
      <c r="U8" s="632">
        <v>19</v>
      </c>
      <c r="V8" s="632">
        <v>25</v>
      </c>
    </row>
    <row r="9" spans="1:22" s="439" customFormat="1" ht="20.25" customHeight="1">
      <c r="A9" s="437">
        <v>13</v>
      </c>
      <c r="B9" s="438">
        <v>364</v>
      </c>
      <c r="C9" s="412">
        <v>4319</v>
      </c>
      <c r="D9" s="412">
        <v>258</v>
      </c>
      <c r="E9" s="412">
        <f>SUM(F9:K9,M9:N9)</f>
        <v>9727</v>
      </c>
      <c r="F9" s="412">
        <v>1327</v>
      </c>
      <c r="G9" s="412">
        <v>455</v>
      </c>
      <c r="H9" s="412">
        <v>700</v>
      </c>
      <c r="I9" s="412">
        <v>3</v>
      </c>
      <c r="J9" s="412">
        <v>891</v>
      </c>
      <c r="K9" s="412">
        <v>2939</v>
      </c>
      <c r="L9" s="412">
        <v>2263</v>
      </c>
      <c r="M9" s="412">
        <v>1480</v>
      </c>
      <c r="N9" s="412">
        <f>SUM(O9:V9)</f>
        <v>1932</v>
      </c>
      <c r="O9" s="412">
        <v>1290</v>
      </c>
      <c r="P9" s="412">
        <v>489</v>
      </c>
      <c r="Q9" s="412">
        <v>97</v>
      </c>
      <c r="R9" s="412">
        <v>3</v>
      </c>
      <c r="S9" s="413">
        <v>0</v>
      </c>
      <c r="T9" s="412">
        <v>16</v>
      </c>
      <c r="U9" s="412">
        <v>19</v>
      </c>
      <c r="V9" s="412">
        <v>18</v>
      </c>
    </row>
    <row r="10" spans="17:21" ht="13.5">
      <c r="Q10" s="484" t="s">
        <v>567</v>
      </c>
      <c r="R10" s="484"/>
      <c r="S10" s="484"/>
      <c r="T10" s="484"/>
      <c r="U10" s="484"/>
    </row>
    <row r="16" s="118" customFormat="1" ht="22.5" customHeight="1"/>
    <row r="17" s="118" customFormat="1" ht="22.5" customHeight="1"/>
    <row r="18" s="440" customFormat="1" ht="22.5" customHeight="1"/>
  </sheetData>
  <mergeCells count="7">
    <mergeCell ref="N3:V3"/>
    <mergeCell ref="E3:K3"/>
    <mergeCell ref="L3:M3"/>
    <mergeCell ref="A3:A4"/>
    <mergeCell ref="B3:B4"/>
    <mergeCell ref="C3:C4"/>
    <mergeCell ref="D3:D4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600" verticalDpi="600" orientation="landscape" paperSize="9" scale="96" r:id="rId2"/>
  <colBreaks count="1" manualBreakCount="1">
    <brk id="10" min="1" max="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6.375" style="3" customWidth="1"/>
    <col min="3" max="11" width="8.375" style="3" customWidth="1"/>
    <col min="12" max="16384" width="9.00390625" style="3" customWidth="1"/>
  </cols>
  <sheetData>
    <row r="1" ht="13.5">
      <c r="A1" s="679" t="s">
        <v>241</v>
      </c>
    </row>
    <row r="2" ht="14.25" thickBot="1">
      <c r="A2" s="399" t="s">
        <v>447</v>
      </c>
    </row>
    <row r="3" spans="1:11" ht="14.25" thickTop="1">
      <c r="A3" s="721" t="s">
        <v>970</v>
      </c>
      <c r="B3" s="774" t="s">
        <v>971</v>
      </c>
      <c r="C3" s="872" t="s">
        <v>972</v>
      </c>
      <c r="D3" s="872"/>
      <c r="E3" s="872"/>
      <c r="F3" s="872"/>
      <c r="G3" s="872"/>
      <c r="H3" s="872"/>
      <c r="I3" s="872"/>
      <c r="J3" s="441" t="s">
        <v>973</v>
      </c>
      <c r="K3" s="441"/>
    </row>
    <row r="4" spans="1:11" ht="13.5">
      <c r="A4" s="722"/>
      <c r="B4" s="929"/>
      <c r="C4" s="691" t="s">
        <v>974</v>
      </c>
      <c r="D4" s="691"/>
      <c r="E4" s="691"/>
      <c r="F4" s="691" t="s">
        <v>975</v>
      </c>
      <c r="G4" s="691"/>
      <c r="H4" s="691"/>
      <c r="I4" s="691" t="s">
        <v>976</v>
      </c>
      <c r="J4" s="691"/>
      <c r="K4" s="709"/>
    </row>
    <row r="5" spans="1:11" ht="13.5">
      <c r="A5" s="722"/>
      <c r="B5" s="775"/>
      <c r="C5" s="29" t="s">
        <v>977</v>
      </c>
      <c r="D5" s="29" t="s">
        <v>978</v>
      </c>
      <c r="E5" s="29" t="s">
        <v>979</v>
      </c>
      <c r="F5" s="29" t="s">
        <v>977</v>
      </c>
      <c r="G5" s="29" t="s">
        <v>978</v>
      </c>
      <c r="H5" s="29" t="s">
        <v>979</v>
      </c>
      <c r="I5" s="29" t="s">
        <v>977</v>
      </c>
      <c r="J5" s="29" t="s">
        <v>978</v>
      </c>
      <c r="K5" s="36" t="s">
        <v>979</v>
      </c>
    </row>
    <row r="6" spans="1:12" s="118" customFormat="1" ht="22.5" customHeight="1">
      <c r="A6" s="154" t="s">
        <v>448</v>
      </c>
      <c r="B6" s="442">
        <v>180</v>
      </c>
      <c r="C6" s="377">
        <v>888423</v>
      </c>
      <c r="D6" s="377" t="s">
        <v>1125</v>
      </c>
      <c r="E6" s="377">
        <f>C6</f>
        <v>888423</v>
      </c>
      <c r="F6" s="377">
        <v>128183</v>
      </c>
      <c r="G6" s="377" t="s">
        <v>1125</v>
      </c>
      <c r="H6" s="377">
        <f>SUM(F6:G6)</f>
        <v>128183</v>
      </c>
      <c r="I6" s="377">
        <f>C6+F6</f>
        <v>1016606</v>
      </c>
      <c r="J6" s="377" t="s">
        <v>1125</v>
      </c>
      <c r="K6" s="377">
        <f>E6+H6</f>
        <v>1016606</v>
      </c>
      <c r="L6" s="443"/>
    </row>
    <row r="7" spans="1:12" s="118" customFormat="1" ht="22.5" customHeight="1">
      <c r="A7" s="154" t="s">
        <v>449</v>
      </c>
      <c r="B7" s="18">
        <v>406</v>
      </c>
      <c r="C7" s="19">
        <v>31583</v>
      </c>
      <c r="D7" s="19" t="s">
        <v>1125</v>
      </c>
      <c r="E7" s="19">
        <f>C7</f>
        <v>31583</v>
      </c>
      <c r="F7" s="19">
        <v>838745</v>
      </c>
      <c r="G7" s="19">
        <v>4837</v>
      </c>
      <c r="H7" s="19">
        <f>SUM(F7:G7)</f>
        <v>843582</v>
      </c>
      <c r="I7" s="19">
        <f>C7+F7</f>
        <v>870328</v>
      </c>
      <c r="J7" s="19">
        <f>G7</f>
        <v>4837</v>
      </c>
      <c r="K7" s="19">
        <f>E7+H7</f>
        <v>875165</v>
      </c>
      <c r="L7" s="443"/>
    </row>
    <row r="8" spans="1:12" s="440" customFormat="1" ht="22.5" customHeight="1">
      <c r="A8" s="252" t="s">
        <v>273</v>
      </c>
      <c r="B8" s="444">
        <f>SUM(B6:B7)</f>
        <v>586</v>
      </c>
      <c r="C8" s="444">
        <f>SUM(C6:C7)</f>
        <v>920006</v>
      </c>
      <c r="D8" s="444" t="s">
        <v>1125</v>
      </c>
      <c r="E8" s="25">
        <f>C8</f>
        <v>920006</v>
      </c>
      <c r="F8" s="444">
        <f aca="true" t="shared" si="0" ref="F8:K8">SUM(F6:F7)</f>
        <v>966928</v>
      </c>
      <c r="G8" s="444">
        <f t="shared" si="0"/>
        <v>4837</v>
      </c>
      <c r="H8" s="444">
        <f t="shared" si="0"/>
        <v>971765</v>
      </c>
      <c r="I8" s="444">
        <f t="shared" si="0"/>
        <v>1886934</v>
      </c>
      <c r="J8" s="444">
        <f t="shared" si="0"/>
        <v>4837</v>
      </c>
      <c r="K8" s="444">
        <f t="shared" si="0"/>
        <v>1891771</v>
      </c>
      <c r="L8" s="445"/>
    </row>
    <row r="9" spans="3:9" ht="13.5">
      <c r="C9" s="13" t="s">
        <v>980</v>
      </c>
      <c r="I9" s="3" t="s">
        <v>981</v>
      </c>
    </row>
  </sheetData>
  <mergeCells count="6">
    <mergeCell ref="I4:K4"/>
    <mergeCell ref="C3:I3"/>
    <mergeCell ref="B3:B5"/>
    <mergeCell ref="A3:A5"/>
    <mergeCell ref="C4:E4"/>
    <mergeCell ref="F4:H4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600" verticalDpi="600" orientation="portrait" paperSize="9" scale="95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ht="13.5">
      <c r="A1" s="679" t="s">
        <v>241</v>
      </c>
    </row>
    <row r="2" ht="13.5">
      <c r="A2" s="4" t="s">
        <v>470</v>
      </c>
    </row>
    <row r="3" ht="14.25" thickBot="1"/>
    <row r="4" spans="1:10" ht="27.75" thickTop="1">
      <c r="A4" s="269" t="s">
        <v>1026</v>
      </c>
      <c r="B4" s="269" t="s">
        <v>1027</v>
      </c>
      <c r="C4" s="355" t="s">
        <v>1028</v>
      </c>
      <c r="D4" s="355" t="s">
        <v>1029</v>
      </c>
      <c r="E4" s="355" t="s">
        <v>1030</v>
      </c>
      <c r="F4" s="355" t="s">
        <v>1031</v>
      </c>
      <c r="G4" s="355" t="s">
        <v>1032</v>
      </c>
      <c r="H4" s="355" t="s">
        <v>1033</v>
      </c>
      <c r="I4" s="355" t="s">
        <v>1034</v>
      </c>
      <c r="J4" s="354" t="s">
        <v>1035</v>
      </c>
    </row>
    <row r="5" spans="1:10" ht="13.5">
      <c r="A5" s="430"/>
      <c r="B5" s="446" t="s">
        <v>568</v>
      </c>
      <c r="C5" s="447" t="s">
        <v>568</v>
      </c>
      <c r="D5" s="447" t="s">
        <v>135</v>
      </c>
      <c r="E5" s="447" t="s">
        <v>568</v>
      </c>
      <c r="F5" s="447" t="s">
        <v>569</v>
      </c>
      <c r="G5" s="447" t="s">
        <v>568</v>
      </c>
      <c r="H5" s="447" t="s">
        <v>568</v>
      </c>
      <c r="I5" s="447" t="s">
        <v>568</v>
      </c>
      <c r="J5" s="447" t="s">
        <v>568</v>
      </c>
    </row>
    <row r="6" spans="1:10" ht="15.75" customHeight="1">
      <c r="A6" s="154" t="s">
        <v>12</v>
      </c>
      <c r="B6" s="18">
        <v>2878</v>
      </c>
      <c r="C6" s="19">
        <v>823</v>
      </c>
      <c r="D6" s="19">
        <v>585</v>
      </c>
      <c r="E6" s="19">
        <v>415</v>
      </c>
      <c r="F6" s="19">
        <v>57400</v>
      </c>
      <c r="G6" s="19">
        <v>807</v>
      </c>
      <c r="H6" s="19">
        <v>1345</v>
      </c>
      <c r="I6" s="19">
        <v>591</v>
      </c>
      <c r="J6" s="19">
        <v>139</v>
      </c>
    </row>
    <row r="7" spans="1:10" ht="15.75" customHeight="1">
      <c r="A7" s="154">
        <v>10</v>
      </c>
      <c r="B7" s="18">
        <v>4153</v>
      </c>
      <c r="C7" s="19">
        <v>78</v>
      </c>
      <c r="D7" s="19">
        <v>2425</v>
      </c>
      <c r="E7" s="19">
        <v>898</v>
      </c>
      <c r="F7" s="19">
        <v>170801</v>
      </c>
      <c r="G7" s="19">
        <v>103</v>
      </c>
      <c r="H7" s="19">
        <v>1502</v>
      </c>
      <c r="I7" s="19">
        <v>465</v>
      </c>
      <c r="J7" s="19">
        <v>199</v>
      </c>
    </row>
    <row r="8" spans="1:10" ht="15.75" customHeight="1">
      <c r="A8" s="154">
        <v>11</v>
      </c>
      <c r="B8" s="18">
        <v>3564</v>
      </c>
      <c r="C8" s="19">
        <v>39</v>
      </c>
      <c r="D8" s="19">
        <v>580</v>
      </c>
      <c r="E8" s="19">
        <v>592</v>
      </c>
      <c r="F8" s="19">
        <v>93333</v>
      </c>
      <c r="G8" s="19">
        <v>123</v>
      </c>
      <c r="H8" s="19">
        <v>1654</v>
      </c>
      <c r="I8" s="19">
        <v>707</v>
      </c>
      <c r="J8" s="19">
        <v>128</v>
      </c>
    </row>
    <row r="9" spans="1:10" ht="15.75" customHeight="1">
      <c r="A9" s="154">
        <v>12</v>
      </c>
      <c r="B9" s="629">
        <v>2987</v>
      </c>
      <c r="C9" s="630">
        <v>26</v>
      </c>
      <c r="D9" s="630">
        <v>395</v>
      </c>
      <c r="E9" s="630">
        <v>446</v>
      </c>
      <c r="F9" s="630">
        <v>133874</v>
      </c>
      <c r="G9" s="630">
        <v>64</v>
      </c>
      <c r="H9" s="630">
        <v>1354</v>
      </c>
      <c r="I9" s="630">
        <v>679</v>
      </c>
      <c r="J9" s="630">
        <v>86</v>
      </c>
    </row>
    <row r="10" spans="1:10" s="70" customFormat="1" ht="15.75" customHeight="1">
      <c r="A10" s="418">
        <v>13</v>
      </c>
      <c r="B10" s="448">
        <f>SUM(B12:B29)</f>
        <v>2914</v>
      </c>
      <c r="C10" s="401">
        <f aca="true" t="shared" si="0" ref="C10:J10">SUM(C12:C29)</f>
        <v>217</v>
      </c>
      <c r="D10" s="401">
        <f t="shared" si="0"/>
        <v>375</v>
      </c>
      <c r="E10" s="401">
        <f t="shared" si="0"/>
        <v>526</v>
      </c>
      <c r="F10" s="401">
        <f t="shared" si="0"/>
        <v>55000</v>
      </c>
      <c r="G10" s="401">
        <f t="shared" si="0"/>
        <v>52</v>
      </c>
      <c r="H10" s="401">
        <f t="shared" si="0"/>
        <v>1459</v>
      </c>
      <c r="I10" s="401">
        <f t="shared" si="0"/>
        <v>1677</v>
      </c>
      <c r="J10" s="401">
        <f t="shared" si="0"/>
        <v>138</v>
      </c>
    </row>
    <row r="11" spans="1:10" ht="15.75" customHeight="1">
      <c r="A11" s="449"/>
      <c r="B11" s="18"/>
      <c r="C11" s="19"/>
      <c r="D11" s="19"/>
      <c r="E11" s="19"/>
      <c r="F11" s="19"/>
      <c r="G11" s="19"/>
      <c r="H11" s="19"/>
      <c r="I11" s="19"/>
      <c r="J11" s="19"/>
    </row>
    <row r="12" spans="1:10" ht="15.75" customHeight="1">
      <c r="A12" s="381" t="s">
        <v>450</v>
      </c>
      <c r="B12" s="18">
        <v>340</v>
      </c>
      <c r="C12" s="19" t="s">
        <v>237</v>
      </c>
      <c r="D12" s="19">
        <v>25</v>
      </c>
      <c r="E12" s="19">
        <v>5</v>
      </c>
      <c r="F12" s="19" t="s">
        <v>237</v>
      </c>
      <c r="G12" s="19" t="s">
        <v>237</v>
      </c>
      <c r="H12" s="19">
        <f>254+100</f>
        <v>354</v>
      </c>
      <c r="I12" s="19" t="s">
        <v>237</v>
      </c>
      <c r="J12" s="19" t="s">
        <v>237</v>
      </c>
    </row>
    <row r="13" spans="1:10" ht="15.75" customHeight="1">
      <c r="A13" s="381" t="s">
        <v>451</v>
      </c>
      <c r="B13" s="18">
        <v>147</v>
      </c>
      <c r="C13" s="19">
        <v>6</v>
      </c>
      <c r="D13" s="19">
        <v>5</v>
      </c>
      <c r="E13" s="19">
        <v>6</v>
      </c>
      <c r="F13" s="19" t="s">
        <v>452</v>
      </c>
      <c r="G13" s="19" t="s">
        <v>452</v>
      </c>
      <c r="H13" s="19">
        <f>37+2</f>
        <v>39</v>
      </c>
      <c r="I13" s="19" t="s">
        <v>452</v>
      </c>
      <c r="J13" s="19" t="s">
        <v>452</v>
      </c>
    </row>
    <row r="14" spans="1:10" ht="15.75" customHeight="1">
      <c r="A14" s="381" t="s">
        <v>453</v>
      </c>
      <c r="B14" s="18">
        <v>332</v>
      </c>
      <c r="C14" s="19" t="s">
        <v>237</v>
      </c>
      <c r="D14" s="19">
        <v>5</v>
      </c>
      <c r="E14" s="19" t="s">
        <v>237</v>
      </c>
      <c r="F14" s="19" t="s">
        <v>237</v>
      </c>
      <c r="G14" s="19" t="s">
        <v>237</v>
      </c>
      <c r="H14" s="19">
        <f>122+135</f>
        <v>257</v>
      </c>
      <c r="I14" s="19" t="s">
        <v>237</v>
      </c>
      <c r="J14" s="19" t="s">
        <v>237</v>
      </c>
    </row>
    <row r="15" spans="1:10" ht="15.75" customHeight="1">
      <c r="A15" s="381" t="s">
        <v>454</v>
      </c>
      <c r="B15" s="18">
        <v>504</v>
      </c>
      <c r="C15" s="19" t="s">
        <v>455</v>
      </c>
      <c r="D15" s="19">
        <v>50</v>
      </c>
      <c r="E15" s="19" t="s">
        <v>455</v>
      </c>
      <c r="F15" s="19" t="s">
        <v>455</v>
      </c>
      <c r="G15" s="19" t="s">
        <v>455</v>
      </c>
      <c r="H15" s="19">
        <f>252+5</f>
        <v>257</v>
      </c>
      <c r="I15" s="19" t="s">
        <v>455</v>
      </c>
      <c r="J15" s="19" t="s">
        <v>455</v>
      </c>
    </row>
    <row r="16" spans="1:10" ht="15.75" customHeight="1">
      <c r="A16" s="381" t="s">
        <v>456</v>
      </c>
      <c r="B16" s="18">
        <v>24</v>
      </c>
      <c r="C16" s="19" t="s">
        <v>455</v>
      </c>
      <c r="D16" s="19" t="s">
        <v>455</v>
      </c>
      <c r="E16" s="19">
        <v>4</v>
      </c>
      <c r="F16" s="19" t="s">
        <v>455</v>
      </c>
      <c r="G16" s="19" t="s">
        <v>455</v>
      </c>
      <c r="H16" s="19">
        <v>69</v>
      </c>
      <c r="I16" s="19" t="s">
        <v>455</v>
      </c>
      <c r="J16" s="19" t="s">
        <v>455</v>
      </c>
    </row>
    <row r="17" spans="1:10" ht="15.75" customHeight="1">
      <c r="A17" s="381" t="s">
        <v>457</v>
      </c>
      <c r="B17" s="18">
        <v>29</v>
      </c>
      <c r="C17" s="19" t="s">
        <v>1295</v>
      </c>
      <c r="D17" s="19" t="s">
        <v>1295</v>
      </c>
      <c r="E17" s="19">
        <v>2</v>
      </c>
      <c r="F17" s="19" t="s">
        <v>1295</v>
      </c>
      <c r="G17" s="19" t="s">
        <v>1295</v>
      </c>
      <c r="H17" s="19">
        <f>66+15</f>
        <v>81</v>
      </c>
      <c r="I17" s="19" t="s">
        <v>1295</v>
      </c>
      <c r="J17" s="19" t="s">
        <v>1295</v>
      </c>
    </row>
    <row r="18" spans="1:10" ht="15.75" customHeight="1">
      <c r="A18" s="381" t="s">
        <v>458</v>
      </c>
      <c r="B18" s="18" t="s">
        <v>455</v>
      </c>
      <c r="C18" s="19" t="s">
        <v>455</v>
      </c>
      <c r="D18" s="19" t="s">
        <v>455</v>
      </c>
      <c r="E18" s="19">
        <v>7</v>
      </c>
      <c r="F18" s="19" t="s">
        <v>455</v>
      </c>
      <c r="G18" s="19" t="s">
        <v>455</v>
      </c>
      <c r="H18" s="19">
        <f>17+5</f>
        <v>22</v>
      </c>
      <c r="I18" s="19" t="s">
        <v>455</v>
      </c>
      <c r="J18" s="19" t="s">
        <v>455</v>
      </c>
    </row>
    <row r="19" spans="1:10" ht="15.75" customHeight="1">
      <c r="A19" s="381" t="s">
        <v>459</v>
      </c>
      <c r="B19" s="18">
        <v>1028</v>
      </c>
      <c r="C19" s="19">
        <v>1</v>
      </c>
      <c r="D19" s="19">
        <v>50</v>
      </c>
      <c r="E19" s="19">
        <v>47</v>
      </c>
      <c r="F19" s="19" t="s">
        <v>237</v>
      </c>
      <c r="G19" s="19" t="s">
        <v>237</v>
      </c>
      <c r="H19" s="19">
        <f>62+4</f>
        <v>66</v>
      </c>
      <c r="I19" s="19" t="s">
        <v>237</v>
      </c>
      <c r="J19" s="19" t="s">
        <v>237</v>
      </c>
    </row>
    <row r="20" spans="1:10" ht="15.75" customHeight="1">
      <c r="A20" s="381" t="s">
        <v>460</v>
      </c>
      <c r="B20" s="18">
        <v>354</v>
      </c>
      <c r="C20" s="19" t="s">
        <v>455</v>
      </c>
      <c r="D20" s="19">
        <v>10</v>
      </c>
      <c r="E20" s="19">
        <v>1</v>
      </c>
      <c r="F20" s="19" t="s">
        <v>455</v>
      </c>
      <c r="G20" s="19" t="s">
        <v>455</v>
      </c>
      <c r="H20" s="19">
        <v>219</v>
      </c>
      <c r="I20" s="19" t="s">
        <v>455</v>
      </c>
      <c r="J20" s="19" t="s">
        <v>455</v>
      </c>
    </row>
    <row r="21" spans="1:10" ht="15.75" customHeight="1">
      <c r="A21" s="381" t="s">
        <v>461</v>
      </c>
      <c r="B21" s="18">
        <v>91</v>
      </c>
      <c r="C21" s="19" t="s">
        <v>455</v>
      </c>
      <c r="D21" s="19" t="s">
        <v>455</v>
      </c>
      <c r="E21" s="559">
        <v>1</v>
      </c>
      <c r="F21" s="19" t="s">
        <v>455</v>
      </c>
      <c r="G21" s="19" t="s">
        <v>455</v>
      </c>
      <c r="H21" s="19">
        <v>42</v>
      </c>
      <c r="I21" s="19" t="s">
        <v>455</v>
      </c>
      <c r="J21" s="19" t="s">
        <v>455</v>
      </c>
    </row>
    <row r="22" spans="1:10" ht="15.75" customHeight="1">
      <c r="A22" s="381" t="s">
        <v>462</v>
      </c>
      <c r="B22" s="18">
        <v>65</v>
      </c>
      <c r="C22" s="19" t="s">
        <v>1295</v>
      </c>
      <c r="D22" s="19" t="s">
        <v>1295</v>
      </c>
      <c r="E22" s="19">
        <v>32</v>
      </c>
      <c r="F22" s="19" t="s">
        <v>1295</v>
      </c>
      <c r="G22" s="19" t="s">
        <v>1295</v>
      </c>
      <c r="H22" s="19">
        <f>37+2</f>
        <v>39</v>
      </c>
      <c r="I22" s="19" t="s">
        <v>1295</v>
      </c>
      <c r="J22" s="19" t="s">
        <v>1295</v>
      </c>
    </row>
    <row r="23" spans="1:10" ht="15.75" customHeight="1">
      <c r="A23" s="381" t="s">
        <v>463</v>
      </c>
      <c r="B23" s="18" t="s">
        <v>444</v>
      </c>
      <c r="C23" s="19" t="s">
        <v>444</v>
      </c>
      <c r="D23" s="19" t="s">
        <v>444</v>
      </c>
      <c r="E23" s="19">
        <v>8</v>
      </c>
      <c r="F23" s="19" t="s">
        <v>444</v>
      </c>
      <c r="G23" s="19" t="s">
        <v>444</v>
      </c>
      <c r="H23" s="19">
        <f>1+13</f>
        <v>14</v>
      </c>
      <c r="I23" s="19" t="s">
        <v>444</v>
      </c>
      <c r="J23" s="19" t="s">
        <v>444</v>
      </c>
    </row>
    <row r="24" spans="1:10" ht="15.75" customHeight="1">
      <c r="A24" s="381" t="s">
        <v>464</v>
      </c>
      <c r="B24" s="18" t="s">
        <v>455</v>
      </c>
      <c r="C24" s="19">
        <v>20</v>
      </c>
      <c r="D24" s="19">
        <v>100</v>
      </c>
      <c r="E24" s="19" t="s">
        <v>455</v>
      </c>
      <c r="F24" s="19">
        <v>11000</v>
      </c>
      <c r="G24" s="19">
        <v>5</v>
      </c>
      <c r="H24" s="19" t="s">
        <v>455</v>
      </c>
      <c r="I24" s="19" t="s">
        <v>455</v>
      </c>
      <c r="J24" s="19">
        <v>16</v>
      </c>
    </row>
    <row r="25" spans="1:10" ht="15.75" customHeight="1">
      <c r="A25" s="381" t="s">
        <v>465</v>
      </c>
      <c r="B25" s="18" t="s">
        <v>455</v>
      </c>
      <c r="C25" s="19">
        <v>170</v>
      </c>
      <c r="D25" s="19">
        <v>100</v>
      </c>
      <c r="E25" s="19">
        <v>163</v>
      </c>
      <c r="F25" s="19">
        <v>35000</v>
      </c>
      <c r="G25" s="19">
        <v>27</v>
      </c>
      <c r="H25" s="19" t="s">
        <v>455</v>
      </c>
      <c r="I25" s="19" t="s">
        <v>455</v>
      </c>
      <c r="J25" s="19">
        <v>120</v>
      </c>
    </row>
    <row r="26" spans="1:10" ht="15.75" customHeight="1">
      <c r="A26" s="381" t="s">
        <v>466</v>
      </c>
      <c r="B26" s="18" t="s">
        <v>1295</v>
      </c>
      <c r="C26" s="559">
        <v>4</v>
      </c>
      <c r="D26" s="19" t="s">
        <v>1295</v>
      </c>
      <c r="E26" s="19" t="s">
        <v>1295</v>
      </c>
      <c r="F26" s="19">
        <v>6000</v>
      </c>
      <c r="G26" s="19">
        <v>12</v>
      </c>
      <c r="H26" s="19" t="s">
        <v>1295</v>
      </c>
      <c r="I26" s="19">
        <v>337</v>
      </c>
      <c r="J26" s="19">
        <v>2</v>
      </c>
    </row>
    <row r="27" spans="1:10" ht="15.75" customHeight="1">
      <c r="A27" s="381" t="s">
        <v>467</v>
      </c>
      <c r="B27" s="18" t="s">
        <v>237</v>
      </c>
      <c r="C27" s="559">
        <v>8</v>
      </c>
      <c r="D27" s="19">
        <v>20</v>
      </c>
      <c r="E27" s="19" t="s">
        <v>237</v>
      </c>
      <c r="F27" s="19">
        <v>3000</v>
      </c>
      <c r="G27" s="19">
        <v>8</v>
      </c>
      <c r="H27" s="19" t="s">
        <v>237</v>
      </c>
      <c r="I27" s="19" t="s">
        <v>237</v>
      </c>
      <c r="J27" s="19" t="s">
        <v>237</v>
      </c>
    </row>
    <row r="28" spans="1:10" ht="15.75" customHeight="1">
      <c r="A28" s="381" t="s">
        <v>468</v>
      </c>
      <c r="B28" s="18" t="s">
        <v>455</v>
      </c>
      <c r="C28" s="19" t="s">
        <v>455</v>
      </c>
      <c r="D28" s="19">
        <v>10</v>
      </c>
      <c r="E28" s="19">
        <v>250</v>
      </c>
      <c r="F28" s="19" t="s">
        <v>455</v>
      </c>
      <c r="G28" s="19" t="s">
        <v>455</v>
      </c>
      <c r="H28" s="19" t="s">
        <v>455</v>
      </c>
      <c r="I28" s="19">
        <v>1340</v>
      </c>
      <c r="J28" s="19" t="s">
        <v>455</v>
      </c>
    </row>
    <row r="29" spans="1:10" ht="15.75" customHeight="1">
      <c r="A29" s="389" t="s">
        <v>469</v>
      </c>
      <c r="B29" s="24" t="s">
        <v>237</v>
      </c>
      <c r="C29" s="25">
        <v>8</v>
      </c>
      <c r="D29" s="25" t="s">
        <v>237</v>
      </c>
      <c r="E29" s="25" t="s">
        <v>237</v>
      </c>
      <c r="F29" s="25" t="s">
        <v>237</v>
      </c>
      <c r="G29" s="25" t="s">
        <v>237</v>
      </c>
      <c r="H29" s="25" t="s">
        <v>237</v>
      </c>
      <c r="I29" s="25" t="s">
        <v>237</v>
      </c>
      <c r="J29" s="25" t="s">
        <v>237</v>
      </c>
    </row>
    <row r="30" ht="13.5">
      <c r="H30" s="3" t="s">
        <v>1036</v>
      </c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20.50390625" style="3" customWidth="1"/>
    <col min="2" max="7" width="11.50390625" style="3" customWidth="1"/>
    <col min="8" max="16384" width="9.00390625" style="3" customWidth="1"/>
  </cols>
  <sheetData>
    <row r="1" ht="13.5">
      <c r="A1" s="679" t="s">
        <v>241</v>
      </c>
    </row>
    <row r="2" ht="14.25" thickBot="1">
      <c r="A2" s="4" t="s">
        <v>572</v>
      </c>
    </row>
    <row r="3" spans="1:7" ht="14.25" customHeight="1" thickTop="1">
      <c r="A3" s="721" t="s">
        <v>982</v>
      </c>
      <c r="B3" s="721" t="s">
        <v>1037</v>
      </c>
      <c r="C3" s="701"/>
      <c r="D3" s="701"/>
      <c r="E3" s="701" t="s">
        <v>1038</v>
      </c>
      <c r="F3" s="701"/>
      <c r="G3" s="694"/>
    </row>
    <row r="4" spans="1:7" ht="27">
      <c r="A4" s="722"/>
      <c r="B4" s="387" t="s">
        <v>471</v>
      </c>
      <c r="C4" s="29" t="s">
        <v>472</v>
      </c>
      <c r="D4" s="29" t="s">
        <v>570</v>
      </c>
      <c r="E4" s="387" t="s">
        <v>471</v>
      </c>
      <c r="F4" s="29" t="s">
        <v>472</v>
      </c>
      <c r="G4" s="36" t="s">
        <v>571</v>
      </c>
    </row>
    <row r="5" spans="1:7" ht="15.75" customHeight="1">
      <c r="A5" s="381" t="s">
        <v>473</v>
      </c>
      <c r="B5" s="51">
        <v>1045</v>
      </c>
      <c r="C5" s="51">
        <v>978</v>
      </c>
      <c r="D5" s="450">
        <f aca="true" t="shared" si="0" ref="D5:D11">+(C5/B5)*100</f>
        <v>93.58851674641149</v>
      </c>
      <c r="E5" s="51">
        <v>581</v>
      </c>
      <c r="F5" s="51">
        <v>523</v>
      </c>
      <c r="G5" s="450">
        <f aca="true" t="shared" si="1" ref="G5:G11">+(F5/E5)*100</f>
        <v>90.0172117039587</v>
      </c>
    </row>
    <row r="6" spans="1:7" ht="15.75" customHeight="1">
      <c r="A6" s="381" t="s">
        <v>474</v>
      </c>
      <c r="B6" s="9">
        <v>292</v>
      </c>
      <c r="C6" s="9">
        <v>278</v>
      </c>
      <c r="D6" s="451">
        <f t="shared" si="0"/>
        <v>95.2054794520548</v>
      </c>
      <c r="E6" s="9">
        <v>387</v>
      </c>
      <c r="F6" s="9">
        <v>360</v>
      </c>
      <c r="G6" s="451">
        <f t="shared" si="1"/>
        <v>93.02325581395348</v>
      </c>
    </row>
    <row r="7" spans="1:7" ht="15.75" customHeight="1">
      <c r="A7" s="381" t="s">
        <v>475</v>
      </c>
      <c r="B7" s="9">
        <v>24</v>
      </c>
      <c r="C7" s="9">
        <v>19</v>
      </c>
      <c r="D7" s="451">
        <f t="shared" si="0"/>
        <v>79.16666666666666</v>
      </c>
      <c r="E7" s="9">
        <v>72</v>
      </c>
      <c r="F7" s="9">
        <v>61</v>
      </c>
      <c r="G7" s="451">
        <f t="shared" si="1"/>
        <v>84.72222222222221</v>
      </c>
    </row>
    <row r="8" spans="1:7" ht="15.75" customHeight="1">
      <c r="A8" s="381" t="s">
        <v>476</v>
      </c>
      <c r="B8" s="9">
        <v>7</v>
      </c>
      <c r="C8" s="9">
        <v>8</v>
      </c>
      <c r="D8" s="451">
        <f t="shared" si="0"/>
        <v>114.28571428571428</v>
      </c>
      <c r="E8" s="9">
        <v>5</v>
      </c>
      <c r="F8" s="9">
        <v>5</v>
      </c>
      <c r="G8" s="451">
        <f t="shared" si="1"/>
        <v>100</v>
      </c>
    </row>
    <row r="9" spans="1:7" ht="15.75" customHeight="1">
      <c r="A9" s="381" t="s">
        <v>477</v>
      </c>
      <c r="B9" s="9">
        <v>46</v>
      </c>
      <c r="C9" s="9" t="s">
        <v>367</v>
      </c>
      <c r="D9" s="640" t="s">
        <v>367</v>
      </c>
      <c r="E9" s="9">
        <v>122</v>
      </c>
      <c r="F9" s="9">
        <v>72</v>
      </c>
      <c r="G9" s="451">
        <f t="shared" si="1"/>
        <v>59.01639344262295</v>
      </c>
    </row>
    <row r="10" spans="1:7" ht="15.75" customHeight="1">
      <c r="A10" s="381" t="s">
        <v>196</v>
      </c>
      <c r="B10" s="9">
        <v>69</v>
      </c>
      <c r="C10" s="9">
        <v>50</v>
      </c>
      <c r="D10" s="451">
        <f t="shared" si="0"/>
        <v>72.46376811594203</v>
      </c>
      <c r="E10" s="9">
        <v>81</v>
      </c>
      <c r="F10" s="9">
        <v>49</v>
      </c>
      <c r="G10" s="451">
        <f t="shared" si="1"/>
        <v>60.49382716049383</v>
      </c>
    </row>
    <row r="11" spans="1:7" ht="15.75" customHeight="1">
      <c r="A11" s="452" t="s">
        <v>478</v>
      </c>
      <c r="B11" s="68">
        <f>SUM(B5:B10)</f>
        <v>1483</v>
      </c>
      <c r="C11" s="68">
        <f>SUM(C5:C10)</f>
        <v>1333</v>
      </c>
      <c r="D11" s="453">
        <f t="shared" si="0"/>
        <v>89.88536749831422</v>
      </c>
      <c r="E11" s="68">
        <f>SUM(E5:E10)</f>
        <v>1248</v>
      </c>
      <c r="F11" s="68">
        <f>SUM(F5:F10)</f>
        <v>1070</v>
      </c>
      <c r="G11" s="453">
        <f t="shared" si="1"/>
        <v>85.73717948717949</v>
      </c>
    </row>
    <row r="12" spans="1:7" s="70" customFormat="1" ht="15.75" customHeight="1">
      <c r="A12" s="3"/>
      <c r="B12" s="3"/>
      <c r="C12" s="3"/>
      <c r="D12" s="3"/>
      <c r="E12" s="705" t="s">
        <v>573</v>
      </c>
      <c r="F12" s="705"/>
      <c r="G12" s="705"/>
    </row>
  </sheetData>
  <mergeCells count="4">
    <mergeCell ref="E3:G3"/>
    <mergeCell ref="B3:D3"/>
    <mergeCell ref="A3:A4"/>
    <mergeCell ref="E12:G12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600" verticalDpi="600" orientation="portrait" paperSize="9" scale="97"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2" width="7.75390625" style="3" customWidth="1"/>
    <col min="3" max="3" width="7.50390625" style="3" customWidth="1"/>
    <col min="4" max="5" width="7.75390625" style="3" customWidth="1"/>
    <col min="6" max="6" width="7.375" style="3" customWidth="1"/>
    <col min="7" max="11" width="7.75390625" style="3" customWidth="1"/>
    <col min="12" max="16384" width="9.00390625" style="3" customWidth="1"/>
  </cols>
  <sheetData>
    <row r="1" ht="13.5">
      <c r="A1" s="679" t="s">
        <v>241</v>
      </c>
    </row>
    <row r="2" ht="13.5" customHeight="1">
      <c r="A2" s="4" t="s">
        <v>6</v>
      </c>
    </row>
    <row r="3" ht="13.5" customHeight="1" thickBot="1">
      <c r="I3" s="3" t="s">
        <v>983</v>
      </c>
    </row>
    <row r="4" spans="1:11" ht="13.5" customHeight="1" thickTop="1">
      <c r="A4" s="721" t="s">
        <v>1039</v>
      </c>
      <c r="B4" s="831" t="s">
        <v>1040</v>
      </c>
      <c r="C4" s="831"/>
      <c r="D4" s="831" t="s">
        <v>984</v>
      </c>
      <c r="E4" s="831"/>
      <c r="F4" s="930" t="s">
        <v>1041</v>
      </c>
      <c r="G4" s="931"/>
      <c r="H4" s="930" t="s">
        <v>1042</v>
      </c>
      <c r="I4" s="931"/>
      <c r="J4" s="831" t="s">
        <v>985</v>
      </c>
      <c r="K4" s="871"/>
    </row>
    <row r="5" spans="1:11" ht="13.5" customHeight="1">
      <c r="A5" s="722"/>
      <c r="B5" s="29" t="s">
        <v>986</v>
      </c>
      <c r="C5" s="29" t="s">
        <v>987</v>
      </c>
      <c r="D5" s="29" t="s">
        <v>986</v>
      </c>
      <c r="E5" s="29" t="s">
        <v>987</v>
      </c>
      <c r="F5" s="29" t="s">
        <v>986</v>
      </c>
      <c r="G5" s="29" t="s">
        <v>987</v>
      </c>
      <c r="H5" s="29" t="s">
        <v>986</v>
      </c>
      <c r="I5" s="29" t="s">
        <v>987</v>
      </c>
      <c r="J5" s="29" t="s">
        <v>986</v>
      </c>
      <c r="K5" s="36" t="s">
        <v>987</v>
      </c>
    </row>
    <row r="6" spans="1:11" s="112" customFormat="1" ht="18.75" customHeight="1">
      <c r="A6" s="80" t="s">
        <v>1043</v>
      </c>
      <c r="B6" s="78">
        <v>9812</v>
      </c>
      <c r="C6" s="78">
        <v>39645</v>
      </c>
      <c r="D6" s="78">
        <v>3521</v>
      </c>
      <c r="E6" s="78">
        <v>30338</v>
      </c>
      <c r="F6" s="78">
        <v>244</v>
      </c>
      <c r="G6" s="78">
        <v>1487</v>
      </c>
      <c r="H6" s="78">
        <v>103</v>
      </c>
      <c r="I6" s="78">
        <v>324</v>
      </c>
      <c r="J6" s="78">
        <v>9812</v>
      </c>
      <c r="K6" s="78">
        <v>39645</v>
      </c>
    </row>
    <row r="7" spans="1:11" s="112" customFormat="1" ht="18.75" customHeight="1">
      <c r="A7" s="80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112" customFormat="1" ht="18.75" customHeight="1">
      <c r="A8" s="454" t="s">
        <v>1062</v>
      </c>
      <c r="B8" s="78">
        <v>490</v>
      </c>
      <c r="C8" s="78">
        <v>1786</v>
      </c>
      <c r="D8" s="78">
        <v>174</v>
      </c>
      <c r="E8" s="78">
        <v>1278</v>
      </c>
      <c r="F8" s="78">
        <v>8</v>
      </c>
      <c r="G8" s="78">
        <v>13</v>
      </c>
      <c r="H8" s="78" t="s">
        <v>237</v>
      </c>
      <c r="I8" s="78" t="s">
        <v>237</v>
      </c>
      <c r="J8" s="78">
        <v>490</v>
      </c>
      <c r="K8" s="78">
        <v>1786</v>
      </c>
    </row>
    <row r="9" spans="1:11" s="112" customFormat="1" ht="18.75" customHeight="1">
      <c r="A9" s="454" t="s">
        <v>1063</v>
      </c>
      <c r="B9" s="78">
        <v>184</v>
      </c>
      <c r="C9" s="78">
        <v>461</v>
      </c>
      <c r="D9" s="78">
        <v>50</v>
      </c>
      <c r="E9" s="78">
        <v>245</v>
      </c>
      <c r="F9" s="78" t="s">
        <v>237</v>
      </c>
      <c r="G9" s="78" t="s">
        <v>237</v>
      </c>
      <c r="H9" s="78">
        <v>4</v>
      </c>
      <c r="I9" s="78">
        <v>7</v>
      </c>
      <c r="J9" s="78">
        <v>184</v>
      </c>
      <c r="K9" s="78">
        <v>461</v>
      </c>
    </row>
    <row r="10" spans="1:11" s="112" customFormat="1" ht="18.75" customHeight="1">
      <c r="A10" s="454" t="s">
        <v>988</v>
      </c>
      <c r="B10" s="78">
        <v>160</v>
      </c>
      <c r="C10" s="78">
        <v>368</v>
      </c>
      <c r="D10" s="78">
        <v>38</v>
      </c>
      <c r="E10" s="78">
        <v>172</v>
      </c>
      <c r="F10" s="78">
        <v>1</v>
      </c>
      <c r="G10" s="78">
        <v>0</v>
      </c>
      <c r="H10" s="78">
        <v>2</v>
      </c>
      <c r="I10" s="78">
        <v>15</v>
      </c>
      <c r="J10" s="78">
        <v>160</v>
      </c>
      <c r="K10" s="78">
        <v>368</v>
      </c>
    </row>
    <row r="11" spans="1:11" s="112" customFormat="1" ht="18.75" customHeight="1">
      <c r="A11" s="454" t="s">
        <v>1064</v>
      </c>
      <c r="B11" s="78">
        <v>511</v>
      </c>
      <c r="C11" s="78">
        <v>2051</v>
      </c>
      <c r="D11" s="78">
        <v>173</v>
      </c>
      <c r="E11" s="78">
        <v>1572</v>
      </c>
      <c r="F11" s="78">
        <v>12</v>
      </c>
      <c r="G11" s="78">
        <v>113</v>
      </c>
      <c r="H11" s="78">
        <v>4</v>
      </c>
      <c r="I11" s="78">
        <v>32</v>
      </c>
      <c r="J11" s="78">
        <v>511</v>
      </c>
      <c r="K11" s="78">
        <v>2051</v>
      </c>
    </row>
    <row r="12" spans="1:11" s="112" customFormat="1" ht="18.75" customHeight="1">
      <c r="A12" s="454" t="s">
        <v>1065</v>
      </c>
      <c r="B12" s="78">
        <v>122</v>
      </c>
      <c r="C12" s="78">
        <v>357</v>
      </c>
      <c r="D12" s="78">
        <v>32</v>
      </c>
      <c r="E12" s="78">
        <v>217</v>
      </c>
      <c r="F12" s="78" t="s">
        <v>237</v>
      </c>
      <c r="G12" s="78" t="s">
        <v>237</v>
      </c>
      <c r="H12" s="78" t="s">
        <v>1125</v>
      </c>
      <c r="I12" s="78" t="s">
        <v>1125</v>
      </c>
      <c r="J12" s="78">
        <v>122</v>
      </c>
      <c r="K12" s="78">
        <v>357</v>
      </c>
    </row>
    <row r="13" spans="1:12" s="112" customFormat="1" ht="18.75" customHeight="1">
      <c r="A13" s="454" t="s">
        <v>1066</v>
      </c>
      <c r="B13" s="78">
        <v>745</v>
      </c>
      <c r="C13" s="78">
        <v>2957</v>
      </c>
      <c r="D13" s="78">
        <v>266</v>
      </c>
      <c r="E13" s="78">
        <v>2337</v>
      </c>
      <c r="F13" s="78">
        <v>25</v>
      </c>
      <c r="G13" s="78">
        <v>256</v>
      </c>
      <c r="H13" s="78">
        <v>23</v>
      </c>
      <c r="I13" s="78">
        <v>69</v>
      </c>
      <c r="J13" s="78">
        <v>745</v>
      </c>
      <c r="K13" s="78">
        <v>2957</v>
      </c>
      <c r="L13" s="455"/>
    </row>
    <row r="14" spans="1:11" s="112" customFormat="1" ht="18.75" customHeight="1">
      <c r="A14" s="454" t="s">
        <v>1067</v>
      </c>
      <c r="B14" s="78">
        <v>308</v>
      </c>
      <c r="C14" s="78">
        <v>1253</v>
      </c>
      <c r="D14" s="78">
        <v>104</v>
      </c>
      <c r="E14" s="78">
        <v>949</v>
      </c>
      <c r="F14" s="78">
        <v>7</v>
      </c>
      <c r="G14" s="78">
        <v>33</v>
      </c>
      <c r="H14" s="78" t="s">
        <v>237</v>
      </c>
      <c r="I14" s="78" t="s">
        <v>237</v>
      </c>
      <c r="J14" s="78">
        <v>308</v>
      </c>
      <c r="K14" s="78">
        <v>1253</v>
      </c>
    </row>
    <row r="15" spans="1:11" s="112" customFormat="1" ht="18.75" customHeight="1">
      <c r="A15" s="80" t="s">
        <v>1044</v>
      </c>
      <c r="B15" s="78">
        <f>SUM(B8:B14)</f>
        <v>2520</v>
      </c>
      <c r="C15" s="78">
        <f>SUM(C8:C14)</f>
        <v>9233</v>
      </c>
      <c r="D15" s="78">
        <f aca="true" t="shared" si="0" ref="D15:K15">SUM(D8:D14)</f>
        <v>837</v>
      </c>
      <c r="E15" s="78">
        <f t="shared" si="0"/>
        <v>6770</v>
      </c>
      <c r="F15" s="78">
        <f t="shared" si="0"/>
        <v>53</v>
      </c>
      <c r="G15" s="78">
        <f t="shared" si="0"/>
        <v>415</v>
      </c>
      <c r="H15" s="78">
        <f t="shared" si="0"/>
        <v>33</v>
      </c>
      <c r="I15" s="78">
        <f t="shared" si="0"/>
        <v>123</v>
      </c>
      <c r="J15" s="78">
        <f t="shared" si="0"/>
        <v>2520</v>
      </c>
      <c r="K15" s="78">
        <f t="shared" si="0"/>
        <v>9233</v>
      </c>
    </row>
    <row r="16" spans="1:11" s="112" customFormat="1" ht="18.75" customHeight="1">
      <c r="A16" s="80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s="112" customFormat="1" ht="18.75" customHeight="1">
      <c r="A17" s="80" t="s">
        <v>1045</v>
      </c>
      <c r="B17" s="78">
        <v>7292</v>
      </c>
      <c r="C17" s="78">
        <v>30362</v>
      </c>
      <c r="D17" s="78">
        <v>2684</v>
      </c>
      <c r="E17" s="78">
        <v>23571</v>
      </c>
      <c r="F17" s="78">
        <v>191</v>
      </c>
      <c r="G17" s="78">
        <v>1074</v>
      </c>
      <c r="H17" s="78">
        <v>70</v>
      </c>
      <c r="I17" s="78">
        <v>203</v>
      </c>
      <c r="J17" s="78">
        <v>7292</v>
      </c>
      <c r="K17" s="78">
        <v>30416</v>
      </c>
    </row>
    <row r="18" spans="1:11" s="112" customFormat="1" ht="18.75" customHeight="1">
      <c r="A18" s="130"/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s="112" customFormat="1" ht="18.75" customHeight="1">
      <c r="A19" s="81" t="s">
        <v>1046</v>
      </c>
      <c r="B19" s="78">
        <f>SUM(B20:B24)</f>
        <v>597</v>
      </c>
      <c r="C19" s="78">
        <f>SUM(C20:C24)</f>
        <v>2540</v>
      </c>
      <c r="D19" s="78">
        <f aca="true" t="shared" si="1" ref="D19:K19">SUM(D20:D24)</f>
        <v>224</v>
      </c>
      <c r="E19" s="78">
        <f t="shared" si="1"/>
        <v>2058</v>
      </c>
      <c r="F19" s="78">
        <f t="shared" si="1"/>
        <v>30</v>
      </c>
      <c r="G19" s="78">
        <f t="shared" si="1"/>
        <v>172</v>
      </c>
      <c r="H19" s="78">
        <f t="shared" si="1"/>
        <v>7</v>
      </c>
      <c r="I19" s="78">
        <f t="shared" si="1"/>
        <v>36</v>
      </c>
      <c r="J19" s="78">
        <f t="shared" si="1"/>
        <v>597</v>
      </c>
      <c r="K19" s="78">
        <f t="shared" si="1"/>
        <v>2540</v>
      </c>
    </row>
    <row r="20" spans="1:11" s="118" customFormat="1" ht="18.75" customHeight="1">
      <c r="A20" s="31" t="s">
        <v>1047</v>
      </c>
      <c r="B20" s="19">
        <v>10</v>
      </c>
      <c r="C20" s="19">
        <v>58</v>
      </c>
      <c r="D20" s="19">
        <v>4</v>
      </c>
      <c r="E20" s="19">
        <v>46</v>
      </c>
      <c r="F20" s="19" t="s">
        <v>1125</v>
      </c>
      <c r="G20" s="19" t="s">
        <v>1125</v>
      </c>
      <c r="H20" s="19" t="s">
        <v>1125</v>
      </c>
      <c r="I20" s="19" t="s">
        <v>1125</v>
      </c>
      <c r="J20" s="19">
        <v>10</v>
      </c>
      <c r="K20" s="19">
        <v>58</v>
      </c>
    </row>
    <row r="21" spans="1:11" s="118" customFormat="1" ht="18.75" customHeight="1">
      <c r="A21" s="31" t="s">
        <v>1069</v>
      </c>
      <c r="B21" s="19">
        <v>200</v>
      </c>
      <c r="C21" s="19">
        <v>507</v>
      </c>
      <c r="D21" s="19">
        <v>50</v>
      </c>
      <c r="E21" s="19">
        <v>274</v>
      </c>
      <c r="F21" s="19">
        <v>3</v>
      </c>
      <c r="G21" s="19">
        <v>3</v>
      </c>
      <c r="H21" s="19">
        <v>3</v>
      </c>
      <c r="I21" s="19">
        <v>2</v>
      </c>
      <c r="J21" s="19">
        <v>200</v>
      </c>
      <c r="K21" s="19">
        <v>507</v>
      </c>
    </row>
    <row r="22" spans="1:11" s="118" customFormat="1" ht="18.75" customHeight="1">
      <c r="A22" s="31" t="s">
        <v>1070</v>
      </c>
      <c r="B22" s="19">
        <v>138</v>
      </c>
      <c r="C22" s="19">
        <v>732</v>
      </c>
      <c r="D22" s="19">
        <v>64</v>
      </c>
      <c r="E22" s="19">
        <v>708</v>
      </c>
      <c r="F22" s="19">
        <v>14</v>
      </c>
      <c r="G22" s="19">
        <v>105</v>
      </c>
      <c r="H22" s="19" t="s">
        <v>237</v>
      </c>
      <c r="I22" s="19" t="s">
        <v>237</v>
      </c>
      <c r="J22" s="19">
        <v>138</v>
      </c>
      <c r="K22" s="19">
        <v>732</v>
      </c>
    </row>
    <row r="23" spans="1:11" s="118" customFormat="1" ht="18.75" customHeight="1">
      <c r="A23" s="31" t="s">
        <v>1071</v>
      </c>
      <c r="B23" s="19">
        <v>111</v>
      </c>
      <c r="C23" s="19">
        <v>377</v>
      </c>
      <c r="D23" s="19">
        <v>29</v>
      </c>
      <c r="E23" s="19">
        <v>226</v>
      </c>
      <c r="F23" s="19">
        <v>4</v>
      </c>
      <c r="G23" s="19">
        <v>13</v>
      </c>
      <c r="H23" s="19">
        <v>2</v>
      </c>
      <c r="I23" s="19">
        <v>26</v>
      </c>
      <c r="J23" s="19">
        <v>111</v>
      </c>
      <c r="K23" s="19">
        <v>377</v>
      </c>
    </row>
    <row r="24" spans="1:11" s="118" customFormat="1" ht="18.75" customHeight="1">
      <c r="A24" s="31" t="s">
        <v>1072</v>
      </c>
      <c r="B24" s="19">
        <v>138</v>
      </c>
      <c r="C24" s="19">
        <v>866</v>
      </c>
      <c r="D24" s="19">
        <v>77</v>
      </c>
      <c r="E24" s="19">
        <v>804</v>
      </c>
      <c r="F24" s="19">
        <v>9</v>
      </c>
      <c r="G24" s="19">
        <v>51</v>
      </c>
      <c r="H24" s="19">
        <v>2</v>
      </c>
      <c r="I24" s="19">
        <v>8</v>
      </c>
      <c r="J24" s="19">
        <v>138</v>
      </c>
      <c r="K24" s="19">
        <v>866</v>
      </c>
    </row>
    <row r="25" spans="1:11" s="112" customFormat="1" ht="18.75" customHeight="1">
      <c r="A25" s="81" t="s">
        <v>1048</v>
      </c>
      <c r="B25" s="78">
        <f>SUM(B26:B33)</f>
        <v>367</v>
      </c>
      <c r="C25" s="78">
        <f>SUM(C26:C33)</f>
        <v>1540</v>
      </c>
      <c r="D25" s="78">
        <f aca="true" t="shared" si="2" ref="D25:K25">SUM(D26:D33)</f>
        <v>114</v>
      </c>
      <c r="E25" s="78">
        <f t="shared" si="2"/>
        <v>1233</v>
      </c>
      <c r="F25" s="78">
        <f t="shared" si="2"/>
        <v>10</v>
      </c>
      <c r="G25" s="78">
        <f t="shared" si="2"/>
        <v>127</v>
      </c>
      <c r="H25" s="78">
        <f t="shared" si="2"/>
        <v>1</v>
      </c>
      <c r="I25" s="78">
        <f t="shared" si="2"/>
        <v>11</v>
      </c>
      <c r="J25" s="78">
        <f t="shared" si="2"/>
        <v>367</v>
      </c>
      <c r="K25" s="78">
        <f t="shared" si="2"/>
        <v>1540</v>
      </c>
    </row>
    <row r="26" spans="1:11" s="118" customFormat="1" ht="18.75" customHeight="1">
      <c r="A26" s="32" t="s">
        <v>1073</v>
      </c>
      <c r="B26" s="19">
        <v>23</v>
      </c>
      <c r="C26" s="19">
        <v>58</v>
      </c>
      <c r="D26" s="19">
        <v>4</v>
      </c>
      <c r="E26" s="19">
        <v>22</v>
      </c>
      <c r="F26" s="19" t="s">
        <v>1125</v>
      </c>
      <c r="G26" s="19" t="s">
        <v>1125</v>
      </c>
      <c r="H26" s="19" t="s">
        <v>1125</v>
      </c>
      <c r="I26" s="19" t="s">
        <v>1125</v>
      </c>
      <c r="J26" s="19">
        <v>23</v>
      </c>
      <c r="K26" s="19">
        <v>58</v>
      </c>
    </row>
    <row r="27" spans="1:11" s="118" customFormat="1" ht="18.75" customHeight="1">
      <c r="A27" s="32" t="s">
        <v>1074</v>
      </c>
      <c r="B27" s="19">
        <v>78</v>
      </c>
      <c r="C27" s="19">
        <v>304</v>
      </c>
      <c r="D27" s="19">
        <v>28</v>
      </c>
      <c r="E27" s="19">
        <v>233</v>
      </c>
      <c r="F27" s="19">
        <v>4</v>
      </c>
      <c r="G27" s="19">
        <v>15</v>
      </c>
      <c r="H27" s="19">
        <v>1</v>
      </c>
      <c r="I27" s="19">
        <v>11</v>
      </c>
      <c r="J27" s="19">
        <v>78</v>
      </c>
      <c r="K27" s="19">
        <v>304</v>
      </c>
    </row>
    <row r="28" spans="1:11" s="118" customFormat="1" ht="18.75" customHeight="1">
      <c r="A28" s="32" t="s">
        <v>1075</v>
      </c>
      <c r="B28" s="19">
        <v>32</v>
      </c>
      <c r="C28" s="19">
        <v>300</v>
      </c>
      <c r="D28" s="19">
        <v>16</v>
      </c>
      <c r="E28" s="19">
        <v>319</v>
      </c>
      <c r="F28" s="19">
        <v>2</v>
      </c>
      <c r="G28" s="19">
        <v>49</v>
      </c>
      <c r="H28" s="19" t="s">
        <v>1125</v>
      </c>
      <c r="I28" s="19" t="s">
        <v>1125</v>
      </c>
      <c r="J28" s="19">
        <v>32</v>
      </c>
      <c r="K28" s="19">
        <v>300</v>
      </c>
    </row>
    <row r="29" spans="1:11" s="118" customFormat="1" ht="18.75" customHeight="1">
      <c r="A29" s="32" t="s">
        <v>1076</v>
      </c>
      <c r="B29" s="19">
        <v>39</v>
      </c>
      <c r="C29" s="19">
        <v>86</v>
      </c>
      <c r="D29" s="19">
        <v>7</v>
      </c>
      <c r="E29" s="19">
        <v>39</v>
      </c>
      <c r="F29" s="19">
        <v>1</v>
      </c>
      <c r="G29" s="19">
        <v>3</v>
      </c>
      <c r="H29" s="19" t="s">
        <v>237</v>
      </c>
      <c r="I29" s="19" t="s">
        <v>237</v>
      </c>
      <c r="J29" s="19">
        <v>39</v>
      </c>
      <c r="K29" s="19">
        <v>86</v>
      </c>
    </row>
    <row r="30" spans="1:11" s="118" customFormat="1" ht="18.75" customHeight="1">
      <c r="A30" s="32" t="s">
        <v>1077</v>
      </c>
      <c r="B30" s="19">
        <v>53</v>
      </c>
      <c r="C30" s="19">
        <v>280</v>
      </c>
      <c r="D30" s="19">
        <v>18</v>
      </c>
      <c r="E30" s="19">
        <v>220</v>
      </c>
      <c r="F30" s="19" t="s">
        <v>237</v>
      </c>
      <c r="G30" s="19" t="s">
        <v>237</v>
      </c>
      <c r="H30" s="19" t="s">
        <v>1125</v>
      </c>
      <c r="I30" s="19" t="s">
        <v>1125</v>
      </c>
      <c r="J30" s="19">
        <v>53</v>
      </c>
      <c r="K30" s="19">
        <v>280</v>
      </c>
    </row>
    <row r="31" spans="1:11" s="118" customFormat="1" ht="18.75" customHeight="1">
      <c r="A31" s="32" t="s">
        <v>1078</v>
      </c>
      <c r="B31" s="19">
        <v>52</v>
      </c>
      <c r="C31" s="19">
        <v>123</v>
      </c>
      <c r="D31" s="19">
        <v>12</v>
      </c>
      <c r="E31" s="19">
        <v>57</v>
      </c>
      <c r="F31" s="19" t="s">
        <v>1125</v>
      </c>
      <c r="G31" s="19" t="s">
        <v>1125</v>
      </c>
      <c r="H31" s="19" t="s">
        <v>237</v>
      </c>
      <c r="I31" s="19" t="s">
        <v>237</v>
      </c>
      <c r="J31" s="19">
        <v>52</v>
      </c>
      <c r="K31" s="19">
        <v>123</v>
      </c>
    </row>
    <row r="32" spans="1:11" s="118" customFormat="1" ht="18.75" customHeight="1">
      <c r="A32" s="32" t="s">
        <v>1079</v>
      </c>
      <c r="B32" s="19">
        <v>69</v>
      </c>
      <c r="C32" s="19">
        <v>347</v>
      </c>
      <c r="D32" s="19">
        <v>28</v>
      </c>
      <c r="E32" s="19">
        <v>337</v>
      </c>
      <c r="F32" s="19">
        <v>3</v>
      </c>
      <c r="G32" s="19">
        <v>60</v>
      </c>
      <c r="H32" s="19" t="s">
        <v>1125</v>
      </c>
      <c r="I32" s="19" t="s">
        <v>1125</v>
      </c>
      <c r="J32" s="19">
        <v>69</v>
      </c>
      <c r="K32" s="19">
        <v>347</v>
      </c>
    </row>
    <row r="33" spans="1:11" s="118" customFormat="1" ht="18.75" customHeight="1">
      <c r="A33" s="32" t="s">
        <v>1080</v>
      </c>
      <c r="B33" s="19">
        <v>21</v>
      </c>
      <c r="C33" s="19">
        <v>42</v>
      </c>
      <c r="D33" s="19">
        <v>1</v>
      </c>
      <c r="E33" s="19">
        <v>6</v>
      </c>
      <c r="F33" s="19" t="s">
        <v>237</v>
      </c>
      <c r="G33" s="19" t="s">
        <v>237</v>
      </c>
      <c r="H33" s="19" t="s">
        <v>237</v>
      </c>
      <c r="I33" s="19" t="s">
        <v>237</v>
      </c>
      <c r="J33" s="19">
        <v>21</v>
      </c>
      <c r="K33" s="19">
        <v>42</v>
      </c>
    </row>
    <row r="34" spans="1:11" s="112" customFormat="1" ht="18.75" customHeight="1">
      <c r="A34" s="81" t="s">
        <v>1049</v>
      </c>
      <c r="B34" s="78">
        <f>SUM(B35:B39)</f>
        <v>848</v>
      </c>
      <c r="C34" s="78">
        <f>SUM(C35:C39)</f>
        <v>2328</v>
      </c>
      <c r="D34" s="78">
        <f aca="true" t="shared" si="3" ref="D34:K34">SUM(D35:D39)</f>
        <v>228</v>
      </c>
      <c r="E34" s="78">
        <f t="shared" si="3"/>
        <v>1331</v>
      </c>
      <c r="F34" s="78">
        <f t="shared" si="3"/>
        <v>15</v>
      </c>
      <c r="G34" s="78">
        <f t="shared" si="3"/>
        <v>34</v>
      </c>
      <c r="H34" s="78">
        <f t="shared" si="3"/>
        <v>2</v>
      </c>
      <c r="I34" s="78">
        <f t="shared" si="3"/>
        <v>3</v>
      </c>
      <c r="J34" s="78">
        <f t="shared" si="3"/>
        <v>848</v>
      </c>
      <c r="K34" s="78">
        <f t="shared" si="3"/>
        <v>2328</v>
      </c>
    </row>
    <row r="35" spans="1:11" s="118" customFormat="1" ht="18.75" customHeight="1">
      <c r="A35" s="32" t="s">
        <v>1081</v>
      </c>
      <c r="B35" s="19">
        <v>106</v>
      </c>
      <c r="C35" s="19">
        <v>430</v>
      </c>
      <c r="D35" s="19">
        <v>63</v>
      </c>
      <c r="E35" s="19">
        <v>351</v>
      </c>
      <c r="F35" s="19">
        <v>2</v>
      </c>
      <c r="G35" s="19">
        <v>6</v>
      </c>
      <c r="H35" s="19">
        <v>2</v>
      </c>
      <c r="I35" s="19">
        <v>3</v>
      </c>
      <c r="J35" s="19">
        <v>106</v>
      </c>
      <c r="K35" s="19">
        <v>430</v>
      </c>
    </row>
    <row r="36" spans="1:11" s="118" customFormat="1" ht="18.75" customHeight="1">
      <c r="A36" s="32" t="s">
        <v>1082</v>
      </c>
      <c r="B36" s="19">
        <v>51</v>
      </c>
      <c r="C36" s="19">
        <v>126</v>
      </c>
      <c r="D36" s="19">
        <v>9</v>
      </c>
      <c r="E36" s="19">
        <v>58</v>
      </c>
      <c r="F36" s="19" t="s">
        <v>237</v>
      </c>
      <c r="G36" s="19" t="s">
        <v>237</v>
      </c>
      <c r="H36" s="19" t="s">
        <v>1125</v>
      </c>
      <c r="I36" s="19" t="s">
        <v>1125</v>
      </c>
      <c r="J36" s="19">
        <v>51</v>
      </c>
      <c r="K36" s="19">
        <v>126</v>
      </c>
    </row>
    <row r="37" spans="1:11" s="118" customFormat="1" ht="18.75" customHeight="1">
      <c r="A37" s="32" t="s">
        <v>1083</v>
      </c>
      <c r="B37" s="19">
        <v>124</v>
      </c>
      <c r="C37" s="19">
        <v>267</v>
      </c>
      <c r="D37" s="19">
        <v>15</v>
      </c>
      <c r="E37" s="19">
        <v>93</v>
      </c>
      <c r="F37" s="19">
        <v>1</v>
      </c>
      <c r="G37" s="19">
        <v>1</v>
      </c>
      <c r="H37" s="19" t="s">
        <v>1125</v>
      </c>
      <c r="I37" s="19" t="s">
        <v>1125</v>
      </c>
      <c r="J37" s="19">
        <v>124</v>
      </c>
      <c r="K37" s="19">
        <v>267</v>
      </c>
    </row>
    <row r="38" spans="1:11" s="118" customFormat="1" ht="18.75" customHeight="1">
      <c r="A38" s="32" t="s">
        <v>1084</v>
      </c>
      <c r="B38" s="19">
        <v>142</v>
      </c>
      <c r="C38" s="19">
        <v>308</v>
      </c>
      <c r="D38" s="19">
        <v>19</v>
      </c>
      <c r="E38" s="19">
        <v>108</v>
      </c>
      <c r="F38" s="19">
        <v>2</v>
      </c>
      <c r="G38" s="19">
        <v>5</v>
      </c>
      <c r="H38" s="19" t="s">
        <v>1125</v>
      </c>
      <c r="I38" s="19" t="s">
        <v>1125</v>
      </c>
      <c r="J38" s="19">
        <v>142</v>
      </c>
      <c r="K38" s="19">
        <v>308</v>
      </c>
    </row>
    <row r="39" spans="1:11" s="118" customFormat="1" ht="18.75" customHeight="1">
      <c r="A39" s="32" t="s">
        <v>1085</v>
      </c>
      <c r="B39" s="19">
        <v>425</v>
      </c>
      <c r="C39" s="19">
        <v>1197</v>
      </c>
      <c r="D39" s="19">
        <v>122</v>
      </c>
      <c r="E39" s="19">
        <v>721</v>
      </c>
      <c r="F39" s="19">
        <v>10</v>
      </c>
      <c r="G39" s="19">
        <v>22</v>
      </c>
      <c r="H39" s="19" t="s">
        <v>237</v>
      </c>
      <c r="I39" s="19" t="s">
        <v>237</v>
      </c>
      <c r="J39" s="19">
        <v>425</v>
      </c>
      <c r="K39" s="19">
        <v>1197</v>
      </c>
    </row>
    <row r="40" spans="1:11" s="112" customFormat="1" ht="18.75" customHeight="1">
      <c r="A40" s="81" t="s">
        <v>1050</v>
      </c>
      <c r="B40" s="78">
        <f>SUM(B41:B47)</f>
        <v>1845</v>
      </c>
      <c r="C40" s="78">
        <f>SUM(C41:C47)</f>
        <v>8781</v>
      </c>
      <c r="D40" s="78">
        <f aca="true" t="shared" si="4" ref="D40:K40">SUM(D41:D47)</f>
        <v>772</v>
      </c>
      <c r="E40" s="78">
        <f t="shared" si="4"/>
        <v>7069</v>
      </c>
      <c r="F40" s="78">
        <f t="shared" si="4"/>
        <v>30</v>
      </c>
      <c r="G40" s="78">
        <f t="shared" si="4"/>
        <v>178</v>
      </c>
      <c r="H40" s="78">
        <f t="shared" si="4"/>
        <v>13</v>
      </c>
      <c r="I40" s="78">
        <f t="shared" si="4"/>
        <v>17</v>
      </c>
      <c r="J40" s="78">
        <f t="shared" si="4"/>
        <v>1845</v>
      </c>
      <c r="K40" s="78">
        <f t="shared" si="4"/>
        <v>8781</v>
      </c>
    </row>
    <row r="41" spans="1:11" s="118" customFormat="1" ht="18.75" customHeight="1">
      <c r="A41" s="32" t="s">
        <v>1086</v>
      </c>
      <c r="B41" s="19">
        <v>184</v>
      </c>
      <c r="C41" s="19">
        <v>585</v>
      </c>
      <c r="D41" s="19">
        <v>67</v>
      </c>
      <c r="E41" s="19">
        <v>389</v>
      </c>
      <c r="F41" s="19" t="s">
        <v>237</v>
      </c>
      <c r="G41" s="19" t="s">
        <v>237</v>
      </c>
      <c r="H41" s="19">
        <v>5</v>
      </c>
      <c r="I41" s="19">
        <v>6</v>
      </c>
      <c r="J41" s="19">
        <v>184</v>
      </c>
      <c r="K41" s="19">
        <v>585</v>
      </c>
    </row>
    <row r="42" spans="1:11" s="118" customFormat="1" ht="18.75" customHeight="1">
      <c r="A42" s="32" t="s">
        <v>1087</v>
      </c>
      <c r="B42" s="19">
        <v>68</v>
      </c>
      <c r="C42" s="19">
        <v>225</v>
      </c>
      <c r="D42" s="19">
        <v>24</v>
      </c>
      <c r="E42" s="19">
        <v>147</v>
      </c>
      <c r="F42" s="19">
        <v>1</v>
      </c>
      <c r="G42" s="19">
        <v>1</v>
      </c>
      <c r="H42" s="19">
        <v>4</v>
      </c>
      <c r="I42" s="19">
        <v>7</v>
      </c>
      <c r="J42" s="19">
        <v>68</v>
      </c>
      <c r="K42" s="19">
        <v>225</v>
      </c>
    </row>
    <row r="43" spans="1:11" s="118" customFormat="1" ht="18.75" customHeight="1">
      <c r="A43" s="32" t="s">
        <v>1088</v>
      </c>
      <c r="B43" s="19">
        <v>198</v>
      </c>
      <c r="C43" s="19">
        <v>445</v>
      </c>
      <c r="D43" s="19">
        <v>39</v>
      </c>
      <c r="E43" s="19">
        <v>188</v>
      </c>
      <c r="F43" s="19" t="s">
        <v>237</v>
      </c>
      <c r="G43" s="19" t="s">
        <v>237</v>
      </c>
      <c r="H43" s="19" t="s">
        <v>237</v>
      </c>
      <c r="I43" s="19" t="s">
        <v>237</v>
      </c>
      <c r="J43" s="19">
        <v>198</v>
      </c>
      <c r="K43" s="19">
        <v>445</v>
      </c>
    </row>
    <row r="44" spans="1:11" s="118" customFormat="1" ht="18.75" customHeight="1">
      <c r="A44" s="32" t="s">
        <v>1089</v>
      </c>
      <c r="B44" s="19">
        <v>310</v>
      </c>
      <c r="C44" s="19">
        <v>1854</v>
      </c>
      <c r="D44" s="19">
        <v>161</v>
      </c>
      <c r="E44" s="19">
        <v>1695</v>
      </c>
      <c r="F44" s="19">
        <v>19</v>
      </c>
      <c r="G44" s="19">
        <v>138</v>
      </c>
      <c r="H44" s="19" t="s">
        <v>1125</v>
      </c>
      <c r="I44" s="19" t="s">
        <v>1125</v>
      </c>
      <c r="J44" s="19">
        <v>310</v>
      </c>
      <c r="K44" s="19">
        <v>1854</v>
      </c>
    </row>
    <row r="45" spans="1:11" s="118" customFormat="1" ht="18.75" customHeight="1">
      <c r="A45" s="32" t="s">
        <v>1090</v>
      </c>
      <c r="B45" s="19">
        <v>407</v>
      </c>
      <c r="C45" s="19">
        <v>1864</v>
      </c>
      <c r="D45" s="19">
        <v>142</v>
      </c>
      <c r="E45" s="19">
        <v>1422</v>
      </c>
      <c r="F45" s="19">
        <v>7</v>
      </c>
      <c r="G45" s="19">
        <v>26</v>
      </c>
      <c r="H45" s="19">
        <v>1</v>
      </c>
      <c r="I45" s="19">
        <v>1</v>
      </c>
      <c r="J45" s="19">
        <v>407</v>
      </c>
      <c r="K45" s="19">
        <v>1864</v>
      </c>
    </row>
    <row r="46" spans="1:11" s="118" customFormat="1" ht="18.75" customHeight="1">
      <c r="A46" s="32" t="s">
        <v>1091</v>
      </c>
      <c r="B46" s="19">
        <v>319</v>
      </c>
      <c r="C46" s="19">
        <v>1519</v>
      </c>
      <c r="D46" s="19">
        <v>147</v>
      </c>
      <c r="E46" s="19">
        <v>1211</v>
      </c>
      <c r="F46" s="19">
        <v>1</v>
      </c>
      <c r="G46" s="19">
        <v>5</v>
      </c>
      <c r="H46" s="19">
        <v>1</v>
      </c>
      <c r="I46" s="19">
        <v>0</v>
      </c>
      <c r="J46" s="19">
        <v>319</v>
      </c>
      <c r="K46" s="19">
        <v>1519</v>
      </c>
    </row>
    <row r="47" spans="1:11" s="117" customFormat="1" ht="18.75" customHeight="1">
      <c r="A47" s="33" t="s">
        <v>1092</v>
      </c>
      <c r="B47" s="25">
        <v>359</v>
      </c>
      <c r="C47" s="25">
        <v>2289</v>
      </c>
      <c r="D47" s="25">
        <v>192</v>
      </c>
      <c r="E47" s="25">
        <v>2017</v>
      </c>
      <c r="F47" s="25">
        <v>2</v>
      </c>
      <c r="G47" s="25">
        <v>8</v>
      </c>
      <c r="H47" s="25">
        <v>2</v>
      </c>
      <c r="I47" s="25">
        <v>3</v>
      </c>
      <c r="J47" s="25">
        <v>359</v>
      </c>
      <c r="K47" s="25">
        <v>2289</v>
      </c>
    </row>
    <row r="48" spans="1:11" s="112" customFormat="1" ht="21" customHeight="1">
      <c r="A48" s="81" t="s">
        <v>1051</v>
      </c>
      <c r="B48" s="78">
        <f aca="true" t="shared" si="5" ref="B48:K48">SUM(B49:B59)</f>
        <v>494</v>
      </c>
      <c r="C48" s="78">
        <f t="shared" si="5"/>
        <v>1971</v>
      </c>
      <c r="D48" s="78">
        <f t="shared" si="5"/>
        <v>186</v>
      </c>
      <c r="E48" s="78">
        <f t="shared" si="5"/>
        <v>1526</v>
      </c>
      <c r="F48" s="78">
        <f t="shared" si="5"/>
        <v>6</v>
      </c>
      <c r="G48" s="78">
        <f t="shared" si="5"/>
        <v>15</v>
      </c>
      <c r="H48" s="78">
        <f t="shared" si="5"/>
        <v>5</v>
      </c>
      <c r="I48" s="78">
        <f t="shared" si="5"/>
        <v>9</v>
      </c>
      <c r="J48" s="78">
        <f t="shared" si="5"/>
        <v>494</v>
      </c>
      <c r="K48" s="78">
        <f t="shared" si="5"/>
        <v>2025</v>
      </c>
    </row>
    <row r="49" spans="1:11" s="118" customFormat="1" ht="21" customHeight="1">
      <c r="A49" s="32" t="s">
        <v>1093</v>
      </c>
      <c r="B49" s="19">
        <v>32</v>
      </c>
      <c r="C49" s="19">
        <v>132</v>
      </c>
      <c r="D49" s="19">
        <v>12</v>
      </c>
      <c r="E49" s="19">
        <v>102</v>
      </c>
      <c r="F49" s="19" t="s">
        <v>1125</v>
      </c>
      <c r="G49" s="19" t="s">
        <v>1125</v>
      </c>
      <c r="H49" s="19" t="s">
        <v>1125</v>
      </c>
      <c r="I49" s="19" t="s">
        <v>1125</v>
      </c>
      <c r="J49" s="19">
        <v>32</v>
      </c>
      <c r="K49" s="19">
        <v>132</v>
      </c>
    </row>
    <row r="50" spans="1:11" s="118" customFormat="1" ht="21" customHeight="1">
      <c r="A50" s="32" t="s">
        <v>1094</v>
      </c>
      <c r="B50" s="19">
        <v>175</v>
      </c>
      <c r="C50" s="19">
        <v>797</v>
      </c>
      <c r="D50" s="19">
        <v>77</v>
      </c>
      <c r="E50" s="19">
        <v>636</v>
      </c>
      <c r="F50" s="19">
        <v>3</v>
      </c>
      <c r="G50" s="19">
        <v>7</v>
      </c>
      <c r="H50" s="19">
        <v>2</v>
      </c>
      <c r="I50" s="19">
        <v>6</v>
      </c>
      <c r="J50" s="19">
        <v>175</v>
      </c>
      <c r="K50" s="19">
        <v>797</v>
      </c>
    </row>
    <row r="51" spans="1:11" s="118" customFormat="1" ht="21" customHeight="1">
      <c r="A51" s="32" t="s">
        <v>1095</v>
      </c>
      <c r="B51" s="19">
        <v>12</v>
      </c>
      <c r="C51" s="19">
        <v>28</v>
      </c>
      <c r="D51" s="19">
        <v>1</v>
      </c>
      <c r="E51" s="19">
        <v>8</v>
      </c>
      <c r="F51" s="19" t="s">
        <v>1125</v>
      </c>
      <c r="G51" s="19" t="s">
        <v>1125</v>
      </c>
      <c r="H51" s="19" t="s">
        <v>1125</v>
      </c>
      <c r="I51" s="19" t="s">
        <v>1125</v>
      </c>
      <c r="J51" s="19">
        <v>12</v>
      </c>
      <c r="K51" s="19">
        <v>28</v>
      </c>
    </row>
    <row r="52" spans="1:11" s="118" customFormat="1" ht="21" customHeight="1">
      <c r="A52" s="32" t="s">
        <v>1096</v>
      </c>
      <c r="B52" s="19">
        <v>22</v>
      </c>
      <c r="C52" s="19">
        <v>134</v>
      </c>
      <c r="D52" s="19">
        <v>14</v>
      </c>
      <c r="E52" s="19">
        <v>119</v>
      </c>
      <c r="F52" s="19" t="s">
        <v>1125</v>
      </c>
      <c r="G52" s="19" t="s">
        <v>1125</v>
      </c>
      <c r="H52" s="19" t="s">
        <v>1125</v>
      </c>
      <c r="I52" s="19" t="s">
        <v>1125</v>
      </c>
      <c r="J52" s="19">
        <v>22</v>
      </c>
      <c r="K52" s="19">
        <v>134</v>
      </c>
    </row>
    <row r="53" spans="1:11" s="118" customFormat="1" ht="21" customHeight="1">
      <c r="A53" s="32" t="s">
        <v>1097</v>
      </c>
      <c r="B53" s="19">
        <v>23</v>
      </c>
      <c r="C53" s="19">
        <v>121</v>
      </c>
      <c r="D53" s="19">
        <v>9</v>
      </c>
      <c r="E53" s="19">
        <v>102</v>
      </c>
      <c r="F53" s="19" t="s">
        <v>237</v>
      </c>
      <c r="G53" s="19" t="s">
        <v>237</v>
      </c>
      <c r="H53" s="19" t="s">
        <v>1125</v>
      </c>
      <c r="I53" s="19" t="s">
        <v>1125</v>
      </c>
      <c r="J53" s="19">
        <v>23</v>
      </c>
      <c r="K53" s="19">
        <v>121</v>
      </c>
    </row>
    <row r="54" spans="1:11" s="118" customFormat="1" ht="21" customHeight="1">
      <c r="A54" s="32" t="s">
        <v>1098</v>
      </c>
      <c r="B54" s="19">
        <v>6</v>
      </c>
      <c r="C54" s="19" t="s">
        <v>7</v>
      </c>
      <c r="D54" s="19">
        <v>4</v>
      </c>
      <c r="E54" s="19">
        <v>41</v>
      </c>
      <c r="F54" s="19" t="s">
        <v>1125</v>
      </c>
      <c r="G54" s="19" t="s">
        <v>1125</v>
      </c>
      <c r="H54" s="19" t="s">
        <v>1125</v>
      </c>
      <c r="I54" s="19" t="s">
        <v>1125</v>
      </c>
      <c r="J54" s="19">
        <v>6</v>
      </c>
      <c r="K54" s="19">
        <v>46</v>
      </c>
    </row>
    <row r="55" spans="1:11" s="118" customFormat="1" ht="21" customHeight="1">
      <c r="A55" s="32" t="s">
        <v>1099</v>
      </c>
      <c r="B55" s="19">
        <v>79</v>
      </c>
      <c r="C55" s="19">
        <v>279</v>
      </c>
      <c r="D55" s="19">
        <v>24</v>
      </c>
      <c r="E55" s="19">
        <v>185</v>
      </c>
      <c r="F55" s="19">
        <v>1</v>
      </c>
      <c r="G55" s="19">
        <v>0</v>
      </c>
      <c r="H55" s="19">
        <v>1</v>
      </c>
      <c r="I55" s="19">
        <v>1</v>
      </c>
      <c r="J55" s="19">
        <v>79</v>
      </c>
      <c r="K55" s="19">
        <v>279</v>
      </c>
    </row>
    <row r="56" spans="1:11" s="118" customFormat="1" ht="21" customHeight="1">
      <c r="A56" s="32" t="s">
        <v>1100</v>
      </c>
      <c r="B56" s="19">
        <v>6</v>
      </c>
      <c r="C56" s="19">
        <v>37</v>
      </c>
      <c r="D56" s="19">
        <v>3</v>
      </c>
      <c r="E56" s="19">
        <v>34</v>
      </c>
      <c r="F56" s="19" t="s">
        <v>1125</v>
      </c>
      <c r="G56" s="19" t="s">
        <v>1125</v>
      </c>
      <c r="H56" s="19" t="s">
        <v>1125</v>
      </c>
      <c r="I56" s="19" t="s">
        <v>1125</v>
      </c>
      <c r="J56" s="19">
        <v>6</v>
      </c>
      <c r="K56" s="19">
        <v>37</v>
      </c>
    </row>
    <row r="57" spans="1:11" s="118" customFormat="1" ht="21" customHeight="1">
      <c r="A57" s="32" t="s">
        <v>1101</v>
      </c>
      <c r="B57" s="19">
        <v>2</v>
      </c>
      <c r="C57" s="19" t="s">
        <v>7</v>
      </c>
      <c r="D57" s="19">
        <v>1</v>
      </c>
      <c r="E57" s="19">
        <v>5</v>
      </c>
      <c r="F57" s="19" t="s">
        <v>1125</v>
      </c>
      <c r="G57" s="19" t="s">
        <v>1125</v>
      </c>
      <c r="H57" s="19" t="s">
        <v>1125</v>
      </c>
      <c r="I57" s="19" t="s">
        <v>1125</v>
      </c>
      <c r="J57" s="19">
        <v>2</v>
      </c>
      <c r="K57" s="19">
        <v>8</v>
      </c>
    </row>
    <row r="58" spans="1:11" s="118" customFormat="1" ht="21" customHeight="1">
      <c r="A58" s="32" t="s">
        <v>1102</v>
      </c>
      <c r="B58" s="19">
        <v>106</v>
      </c>
      <c r="C58" s="19">
        <v>327</v>
      </c>
      <c r="D58" s="19">
        <v>32</v>
      </c>
      <c r="E58" s="19">
        <v>212</v>
      </c>
      <c r="F58" s="19">
        <v>2</v>
      </c>
      <c r="G58" s="19">
        <v>8</v>
      </c>
      <c r="H58" s="19">
        <v>2</v>
      </c>
      <c r="I58" s="19">
        <v>2</v>
      </c>
      <c r="J58" s="19">
        <v>106</v>
      </c>
      <c r="K58" s="19">
        <v>327</v>
      </c>
    </row>
    <row r="59" spans="1:11" s="118" customFormat="1" ht="21" customHeight="1">
      <c r="A59" s="32" t="s">
        <v>1103</v>
      </c>
      <c r="B59" s="19">
        <v>31</v>
      </c>
      <c r="C59" s="19">
        <v>116</v>
      </c>
      <c r="D59" s="19">
        <v>9</v>
      </c>
      <c r="E59" s="19">
        <v>82</v>
      </c>
      <c r="F59" s="19" t="s">
        <v>1125</v>
      </c>
      <c r="G59" s="19" t="s">
        <v>1125</v>
      </c>
      <c r="H59" s="19" t="s">
        <v>237</v>
      </c>
      <c r="I59" s="19" t="s">
        <v>237</v>
      </c>
      <c r="J59" s="19">
        <v>31</v>
      </c>
      <c r="K59" s="19">
        <v>116</v>
      </c>
    </row>
    <row r="60" spans="1:11" s="112" customFormat="1" ht="21" customHeight="1">
      <c r="A60" s="81" t="s">
        <v>1052</v>
      </c>
      <c r="B60" s="78">
        <f>SUM(B61:B69)</f>
        <v>1417</v>
      </c>
      <c r="C60" s="78">
        <f>SUM(C61:C69)</f>
        <v>4226</v>
      </c>
      <c r="D60" s="78">
        <f aca="true" t="shared" si="6" ref="D60:K60">SUM(D61:D69)</f>
        <v>449</v>
      </c>
      <c r="E60" s="78">
        <f t="shared" si="6"/>
        <v>2650</v>
      </c>
      <c r="F60" s="78">
        <f t="shared" si="6"/>
        <v>10</v>
      </c>
      <c r="G60" s="78">
        <f t="shared" si="6"/>
        <v>14</v>
      </c>
      <c r="H60" s="78">
        <f t="shared" si="6"/>
        <v>20</v>
      </c>
      <c r="I60" s="78">
        <f t="shared" si="6"/>
        <v>36</v>
      </c>
      <c r="J60" s="78">
        <f t="shared" si="6"/>
        <v>1417</v>
      </c>
      <c r="K60" s="78">
        <f t="shared" si="6"/>
        <v>4226</v>
      </c>
    </row>
    <row r="61" spans="1:11" s="118" customFormat="1" ht="21" customHeight="1">
      <c r="A61" s="32" t="s">
        <v>1104</v>
      </c>
      <c r="B61" s="19">
        <v>17</v>
      </c>
      <c r="C61" s="19">
        <v>146</v>
      </c>
      <c r="D61" s="19">
        <v>9</v>
      </c>
      <c r="E61" s="19">
        <v>134</v>
      </c>
      <c r="F61" s="19">
        <v>1</v>
      </c>
      <c r="G61" s="19">
        <v>1</v>
      </c>
      <c r="H61" s="19" t="s">
        <v>237</v>
      </c>
      <c r="I61" s="19" t="s">
        <v>237</v>
      </c>
      <c r="J61" s="19">
        <v>17</v>
      </c>
      <c r="K61" s="19">
        <v>146</v>
      </c>
    </row>
    <row r="62" spans="1:12" s="118" customFormat="1" ht="21" customHeight="1">
      <c r="A62" s="32" t="s">
        <v>1105</v>
      </c>
      <c r="B62" s="19">
        <v>128</v>
      </c>
      <c r="C62" s="19">
        <v>274</v>
      </c>
      <c r="D62" s="19">
        <v>23</v>
      </c>
      <c r="E62" s="19">
        <v>117</v>
      </c>
      <c r="F62" s="19">
        <v>1</v>
      </c>
      <c r="G62" s="19">
        <v>1</v>
      </c>
      <c r="H62" s="19">
        <v>1</v>
      </c>
      <c r="I62" s="19">
        <v>0</v>
      </c>
      <c r="J62" s="19">
        <v>128</v>
      </c>
      <c r="K62" s="19">
        <v>274</v>
      </c>
      <c r="L62" s="456"/>
    </row>
    <row r="63" spans="1:11" s="118" customFormat="1" ht="21" customHeight="1">
      <c r="A63" s="32" t="s">
        <v>1106</v>
      </c>
      <c r="B63" s="19">
        <v>386</v>
      </c>
      <c r="C63" s="19">
        <v>1228</v>
      </c>
      <c r="D63" s="19">
        <v>144</v>
      </c>
      <c r="E63" s="19">
        <v>840</v>
      </c>
      <c r="F63" s="19">
        <v>4</v>
      </c>
      <c r="G63" s="19">
        <v>5</v>
      </c>
      <c r="H63" s="19" t="s">
        <v>237</v>
      </c>
      <c r="I63" s="19" t="s">
        <v>237</v>
      </c>
      <c r="J63" s="19">
        <v>386</v>
      </c>
      <c r="K63" s="19">
        <v>1228</v>
      </c>
    </row>
    <row r="64" spans="1:11" s="118" customFormat="1" ht="21" customHeight="1">
      <c r="A64" s="32" t="s">
        <v>1107</v>
      </c>
      <c r="B64" s="19">
        <v>164</v>
      </c>
      <c r="C64" s="19">
        <v>439</v>
      </c>
      <c r="D64" s="19">
        <v>47</v>
      </c>
      <c r="E64" s="19">
        <v>235</v>
      </c>
      <c r="F64" s="19">
        <v>1</v>
      </c>
      <c r="G64" s="19">
        <v>0</v>
      </c>
      <c r="H64" s="19">
        <v>15</v>
      </c>
      <c r="I64" s="19">
        <v>32</v>
      </c>
      <c r="J64" s="19">
        <v>164</v>
      </c>
      <c r="K64" s="19">
        <v>439</v>
      </c>
    </row>
    <row r="65" spans="1:11" s="118" customFormat="1" ht="21" customHeight="1">
      <c r="A65" s="32" t="s">
        <v>1108</v>
      </c>
      <c r="B65" s="19">
        <v>81</v>
      </c>
      <c r="C65" s="19">
        <v>195</v>
      </c>
      <c r="D65" s="19">
        <v>16</v>
      </c>
      <c r="E65" s="19">
        <v>84</v>
      </c>
      <c r="F65" s="19" t="s">
        <v>237</v>
      </c>
      <c r="G65" s="19" t="s">
        <v>237</v>
      </c>
      <c r="H65" s="19" t="s">
        <v>237</v>
      </c>
      <c r="I65" s="19" t="s">
        <v>237</v>
      </c>
      <c r="J65" s="19">
        <v>81</v>
      </c>
      <c r="K65" s="19">
        <v>195</v>
      </c>
    </row>
    <row r="66" spans="1:11" s="118" customFormat="1" ht="21" customHeight="1">
      <c r="A66" s="32" t="s">
        <v>1109</v>
      </c>
      <c r="B66" s="19">
        <v>112</v>
      </c>
      <c r="C66" s="19">
        <v>254</v>
      </c>
      <c r="D66" s="19">
        <v>20</v>
      </c>
      <c r="E66" s="19">
        <v>106</v>
      </c>
      <c r="F66" s="19" t="s">
        <v>1125</v>
      </c>
      <c r="G66" s="19" t="s">
        <v>1125</v>
      </c>
      <c r="H66" s="19">
        <v>1</v>
      </c>
      <c r="I66" s="19">
        <v>0</v>
      </c>
      <c r="J66" s="19">
        <v>112</v>
      </c>
      <c r="K66" s="19">
        <v>254</v>
      </c>
    </row>
    <row r="67" spans="1:11" s="118" customFormat="1" ht="21" customHeight="1">
      <c r="A67" s="32" t="s">
        <v>1053</v>
      </c>
      <c r="B67" s="19">
        <v>102</v>
      </c>
      <c r="C67" s="19">
        <v>208</v>
      </c>
      <c r="D67" s="19">
        <v>15</v>
      </c>
      <c r="E67" s="19">
        <v>78</v>
      </c>
      <c r="F67" s="19" t="s">
        <v>1125</v>
      </c>
      <c r="G67" s="19" t="s">
        <v>1125</v>
      </c>
      <c r="H67" s="19" t="s">
        <v>1125</v>
      </c>
      <c r="I67" s="19" t="s">
        <v>1125</v>
      </c>
      <c r="J67" s="19">
        <v>102</v>
      </c>
      <c r="K67" s="19">
        <v>208</v>
      </c>
    </row>
    <row r="68" spans="1:11" s="118" customFormat="1" ht="21" customHeight="1">
      <c r="A68" s="32" t="s">
        <v>1111</v>
      </c>
      <c r="B68" s="19">
        <v>293</v>
      </c>
      <c r="C68" s="19">
        <v>1084</v>
      </c>
      <c r="D68" s="19">
        <v>125</v>
      </c>
      <c r="E68" s="19">
        <v>790</v>
      </c>
      <c r="F68" s="19">
        <v>1</v>
      </c>
      <c r="G68" s="19">
        <v>2</v>
      </c>
      <c r="H68" s="19">
        <v>3</v>
      </c>
      <c r="I68" s="19">
        <v>4</v>
      </c>
      <c r="J68" s="19">
        <v>293</v>
      </c>
      <c r="K68" s="19">
        <v>1084</v>
      </c>
    </row>
    <row r="69" spans="1:11" s="118" customFormat="1" ht="21" customHeight="1">
      <c r="A69" s="32" t="s">
        <v>1112</v>
      </c>
      <c r="B69" s="19">
        <v>134</v>
      </c>
      <c r="C69" s="19">
        <v>398</v>
      </c>
      <c r="D69" s="19">
        <v>50</v>
      </c>
      <c r="E69" s="19">
        <v>266</v>
      </c>
      <c r="F69" s="19">
        <v>2</v>
      </c>
      <c r="G69" s="19">
        <v>5</v>
      </c>
      <c r="H69" s="19" t="s">
        <v>1125</v>
      </c>
      <c r="I69" s="19" t="s">
        <v>1125</v>
      </c>
      <c r="J69" s="19">
        <v>134</v>
      </c>
      <c r="K69" s="19">
        <v>398</v>
      </c>
    </row>
    <row r="70" spans="1:11" s="112" customFormat="1" ht="21" customHeight="1">
      <c r="A70" s="81" t="s">
        <v>1054</v>
      </c>
      <c r="B70" s="78">
        <f>SUM(B71:B79)</f>
        <v>987</v>
      </c>
      <c r="C70" s="78">
        <f>SUM(C71:C79)</f>
        <v>4229</v>
      </c>
      <c r="D70" s="78">
        <f aca="true" t="shared" si="7" ref="D70:K70">SUM(D71:D79)</f>
        <v>398</v>
      </c>
      <c r="E70" s="78">
        <f t="shared" si="7"/>
        <v>3472</v>
      </c>
      <c r="F70" s="78">
        <f t="shared" si="7"/>
        <v>54</v>
      </c>
      <c r="G70" s="78">
        <f t="shared" si="7"/>
        <v>315</v>
      </c>
      <c r="H70" s="78">
        <f t="shared" si="7"/>
        <v>17</v>
      </c>
      <c r="I70" s="78">
        <f t="shared" si="7"/>
        <v>58</v>
      </c>
      <c r="J70" s="78">
        <f t="shared" si="7"/>
        <v>987</v>
      </c>
      <c r="K70" s="78">
        <f t="shared" si="7"/>
        <v>4229</v>
      </c>
    </row>
    <row r="71" spans="1:11" s="118" customFormat="1" ht="21" customHeight="1">
      <c r="A71" s="32" t="s">
        <v>1113</v>
      </c>
      <c r="B71" s="19">
        <v>223</v>
      </c>
      <c r="C71" s="19">
        <v>1088</v>
      </c>
      <c r="D71" s="19">
        <v>112</v>
      </c>
      <c r="E71" s="19">
        <v>1119</v>
      </c>
      <c r="F71" s="19">
        <v>27</v>
      </c>
      <c r="G71" s="19">
        <v>221</v>
      </c>
      <c r="H71" s="19" t="s">
        <v>1125</v>
      </c>
      <c r="I71" s="19" t="s">
        <v>1125</v>
      </c>
      <c r="J71" s="19">
        <v>223</v>
      </c>
      <c r="K71" s="19">
        <v>1088</v>
      </c>
    </row>
    <row r="72" spans="1:11" s="118" customFormat="1" ht="21" customHeight="1">
      <c r="A72" s="32" t="s">
        <v>1114</v>
      </c>
      <c r="B72" s="19">
        <v>283</v>
      </c>
      <c r="C72" s="19">
        <v>1754</v>
      </c>
      <c r="D72" s="19">
        <v>154</v>
      </c>
      <c r="E72" s="19">
        <v>1584</v>
      </c>
      <c r="F72" s="19">
        <v>21</v>
      </c>
      <c r="G72" s="19">
        <v>69</v>
      </c>
      <c r="H72" s="19">
        <v>4</v>
      </c>
      <c r="I72" s="19">
        <v>4</v>
      </c>
      <c r="J72" s="19">
        <v>283</v>
      </c>
      <c r="K72" s="19">
        <v>1754</v>
      </c>
    </row>
    <row r="73" spans="1:11" s="118" customFormat="1" ht="21" customHeight="1">
      <c r="A73" s="32" t="s">
        <v>1115</v>
      </c>
      <c r="B73" s="19">
        <v>32</v>
      </c>
      <c r="C73" s="19">
        <v>93</v>
      </c>
      <c r="D73" s="19">
        <v>13</v>
      </c>
      <c r="E73" s="19">
        <v>67</v>
      </c>
      <c r="F73" s="19" t="s">
        <v>1125</v>
      </c>
      <c r="G73" s="19" t="s">
        <v>1125</v>
      </c>
      <c r="H73" s="19" t="s">
        <v>1125</v>
      </c>
      <c r="I73" s="19" t="s">
        <v>1125</v>
      </c>
      <c r="J73" s="19">
        <v>32</v>
      </c>
      <c r="K73" s="19">
        <v>93</v>
      </c>
    </row>
    <row r="74" spans="1:11" s="118" customFormat="1" ht="21" customHeight="1">
      <c r="A74" s="32" t="s">
        <v>1116</v>
      </c>
      <c r="B74" s="19">
        <v>117</v>
      </c>
      <c r="C74" s="19">
        <v>337</v>
      </c>
      <c r="D74" s="19">
        <v>25</v>
      </c>
      <c r="E74" s="19">
        <v>189</v>
      </c>
      <c r="F74" s="19">
        <v>3</v>
      </c>
      <c r="G74" s="19">
        <v>4</v>
      </c>
      <c r="H74" s="19">
        <v>1</v>
      </c>
      <c r="I74" s="19">
        <v>1</v>
      </c>
      <c r="J74" s="19">
        <v>117</v>
      </c>
      <c r="K74" s="19">
        <v>337</v>
      </c>
    </row>
    <row r="75" spans="1:11" s="118" customFormat="1" ht="21" customHeight="1">
      <c r="A75" s="32" t="s">
        <v>1055</v>
      </c>
      <c r="B75" s="19">
        <v>88</v>
      </c>
      <c r="C75" s="19">
        <v>334</v>
      </c>
      <c r="D75" s="19">
        <v>45</v>
      </c>
      <c r="E75" s="19">
        <v>251</v>
      </c>
      <c r="F75" s="19" t="s">
        <v>237</v>
      </c>
      <c r="G75" s="19" t="s">
        <v>237</v>
      </c>
      <c r="H75" s="19" t="s">
        <v>237</v>
      </c>
      <c r="I75" s="19" t="s">
        <v>237</v>
      </c>
      <c r="J75" s="19">
        <v>88</v>
      </c>
      <c r="K75" s="19">
        <v>334</v>
      </c>
    </row>
    <row r="76" spans="1:11" s="118" customFormat="1" ht="21" customHeight="1">
      <c r="A76" s="32" t="s">
        <v>1056</v>
      </c>
      <c r="B76" s="19">
        <v>111</v>
      </c>
      <c r="C76" s="19">
        <v>273</v>
      </c>
      <c r="D76" s="19">
        <v>20</v>
      </c>
      <c r="E76" s="19">
        <v>75</v>
      </c>
      <c r="F76" s="19" t="s">
        <v>237</v>
      </c>
      <c r="G76" s="19" t="s">
        <v>237</v>
      </c>
      <c r="H76" s="19">
        <v>11</v>
      </c>
      <c r="I76" s="19">
        <v>51</v>
      </c>
      <c r="J76" s="19">
        <v>111</v>
      </c>
      <c r="K76" s="19">
        <v>273</v>
      </c>
    </row>
    <row r="77" spans="1:11" s="118" customFormat="1" ht="21" customHeight="1">
      <c r="A77" s="32" t="s">
        <v>1119</v>
      </c>
      <c r="B77" s="19">
        <v>14</v>
      </c>
      <c r="C77" s="19">
        <v>21</v>
      </c>
      <c r="D77" s="19" t="s">
        <v>237</v>
      </c>
      <c r="E77" s="19" t="s">
        <v>237</v>
      </c>
      <c r="F77" s="19" t="s">
        <v>1125</v>
      </c>
      <c r="G77" s="19" t="s">
        <v>1125</v>
      </c>
      <c r="H77" s="19" t="s">
        <v>1125</v>
      </c>
      <c r="I77" s="19" t="s">
        <v>1125</v>
      </c>
      <c r="J77" s="19">
        <v>14</v>
      </c>
      <c r="K77" s="19">
        <v>21</v>
      </c>
    </row>
    <row r="78" spans="1:11" s="118" customFormat="1" ht="21" customHeight="1">
      <c r="A78" s="32" t="s">
        <v>1057</v>
      </c>
      <c r="B78" s="19">
        <v>6</v>
      </c>
      <c r="C78" s="19">
        <v>17</v>
      </c>
      <c r="D78" s="19">
        <v>2</v>
      </c>
      <c r="E78" s="19">
        <v>10</v>
      </c>
      <c r="F78" s="19" t="s">
        <v>1125</v>
      </c>
      <c r="G78" s="19" t="s">
        <v>1125</v>
      </c>
      <c r="H78" s="19" t="s">
        <v>237</v>
      </c>
      <c r="I78" s="19" t="s">
        <v>237</v>
      </c>
      <c r="J78" s="19">
        <v>6</v>
      </c>
      <c r="K78" s="19">
        <v>17</v>
      </c>
    </row>
    <row r="79" spans="1:11" s="118" customFormat="1" ht="21" customHeight="1">
      <c r="A79" s="32" t="s">
        <v>1121</v>
      </c>
      <c r="B79" s="19">
        <v>113</v>
      </c>
      <c r="C79" s="19">
        <v>312</v>
      </c>
      <c r="D79" s="19">
        <v>27</v>
      </c>
      <c r="E79" s="19">
        <v>177</v>
      </c>
      <c r="F79" s="19">
        <v>3</v>
      </c>
      <c r="G79" s="19">
        <v>21</v>
      </c>
      <c r="H79" s="19">
        <v>1</v>
      </c>
      <c r="I79" s="19">
        <v>2</v>
      </c>
      <c r="J79" s="19">
        <v>113</v>
      </c>
      <c r="K79" s="19">
        <v>312</v>
      </c>
    </row>
    <row r="80" spans="1:11" s="112" customFormat="1" ht="21" customHeight="1">
      <c r="A80" s="81" t="s">
        <v>1058</v>
      </c>
      <c r="B80" s="78">
        <f>SUM(B81:B83)</f>
        <v>737</v>
      </c>
      <c r="C80" s="78">
        <f>SUM(C81:C83)</f>
        <v>4747</v>
      </c>
      <c r="D80" s="78">
        <f aca="true" t="shared" si="8" ref="D80:K80">SUM(D81:D83)</f>
        <v>313</v>
      </c>
      <c r="E80" s="78">
        <f t="shared" si="8"/>
        <v>4232</v>
      </c>
      <c r="F80" s="78">
        <f t="shared" si="8"/>
        <v>36</v>
      </c>
      <c r="G80" s="78">
        <f t="shared" si="8"/>
        <v>219</v>
      </c>
      <c r="H80" s="78">
        <f t="shared" si="8"/>
        <v>5</v>
      </c>
      <c r="I80" s="78">
        <f t="shared" si="8"/>
        <v>33</v>
      </c>
      <c r="J80" s="78">
        <f t="shared" si="8"/>
        <v>737</v>
      </c>
      <c r="K80" s="78">
        <f t="shared" si="8"/>
        <v>4747</v>
      </c>
    </row>
    <row r="81" spans="1:11" s="118" customFormat="1" ht="21" customHeight="1">
      <c r="A81" s="32" t="s">
        <v>1059</v>
      </c>
      <c r="B81" s="19">
        <v>530</v>
      </c>
      <c r="C81" s="19">
        <v>2668</v>
      </c>
      <c r="D81" s="19">
        <v>186</v>
      </c>
      <c r="E81" s="19">
        <v>2202</v>
      </c>
      <c r="F81" s="19">
        <v>21</v>
      </c>
      <c r="G81" s="19">
        <v>116</v>
      </c>
      <c r="H81" s="19">
        <v>2</v>
      </c>
      <c r="I81" s="19">
        <v>9</v>
      </c>
      <c r="J81" s="19">
        <v>530</v>
      </c>
      <c r="K81" s="19">
        <v>2668</v>
      </c>
    </row>
    <row r="82" spans="1:11" s="118" customFormat="1" ht="21" customHeight="1">
      <c r="A82" s="32" t="s">
        <v>1123</v>
      </c>
      <c r="B82" s="19">
        <v>125</v>
      </c>
      <c r="C82" s="19">
        <v>1227</v>
      </c>
      <c r="D82" s="19">
        <v>79</v>
      </c>
      <c r="E82" s="19">
        <v>1243</v>
      </c>
      <c r="F82" s="19">
        <v>15</v>
      </c>
      <c r="G82" s="19">
        <v>103</v>
      </c>
      <c r="H82" s="19">
        <v>1</v>
      </c>
      <c r="I82" s="19">
        <v>10</v>
      </c>
      <c r="J82" s="19">
        <v>125</v>
      </c>
      <c r="K82" s="19">
        <v>1227</v>
      </c>
    </row>
    <row r="83" spans="1:11" s="118" customFormat="1" ht="21" customHeight="1">
      <c r="A83" s="33" t="s">
        <v>1060</v>
      </c>
      <c r="B83" s="25">
        <v>82</v>
      </c>
      <c r="C83" s="25">
        <v>852</v>
      </c>
      <c r="D83" s="25">
        <v>48</v>
      </c>
      <c r="E83" s="25">
        <v>787</v>
      </c>
      <c r="F83" s="25" t="s">
        <v>1125</v>
      </c>
      <c r="G83" s="25" t="s">
        <v>1125</v>
      </c>
      <c r="H83" s="25">
        <v>2</v>
      </c>
      <c r="I83" s="25">
        <v>14</v>
      </c>
      <c r="J83" s="25">
        <v>82</v>
      </c>
      <c r="K83" s="25">
        <v>852</v>
      </c>
    </row>
    <row r="84" spans="1:6" ht="13.5">
      <c r="A84" s="3" t="s">
        <v>1061</v>
      </c>
      <c r="F84" s="3" t="s">
        <v>8</v>
      </c>
    </row>
  </sheetData>
  <mergeCells count="6">
    <mergeCell ref="J4:K4"/>
    <mergeCell ref="B4:C4"/>
    <mergeCell ref="A4:A5"/>
    <mergeCell ref="D4:E4"/>
    <mergeCell ref="H4:I4"/>
    <mergeCell ref="F4:G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625" style="3" customWidth="1"/>
    <col min="2" max="6" width="15.25390625" style="3" customWidth="1"/>
    <col min="7" max="11" width="18.00390625" style="3" customWidth="1"/>
    <col min="12" max="16384" width="9.00390625" style="3" customWidth="1"/>
  </cols>
  <sheetData>
    <row r="1" ht="13.5">
      <c r="A1" s="679" t="s">
        <v>241</v>
      </c>
    </row>
    <row r="2" spans="1:10" ht="13.5" customHeight="1" thickBot="1">
      <c r="A2" s="4" t="s">
        <v>394</v>
      </c>
      <c r="B2" s="2"/>
      <c r="C2" s="2"/>
      <c r="D2" s="2"/>
      <c r="E2" s="2"/>
      <c r="F2" s="2"/>
      <c r="G2" s="2"/>
      <c r="H2" s="2" t="s">
        <v>1181</v>
      </c>
      <c r="I2" s="2"/>
      <c r="J2" s="2"/>
    </row>
    <row r="3" spans="1:11" s="28" customFormat="1" ht="13.5" customHeight="1" thickTop="1">
      <c r="A3" s="718" t="s">
        <v>395</v>
      </c>
      <c r="B3" s="730" t="s">
        <v>396</v>
      </c>
      <c r="C3" s="700" t="s">
        <v>397</v>
      </c>
      <c r="D3" s="728"/>
      <c r="E3" s="721"/>
      <c r="F3" s="707" t="s">
        <v>398</v>
      </c>
      <c r="G3" s="708"/>
      <c r="H3" s="708"/>
      <c r="I3" s="34"/>
      <c r="J3" s="34"/>
      <c r="K3" s="34"/>
    </row>
    <row r="4" spans="1:11" s="28" customFormat="1" ht="13.5" customHeight="1">
      <c r="A4" s="722"/>
      <c r="B4" s="709"/>
      <c r="C4" s="710" t="s">
        <v>399</v>
      </c>
      <c r="D4" s="709" t="s">
        <v>400</v>
      </c>
      <c r="E4" s="729"/>
      <c r="F4" s="500" t="s">
        <v>401</v>
      </c>
      <c r="G4" s="475" t="s">
        <v>402</v>
      </c>
      <c r="H4" s="501" t="s">
        <v>403</v>
      </c>
      <c r="I4" s="34"/>
      <c r="J4" s="20"/>
      <c r="K4" s="34"/>
    </row>
    <row r="5" spans="1:11" s="28" customFormat="1" ht="13.5" customHeight="1">
      <c r="A5" s="722"/>
      <c r="B5" s="709"/>
      <c r="C5" s="699"/>
      <c r="D5" s="6" t="s">
        <v>404</v>
      </c>
      <c r="E5" s="5" t="s">
        <v>405</v>
      </c>
      <c r="F5" s="496"/>
      <c r="G5" s="495"/>
      <c r="H5" s="496"/>
      <c r="I5" s="20"/>
      <c r="J5" s="20"/>
      <c r="K5" s="20"/>
    </row>
    <row r="6" spans="1:15" s="70" customFormat="1" ht="19.5" customHeight="1">
      <c r="A6" s="80" t="s">
        <v>406</v>
      </c>
      <c r="B6" s="78">
        <v>26480</v>
      </c>
      <c r="C6" s="78">
        <v>6161</v>
      </c>
      <c r="D6" s="78">
        <v>5682</v>
      </c>
      <c r="E6" s="78">
        <v>14637</v>
      </c>
      <c r="F6" s="78">
        <v>6639</v>
      </c>
      <c r="G6" s="78">
        <v>406</v>
      </c>
      <c r="H6" s="78">
        <v>1568</v>
      </c>
      <c r="I6" s="20"/>
      <c r="J6" s="20"/>
      <c r="K6" s="20"/>
      <c r="L6" s="69"/>
      <c r="M6" s="69"/>
      <c r="N6" s="69"/>
      <c r="O6" s="69"/>
    </row>
    <row r="7" spans="1:15" s="70" customFormat="1" ht="19.5" customHeight="1">
      <c r="A7" s="80" t="s">
        <v>407</v>
      </c>
      <c r="B7" s="78">
        <f>SUM(B9:B15)</f>
        <v>7349</v>
      </c>
      <c r="C7" s="78">
        <f aca="true" t="shared" si="0" ref="C7:H7">SUM(C9:C15)</f>
        <v>1745</v>
      </c>
      <c r="D7" s="78">
        <f t="shared" si="0"/>
        <v>1521</v>
      </c>
      <c r="E7" s="78">
        <f t="shared" si="0"/>
        <v>4083</v>
      </c>
      <c r="F7" s="78">
        <f t="shared" si="0"/>
        <v>1860</v>
      </c>
      <c r="G7" s="78">
        <f t="shared" si="0"/>
        <v>74</v>
      </c>
      <c r="H7" s="78">
        <f t="shared" si="0"/>
        <v>439</v>
      </c>
      <c r="I7" s="20"/>
      <c r="J7" s="20"/>
      <c r="K7" s="20"/>
      <c r="L7" s="69"/>
      <c r="M7" s="69"/>
      <c r="N7" s="69"/>
      <c r="O7" s="69"/>
    </row>
    <row r="8" spans="1:15" s="70" customFormat="1" ht="19.5" customHeight="1">
      <c r="A8" s="80" t="s">
        <v>408</v>
      </c>
      <c r="B8" s="78">
        <f>B16+B22+B31+B37+B45+B57+B67+B77</f>
        <v>19131</v>
      </c>
      <c r="C8" s="78">
        <f>C16+C22+C31+C37+C45+C57+C67+C77</f>
        <v>4416</v>
      </c>
      <c r="D8" s="78">
        <v>4161</v>
      </c>
      <c r="E8" s="78">
        <f>E16+E22+E31+E37+E45+E57+E67+E77</f>
        <v>10554</v>
      </c>
      <c r="F8" s="78">
        <f>F16+F22+F31+F37+F45+F57+F67+F77</f>
        <v>4779</v>
      </c>
      <c r="G8" s="78">
        <f>G16+G22+G31+G37+G45+G57+G67+G77</f>
        <v>332</v>
      </c>
      <c r="H8" s="78">
        <f>H16+H22+H31+H37+H45+H57+H67+H77</f>
        <v>1129</v>
      </c>
      <c r="I8" s="20"/>
      <c r="J8" s="20"/>
      <c r="K8" s="20"/>
      <c r="L8" s="69"/>
      <c r="M8" s="69"/>
      <c r="N8" s="69"/>
      <c r="O8" s="69"/>
    </row>
    <row r="9" spans="1:15" s="70" customFormat="1" ht="19.5" customHeight="1">
      <c r="A9" s="81" t="s">
        <v>1062</v>
      </c>
      <c r="B9" s="78">
        <v>1266</v>
      </c>
      <c r="C9" s="78">
        <v>307</v>
      </c>
      <c r="D9" s="78">
        <v>277</v>
      </c>
      <c r="E9" s="78">
        <v>682</v>
      </c>
      <c r="F9" s="78">
        <v>258</v>
      </c>
      <c r="G9" s="78">
        <v>12</v>
      </c>
      <c r="H9" s="78">
        <v>71</v>
      </c>
      <c r="I9" s="20"/>
      <c r="J9" s="20"/>
      <c r="K9" s="20"/>
      <c r="L9" s="69"/>
      <c r="M9" s="69"/>
      <c r="N9" s="69"/>
      <c r="O9" s="69"/>
    </row>
    <row r="10" spans="1:15" s="70" customFormat="1" ht="19.5" customHeight="1">
      <c r="A10" s="81" t="s">
        <v>1063</v>
      </c>
      <c r="B10" s="78">
        <v>185</v>
      </c>
      <c r="C10" s="78">
        <v>10</v>
      </c>
      <c r="D10" s="78">
        <v>3</v>
      </c>
      <c r="E10" s="78">
        <v>172</v>
      </c>
      <c r="F10" s="78">
        <v>54</v>
      </c>
      <c r="G10" s="78">
        <v>7</v>
      </c>
      <c r="H10" s="78">
        <v>48</v>
      </c>
      <c r="I10" s="20"/>
      <c r="J10" s="20"/>
      <c r="K10" s="20"/>
      <c r="L10" s="69"/>
      <c r="M10" s="69"/>
      <c r="N10" s="69"/>
      <c r="O10" s="69"/>
    </row>
    <row r="11" spans="1:15" s="70" customFormat="1" ht="19.5" customHeight="1">
      <c r="A11" s="81" t="s">
        <v>409</v>
      </c>
      <c r="B11" s="78">
        <v>1633</v>
      </c>
      <c r="C11" s="78">
        <v>459</v>
      </c>
      <c r="D11" s="78">
        <v>437</v>
      </c>
      <c r="E11" s="78">
        <v>737</v>
      </c>
      <c r="F11" s="78">
        <v>344</v>
      </c>
      <c r="G11" s="78">
        <v>5</v>
      </c>
      <c r="H11" s="78">
        <v>54</v>
      </c>
      <c r="I11" s="20"/>
      <c r="J11" s="20"/>
      <c r="K11" s="20"/>
      <c r="L11" s="69"/>
      <c r="M11" s="69"/>
      <c r="N11" s="69"/>
      <c r="O11" s="69"/>
    </row>
    <row r="12" spans="1:15" s="70" customFormat="1" ht="19.5" customHeight="1">
      <c r="A12" s="81" t="s">
        <v>1064</v>
      </c>
      <c r="B12" s="78">
        <v>397</v>
      </c>
      <c r="C12" s="78">
        <v>41</v>
      </c>
      <c r="D12" s="78">
        <v>5</v>
      </c>
      <c r="E12" s="78">
        <v>351</v>
      </c>
      <c r="F12" s="78">
        <v>132</v>
      </c>
      <c r="G12" s="78">
        <v>10</v>
      </c>
      <c r="H12" s="78">
        <v>52</v>
      </c>
      <c r="I12" s="20"/>
      <c r="J12" s="20"/>
      <c r="K12" s="20"/>
      <c r="L12" s="69"/>
      <c r="M12" s="69"/>
      <c r="N12" s="69"/>
      <c r="O12" s="69"/>
    </row>
    <row r="13" spans="1:15" s="70" customFormat="1" ht="19.5" customHeight="1">
      <c r="A13" s="81" t="s">
        <v>1065</v>
      </c>
      <c r="B13" s="78">
        <v>1786</v>
      </c>
      <c r="C13" s="78">
        <v>547</v>
      </c>
      <c r="D13" s="78">
        <v>577</v>
      </c>
      <c r="E13" s="78">
        <v>662</v>
      </c>
      <c r="F13" s="78">
        <v>292</v>
      </c>
      <c r="G13" s="78">
        <v>5</v>
      </c>
      <c r="H13" s="78">
        <v>53</v>
      </c>
      <c r="I13" s="20"/>
      <c r="J13" s="20"/>
      <c r="K13" s="20"/>
      <c r="L13" s="69"/>
      <c r="M13" s="69"/>
      <c r="N13" s="69"/>
      <c r="O13" s="69"/>
    </row>
    <row r="14" spans="1:15" s="70" customFormat="1" ht="19.5" customHeight="1">
      <c r="A14" s="81" t="s">
        <v>1066</v>
      </c>
      <c r="B14" s="78">
        <v>198</v>
      </c>
      <c r="C14" s="78">
        <v>32</v>
      </c>
      <c r="D14" s="78">
        <v>6</v>
      </c>
      <c r="E14" s="78">
        <v>160</v>
      </c>
      <c r="F14" s="78">
        <v>96</v>
      </c>
      <c r="G14" s="78">
        <v>4</v>
      </c>
      <c r="H14" s="78">
        <v>15</v>
      </c>
      <c r="I14" s="20"/>
      <c r="J14" s="20"/>
      <c r="K14" s="20"/>
      <c r="L14" s="69"/>
      <c r="M14" s="69"/>
      <c r="N14" s="69"/>
      <c r="O14" s="69"/>
    </row>
    <row r="15" spans="1:15" s="70" customFormat="1" ht="19.5" customHeight="1">
      <c r="A15" s="81" t="s">
        <v>1067</v>
      </c>
      <c r="B15" s="78">
        <v>1884</v>
      </c>
      <c r="C15" s="78">
        <v>349</v>
      </c>
      <c r="D15" s="78">
        <v>216</v>
      </c>
      <c r="E15" s="78">
        <v>1319</v>
      </c>
      <c r="F15" s="78">
        <v>684</v>
      </c>
      <c r="G15" s="78">
        <v>31</v>
      </c>
      <c r="H15" s="78">
        <v>146</v>
      </c>
      <c r="I15" s="20"/>
      <c r="J15" s="20"/>
      <c r="K15" s="20"/>
      <c r="L15" s="69"/>
      <c r="M15" s="69"/>
      <c r="N15" s="69"/>
      <c r="O15" s="69"/>
    </row>
    <row r="16" spans="1:15" s="70" customFormat="1" ht="19.5" customHeight="1">
      <c r="A16" s="81" t="s">
        <v>410</v>
      </c>
      <c r="B16" s="78">
        <f>SUM(B17:B21)</f>
        <v>2326</v>
      </c>
      <c r="C16" s="78">
        <f aca="true" t="shared" si="1" ref="C16:H16">SUM(C17:C21)</f>
        <v>729</v>
      </c>
      <c r="D16" s="78">
        <f t="shared" si="1"/>
        <v>845</v>
      </c>
      <c r="E16" s="78">
        <f t="shared" si="1"/>
        <v>752</v>
      </c>
      <c r="F16" s="78">
        <f t="shared" si="1"/>
        <v>377</v>
      </c>
      <c r="G16" s="78">
        <f t="shared" si="1"/>
        <v>9</v>
      </c>
      <c r="H16" s="78">
        <f t="shared" si="1"/>
        <v>65</v>
      </c>
      <c r="I16" s="20"/>
      <c r="J16" s="20"/>
      <c r="K16" s="20"/>
      <c r="L16" s="69"/>
      <c r="M16" s="69"/>
      <c r="N16" s="69"/>
      <c r="O16" s="69"/>
    </row>
    <row r="17" spans="1:15" ht="19.5" customHeight="1">
      <c r="A17" s="31" t="s">
        <v>1068</v>
      </c>
      <c r="B17" s="19">
        <v>390</v>
      </c>
      <c r="C17" s="19">
        <v>92</v>
      </c>
      <c r="D17" s="19">
        <v>172</v>
      </c>
      <c r="E17" s="19">
        <v>126</v>
      </c>
      <c r="F17" s="19">
        <v>67</v>
      </c>
      <c r="G17" s="19">
        <v>1</v>
      </c>
      <c r="H17" s="19">
        <v>7</v>
      </c>
      <c r="I17" s="20"/>
      <c r="J17" s="20"/>
      <c r="K17" s="20"/>
      <c r="L17" s="20"/>
      <c r="M17" s="20"/>
      <c r="N17" s="20"/>
      <c r="O17" s="20"/>
    </row>
    <row r="18" spans="1:15" ht="19.5" customHeight="1">
      <c r="A18" s="31" t="s">
        <v>1069</v>
      </c>
      <c r="B18" s="19">
        <v>675</v>
      </c>
      <c r="C18" s="19">
        <v>217</v>
      </c>
      <c r="D18" s="19">
        <v>234</v>
      </c>
      <c r="E18" s="19">
        <v>224</v>
      </c>
      <c r="F18" s="19">
        <v>132</v>
      </c>
      <c r="G18" s="19">
        <v>3</v>
      </c>
      <c r="H18" s="19">
        <v>22</v>
      </c>
      <c r="I18" s="20"/>
      <c r="J18" s="20"/>
      <c r="K18" s="20"/>
      <c r="L18" s="20"/>
      <c r="M18" s="20"/>
      <c r="N18" s="20"/>
      <c r="O18" s="20"/>
    </row>
    <row r="19" spans="1:15" ht="19.5" customHeight="1">
      <c r="A19" s="31" t="s">
        <v>1070</v>
      </c>
      <c r="B19" s="19">
        <v>48</v>
      </c>
      <c r="C19" s="19">
        <v>10</v>
      </c>
      <c r="D19" s="19">
        <v>14</v>
      </c>
      <c r="E19" s="19">
        <v>24</v>
      </c>
      <c r="F19" s="19">
        <v>14</v>
      </c>
      <c r="G19" s="19">
        <v>1</v>
      </c>
      <c r="H19" s="19">
        <v>2</v>
      </c>
      <c r="I19" s="20"/>
      <c r="J19" s="20"/>
      <c r="K19" s="20"/>
      <c r="L19" s="20"/>
      <c r="M19" s="20"/>
      <c r="N19" s="20"/>
      <c r="O19" s="20"/>
    </row>
    <row r="20" spans="1:15" ht="19.5" customHeight="1">
      <c r="A20" s="31" t="s">
        <v>1071</v>
      </c>
      <c r="B20" s="19">
        <v>1131</v>
      </c>
      <c r="C20" s="19">
        <v>389</v>
      </c>
      <c r="D20" s="19">
        <v>421</v>
      </c>
      <c r="E20" s="19">
        <v>321</v>
      </c>
      <c r="F20" s="19">
        <v>136</v>
      </c>
      <c r="G20" s="19">
        <v>1</v>
      </c>
      <c r="H20" s="19">
        <v>29</v>
      </c>
      <c r="I20" s="20"/>
      <c r="J20" s="20"/>
      <c r="K20" s="20"/>
      <c r="L20" s="20"/>
      <c r="M20" s="20"/>
      <c r="N20" s="20"/>
      <c r="O20" s="20"/>
    </row>
    <row r="21" spans="1:15" ht="19.5" customHeight="1">
      <c r="A21" s="31" t="s">
        <v>1072</v>
      </c>
      <c r="B21" s="19">
        <v>82</v>
      </c>
      <c r="C21" s="19">
        <v>21</v>
      </c>
      <c r="D21" s="19">
        <v>4</v>
      </c>
      <c r="E21" s="19">
        <v>57</v>
      </c>
      <c r="F21" s="19">
        <v>28</v>
      </c>
      <c r="G21" s="19">
        <v>3</v>
      </c>
      <c r="H21" s="19">
        <v>5</v>
      </c>
      <c r="I21" s="20"/>
      <c r="J21" s="20"/>
      <c r="K21" s="20"/>
      <c r="L21" s="20"/>
      <c r="M21" s="20"/>
      <c r="N21" s="20"/>
      <c r="O21" s="20"/>
    </row>
    <row r="22" spans="1:15" s="70" customFormat="1" ht="19.5" customHeight="1">
      <c r="A22" s="81" t="s">
        <v>411</v>
      </c>
      <c r="B22" s="78">
        <f>SUM(B23:B30)</f>
        <v>4920</v>
      </c>
      <c r="C22" s="78">
        <f aca="true" t="shared" si="2" ref="C22:H22">SUM(C23:C30)</f>
        <v>1323</v>
      </c>
      <c r="D22" s="78">
        <f t="shared" si="2"/>
        <v>1673</v>
      </c>
      <c r="E22" s="78">
        <f t="shared" si="2"/>
        <v>1924</v>
      </c>
      <c r="F22" s="78">
        <f t="shared" si="2"/>
        <v>804</v>
      </c>
      <c r="G22" s="78">
        <f t="shared" si="2"/>
        <v>49</v>
      </c>
      <c r="H22" s="78">
        <f t="shared" si="2"/>
        <v>188</v>
      </c>
      <c r="I22" s="20"/>
      <c r="J22" s="20"/>
      <c r="K22" s="20"/>
      <c r="L22" s="69"/>
      <c r="M22" s="69"/>
      <c r="N22" s="69"/>
      <c r="O22" s="69"/>
    </row>
    <row r="23" spans="1:15" ht="19.5" customHeight="1">
      <c r="A23" s="32" t="s">
        <v>1073</v>
      </c>
      <c r="B23" s="19">
        <v>603</v>
      </c>
      <c r="C23" s="19">
        <v>211</v>
      </c>
      <c r="D23" s="19">
        <v>179</v>
      </c>
      <c r="E23" s="19">
        <v>213</v>
      </c>
      <c r="F23" s="19">
        <v>80</v>
      </c>
      <c r="G23" s="19">
        <v>2</v>
      </c>
      <c r="H23" s="19">
        <v>31</v>
      </c>
      <c r="I23" s="20"/>
      <c r="J23" s="20"/>
      <c r="K23" s="20"/>
      <c r="L23" s="20"/>
      <c r="M23" s="20"/>
      <c r="N23" s="20"/>
      <c r="O23" s="20"/>
    </row>
    <row r="24" spans="1:15" ht="19.5" customHeight="1">
      <c r="A24" s="32" t="s">
        <v>1074</v>
      </c>
      <c r="B24" s="19">
        <v>994</v>
      </c>
      <c r="C24" s="19">
        <v>255</v>
      </c>
      <c r="D24" s="19">
        <v>392</v>
      </c>
      <c r="E24" s="19">
        <v>347</v>
      </c>
      <c r="F24" s="19">
        <v>134</v>
      </c>
      <c r="G24" s="19">
        <v>9</v>
      </c>
      <c r="H24" s="19">
        <v>35</v>
      </c>
      <c r="I24" s="20"/>
      <c r="J24" s="20"/>
      <c r="K24" s="20"/>
      <c r="L24" s="20"/>
      <c r="M24" s="20"/>
      <c r="N24" s="20"/>
      <c r="O24" s="20"/>
    </row>
    <row r="25" spans="1:15" ht="19.5" customHeight="1">
      <c r="A25" s="32" t="s">
        <v>1075</v>
      </c>
      <c r="B25" s="19">
        <v>1243</v>
      </c>
      <c r="C25" s="19">
        <v>386</v>
      </c>
      <c r="D25" s="19">
        <v>449</v>
      </c>
      <c r="E25" s="19">
        <v>408</v>
      </c>
      <c r="F25" s="19">
        <v>170</v>
      </c>
      <c r="G25" s="19">
        <v>3</v>
      </c>
      <c r="H25" s="19">
        <v>31</v>
      </c>
      <c r="I25" s="20"/>
      <c r="J25" s="20"/>
      <c r="K25" s="20"/>
      <c r="L25" s="20"/>
      <c r="M25" s="20"/>
      <c r="N25" s="20"/>
      <c r="O25" s="20"/>
    </row>
    <row r="26" spans="1:15" ht="19.5" customHeight="1">
      <c r="A26" s="32" t="s">
        <v>1076</v>
      </c>
      <c r="B26" s="19">
        <v>745</v>
      </c>
      <c r="C26" s="19">
        <v>199</v>
      </c>
      <c r="D26" s="19">
        <v>289</v>
      </c>
      <c r="E26" s="19">
        <v>257</v>
      </c>
      <c r="F26" s="19">
        <v>121</v>
      </c>
      <c r="G26" s="19">
        <v>7</v>
      </c>
      <c r="H26" s="19">
        <v>19</v>
      </c>
      <c r="I26" s="20"/>
      <c r="J26" s="20"/>
      <c r="K26" s="20"/>
      <c r="L26" s="20"/>
      <c r="M26" s="20"/>
      <c r="N26" s="20"/>
      <c r="O26" s="20"/>
    </row>
    <row r="27" spans="1:15" ht="19.5" customHeight="1">
      <c r="A27" s="32" t="s">
        <v>1077</v>
      </c>
      <c r="B27" s="19">
        <v>425</v>
      </c>
      <c r="C27" s="19">
        <v>87</v>
      </c>
      <c r="D27" s="19">
        <v>118</v>
      </c>
      <c r="E27" s="19">
        <v>220</v>
      </c>
      <c r="F27" s="19">
        <v>83</v>
      </c>
      <c r="G27" s="19">
        <v>9</v>
      </c>
      <c r="H27" s="19">
        <v>26</v>
      </c>
      <c r="I27" s="20"/>
      <c r="J27" s="20"/>
      <c r="K27" s="20"/>
      <c r="L27" s="20"/>
      <c r="M27" s="20"/>
      <c r="N27" s="20"/>
      <c r="O27" s="20"/>
    </row>
    <row r="28" spans="1:15" ht="19.5" customHeight="1">
      <c r="A28" s="32" t="s">
        <v>1078</v>
      </c>
      <c r="B28" s="19">
        <v>553</v>
      </c>
      <c r="C28" s="19">
        <v>101</v>
      </c>
      <c r="D28" s="19">
        <v>156</v>
      </c>
      <c r="E28" s="19">
        <v>296</v>
      </c>
      <c r="F28" s="19">
        <v>134</v>
      </c>
      <c r="G28" s="19">
        <v>12</v>
      </c>
      <c r="H28" s="19">
        <v>25</v>
      </c>
      <c r="I28" s="20"/>
      <c r="J28" s="20"/>
      <c r="K28" s="20"/>
      <c r="L28" s="20"/>
      <c r="M28" s="20"/>
      <c r="N28" s="20"/>
      <c r="O28" s="20"/>
    </row>
    <row r="29" spans="1:15" ht="19.5" customHeight="1">
      <c r="A29" s="32" t="s">
        <v>1079</v>
      </c>
      <c r="B29" s="19">
        <v>53</v>
      </c>
      <c r="C29" s="19">
        <v>21</v>
      </c>
      <c r="D29" s="19">
        <v>10</v>
      </c>
      <c r="E29" s="19">
        <v>22</v>
      </c>
      <c r="F29" s="19">
        <v>5</v>
      </c>
      <c r="G29" s="19">
        <v>2</v>
      </c>
      <c r="H29" s="19">
        <v>6</v>
      </c>
      <c r="I29" s="20"/>
      <c r="J29" s="20"/>
      <c r="K29" s="20"/>
      <c r="L29" s="20"/>
      <c r="M29" s="20"/>
      <c r="N29" s="20"/>
      <c r="O29" s="20"/>
    </row>
    <row r="30" spans="1:15" ht="19.5" customHeight="1">
      <c r="A30" s="32" t="s">
        <v>1080</v>
      </c>
      <c r="B30" s="19">
        <v>304</v>
      </c>
      <c r="C30" s="19">
        <v>63</v>
      </c>
      <c r="D30" s="19">
        <v>80</v>
      </c>
      <c r="E30" s="19">
        <v>161</v>
      </c>
      <c r="F30" s="19">
        <v>77</v>
      </c>
      <c r="G30" s="19">
        <v>5</v>
      </c>
      <c r="H30" s="19">
        <v>15</v>
      </c>
      <c r="I30" s="20"/>
      <c r="J30" s="20"/>
      <c r="K30" s="20"/>
      <c r="L30" s="20"/>
      <c r="M30" s="20"/>
      <c r="N30" s="20"/>
      <c r="O30" s="20"/>
    </row>
    <row r="31" spans="1:15" s="70" customFormat="1" ht="19.5" customHeight="1">
      <c r="A31" s="81" t="s">
        <v>412</v>
      </c>
      <c r="B31" s="78">
        <f>SUM(B32:B36)</f>
        <v>595</v>
      </c>
      <c r="C31" s="78">
        <f aca="true" t="shared" si="3" ref="C31:H31">SUM(C32:C36)</f>
        <v>141</v>
      </c>
      <c r="D31" s="78">
        <f t="shared" si="3"/>
        <v>91</v>
      </c>
      <c r="E31" s="78">
        <f t="shared" si="3"/>
        <v>363</v>
      </c>
      <c r="F31" s="78">
        <f t="shared" si="3"/>
        <v>163</v>
      </c>
      <c r="G31" s="78">
        <f t="shared" si="3"/>
        <v>17</v>
      </c>
      <c r="H31" s="78">
        <f t="shared" si="3"/>
        <v>36</v>
      </c>
      <c r="I31" s="20"/>
      <c r="J31" s="20"/>
      <c r="K31" s="20"/>
      <c r="L31" s="69"/>
      <c r="M31" s="69"/>
      <c r="N31" s="69"/>
      <c r="O31" s="69"/>
    </row>
    <row r="32" spans="1:15" ht="19.5" customHeight="1">
      <c r="A32" s="32" t="s">
        <v>1081</v>
      </c>
      <c r="B32" s="19">
        <v>85</v>
      </c>
      <c r="C32" s="19">
        <v>38</v>
      </c>
      <c r="D32" s="19">
        <v>26</v>
      </c>
      <c r="E32" s="19">
        <v>21</v>
      </c>
      <c r="F32" s="19">
        <v>8</v>
      </c>
      <c r="G32" s="19" t="s">
        <v>413</v>
      </c>
      <c r="H32" s="19">
        <v>1</v>
      </c>
      <c r="I32" s="20"/>
      <c r="J32" s="20"/>
      <c r="K32" s="20"/>
      <c r="L32" s="20"/>
      <c r="M32" s="20"/>
      <c r="N32" s="20"/>
      <c r="O32" s="20"/>
    </row>
    <row r="33" spans="1:15" ht="19.5" customHeight="1">
      <c r="A33" s="32" t="s">
        <v>1082</v>
      </c>
      <c r="B33" s="19">
        <v>259</v>
      </c>
      <c r="C33" s="19">
        <v>50</v>
      </c>
      <c r="D33" s="19">
        <v>54</v>
      </c>
      <c r="E33" s="19">
        <v>155</v>
      </c>
      <c r="F33" s="19">
        <v>91</v>
      </c>
      <c r="G33" s="19">
        <v>4</v>
      </c>
      <c r="H33" s="19">
        <v>10</v>
      </c>
      <c r="I33" s="20"/>
      <c r="J33" s="20"/>
      <c r="K33" s="20"/>
      <c r="L33" s="20"/>
      <c r="M33" s="20"/>
      <c r="N33" s="20"/>
      <c r="O33" s="20"/>
    </row>
    <row r="34" spans="1:15" ht="19.5" customHeight="1">
      <c r="A34" s="32" t="s">
        <v>1083</v>
      </c>
      <c r="B34" s="19">
        <v>90</v>
      </c>
      <c r="C34" s="19">
        <v>16</v>
      </c>
      <c r="D34" s="19">
        <v>8</v>
      </c>
      <c r="E34" s="19">
        <v>66</v>
      </c>
      <c r="F34" s="19">
        <v>21</v>
      </c>
      <c r="G34" s="19">
        <v>1</v>
      </c>
      <c r="H34" s="19">
        <v>8</v>
      </c>
      <c r="I34" s="20"/>
      <c r="J34" s="20"/>
      <c r="K34" s="20"/>
      <c r="L34" s="20"/>
      <c r="M34" s="20"/>
      <c r="N34" s="20"/>
      <c r="O34" s="20"/>
    </row>
    <row r="35" spans="1:15" ht="19.5" customHeight="1">
      <c r="A35" s="32" t="s">
        <v>1084</v>
      </c>
      <c r="B35" s="19">
        <v>86</v>
      </c>
      <c r="C35" s="19">
        <v>14</v>
      </c>
      <c r="D35" s="19">
        <v>2</v>
      </c>
      <c r="E35" s="19">
        <v>70</v>
      </c>
      <c r="F35" s="19">
        <v>26</v>
      </c>
      <c r="G35" s="19">
        <v>5</v>
      </c>
      <c r="H35" s="19">
        <v>12</v>
      </c>
      <c r="I35" s="20"/>
      <c r="J35" s="20"/>
      <c r="K35" s="20"/>
      <c r="L35" s="20"/>
      <c r="M35" s="20"/>
      <c r="N35" s="20"/>
      <c r="O35" s="20"/>
    </row>
    <row r="36" spans="1:15" ht="19.5" customHeight="1">
      <c r="A36" s="32" t="s">
        <v>1085</v>
      </c>
      <c r="B36" s="19">
        <v>75</v>
      </c>
      <c r="C36" s="19">
        <v>23</v>
      </c>
      <c r="D36" s="19">
        <v>1</v>
      </c>
      <c r="E36" s="19">
        <v>51</v>
      </c>
      <c r="F36" s="19">
        <v>17</v>
      </c>
      <c r="G36" s="19">
        <v>7</v>
      </c>
      <c r="H36" s="19">
        <v>5</v>
      </c>
      <c r="I36" s="20"/>
      <c r="J36" s="20"/>
      <c r="K36" s="20"/>
      <c r="L36" s="20"/>
      <c r="M36" s="20"/>
      <c r="N36" s="20"/>
      <c r="O36" s="20"/>
    </row>
    <row r="37" spans="1:15" s="70" customFormat="1" ht="19.5" customHeight="1">
      <c r="A37" s="81" t="s">
        <v>414</v>
      </c>
      <c r="B37" s="78">
        <f>SUM(B38:B44)</f>
        <v>955</v>
      </c>
      <c r="C37" s="78">
        <f aca="true" t="shared" si="4" ref="C37:H37">SUM(C38:C44)</f>
        <v>189</v>
      </c>
      <c r="D37" s="78">
        <f t="shared" si="4"/>
        <v>60</v>
      </c>
      <c r="E37" s="78">
        <f t="shared" si="4"/>
        <v>706</v>
      </c>
      <c r="F37" s="78">
        <f t="shared" si="4"/>
        <v>295</v>
      </c>
      <c r="G37" s="78">
        <f t="shared" si="4"/>
        <v>32</v>
      </c>
      <c r="H37" s="78">
        <f t="shared" si="4"/>
        <v>96</v>
      </c>
      <c r="I37" s="20"/>
      <c r="J37" s="20"/>
      <c r="K37" s="20"/>
      <c r="L37" s="69"/>
      <c r="M37" s="69"/>
      <c r="N37" s="69"/>
      <c r="O37" s="69"/>
    </row>
    <row r="38" spans="1:15" ht="19.5" customHeight="1">
      <c r="A38" s="32" t="s">
        <v>1086</v>
      </c>
      <c r="B38" s="19">
        <v>346</v>
      </c>
      <c r="C38" s="19">
        <v>76</v>
      </c>
      <c r="D38" s="19">
        <v>43</v>
      </c>
      <c r="E38" s="19">
        <v>227</v>
      </c>
      <c r="F38" s="19">
        <v>95</v>
      </c>
      <c r="G38" s="19">
        <v>9</v>
      </c>
      <c r="H38" s="19">
        <v>35</v>
      </c>
      <c r="I38" s="20"/>
      <c r="J38" s="20"/>
      <c r="K38" s="20"/>
      <c r="L38" s="20"/>
      <c r="M38" s="20"/>
      <c r="N38" s="20"/>
      <c r="O38" s="20"/>
    </row>
    <row r="39" spans="1:15" ht="19.5" customHeight="1">
      <c r="A39" s="32" t="s">
        <v>1087</v>
      </c>
      <c r="B39" s="19">
        <v>25</v>
      </c>
      <c r="C39" s="19">
        <v>4</v>
      </c>
      <c r="D39" s="19">
        <v>3</v>
      </c>
      <c r="E39" s="19">
        <v>18</v>
      </c>
      <c r="F39" s="19">
        <v>5</v>
      </c>
      <c r="G39" s="19">
        <v>1</v>
      </c>
      <c r="H39" s="19">
        <v>2</v>
      </c>
      <c r="I39" s="20"/>
      <c r="J39" s="20"/>
      <c r="K39" s="20"/>
      <c r="L39" s="20"/>
      <c r="M39" s="20"/>
      <c r="N39" s="20"/>
      <c r="O39" s="20"/>
    </row>
    <row r="40" spans="1:15" ht="19.5" customHeight="1">
      <c r="A40" s="32" t="s">
        <v>1088</v>
      </c>
      <c r="B40" s="19">
        <v>65</v>
      </c>
      <c r="C40" s="19">
        <v>19</v>
      </c>
      <c r="D40" s="19">
        <v>4</v>
      </c>
      <c r="E40" s="19">
        <v>42</v>
      </c>
      <c r="F40" s="19">
        <v>14</v>
      </c>
      <c r="G40" s="19">
        <v>6</v>
      </c>
      <c r="H40" s="19">
        <v>8</v>
      </c>
      <c r="I40" s="20"/>
      <c r="J40" s="20"/>
      <c r="K40" s="20"/>
      <c r="L40" s="20"/>
      <c r="M40" s="20"/>
      <c r="N40" s="20"/>
      <c r="O40" s="20"/>
    </row>
    <row r="41" spans="1:15" ht="19.5" customHeight="1">
      <c r="A41" s="32" t="s">
        <v>1089</v>
      </c>
      <c r="B41" s="19">
        <v>14</v>
      </c>
      <c r="C41" s="19">
        <v>3</v>
      </c>
      <c r="D41" s="19">
        <v>2</v>
      </c>
      <c r="E41" s="19">
        <v>9</v>
      </c>
      <c r="F41" s="19">
        <v>4</v>
      </c>
      <c r="G41" s="19">
        <v>1</v>
      </c>
      <c r="H41" s="19">
        <v>2</v>
      </c>
      <c r="I41" s="20"/>
      <c r="J41" s="20"/>
      <c r="K41" s="20"/>
      <c r="L41" s="20"/>
      <c r="M41" s="20"/>
      <c r="N41" s="20"/>
      <c r="O41" s="20"/>
    </row>
    <row r="42" spans="1:15" ht="19.5" customHeight="1">
      <c r="A42" s="32" t="s">
        <v>1090</v>
      </c>
      <c r="B42" s="19">
        <v>92</v>
      </c>
      <c r="C42" s="19">
        <v>19</v>
      </c>
      <c r="D42" s="19">
        <v>2</v>
      </c>
      <c r="E42" s="19">
        <v>71</v>
      </c>
      <c r="F42" s="19">
        <v>29</v>
      </c>
      <c r="G42" s="19">
        <v>5</v>
      </c>
      <c r="H42" s="19">
        <v>9</v>
      </c>
      <c r="I42" s="20"/>
      <c r="J42" s="20"/>
      <c r="K42" s="20"/>
      <c r="L42" s="20"/>
      <c r="M42" s="20"/>
      <c r="N42" s="20"/>
      <c r="O42" s="20"/>
    </row>
    <row r="43" spans="1:15" ht="19.5" customHeight="1">
      <c r="A43" s="32" t="s">
        <v>1091</v>
      </c>
      <c r="B43" s="19">
        <v>178</v>
      </c>
      <c r="C43" s="19">
        <v>25</v>
      </c>
      <c r="D43" s="19">
        <v>1</v>
      </c>
      <c r="E43" s="19">
        <v>152</v>
      </c>
      <c r="F43" s="19">
        <v>76</v>
      </c>
      <c r="G43" s="19">
        <v>3</v>
      </c>
      <c r="H43" s="19">
        <v>13</v>
      </c>
      <c r="I43" s="20"/>
      <c r="J43" s="20"/>
      <c r="K43" s="20"/>
      <c r="L43" s="20"/>
      <c r="M43" s="20"/>
      <c r="N43" s="20"/>
      <c r="O43" s="20"/>
    </row>
    <row r="44" spans="1:15" ht="19.5" customHeight="1">
      <c r="A44" s="505" t="s">
        <v>1092</v>
      </c>
      <c r="B44" s="18">
        <v>235</v>
      </c>
      <c r="C44" s="19">
        <v>43</v>
      </c>
      <c r="D44" s="19">
        <v>5</v>
      </c>
      <c r="E44" s="19">
        <v>187</v>
      </c>
      <c r="F44" s="19">
        <v>72</v>
      </c>
      <c r="G44" s="19">
        <v>7</v>
      </c>
      <c r="H44" s="19">
        <v>27</v>
      </c>
      <c r="I44" s="20"/>
      <c r="J44" s="20"/>
      <c r="K44" s="20"/>
      <c r="L44" s="20"/>
      <c r="M44" s="20"/>
      <c r="N44" s="20"/>
      <c r="O44" s="20"/>
    </row>
    <row r="45" spans="1:15" ht="21" customHeight="1">
      <c r="A45" s="81" t="s">
        <v>415</v>
      </c>
      <c r="B45" s="78">
        <f>SUM(B46:B56)</f>
        <v>4979</v>
      </c>
      <c r="C45" s="78">
        <f aca="true" t="shared" si="5" ref="C45:H45">SUM(C46:C56)</f>
        <v>931</v>
      </c>
      <c r="D45" s="78">
        <f t="shared" si="5"/>
        <v>950</v>
      </c>
      <c r="E45" s="78">
        <f t="shared" si="5"/>
        <v>3098</v>
      </c>
      <c r="F45" s="78">
        <f t="shared" si="5"/>
        <v>1400</v>
      </c>
      <c r="G45" s="78">
        <f t="shared" si="5"/>
        <v>61</v>
      </c>
      <c r="H45" s="78">
        <f t="shared" si="5"/>
        <v>332</v>
      </c>
      <c r="I45" s="20"/>
      <c r="J45" s="20"/>
      <c r="K45" s="20"/>
      <c r="L45" s="20"/>
      <c r="M45" s="20"/>
      <c r="N45" s="20"/>
      <c r="O45" s="20"/>
    </row>
    <row r="46" spans="1:15" ht="21" customHeight="1">
      <c r="A46" s="32" t="s">
        <v>1093</v>
      </c>
      <c r="B46" s="19">
        <v>271</v>
      </c>
      <c r="C46" s="19">
        <v>52</v>
      </c>
      <c r="D46" s="19">
        <v>21</v>
      </c>
      <c r="E46" s="19">
        <v>198</v>
      </c>
      <c r="F46" s="19">
        <v>73</v>
      </c>
      <c r="G46" s="19" t="s">
        <v>416</v>
      </c>
      <c r="H46" s="19">
        <v>15</v>
      </c>
      <c r="I46" s="20"/>
      <c r="J46" s="20"/>
      <c r="K46" s="20"/>
      <c r="L46" s="20"/>
      <c r="M46" s="20"/>
      <c r="N46" s="20"/>
      <c r="O46" s="20"/>
    </row>
    <row r="47" spans="1:15" ht="21" customHeight="1">
      <c r="A47" s="32" t="s">
        <v>1094</v>
      </c>
      <c r="B47" s="19">
        <v>165</v>
      </c>
      <c r="C47" s="19">
        <v>25</v>
      </c>
      <c r="D47" s="19">
        <v>18</v>
      </c>
      <c r="E47" s="19">
        <v>122</v>
      </c>
      <c r="F47" s="19">
        <v>52</v>
      </c>
      <c r="G47" s="19">
        <v>10</v>
      </c>
      <c r="H47" s="19">
        <v>10</v>
      </c>
      <c r="I47" s="20"/>
      <c r="J47" s="20"/>
      <c r="K47" s="20"/>
      <c r="L47" s="20"/>
      <c r="M47" s="20"/>
      <c r="N47" s="20"/>
      <c r="O47" s="20"/>
    </row>
    <row r="48" spans="1:15" ht="21" customHeight="1">
      <c r="A48" s="32" t="s">
        <v>1095</v>
      </c>
      <c r="B48" s="19">
        <v>284</v>
      </c>
      <c r="C48" s="19">
        <v>47</v>
      </c>
      <c r="D48" s="19">
        <v>37</v>
      </c>
      <c r="E48" s="19">
        <v>200</v>
      </c>
      <c r="F48" s="19">
        <v>87</v>
      </c>
      <c r="G48" s="19">
        <v>4</v>
      </c>
      <c r="H48" s="19">
        <v>18</v>
      </c>
      <c r="I48" s="20"/>
      <c r="J48" s="20"/>
      <c r="K48" s="20"/>
      <c r="L48" s="20"/>
      <c r="M48" s="20"/>
      <c r="N48" s="20"/>
      <c r="O48" s="20"/>
    </row>
    <row r="49" spans="1:15" ht="21" customHeight="1">
      <c r="A49" s="32" t="s">
        <v>1096</v>
      </c>
      <c r="B49" s="19">
        <v>272</v>
      </c>
      <c r="C49" s="19">
        <v>48</v>
      </c>
      <c r="D49" s="19">
        <v>30</v>
      </c>
      <c r="E49" s="19">
        <v>194</v>
      </c>
      <c r="F49" s="19">
        <v>56</v>
      </c>
      <c r="G49" s="19">
        <v>2</v>
      </c>
      <c r="H49" s="19">
        <v>23</v>
      </c>
      <c r="I49" s="20"/>
      <c r="J49" s="20"/>
      <c r="K49" s="20"/>
      <c r="L49" s="20"/>
      <c r="M49" s="20"/>
      <c r="N49" s="20"/>
      <c r="O49" s="20"/>
    </row>
    <row r="50" spans="1:15" ht="21" customHeight="1">
      <c r="A50" s="32" t="s">
        <v>1097</v>
      </c>
      <c r="B50" s="19">
        <v>337</v>
      </c>
      <c r="C50" s="19">
        <v>97</v>
      </c>
      <c r="D50" s="19">
        <v>89</v>
      </c>
      <c r="E50" s="19">
        <v>151</v>
      </c>
      <c r="F50" s="19">
        <v>73</v>
      </c>
      <c r="G50" s="19" t="s">
        <v>416</v>
      </c>
      <c r="H50" s="19">
        <v>15</v>
      </c>
      <c r="I50" s="20"/>
      <c r="J50" s="20"/>
      <c r="K50" s="20"/>
      <c r="L50" s="20"/>
      <c r="M50" s="20"/>
      <c r="N50" s="20"/>
      <c r="O50" s="20"/>
    </row>
    <row r="51" spans="1:15" ht="21" customHeight="1">
      <c r="A51" s="32" t="s">
        <v>1098</v>
      </c>
      <c r="B51" s="19">
        <v>355</v>
      </c>
      <c r="C51" s="19">
        <v>50</v>
      </c>
      <c r="D51" s="19">
        <v>88</v>
      </c>
      <c r="E51" s="19">
        <v>217</v>
      </c>
      <c r="F51" s="19">
        <v>119</v>
      </c>
      <c r="G51" s="19">
        <v>3</v>
      </c>
      <c r="H51" s="19">
        <v>22</v>
      </c>
      <c r="I51" s="20"/>
      <c r="J51" s="20"/>
      <c r="K51" s="20"/>
      <c r="L51" s="20"/>
      <c r="M51" s="20"/>
      <c r="N51" s="20"/>
      <c r="O51" s="20"/>
    </row>
    <row r="52" spans="1:15" ht="21" customHeight="1">
      <c r="A52" s="32" t="s">
        <v>1099</v>
      </c>
      <c r="B52" s="19">
        <v>1198</v>
      </c>
      <c r="C52" s="19">
        <v>257</v>
      </c>
      <c r="D52" s="19">
        <v>273</v>
      </c>
      <c r="E52" s="19">
        <v>668</v>
      </c>
      <c r="F52" s="19">
        <v>311</v>
      </c>
      <c r="G52" s="19">
        <v>17</v>
      </c>
      <c r="H52" s="19">
        <v>62</v>
      </c>
      <c r="I52" s="20"/>
      <c r="J52" s="20"/>
      <c r="K52" s="20"/>
      <c r="L52" s="20"/>
      <c r="M52" s="20"/>
      <c r="N52" s="20"/>
      <c r="O52" s="20"/>
    </row>
    <row r="53" spans="1:15" s="70" customFormat="1" ht="21" customHeight="1">
      <c r="A53" s="32" t="s">
        <v>1100</v>
      </c>
      <c r="B53" s="19" t="s">
        <v>416</v>
      </c>
      <c r="C53" s="19" t="s">
        <v>416</v>
      </c>
      <c r="D53" s="19" t="s">
        <v>416</v>
      </c>
      <c r="E53" s="19" t="s">
        <v>416</v>
      </c>
      <c r="F53" s="19" t="s">
        <v>417</v>
      </c>
      <c r="G53" s="19" t="s">
        <v>416</v>
      </c>
      <c r="H53" s="19" t="s">
        <v>416</v>
      </c>
      <c r="I53" s="20"/>
      <c r="J53" s="20"/>
      <c r="K53" s="20"/>
      <c r="L53" s="69"/>
      <c r="M53" s="69"/>
      <c r="N53" s="69"/>
      <c r="O53" s="69"/>
    </row>
    <row r="54" spans="1:15" ht="21" customHeight="1">
      <c r="A54" s="32" t="s">
        <v>1101</v>
      </c>
      <c r="B54" s="19">
        <v>474</v>
      </c>
      <c r="C54" s="19">
        <v>69</v>
      </c>
      <c r="D54" s="19">
        <v>85</v>
      </c>
      <c r="E54" s="19">
        <v>320</v>
      </c>
      <c r="F54" s="19">
        <v>140</v>
      </c>
      <c r="G54" s="19">
        <v>9</v>
      </c>
      <c r="H54" s="19">
        <v>25</v>
      </c>
      <c r="I54" s="20"/>
      <c r="J54" s="20"/>
      <c r="K54" s="20"/>
      <c r="L54" s="20"/>
      <c r="M54" s="20"/>
      <c r="N54" s="20"/>
      <c r="O54" s="20"/>
    </row>
    <row r="55" spans="1:15" ht="21" customHeight="1">
      <c r="A55" s="32" t="s">
        <v>1102</v>
      </c>
      <c r="B55" s="19">
        <v>909</v>
      </c>
      <c r="C55" s="19">
        <v>172</v>
      </c>
      <c r="D55" s="19">
        <v>155</v>
      </c>
      <c r="E55" s="19">
        <v>582</v>
      </c>
      <c r="F55" s="19">
        <v>273</v>
      </c>
      <c r="G55" s="19">
        <v>9</v>
      </c>
      <c r="H55" s="19">
        <v>68</v>
      </c>
      <c r="I55" s="20"/>
      <c r="J55" s="20"/>
      <c r="K55" s="20"/>
      <c r="L55" s="20"/>
      <c r="M55" s="20"/>
      <c r="N55" s="20"/>
      <c r="O55" s="20"/>
    </row>
    <row r="56" spans="1:15" ht="21" customHeight="1">
      <c r="A56" s="32" t="s">
        <v>1103</v>
      </c>
      <c r="B56" s="19">
        <v>714</v>
      </c>
      <c r="C56" s="19">
        <v>114</v>
      </c>
      <c r="D56" s="19">
        <v>154</v>
      </c>
      <c r="E56" s="19">
        <v>446</v>
      </c>
      <c r="F56" s="19">
        <v>216</v>
      </c>
      <c r="G56" s="19">
        <v>7</v>
      </c>
      <c r="H56" s="19">
        <v>74</v>
      </c>
      <c r="I56" s="20"/>
      <c r="J56" s="20"/>
      <c r="K56" s="20"/>
      <c r="L56" s="20"/>
      <c r="M56" s="20"/>
      <c r="N56" s="20"/>
      <c r="O56" s="20"/>
    </row>
    <row r="57" spans="1:15" ht="21" customHeight="1">
      <c r="A57" s="81" t="s">
        <v>418</v>
      </c>
      <c r="B57" s="78">
        <f>SUM(B58:B66)</f>
        <v>4568</v>
      </c>
      <c r="C57" s="78">
        <f aca="true" t="shared" si="6" ref="C57:H57">SUM(C58:C66)</f>
        <v>995</v>
      </c>
      <c r="D57" s="78">
        <f t="shared" si="6"/>
        <v>462</v>
      </c>
      <c r="E57" s="78">
        <f t="shared" si="6"/>
        <v>3111</v>
      </c>
      <c r="F57" s="78">
        <f t="shared" si="6"/>
        <v>1540</v>
      </c>
      <c r="G57" s="78">
        <f t="shared" si="6"/>
        <v>142</v>
      </c>
      <c r="H57" s="78">
        <f t="shared" si="6"/>
        <v>302</v>
      </c>
      <c r="I57" s="20"/>
      <c r="J57" s="20"/>
      <c r="K57" s="20"/>
      <c r="L57" s="20"/>
      <c r="M57" s="20"/>
      <c r="N57" s="20"/>
      <c r="O57" s="20"/>
    </row>
    <row r="58" spans="1:15" ht="21" customHeight="1">
      <c r="A58" s="32" t="s">
        <v>1104</v>
      </c>
      <c r="B58" s="19">
        <v>396</v>
      </c>
      <c r="C58" s="19">
        <v>59</v>
      </c>
      <c r="D58" s="19">
        <v>47</v>
      </c>
      <c r="E58" s="19">
        <v>290</v>
      </c>
      <c r="F58" s="19">
        <v>121</v>
      </c>
      <c r="G58" s="19">
        <v>10</v>
      </c>
      <c r="H58" s="19">
        <v>35</v>
      </c>
      <c r="I58" s="20"/>
      <c r="J58" s="20"/>
      <c r="K58" s="20"/>
      <c r="L58" s="20"/>
      <c r="M58" s="20"/>
      <c r="N58" s="20"/>
      <c r="O58" s="20"/>
    </row>
    <row r="59" spans="1:15" ht="21" customHeight="1">
      <c r="A59" s="32" t="s">
        <v>1105</v>
      </c>
      <c r="B59" s="19">
        <v>592</v>
      </c>
      <c r="C59" s="19">
        <v>152</v>
      </c>
      <c r="D59" s="19">
        <v>69</v>
      </c>
      <c r="E59" s="19">
        <v>371</v>
      </c>
      <c r="F59" s="19">
        <v>205</v>
      </c>
      <c r="G59" s="19">
        <v>9</v>
      </c>
      <c r="H59" s="19">
        <v>40</v>
      </c>
      <c r="I59" s="20"/>
      <c r="J59" s="20"/>
      <c r="K59" s="20"/>
      <c r="L59" s="20"/>
      <c r="M59" s="20"/>
      <c r="N59" s="20"/>
      <c r="O59" s="20"/>
    </row>
    <row r="60" spans="1:15" ht="21" customHeight="1">
      <c r="A60" s="32" t="s">
        <v>1106</v>
      </c>
      <c r="B60" s="19">
        <v>674</v>
      </c>
      <c r="C60" s="19">
        <v>194</v>
      </c>
      <c r="D60" s="19">
        <v>57</v>
      </c>
      <c r="E60" s="19">
        <v>423</v>
      </c>
      <c r="F60" s="19">
        <v>179</v>
      </c>
      <c r="G60" s="19">
        <v>35</v>
      </c>
      <c r="H60" s="19">
        <v>40</v>
      </c>
      <c r="I60" s="20"/>
      <c r="J60" s="20"/>
      <c r="K60" s="20"/>
      <c r="L60" s="20"/>
      <c r="M60" s="20"/>
      <c r="N60" s="20"/>
      <c r="O60" s="20"/>
    </row>
    <row r="61" spans="1:15" ht="21" customHeight="1">
      <c r="A61" s="32" t="s">
        <v>1107</v>
      </c>
      <c r="B61" s="19">
        <v>912</v>
      </c>
      <c r="C61" s="19">
        <v>167</v>
      </c>
      <c r="D61" s="19">
        <v>93</v>
      </c>
      <c r="E61" s="19">
        <v>652</v>
      </c>
      <c r="F61" s="19">
        <v>373</v>
      </c>
      <c r="G61" s="19">
        <v>35</v>
      </c>
      <c r="H61" s="19">
        <v>53</v>
      </c>
      <c r="I61" s="20"/>
      <c r="J61" s="20"/>
      <c r="K61" s="20"/>
      <c r="L61" s="20"/>
      <c r="M61" s="20"/>
      <c r="N61" s="20"/>
      <c r="O61" s="20"/>
    </row>
    <row r="62" spans="1:15" ht="21" customHeight="1">
      <c r="A62" s="32" t="s">
        <v>1108</v>
      </c>
      <c r="B62" s="19">
        <v>657</v>
      </c>
      <c r="C62" s="19">
        <v>143</v>
      </c>
      <c r="D62" s="19">
        <v>56</v>
      </c>
      <c r="E62" s="19">
        <v>458</v>
      </c>
      <c r="F62" s="19">
        <v>234</v>
      </c>
      <c r="G62" s="19">
        <v>9</v>
      </c>
      <c r="H62" s="19">
        <v>39</v>
      </c>
      <c r="I62" s="20"/>
      <c r="J62" s="20"/>
      <c r="K62" s="20"/>
      <c r="L62" s="20"/>
      <c r="M62" s="20"/>
      <c r="N62" s="20"/>
      <c r="O62" s="20"/>
    </row>
    <row r="63" spans="1:15" s="70" customFormat="1" ht="21" customHeight="1">
      <c r="A63" s="32" t="s">
        <v>1109</v>
      </c>
      <c r="B63" s="19">
        <v>293</v>
      </c>
      <c r="C63" s="19">
        <v>58</v>
      </c>
      <c r="D63" s="19">
        <v>37</v>
      </c>
      <c r="E63" s="19">
        <v>198</v>
      </c>
      <c r="F63" s="19">
        <v>109</v>
      </c>
      <c r="G63" s="19">
        <v>4</v>
      </c>
      <c r="H63" s="19">
        <v>16</v>
      </c>
      <c r="I63" s="20"/>
      <c r="J63" s="20"/>
      <c r="K63" s="20"/>
      <c r="L63" s="69"/>
      <c r="M63" s="69"/>
      <c r="N63" s="69"/>
      <c r="O63" s="69"/>
    </row>
    <row r="64" spans="1:15" ht="21" customHeight="1">
      <c r="A64" s="32" t="s">
        <v>419</v>
      </c>
      <c r="B64" s="19">
        <v>287</v>
      </c>
      <c r="C64" s="19">
        <v>59</v>
      </c>
      <c r="D64" s="19">
        <v>14</v>
      </c>
      <c r="E64" s="19">
        <v>214</v>
      </c>
      <c r="F64" s="19">
        <v>104</v>
      </c>
      <c r="G64" s="19">
        <v>7</v>
      </c>
      <c r="H64" s="19">
        <v>28</v>
      </c>
      <c r="I64" s="20"/>
      <c r="J64" s="20"/>
      <c r="K64" s="20"/>
      <c r="L64" s="20"/>
      <c r="M64" s="20"/>
      <c r="N64" s="20"/>
      <c r="O64" s="20"/>
    </row>
    <row r="65" spans="1:15" ht="21" customHeight="1">
      <c r="A65" s="32" t="s">
        <v>1111</v>
      </c>
      <c r="B65" s="19">
        <v>403</v>
      </c>
      <c r="C65" s="19">
        <v>96</v>
      </c>
      <c r="D65" s="19">
        <v>66</v>
      </c>
      <c r="E65" s="19">
        <v>241</v>
      </c>
      <c r="F65" s="19">
        <v>120</v>
      </c>
      <c r="G65" s="19">
        <v>7</v>
      </c>
      <c r="H65" s="19">
        <v>26</v>
      </c>
      <c r="I65" s="20"/>
      <c r="J65" s="20"/>
      <c r="K65" s="20"/>
      <c r="L65" s="20"/>
      <c r="M65" s="20"/>
      <c r="N65" s="20"/>
      <c r="O65" s="20"/>
    </row>
    <row r="66" spans="1:15" ht="21" customHeight="1">
      <c r="A66" s="32" t="s">
        <v>1112</v>
      </c>
      <c r="B66" s="19">
        <v>354</v>
      </c>
      <c r="C66" s="19">
        <v>67</v>
      </c>
      <c r="D66" s="19">
        <v>23</v>
      </c>
      <c r="E66" s="19">
        <v>264</v>
      </c>
      <c r="F66" s="19">
        <v>95</v>
      </c>
      <c r="G66" s="19">
        <v>26</v>
      </c>
      <c r="H66" s="19">
        <v>25</v>
      </c>
      <c r="I66" s="20"/>
      <c r="J66" s="20"/>
      <c r="K66" s="20"/>
      <c r="L66" s="20"/>
      <c r="M66" s="20"/>
      <c r="N66" s="20"/>
      <c r="O66" s="20"/>
    </row>
    <row r="67" spans="1:15" ht="21" customHeight="1">
      <c r="A67" s="81" t="s">
        <v>420</v>
      </c>
      <c r="B67" s="78">
        <f>SUM(B68:B76)</f>
        <v>624</v>
      </c>
      <c r="C67" s="78">
        <f aca="true" t="shared" si="7" ref="C67:H67">SUM(C68:C76)</f>
        <v>73</v>
      </c>
      <c r="D67" s="78">
        <f t="shared" si="7"/>
        <v>73</v>
      </c>
      <c r="E67" s="78">
        <f t="shared" si="7"/>
        <v>478</v>
      </c>
      <c r="F67" s="78">
        <f t="shared" si="7"/>
        <v>151</v>
      </c>
      <c r="G67" s="78">
        <f t="shared" si="7"/>
        <v>18</v>
      </c>
      <c r="H67" s="78">
        <f t="shared" si="7"/>
        <v>96</v>
      </c>
      <c r="I67" s="20"/>
      <c r="J67" s="20"/>
      <c r="K67" s="20"/>
      <c r="L67" s="20"/>
      <c r="M67" s="20"/>
      <c r="N67" s="20"/>
      <c r="O67" s="20"/>
    </row>
    <row r="68" spans="1:15" ht="21" customHeight="1">
      <c r="A68" s="32" t="s">
        <v>1113</v>
      </c>
      <c r="B68" s="19">
        <v>17</v>
      </c>
      <c r="C68" s="19" t="s">
        <v>416</v>
      </c>
      <c r="D68" s="19">
        <v>1</v>
      </c>
      <c r="E68" s="19">
        <v>16</v>
      </c>
      <c r="F68" s="19">
        <v>9</v>
      </c>
      <c r="G68" s="19" t="s">
        <v>416</v>
      </c>
      <c r="H68" s="19">
        <v>2</v>
      </c>
      <c r="I68" s="20"/>
      <c r="J68" s="20"/>
      <c r="K68" s="20"/>
      <c r="L68" s="20"/>
      <c r="M68" s="20"/>
      <c r="N68" s="20"/>
      <c r="O68" s="20"/>
    </row>
    <row r="69" spans="1:15" ht="21" customHeight="1">
      <c r="A69" s="32" t="s">
        <v>1114</v>
      </c>
      <c r="B69" s="19">
        <v>47</v>
      </c>
      <c r="C69" s="19">
        <v>6</v>
      </c>
      <c r="D69" s="19">
        <v>5</v>
      </c>
      <c r="E69" s="19">
        <v>36</v>
      </c>
      <c r="F69" s="19">
        <v>16</v>
      </c>
      <c r="G69" s="19">
        <v>2</v>
      </c>
      <c r="H69" s="19">
        <v>4</v>
      </c>
      <c r="I69" s="20"/>
      <c r="J69" s="20"/>
      <c r="K69" s="20"/>
      <c r="L69" s="20"/>
      <c r="M69" s="20"/>
      <c r="N69" s="20"/>
      <c r="O69" s="20"/>
    </row>
    <row r="70" spans="1:15" ht="21" customHeight="1">
      <c r="A70" s="32" t="s">
        <v>1115</v>
      </c>
      <c r="B70" s="19">
        <v>35</v>
      </c>
      <c r="C70" s="19">
        <v>4</v>
      </c>
      <c r="D70" s="19" t="s">
        <v>416</v>
      </c>
      <c r="E70" s="19">
        <v>31</v>
      </c>
      <c r="F70" s="19">
        <v>4</v>
      </c>
      <c r="G70" s="19" t="s">
        <v>416</v>
      </c>
      <c r="H70" s="19">
        <v>8</v>
      </c>
      <c r="I70" s="20"/>
      <c r="J70" s="20"/>
      <c r="K70" s="20"/>
      <c r="L70" s="20"/>
      <c r="M70" s="20"/>
      <c r="N70" s="20"/>
      <c r="O70" s="20"/>
    </row>
    <row r="71" spans="1:15" ht="21" customHeight="1">
      <c r="A71" s="32" t="s">
        <v>1116</v>
      </c>
      <c r="B71" s="19">
        <v>208</v>
      </c>
      <c r="C71" s="19">
        <v>7</v>
      </c>
      <c r="D71" s="19">
        <v>10</v>
      </c>
      <c r="E71" s="19">
        <v>191</v>
      </c>
      <c r="F71" s="19">
        <v>68</v>
      </c>
      <c r="G71" s="19">
        <v>11</v>
      </c>
      <c r="H71" s="19">
        <v>35</v>
      </c>
      <c r="I71" s="20"/>
      <c r="J71" s="20"/>
      <c r="K71" s="20"/>
      <c r="L71" s="20"/>
      <c r="M71" s="20"/>
      <c r="N71" s="20"/>
      <c r="O71" s="20"/>
    </row>
    <row r="72" spans="1:15" ht="21" customHeight="1">
      <c r="A72" s="32" t="s">
        <v>1117</v>
      </c>
      <c r="B72" s="19">
        <v>43</v>
      </c>
      <c r="C72" s="19">
        <v>2</v>
      </c>
      <c r="D72" s="19" t="s">
        <v>416</v>
      </c>
      <c r="E72" s="19">
        <v>41</v>
      </c>
      <c r="F72" s="19">
        <v>6</v>
      </c>
      <c r="G72" s="19">
        <v>1</v>
      </c>
      <c r="H72" s="19">
        <v>20</v>
      </c>
      <c r="I72" s="20"/>
      <c r="J72" s="20"/>
      <c r="K72" s="20"/>
      <c r="L72" s="20"/>
      <c r="M72" s="20"/>
      <c r="N72" s="20"/>
      <c r="O72" s="20"/>
    </row>
    <row r="73" spans="1:15" s="70" customFormat="1" ht="21" customHeight="1">
      <c r="A73" s="32" t="s">
        <v>1118</v>
      </c>
      <c r="B73" s="19">
        <v>96</v>
      </c>
      <c r="C73" s="19">
        <v>18</v>
      </c>
      <c r="D73" s="19">
        <v>22</v>
      </c>
      <c r="E73" s="19">
        <v>56</v>
      </c>
      <c r="F73" s="19">
        <v>15</v>
      </c>
      <c r="G73" s="19">
        <v>2</v>
      </c>
      <c r="H73" s="19">
        <v>11</v>
      </c>
      <c r="I73" s="20"/>
      <c r="J73" s="20"/>
      <c r="K73" s="20"/>
      <c r="L73" s="69"/>
      <c r="M73" s="69"/>
      <c r="N73" s="69"/>
      <c r="O73" s="69"/>
    </row>
    <row r="74" spans="1:15" ht="21" customHeight="1">
      <c r="A74" s="32" t="s">
        <v>1119</v>
      </c>
      <c r="B74" s="19">
        <v>13</v>
      </c>
      <c r="C74" s="19">
        <v>3</v>
      </c>
      <c r="D74" s="19">
        <v>3</v>
      </c>
      <c r="E74" s="19">
        <v>7</v>
      </c>
      <c r="F74" s="19">
        <v>2</v>
      </c>
      <c r="G74" s="19" t="s">
        <v>416</v>
      </c>
      <c r="H74" s="19" t="s">
        <v>416</v>
      </c>
      <c r="I74" s="20"/>
      <c r="J74" s="20"/>
      <c r="K74" s="20"/>
      <c r="L74" s="20"/>
      <c r="M74" s="20"/>
      <c r="N74" s="20"/>
      <c r="O74" s="20"/>
    </row>
    <row r="75" spans="1:15" ht="21" customHeight="1">
      <c r="A75" s="32" t="s">
        <v>1120</v>
      </c>
      <c r="B75" s="19">
        <v>37</v>
      </c>
      <c r="C75" s="19">
        <v>8</v>
      </c>
      <c r="D75" s="19">
        <v>4</v>
      </c>
      <c r="E75" s="19">
        <v>25</v>
      </c>
      <c r="F75" s="19">
        <v>11</v>
      </c>
      <c r="G75" s="19">
        <v>1</v>
      </c>
      <c r="H75" s="19">
        <v>6</v>
      </c>
      <c r="L75" s="20"/>
      <c r="M75" s="20"/>
      <c r="N75" s="20"/>
      <c r="O75" s="20"/>
    </row>
    <row r="76" spans="1:15" ht="21" customHeight="1">
      <c r="A76" s="32" t="s">
        <v>1121</v>
      </c>
      <c r="B76" s="19">
        <v>128</v>
      </c>
      <c r="C76" s="19">
        <v>25</v>
      </c>
      <c r="D76" s="19">
        <v>28</v>
      </c>
      <c r="E76" s="19">
        <v>75</v>
      </c>
      <c r="F76" s="19">
        <v>20</v>
      </c>
      <c r="G76" s="19">
        <v>1</v>
      </c>
      <c r="H76" s="19">
        <v>10</v>
      </c>
      <c r="L76" s="20"/>
      <c r="M76" s="20"/>
      <c r="N76" s="20"/>
      <c r="O76" s="20"/>
    </row>
    <row r="77" spans="1:15" ht="13.5">
      <c r="A77" s="81" t="s">
        <v>421</v>
      </c>
      <c r="B77" s="78">
        <f>SUM(B78:B80)</f>
        <v>164</v>
      </c>
      <c r="C77" s="78">
        <f aca="true" t="shared" si="8" ref="C77:H77">SUM(C78:C80)</f>
        <v>35</v>
      </c>
      <c r="D77" s="78">
        <f t="shared" si="8"/>
        <v>7</v>
      </c>
      <c r="E77" s="78">
        <f t="shared" si="8"/>
        <v>122</v>
      </c>
      <c r="F77" s="78">
        <f t="shared" si="8"/>
        <v>49</v>
      </c>
      <c r="G77" s="78">
        <f t="shared" si="8"/>
        <v>4</v>
      </c>
      <c r="H77" s="78">
        <f t="shared" si="8"/>
        <v>14</v>
      </c>
      <c r="L77" s="20"/>
      <c r="M77" s="20"/>
      <c r="N77" s="20"/>
      <c r="O77" s="20"/>
    </row>
    <row r="78" spans="1:15" ht="13.5">
      <c r="A78" s="32" t="s">
        <v>1122</v>
      </c>
      <c r="B78" s="19">
        <v>134</v>
      </c>
      <c r="C78" s="19">
        <v>28</v>
      </c>
      <c r="D78" s="19">
        <v>3</v>
      </c>
      <c r="E78" s="19">
        <v>103</v>
      </c>
      <c r="F78" s="19">
        <v>37</v>
      </c>
      <c r="G78" s="19">
        <v>2</v>
      </c>
      <c r="H78" s="19">
        <v>13</v>
      </c>
      <c r="L78" s="20"/>
      <c r="M78" s="20"/>
      <c r="N78" s="20"/>
      <c r="O78" s="20"/>
    </row>
    <row r="79" spans="1:15" ht="13.5">
      <c r="A79" s="32" t="s">
        <v>1123</v>
      </c>
      <c r="B79" s="19">
        <v>22</v>
      </c>
      <c r="C79" s="19">
        <v>5</v>
      </c>
      <c r="D79" s="19">
        <v>3</v>
      </c>
      <c r="E79" s="19">
        <v>14</v>
      </c>
      <c r="F79" s="19">
        <v>7</v>
      </c>
      <c r="G79" s="19">
        <v>2</v>
      </c>
      <c r="H79" s="19">
        <v>1</v>
      </c>
      <c r="L79" s="20"/>
      <c r="M79" s="20"/>
      <c r="N79" s="20"/>
      <c r="O79" s="20"/>
    </row>
    <row r="80" spans="1:15" ht="13.5">
      <c r="A80" s="33" t="s">
        <v>1124</v>
      </c>
      <c r="B80" s="25">
        <v>8</v>
      </c>
      <c r="C80" s="25">
        <v>2</v>
      </c>
      <c r="D80" s="25">
        <v>1</v>
      </c>
      <c r="E80" s="25">
        <v>5</v>
      </c>
      <c r="F80" s="25">
        <v>5</v>
      </c>
      <c r="G80" s="25" t="s">
        <v>416</v>
      </c>
      <c r="H80" s="25" t="s">
        <v>416</v>
      </c>
      <c r="L80" s="20"/>
      <c r="M80" s="20"/>
      <c r="N80" s="20"/>
      <c r="O80" s="20"/>
    </row>
    <row r="81" spans="1:15" ht="13.5">
      <c r="A81" s="705" t="s">
        <v>422</v>
      </c>
      <c r="B81" s="706"/>
      <c r="C81" s="34"/>
      <c r="D81" s="34"/>
      <c r="E81" s="34"/>
      <c r="F81" s="34"/>
      <c r="G81" s="705" t="s">
        <v>479</v>
      </c>
      <c r="H81" s="706"/>
      <c r="L81" s="20"/>
      <c r="M81" s="20"/>
      <c r="N81" s="20"/>
      <c r="O81" s="20"/>
    </row>
    <row r="82" spans="12:15" ht="13.5">
      <c r="L82" s="20"/>
      <c r="M82" s="20"/>
      <c r="N82" s="20"/>
      <c r="O82" s="20"/>
    </row>
    <row r="83" spans="12:15" ht="13.5">
      <c r="L83" s="20"/>
      <c r="M83" s="20"/>
      <c r="N83" s="20"/>
      <c r="O83" s="20"/>
    </row>
    <row r="84" spans="12:15" ht="13.5">
      <c r="L84" s="20"/>
      <c r="M84" s="20"/>
      <c r="N84" s="20"/>
      <c r="O84" s="20"/>
    </row>
    <row r="85" spans="12:15" ht="13.5">
      <c r="L85" s="20"/>
      <c r="M85" s="20"/>
      <c r="N85" s="20"/>
      <c r="O85" s="20"/>
    </row>
    <row r="86" spans="12:15" ht="13.5">
      <c r="L86" s="20"/>
      <c r="M86" s="20"/>
      <c r="N86" s="20"/>
      <c r="O86" s="20"/>
    </row>
    <row r="87" spans="12:15" ht="13.5">
      <c r="L87" s="20"/>
      <c r="M87" s="20"/>
      <c r="N87" s="20"/>
      <c r="O87" s="20"/>
    </row>
    <row r="88" spans="12:15" ht="13.5">
      <c r="L88" s="20"/>
      <c r="M88" s="20"/>
      <c r="N88" s="20"/>
      <c r="O88" s="20"/>
    </row>
    <row r="89" spans="12:15" ht="13.5">
      <c r="L89" s="20"/>
      <c r="M89" s="20"/>
      <c r="N89" s="20"/>
      <c r="O89" s="20"/>
    </row>
    <row r="90" spans="12:15" ht="13.5">
      <c r="L90" s="20"/>
      <c r="M90" s="20"/>
      <c r="N90" s="20"/>
      <c r="O90" s="20"/>
    </row>
    <row r="91" spans="12:15" ht="13.5">
      <c r="L91" s="20"/>
      <c r="M91" s="20"/>
      <c r="N91" s="20"/>
      <c r="O91" s="20"/>
    </row>
    <row r="92" spans="12:15" ht="13.5">
      <c r="L92" s="20"/>
      <c r="M92" s="20"/>
      <c r="N92" s="20"/>
      <c r="O92" s="20"/>
    </row>
    <row r="93" spans="12:15" ht="13.5">
      <c r="L93" s="20"/>
      <c r="M93" s="20"/>
      <c r="N93" s="20"/>
      <c r="O93" s="20"/>
    </row>
    <row r="94" spans="12:15" ht="13.5">
      <c r="L94" s="20"/>
      <c r="M94" s="20"/>
      <c r="N94" s="20"/>
      <c r="O94" s="20"/>
    </row>
    <row r="95" spans="12:15" ht="13.5">
      <c r="L95" s="20"/>
      <c r="M95" s="20"/>
      <c r="N95" s="20"/>
      <c r="O95" s="20"/>
    </row>
    <row r="96" spans="12:15" ht="13.5">
      <c r="L96" s="20"/>
      <c r="M96" s="20"/>
      <c r="N96" s="20"/>
      <c r="O96" s="20"/>
    </row>
    <row r="97" spans="12:15" ht="13.5">
      <c r="L97" s="20"/>
      <c r="M97" s="20"/>
      <c r="N97" s="20"/>
      <c r="O97" s="20"/>
    </row>
    <row r="98" spans="12:15" ht="13.5">
      <c r="L98" s="20"/>
      <c r="M98" s="20"/>
      <c r="N98" s="20"/>
      <c r="O98" s="20"/>
    </row>
    <row r="99" spans="12:15" ht="13.5">
      <c r="L99" s="20"/>
      <c r="M99" s="20"/>
      <c r="N99" s="20"/>
      <c r="O99" s="20"/>
    </row>
    <row r="100" spans="12:15" ht="13.5">
      <c r="L100" s="20"/>
      <c r="M100" s="20"/>
      <c r="N100" s="20"/>
      <c r="O100" s="20"/>
    </row>
    <row r="101" spans="12:15" ht="13.5">
      <c r="L101" s="20"/>
      <c r="M101" s="20"/>
      <c r="N101" s="20"/>
      <c r="O101" s="20"/>
    </row>
    <row r="102" spans="12:15" ht="13.5">
      <c r="L102" s="20"/>
      <c r="M102" s="20"/>
      <c r="N102" s="20"/>
      <c r="O102" s="20"/>
    </row>
    <row r="103" spans="12:15" ht="13.5">
      <c r="L103" s="20"/>
      <c r="M103" s="20"/>
      <c r="N103" s="20"/>
      <c r="O103" s="20"/>
    </row>
    <row r="104" spans="12:15" ht="13.5">
      <c r="L104" s="20"/>
      <c r="M104" s="20"/>
      <c r="N104" s="20"/>
      <c r="O104" s="20"/>
    </row>
    <row r="105" spans="12:15" ht="13.5">
      <c r="L105" s="20"/>
      <c r="M105" s="20"/>
      <c r="N105" s="20"/>
      <c r="O105" s="20"/>
    </row>
    <row r="106" spans="12:15" ht="13.5">
      <c r="L106" s="20"/>
      <c r="M106" s="20"/>
      <c r="N106" s="20"/>
      <c r="O106" s="20"/>
    </row>
    <row r="107" spans="12:15" ht="13.5">
      <c r="L107" s="20"/>
      <c r="M107" s="20"/>
      <c r="N107" s="20"/>
      <c r="O107" s="20"/>
    </row>
    <row r="108" spans="12:15" ht="13.5">
      <c r="L108" s="20"/>
      <c r="M108" s="20"/>
      <c r="N108" s="20"/>
      <c r="O108" s="20"/>
    </row>
    <row r="109" spans="12:15" ht="13.5">
      <c r="L109" s="20"/>
      <c r="M109" s="20"/>
      <c r="N109" s="20"/>
      <c r="O109" s="20"/>
    </row>
    <row r="110" spans="12:15" ht="13.5">
      <c r="L110" s="20"/>
      <c r="M110" s="20"/>
      <c r="N110" s="20"/>
      <c r="O110" s="20"/>
    </row>
    <row r="111" spans="12:15" ht="13.5">
      <c r="L111" s="20"/>
      <c r="M111" s="20"/>
      <c r="N111" s="20"/>
      <c r="O111" s="20"/>
    </row>
    <row r="112" spans="12:15" ht="13.5">
      <c r="L112" s="20"/>
      <c r="M112" s="20"/>
      <c r="N112" s="20"/>
      <c r="O112" s="20"/>
    </row>
    <row r="113" spans="12:15" ht="13.5">
      <c r="L113" s="20"/>
      <c r="M113" s="20"/>
      <c r="N113" s="20"/>
      <c r="O113" s="20"/>
    </row>
    <row r="114" spans="12:15" ht="13.5">
      <c r="L114" s="20"/>
      <c r="M114" s="20"/>
      <c r="N114" s="20"/>
      <c r="O114" s="20"/>
    </row>
    <row r="115" spans="12:15" ht="13.5">
      <c r="L115" s="20"/>
      <c r="M115" s="20"/>
      <c r="N115" s="20"/>
      <c r="O115" s="20"/>
    </row>
    <row r="116" spans="12:15" ht="13.5">
      <c r="L116" s="20"/>
      <c r="M116" s="20"/>
      <c r="N116" s="20"/>
      <c r="O116" s="20"/>
    </row>
    <row r="117" spans="12:15" ht="13.5">
      <c r="L117" s="20"/>
      <c r="M117" s="20"/>
      <c r="N117" s="20"/>
      <c r="O117" s="20"/>
    </row>
    <row r="118" spans="12:15" ht="13.5">
      <c r="L118" s="20"/>
      <c r="M118" s="20"/>
      <c r="N118" s="20"/>
      <c r="O118" s="20"/>
    </row>
    <row r="119" spans="12:15" ht="13.5">
      <c r="L119" s="20"/>
      <c r="M119" s="20"/>
      <c r="N119" s="20"/>
      <c r="O119" s="20"/>
    </row>
    <row r="120" spans="12:15" ht="13.5">
      <c r="L120" s="20"/>
      <c r="M120" s="20"/>
      <c r="N120" s="20"/>
      <c r="O120" s="20"/>
    </row>
    <row r="121" spans="12:15" ht="13.5">
      <c r="L121" s="20"/>
      <c r="M121" s="20"/>
      <c r="N121" s="20"/>
      <c r="O121" s="20"/>
    </row>
    <row r="122" spans="12:15" ht="13.5">
      <c r="L122" s="20"/>
      <c r="M122" s="20"/>
      <c r="N122" s="20"/>
      <c r="O122" s="20"/>
    </row>
    <row r="123" spans="12:15" ht="13.5">
      <c r="L123" s="20"/>
      <c r="M123" s="20"/>
      <c r="N123" s="20"/>
      <c r="O123" s="20"/>
    </row>
    <row r="124" spans="12:15" ht="13.5">
      <c r="L124" s="20"/>
      <c r="M124" s="20"/>
      <c r="N124" s="20"/>
      <c r="O124" s="20"/>
    </row>
    <row r="125" spans="12:15" ht="13.5">
      <c r="L125" s="20"/>
      <c r="M125" s="20"/>
      <c r="N125" s="20"/>
      <c r="O125" s="20"/>
    </row>
    <row r="126" spans="12:15" ht="13.5">
      <c r="L126" s="20"/>
      <c r="M126" s="20"/>
      <c r="N126" s="20"/>
      <c r="O126" s="20"/>
    </row>
    <row r="127" spans="12:15" ht="13.5">
      <c r="L127" s="20"/>
      <c r="M127" s="20"/>
      <c r="N127" s="20"/>
      <c r="O127" s="20"/>
    </row>
    <row r="128" spans="12:15" ht="13.5">
      <c r="L128" s="20"/>
      <c r="M128" s="20"/>
      <c r="N128" s="20"/>
      <c r="O128" s="20"/>
    </row>
    <row r="129" spans="12:15" ht="13.5">
      <c r="L129" s="20"/>
      <c r="M129" s="20"/>
      <c r="N129" s="20"/>
      <c r="O129" s="20"/>
    </row>
    <row r="130" spans="12:15" ht="13.5">
      <c r="L130" s="20"/>
      <c r="M130" s="20"/>
      <c r="N130" s="20"/>
      <c r="O130" s="20"/>
    </row>
    <row r="131" spans="12:15" ht="13.5">
      <c r="L131" s="20"/>
      <c r="M131" s="20"/>
      <c r="N131" s="20"/>
      <c r="O131" s="20"/>
    </row>
    <row r="132" spans="12:15" ht="13.5">
      <c r="L132" s="20"/>
      <c r="M132" s="20"/>
      <c r="N132" s="20"/>
      <c r="O132" s="20"/>
    </row>
    <row r="133" spans="12:15" ht="13.5">
      <c r="L133" s="20"/>
      <c r="M133" s="20"/>
      <c r="N133" s="20"/>
      <c r="O133" s="20"/>
    </row>
    <row r="134" spans="12:15" ht="13.5">
      <c r="L134" s="20"/>
      <c r="M134" s="20"/>
      <c r="N134" s="20"/>
      <c r="O134" s="20"/>
    </row>
    <row r="135" spans="12:15" ht="13.5">
      <c r="L135" s="20"/>
      <c r="M135" s="20"/>
      <c r="N135" s="20"/>
      <c r="O135" s="20"/>
    </row>
    <row r="136" spans="12:15" ht="13.5">
      <c r="L136" s="20"/>
      <c r="M136" s="20"/>
      <c r="N136" s="20"/>
      <c r="O136" s="20"/>
    </row>
    <row r="137" spans="12:15" ht="13.5">
      <c r="L137" s="20"/>
      <c r="M137" s="20"/>
      <c r="N137" s="20"/>
      <c r="O137" s="20"/>
    </row>
    <row r="138" spans="12:15" ht="13.5">
      <c r="L138" s="20"/>
      <c r="M138" s="20"/>
      <c r="N138" s="20"/>
      <c r="O138" s="20"/>
    </row>
    <row r="139" spans="12:15" ht="13.5">
      <c r="L139" s="20"/>
      <c r="M139" s="20"/>
      <c r="N139" s="20"/>
      <c r="O139" s="20"/>
    </row>
    <row r="140" spans="12:15" ht="13.5">
      <c r="L140" s="20"/>
      <c r="M140" s="20"/>
      <c r="N140" s="20"/>
      <c r="O140" s="20"/>
    </row>
    <row r="141" spans="12:15" ht="13.5">
      <c r="L141" s="20"/>
      <c r="M141" s="20"/>
      <c r="N141" s="20"/>
      <c r="O141" s="20"/>
    </row>
    <row r="142" spans="12:15" ht="13.5">
      <c r="L142" s="20"/>
      <c r="M142" s="20"/>
      <c r="N142" s="20"/>
      <c r="O142" s="20"/>
    </row>
    <row r="143" spans="12:15" ht="13.5">
      <c r="L143" s="20"/>
      <c r="M143" s="20"/>
      <c r="N143" s="20"/>
      <c r="O143" s="20"/>
    </row>
    <row r="144" spans="12:15" ht="13.5">
      <c r="L144" s="20"/>
      <c r="M144" s="20"/>
      <c r="N144" s="20"/>
      <c r="O144" s="20"/>
    </row>
    <row r="145" spans="12:15" ht="13.5">
      <c r="L145" s="20"/>
      <c r="M145" s="20"/>
      <c r="N145" s="20"/>
      <c r="O145" s="20"/>
    </row>
    <row r="146" spans="12:15" ht="13.5">
      <c r="L146" s="20"/>
      <c r="M146" s="20"/>
      <c r="N146" s="20"/>
      <c r="O146" s="20"/>
    </row>
    <row r="147" spans="12:15" ht="13.5">
      <c r="L147" s="20"/>
      <c r="M147" s="20"/>
      <c r="N147" s="20"/>
      <c r="O147" s="20"/>
    </row>
    <row r="148" spans="12:15" ht="13.5">
      <c r="L148" s="20"/>
      <c r="M148" s="20"/>
      <c r="N148" s="20"/>
      <c r="O148" s="20"/>
    </row>
    <row r="149" spans="12:15" ht="13.5">
      <c r="L149" s="20"/>
      <c r="M149" s="20"/>
      <c r="N149" s="20"/>
      <c r="O149" s="20"/>
    </row>
    <row r="150" spans="12:15" ht="13.5">
      <c r="L150" s="20"/>
      <c r="M150" s="20"/>
      <c r="N150" s="20"/>
      <c r="O150" s="20"/>
    </row>
    <row r="151" spans="12:15" ht="13.5">
      <c r="L151" s="20"/>
      <c r="M151" s="20"/>
      <c r="N151" s="20"/>
      <c r="O151" s="20"/>
    </row>
    <row r="152" spans="12:15" ht="13.5">
      <c r="L152" s="20"/>
      <c r="M152" s="20"/>
      <c r="N152" s="20"/>
      <c r="O152" s="20"/>
    </row>
  </sheetData>
  <mergeCells count="8">
    <mergeCell ref="A81:B81"/>
    <mergeCell ref="G81:H81"/>
    <mergeCell ref="F3:H3"/>
    <mergeCell ref="A3:A5"/>
    <mergeCell ref="B3:B5"/>
    <mergeCell ref="C4:C5"/>
    <mergeCell ref="C3:E3"/>
    <mergeCell ref="D4:E4"/>
  </mergeCells>
  <hyperlinks>
    <hyperlink ref="A1" r:id="rId1" display="平成１５年刊行　統計年鑑&lt;&lt;"/>
  </hyperlink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geOrder="overThenDown" paperSize="9" scale="5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8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50390625" style="3" customWidth="1"/>
    <col min="2" max="8" width="10.875" style="3" customWidth="1"/>
    <col min="9" max="16" width="11.25390625" style="3" customWidth="1"/>
    <col min="17" max="16384" width="9.00390625" style="3" customWidth="1"/>
  </cols>
  <sheetData>
    <row r="1" ht="13.5">
      <c r="A1" s="679" t="s">
        <v>241</v>
      </c>
    </row>
    <row r="2" spans="1:15" ht="14.25" thickBot="1">
      <c r="A2" s="35" t="s">
        <v>480</v>
      </c>
      <c r="B2" s="2"/>
      <c r="C2" s="2"/>
      <c r="D2" s="2"/>
      <c r="E2" s="2"/>
      <c r="F2" s="2"/>
      <c r="G2" s="2"/>
      <c r="H2" s="2"/>
      <c r="I2" s="2"/>
      <c r="J2" s="2"/>
      <c r="K2" s="2" t="s">
        <v>481</v>
      </c>
      <c r="O2" s="2" t="s">
        <v>482</v>
      </c>
    </row>
    <row r="3" spans="1:16" ht="14.25" thickTop="1">
      <c r="A3" s="718" t="s">
        <v>395</v>
      </c>
      <c r="B3" s="730" t="s">
        <v>483</v>
      </c>
      <c r="C3" s="701"/>
      <c r="D3" s="701"/>
      <c r="E3" s="694" t="s">
        <v>484</v>
      </c>
      <c r="F3" s="728"/>
      <c r="G3" s="695"/>
      <c r="H3" s="695"/>
      <c r="I3" s="728"/>
      <c r="J3" s="728"/>
      <c r="K3" s="728"/>
      <c r="L3" s="728"/>
      <c r="M3" s="695"/>
      <c r="N3" s="695"/>
      <c r="O3" s="695"/>
      <c r="P3" s="695"/>
    </row>
    <row r="4" spans="1:16" ht="13.5">
      <c r="A4" s="702"/>
      <c r="B4" s="502"/>
      <c r="C4" s="494"/>
      <c r="D4" s="494"/>
      <c r="E4" s="696" t="s">
        <v>485</v>
      </c>
      <c r="F4" s="697"/>
      <c r="G4" s="696" t="s">
        <v>486</v>
      </c>
      <c r="H4" s="698"/>
      <c r="I4" s="680" t="s">
        <v>487</v>
      </c>
      <c r="J4" s="680"/>
      <c r="K4" s="681"/>
      <c r="L4" s="681"/>
      <c r="M4" s="688" t="s">
        <v>488</v>
      </c>
      <c r="N4" s="689"/>
      <c r="O4" s="688" t="s">
        <v>489</v>
      </c>
      <c r="P4" s="690"/>
    </row>
    <row r="5" spans="1:16" ht="13.5">
      <c r="A5" s="722"/>
      <c r="B5" s="703" t="s">
        <v>485</v>
      </c>
      <c r="C5" s="692" t="s">
        <v>490</v>
      </c>
      <c r="D5" s="703" t="s">
        <v>491</v>
      </c>
      <c r="E5" s="703"/>
      <c r="F5" s="684"/>
      <c r="G5" s="703"/>
      <c r="H5" s="703"/>
      <c r="I5" s="722" t="s">
        <v>492</v>
      </c>
      <c r="J5" s="691"/>
      <c r="K5" s="691" t="s">
        <v>493</v>
      </c>
      <c r="L5" s="691"/>
      <c r="M5" s="682"/>
      <c r="N5" s="683"/>
      <c r="O5" s="682"/>
      <c r="P5" s="682"/>
    </row>
    <row r="6" spans="1:16" ht="13.5">
      <c r="A6" s="722"/>
      <c r="B6" s="691"/>
      <c r="C6" s="693"/>
      <c r="D6" s="691"/>
      <c r="E6" s="5" t="s">
        <v>490</v>
      </c>
      <c r="F6" s="29" t="s">
        <v>491</v>
      </c>
      <c r="G6" s="5" t="s">
        <v>490</v>
      </c>
      <c r="H6" s="36" t="s">
        <v>491</v>
      </c>
      <c r="I6" s="7" t="s">
        <v>490</v>
      </c>
      <c r="J6" s="29" t="s">
        <v>491</v>
      </c>
      <c r="K6" s="5" t="s">
        <v>490</v>
      </c>
      <c r="L6" s="29" t="s">
        <v>491</v>
      </c>
      <c r="M6" s="5" t="s">
        <v>490</v>
      </c>
      <c r="N6" s="29" t="s">
        <v>491</v>
      </c>
      <c r="O6" s="5" t="s">
        <v>490</v>
      </c>
      <c r="P6" s="36" t="s">
        <v>491</v>
      </c>
    </row>
    <row r="7" spans="1:16" ht="13.5">
      <c r="A7" s="80" t="s">
        <v>406</v>
      </c>
      <c r="B7" s="77">
        <v>110005</v>
      </c>
      <c r="C7" s="78">
        <v>54168</v>
      </c>
      <c r="D7" s="78">
        <v>55837</v>
      </c>
      <c r="E7" s="78">
        <v>46925</v>
      </c>
      <c r="F7" s="78">
        <v>49161</v>
      </c>
      <c r="G7" s="78">
        <v>18934</v>
      </c>
      <c r="H7" s="78">
        <v>25222</v>
      </c>
      <c r="I7" s="78">
        <v>2222</v>
      </c>
      <c r="J7" s="78">
        <v>1316</v>
      </c>
      <c r="K7" s="78">
        <v>18373</v>
      </c>
      <c r="L7" s="78">
        <v>9729</v>
      </c>
      <c r="M7" s="78">
        <v>3157</v>
      </c>
      <c r="N7" s="78">
        <v>4592</v>
      </c>
      <c r="O7" s="78">
        <v>4239</v>
      </c>
      <c r="P7" s="78">
        <v>8302</v>
      </c>
    </row>
    <row r="8" spans="1:16" ht="13.5">
      <c r="A8" s="80" t="s">
        <v>407</v>
      </c>
      <c r="B8" s="77">
        <v>30600</v>
      </c>
      <c r="C8" s="78">
        <v>15009</v>
      </c>
      <c r="D8" s="78">
        <v>15591</v>
      </c>
      <c r="E8" s="78">
        <v>12995</v>
      </c>
      <c r="F8" s="78">
        <v>13772</v>
      </c>
      <c r="G8" s="78">
        <v>5306</v>
      </c>
      <c r="H8" s="78">
        <v>7225</v>
      </c>
      <c r="I8" s="78">
        <v>544</v>
      </c>
      <c r="J8" s="78">
        <v>314</v>
      </c>
      <c r="K8" s="78">
        <v>5133</v>
      </c>
      <c r="L8" s="78">
        <v>2596</v>
      </c>
      <c r="M8" s="78">
        <v>821</v>
      </c>
      <c r="N8" s="78">
        <v>1274</v>
      </c>
      <c r="O8" s="78">
        <v>1191</v>
      </c>
      <c r="P8" s="78">
        <v>2363</v>
      </c>
    </row>
    <row r="9" spans="1:16" ht="13.5">
      <c r="A9" s="80" t="s">
        <v>408</v>
      </c>
      <c r="B9" s="77">
        <v>79405</v>
      </c>
      <c r="C9" s="78">
        <v>39159</v>
      </c>
      <c r="D9" s="78">
        <v>40246</v>
      </c>
      <c r="E9" s="78">
        <v>33930</v>
      </c>
      <c r="F9" s="78">
        <v>35389</v>
      </c>
      <c r="G9" s="78">
        <v>13628</v>
      </c>
      <c r="H9" s="78">
        <v>17997</v>
      </c>
      <c r="I9" s="78">
        <v>1678</v>
      </c>
      <c r="J9" s="78">
        <v>1002</v>
      </c>
      <c r="K9" s="78">
        <v>13240</v>
      </c>
      <c r="L9" s="78">
        <v>7133</v>
      </c>
      <c r="M9" s="78">
        <v>2336</v>
      </c>
      <c r="N9" s="78">
        <v>3318</v>
      </c>
      <c r="O9" s="78">
        <v>3048</v>
      </c>
      <c r="P9" s="78">
        <v>5939</v>
      </c>
    </row>
    <row r="10" spans="1:16" ht="13.5">
      <c r="A10" s="81" t="s">
        <v>1062</v>
      </c>
      <c r="B10" s="77">
        <v>5372</v>
      </c>
      <c r="C10" s="78">
        <v>2612</v>
      </c>
      <c r="D10" s="78">
        <v>2760</v>
      </c>
      <c r="E10" s="78">
        <v>2254</v>
      </c>
      <c r="F10" s="78">
        <v>2415</v>
      </c>
      <c r="G10" s="78">
        <v>990</v>
      </c>
      <c r="H10" s="78">
        <v>1372</v>
      </c>
      <c r="I10" s="78">
        <v>87</v>
      </c>
      <c r="J10" s="78">
        <v>61</v>
      </c>
      <c r="K10" s="78">
        <v>892</v>
      </c>
      <c r="L10" s="78">
        <v>453</v>
      </c>
      <c r="M10" s="82">
        <v>94</v>
      </c>
      <c r="N10" s="82">
        <v>175</v>
      </c>
      <c r="O10" s="82">
        <v>191</v>
      </c>
      <c r="P10" s="82">
        <v>354</v>
      </c>
    </row>
    <row r="11" spans="1:16" ht="13.5">
      <c r="A11" s="81" t="s">
        <v>1063</v>
      </c>
      <c r="B11" s="77">
        <v>915</v>
      </c>
      <c r="C11" s="78">
        <v>447</v>
      </c>
      <c r="D11" s="78">
        <v>468</v>
      </c>
      <c r="E11" s="78">
        <v>375</v>
      </c>
      <c r="F11" s="78">
        <v>403</v>
      </c>
      <c r="G11" s="78">
        <v>100</v>
      </c>
      <c r="H11" s="78">
        <v>153</v>
      </c>
      <c r="I11" s="78">
        <v>19</v>
      </c>
      <c r="J11" s="78">
        <v>5</v>
      </c>
      <c r="K11" s="78">
        <v>211</v>
      </c>
      <c r="L11" s="78">
        <v>115</v>
      </c>
      <c r="M11" s="82">
        <v>22</v>
      </c>
      <c r="N11" s="82">
        <v>54</v>
      </c>
      <c r="O11" s="82">
        <v>23</v>
      </c>
      <c r="P11" s="82">
        <v>76</v>
      </c>
    </row>
    <row r="12" spans="1:16" ht="13.5">
      <c r="A12" s="81" t="s">
        <v>409</v>
      </c>
      <c r="B12" s="77">
        <v>6647</v>
      </c>
      <c r="C12" s="78">
        <v>3300</v>
      </c>
      <c r="D12" s="78">
        <v>3347</v>
      </c>
      <c r="E12" s="78">
        <v>2881</v>
      </c>
      <c r="F12" s="78">
        <v>2993</v>
      </c>
      <c r="G12" s="78">
        <v>1310</v>
      </c>
      <c r="H12" s="78">
        <v>1720</v>
      </c>
      <c r="I12" s="78">
        <v>128</v>
      </c>
      <c r="J12" s="78">
        <v>70</v>
      </c>
      <c r="K12" s="78">
        <v>927</v>
      </c>
      <c r="L12" s="78">
        <v>394</v>
      </c>
      <c r="M12" s="82">
        <v>224</v>
      </c>
      <c r="N12" s="82">
        <v>274</v>
      </c>
      <c r="O12" s="82">
        <v>292</v>
      </c>
      <c r="P12" s="82">
        <v>535</v>
      </c>
    </row>
    <row r="13" spans="1:16" ht="13.5">
      <c r="A13" s="81" t="s">
        <v>1064</v>
      </c>
      <c r="B13" s="77">
        <v>1836</v>
      </c>
      <c r="C13" s="78">
        <v>916</v>
      </c>
      <c r="D13" s="78">
        <v>920</v>
      </c>
      <c r="E13" s="78">
        <v>779</v>
      </c>
      <c r="F13" s="78">
        <v>773</v>
      </c>
      <c r="G13" s="78">
        <v>236</v>
      </c>
      <c r="H13" s="78">
        <v>337</v>
      </c>
      <c r="I13" s="78">
        <v>32</v>
      </c>
      <c r="J13" s="78">
        <v>15</v>
      </c>
      <c r="K13" s="78">
        <v>423</v>
      </c>
      <c r="L13" s="78">
        <v>220</v>
      </c>
      <c r="M13" s="82">
        <v>37</v>
      </c>
      <c r="N13" s="82">
        <v>76</v>
      </c>
      <c r="O13" s="82">
        <v>51</v>
      </c>
      <c r="P13" s="82">
        <v>125</v>
      </c>
    </row>
    <row r="14" spans="1:16" ht="13.5">
      <c r="A14" s="81" t="s">
        <v>1065</v>
      </c>
      <c r="B14" s="77">
        <v>7238</v>
      </c>
      <c r="C14" s="78">
        <v>3543</v>
      </c>
      <c r="D14" s="78">
        <v>3695</v>
      </c>
      <c r="E14" s="78">
        <v>3100</v>
      </c>
      <c r="F14" s="78">
        <v>3309</v>
      </c>
      <c r="G14" s="78">
        <v>1524</v>
      </c>
      <c r="H14" s="78">
        <v>1906</v>
      </c>
      <c r="I14" s="78">
        <v>148</v>
      </c>
      <c r="J14" s="78">
        <v>96</v>
      </c>
      <c r="K14" s="78">
        <v>920</v>
      </c>
      <c r="L14" s="78">
        <v>422</v>
      </c>
      <c r="M14" s="82">
        <v>237</v>
      </c>
      <c r="N14" s="82">
        <v>318</v>
      </c>
      <c r="O14" s="82">
        <v>271</v>
      </c>
      <c r="P14" s="82">
        <v>567</v>
      </c>
    </row>
    <row r="15" spans="1:16" ht="13.5">
      <c r="A15" s="81" t="s">
        <v>1066</v>
      </c>
      <c r="B15" s="77">
        <v>871</v>
      </c>
      <c r="C15" s="78">
        <v>417</v>
      </c>
      <c r="D15" s="78">
        <v>454</v>
      </c>
      <c r="E15" s="78">
        <v>369</v>
      </c>
      <c r="F15" s="78">
        <v>408</v>
      </c>
      <c r="G15" s="78">
        <v>119</v>
      </c>
      <c r="H15" s="78">
        <v>188</v>
      </c>
      <c r="I15" s="78">
        <v>16</v>
      </c>
      <c r="J15" s="78">
        <v>5</v>
      </c>
      <c r="K15" s="78">
        <v>174</v>
      </c>
      <c r="L15" s="78">
        <v>78</v>
      </c>
      <c r="M15" s="82">
        <v>13</v>
      </c>
      <c r="N15" s="82">
        <v>38</v>
      </c>
      <c r="O15" s="82">
        <v>47</v>
      </c>
      <c r="P15" s="82">
        <v>99</v>
      </c>
    </row>
    <row r="16" spans="1:16" ht="13.5">
      <c r="A16" s="81" t="s">
        <v>1067</v>
      </c>
      <c r="B16" s="77">
        <v>7721</v>
      </c>
      <c r="C16" s="78">
        <v>3774</v>
      </c>
      <c r="D16" s="78">
        <v>3947</v>
      </c>
      <c r="E16" s="78">
        <v>3237</v>
      </c>
      <c r="F16" s="78">
        <v>3471</v>
      </c>
      <c r="G16" s="78">
        <v>1027</v>
      </c>
      <c r="H16" s="78">
        <v>1549</v>
      </c>
      <c r="I16" s="78">
        <v>114</v>
      </c>
      <c r="J16" s="78">
        <v>62</v>
      </c>
      <c r="K16" s="78">
        <v>1586</v>
      </c>
      <c r="L16" s="78">
        <v>914</v>
      </c>
      <c r="M16" s="82">
        <v>194</v>
      </c>
      <c r="N16" s="82">
        <v>339</v>
      </c>
      <c r="O16" s="82">
        <v>316</v>
      </c>
      <c r="P16" s="82">
        <v>607</v>
      </c>
    </row>
    <row r="17" spans="1:16" ht="13.5">
      <c r="A17" s="81" t="s">
        <v>494</v>
      </c>
      <c r="B17" s="77">
        <v>9514</v>
      </c>
      <c r="C17" s="78">
        <v>4669</v>
      </c>
      <c r="D17" s="78">
        <v>4845</v>
      </c>
      <c r="E17" s="78">
        <v>4080</v>
      </c>
      <c r="F17" s="78">
        <v>4260</v>
      </c>
      <c r="G17" s="78">
        <v>1988</v>
      </c>
      <c r="H17" s="78">
        <v>2472</v>
      </c>
      <c r="I17" s="78">
        <v>244</v>
      </c>
      <c r="J17" s="78">
        <v>124</v>
      </c>
      <c r="K17" s="78">
        <v>1166</v>
      </c>
      <c r="L17" s="78">
        <v>564</v>
      </c>
      <c r="M17" s="78">
        <v>320</v>
      </c>
      <c r="N17" s="78">
        <v>359</v>
      </c>
      <c r="O17" s="78">
        <v>362</v>
      </c>
      <c r="P17" s="78">
        <v>741</v>
      </c>
    </row>
    <row r="18" spans="1:16" ht="13.5">
      <c r="A18" s="31" t="s">
        <v>1068</v>
      </c>
      <c r="B18" s="18">
        <v>1722</v>
      </c>
      <c r="C18" s="19">
        <v>828</v>
      </c>
      <c r="D18" s="19">
        <v>894</v>
      </c>
      <c r="E18" s="19">
        <v>721</v>
      </c>
      <c r="F18" s="19">
        <v>768</v>
      </c>
      <c r="G18" s="19">
        <v>347</v>
      </c>
      <c r="H18" s="19">
        <v>455</v>
      </c>
      <c r="I18" s="19">
        <v>39</v>
      </c>
      <c r="J18" s="19">
        <v>23</v>
      </c>
      <c r="K18" s="19">
        <v>243</v>
      </c>
      <c r="L18" s="19">
        <v>104</v>
      </c>
      <c r="M18" s="37">
        <v>50</v>
      </c>
      <c r="N18" s="37">
        <v>69</v>
      </c>
      <c r="O18" s="37">
        <v>42</v>
      </c>
      <c r="P18" s="37">
        <v>117</v>
      </c>
    </row>
    <row r="19" spans="1:16" ht="13.5">
      <c r="A19" s="31" t="s">
        <v>1069</v>
      </c>
      <c r="B19" s="18">
        <v>2572</v>
      </c>
      <c r="C19" s="19">
        <v>1289</v>
      </c>
      <c r="D19" s="19">
        <v>1283</v>
      </c>
      <c r="E19" s="19">
        <v>1119</v>
      </c>
      <c r="F19" s="19">
        <v>1144</v>
      </c>
      <c r="G19" s="19">
        <v>506</v>
      </c>
      <c r="H19" s="19">
        <v>663</v>
      </c>
      <c r="I19" s="19">
        <v>73</v>
      </c>
      <c r="J19" s="19">
        <v>29</v>
      </c>
      <c r="K19" s="19">
        <v>370</v>
      </c>
      <c r="L19" s="19">
        <v>168</v>
      </c>
      <c r="M19" s="37">
        <v>66</v>
      </c>
      <c r="N19" s="37">
        <v>101</v>
      </c>
      <c r="O19" s="37">
        <v>104</v>
      </c>
      <c r="P19" s="37">
        <v>183</v>
      </c>
    </row>
    <row r="20" spans="1:16" ht="13.5">
      <c r="A20" s="31" t="s">
        <v>1070</v>
      </c>
      <c r="B20" s="18">
        <v>195</v>
      </c>
      <c r="C20" s="19">
        <v>97</v>
      </c>
      <c r="D20" s="19">
        <v>98</v>
      </c>
      <c r="E20" s="19">
        <v>88</v>
      </c>
      <c r="F20" s="19">
        <v>87</v>
      </c>
      <c r="G20" s="19">
        <v>31</v>
      </c>
      <c r="H20" s="19">
        <v>32</v>
      </c>
      <c r="I20" s="19">
        <v>13</v>
      </c>
      <c r="J20" s="19">
        <v>7</v>
      </c>
      <c r="K20" s="19">
        <v>27</v>
      </c>
      <c r="L20" s="19">
        <v>16</v>
      </c>
      <c r="M20" s="37">
        <v>6</v>
      </c>
      <c r="N20" s="37">
        <v>12</v>
      </c>
      <c r="O20" s="37">
        <v>11</v>
      </c>
      <c r="P20" s="37">
        <v>20</v>
      </c>
    </row>
    <row r="21" spans="1:16" ht="13.5">
      <c r="A21" s="31" t="s">
        <v>1071</v>
      </c>
      <c r="B21" s="18">
        <v>4707</v>
      </c>
      <c r="C21" s="19">
        <v>2291</v>
      </c>
      <c r="D21" s="19">
        <v>2416</v>
      </c>
      <c r="E21" s="19">
        <v>2007</v>
      </c>
      <c r="F21" s="19">
        <v>2130</v>
      </c>
      <c r="G21" s="19">
        <v>1053</v>
      </c>
      <c r="H21" s="19">
        <v>1256</v>
      </c>
      <c r="I21" s="19">
        <v>114</v>
      </c>
      <c r="J21" s="19">
        <v>62</v>
      </c>
      <c r="K21" s="19">
        <v>470</v>
      </c>
      <c r="L21" s="19">
        <v>253</v>
      </c>
      <c r="M21" s="37">
        <v>179</v>
      </c>
      <c r="N21" s="37">
        <v>166</v>
      </c>
      <c r="O21" s="37">
        <v>191</v>
      </c>
      <c r="P21" s="37">
        <v>393</v>
      </c>
    </row>
    <row r="22" spans="1:16" ht="13.5">
      <c r="A22" s="31" t="s">
        <v>1072</v>
      </c>
      <c r="B22" s="18">
        <v>318</v>
      </c>
      <c r="C22" s="19">
        <v>164</v>
      </c>
      <c r="D22" s="19">
        <v>154</v>
      </c>
      <c r="E22" s="19">
        <v>145</v>
      </c>
      <c r="F22" s="19">
        <v>131</v>
      </c>
      <c r="G22" s="19">
        <v>51</v>
      </c>
      <c r="H22" s="19">
        <v>66</v>
      </c>
      <c r="I22" s="19">
        <v>5</v>
      </c>
      <c r="J22" s="19">
        <v>3</v>
      </c>
      <c r="K22" s="19">
        <v>56</v>
      </c>
      <c r="L22" s="19">
        <v>23</v>
      </c>
      <c r="M22" s="37">
        <v>19</v>
      </c>
      <c r="N22" s="37">
        <v>11</v>
      </c>
      <c r="O22" s="37">
        <v>14</v>
      </c>
      <c r="P22" s="37">
        <v>28</v>
      </c>
    </row>
    <row r="23" spans="1:16" ht="13.5">
      <c r="A23" s="81" t="s">
        <v>495</v>
      </c>
      <c r="B23" s="77">
        <v>20795</v>
      </c>
      <c r="C23" s="78">
        <v>10134</v>
      </c>
      <c r="D23" s="78">
        <v>10661</v>
      </c>
      <c r="E23" s="78">
        <v>8826</v>
      </c>
      <c r="F23" s="78">
        <v>9447</v>
      </c>
      <c r="G23" s="78">
        <v>4059</v>
      </c>
      <c r="H23" s="78">
        <v>5129</v>
      </c>
      <c r="I23" s="78">
        <v>554</v>
      </c>
      <c r="J23" s="78">
        <v>312</v>
      </c>
      <c r="K23" s="78">
        <v>2635</v>
      </c>
      <c r="L23" s="78">
        <v>1307</v>
      </c>
      <c r="M23" s="78">
        <v>714</v>
      </c>
      <c r="N23" s="78">
        <v>955</v>
      </c>
      <c r="O23" s="78">
        <v>864</v>
      </c>
      <c r="P23" s="78">
        <v>1744</v>
      </c>
    </row>
    <row r="24" spans="1:16" ht="13.5">
      <c r="A24" s="32" t="s">
        <v>1073</v>
      </c>
      <c r="B24" s="18">
        <v>2583</v>
      </c>
      <c r="C24" s="19">
        <v>1219</v>
      </c>
      <c r="D24" s="19">
        <v>1364</v>
      </c>
      <c r="E24" s="19">
        <v>1054</v>
      </c>
      <c r="F24" s="19">
        <v>1192</v>
      </c>
      <c r="G24" s="19">
        <v>574</v>
      </c>
      <c r="H24" s="19">
        <v>698</v>
      </c>
      <c r="I24" s="19">
        <v>39</v>
      </c>
      <c r="J24" s="19">
        <v>27</v>
      </c>
      <c r="K24" s="19">
        <v>300</v>
      </c>
      <c r="L24" s="19">
        <v>165</v>
      </c>
      <c r="M24" s="37">
        <v>57</v>
      </c>
      <c r="N24" s="37">
        <v>104</v>
      </c>
      <c r="O24" s="37">
        <v>84</v>
      </c>
      <c r="P24" s="37">
        <v>198</v>
      </c>
    </row>
    <row r="25" spans="1:16" ht="13.5">
      <c r="A25" s="32" t="s">
        <v>1074</v>
      </c>
      <c r="B25" s="18">
        <v>4351</v>
      </c>
      <c r="C25" s="19">
        <v>2104</v>
      </c>
      <c r="D25" s="19">
        <v>2247</v>
      </c>
      <c r="E25" s="19">
        <v>1801</v>
      </c>
      <c r="F25" s="19">
        <v>1970</v>
      </c>
      <c r="G25" s="19">
        <v>860</v>
      </c>
      <c r="H25" s="19">
        <v>1041</v>
      </c>
      <c r="I25" s="19">
        <v>116</v>
      </c>
      <c r="J25" s="19">
        <v>68</v>
      </c>
      <c r="K25" s="19">
        <v>458</v>
      </c>
      <c r="L25" s="19">
        <v>221</v>
      </c>
      <c r="M25" s="37">
        <v>184</v>
      </c>
      <c r="N25" s="37">
        <v>235</v>
      </c>
      <c r="O25" s="37">
        <v>183</v>
      </c>
      <c r="P25" s="37">
        <v>405</v>
      </c>
    </row>
    <row r="26" spans="1:16" ht="13.5">
      <c r="A26" s="32" t="s">
        <v>1075</v>
      </c>
      <c r="B26" s="18">
        <v>5111</v>
      </c>
      <c r="C26" s="19">
        <v>2463</v>
      </c>
      <c r="D26" s="19">
        <v>2648</v>
      </c>
      <c r="E26" s="19">
        <v>2154</v>
      </c>
      <c r="F26" s="19">
        <v>2375</v>
      </c>
      <c r="G26" s="19">
        <v>1051</v>
      </c>
      <c r="H26" s="19">
        <v>1407</v>
      </c>
      <c r="I26" s="19">
        <v>150</v>
      </c>
      <c r="J26" s="19">
        <v>87</v>
      </c>
      <c r="K26" s="19">
        <v>599</v>
      </c>
      <c r="L26" s="19">
        <v>294</v>
      </c>
      <c r="M26" s="37">
        <v>160</v>
      </c>
      <c r="N26" s="37">
        <v>184</v>
      </c>
      <c r="O26" s="37">
        <v>194</v>
      </c>
      <c r="P26" s="37">
        <v>403</v>
      </c>
    </row>
    <row r="27" spans="1:16" ht="13.5">
      <c r="A27" s="32" t="s">
        <v>1076</v>
      </c>
      <c r="B27" s="18">
        <v>3140</v>
      </c>
      <c r="C27" s="19">
        <v>1549</v>
      </c>
      <c r="D27" s="19">
        <v>1591</v>
      </c>
      <c r="E27" s="19">
        <v>1359</v>
      </c>
      <c r="F27" s="19">
        <v>1427</v>
      </c>
      <c r="G27" s="19">
        <v>636</v>
      </c>
      <c r="H27" s="19">
        <v>767</v>
      </c>
      <c r="I27" s="19">
        <v>91</v>
      </c>
      <c r="J27" s="19">
        <v>52</v>
      </c>
      <c r="K27" s="19">
        <v>375</v>
      </c>
      <c r="L27" s="19">
        <v>179</v>
      </c>
      <c r="M27" s="37">
        <v>116</v>
      </c>
      <c r="N27" s="37">
        <v>168</v>
      </c>
      <c r="O27" s="37">
        <v>141</v>
      </c>
      <c r="P27" s="37">
        <v>261</v>
      </c>
    </row>
    <row r="28" spans="1:16" ht="13.5">
      <c r="A28" s="32" t="s">
        <v>1077</v>
      </c>
      <c r="B28" s="18">
        <v>1792</v>
      </c>
      <c r="C28" s="19">
        <v>895</v>
      </c>
      <c r="D28" s="19">
        <v>897</v>
      </c>
      <c r="E28" s="19">
        <v>783</v>
      </c>
      <c r="F28" s="19">
        <v>795</v>
      </c>
      <c r="G28" s="19">
        <v>294</v>
      </c>
      <c r="H28" s="19">
        <v>388</v>
      </c>
      <c r="I28" s="19">
        <v>40</v>
      </c>
      <c r="J28" s="19">
        <v>12</v>
      </c>
      <c r="K28" s="19">
        <v>263</v>
      </c>
      <c r="L28" s="19">
        <v>112</v>
      </c>
      <c r="M28" s="37">
        <v>90</v>
      </c>
      <c r="N28" s="37">
        <v>107</v>
      </c>
      <c r="O28" s="37">
        <v>96</v>
      </c>
      <c r="P28" s="37">
        <v>176</v>
      </c>
    </row>
    <row r="29" spans="1:16" ht="13.5">
      <c r="A29" s="32" t="s">
        <v>1078</v>
      </c>
      <c r="B29" s="18">
        <v>2420</v>
      </c>
      <c r="C29" s="19">
        <v>1210</v>
      </c>
      <c r="D29" s="19">
        <v>1210</v>
      </c>
      <c r="E29" s="19">
        <v>1065</v>
      </c>
      <c r="F29" s="19">
        <v>1067</v>
      </c>
      <c r="G29" s="19">
        <v>402</v>
      </c>
      <c r="H29" s="19">
        <v>510</v>
      </c>
      <c r="I29" s="19">
        <v>64</v>
      </c>
      <c r="J29" s="19">
        <v>39</v>
      </c>
      <c r="K29" s="19">
        <v>413</v>
      </c>
      <c r="L29" s="19">
        <v>211</v>
      </c>
      <c r="M29" s="37">
        <v>68</v>
      </c>
      <c r="N29" s="37">
        <v>101</v>
      </c>
      <c r="O29" s="37">
        <v>118</v>
      </c>
      <c r="P29" s="37">
        <v>206</v>
      </c>
    </row>
    <row r="30" spans="1:16" ht="13.5">
      <c r="A30" s="32" t="s">
        <v>1079</v>
      </c>
      <c r="B30" s="18">
        <v>144</v>
      </c>
      <c r="C30" s="19">
        <v>68</v>
      </c>
      <c r="D30" s="19">
        <v>76</v>
      </c>
      <c r="E30" s="19">
        <v>66</v>
      </c>
      <c r="F30" s="19">
        <v>69</v>
      </c>
      <c r="G30" s="19">
        <v>30</v>
      </c>
      <c r="H30" s="19">
        <v>42</v>
      </c>
      <c r="I30" s="19">
        <v>12</v>
      </c>
      <c r="J30" s="19">
        <v>7</v>
      </c>
      <c r="K30" s="19">
        <v>19</v>
      </c>
      <c r="L30" s="19">
        <v>9</v>
      </c>
      <c r="M30" s="37">
        <v>3</v>
      </c>
      <c r="N30" s="37">
        <v>3</v>
      </c>
      <c r="O30" s="37">
        <v>2</v>
      </c>
      <c r="P30" s="37">
        <v>8</v>
      </c>
    </row>
    <row r="31" spans="1:16" ht="13.5">
      <c r="A31" s="32" t="s">
        <v>1080</v>
      </c>
      <c r="B31" s="18">
        <v>1254</v>
      </c>
      <c r="C31" s="19">
        <v>626</v>
      </c>
      <c r="D31" s="19">
        <v>628</v>
      </c>
      <c r="E31" s="19">
        <v>544</v>
      </c>
      <c r="F31" s="19">
        <v>552</v>
      </c>
      <c r="G31" s="19">
        <v>212</v>
      </c>
      <c r="H31" s="19">
        <v>276</v>
      </c>
      <c r="I31" s="19">
        <v>42</v>
      </c>
      <c r="J31" s="19">
        <v>20</v>
      </c>
      <c r="K31" s="19">
        <v>208</v>
      </c>
      <c r="L31" s="19">
        <v>116</v>
      </c>
      <c r="M31" s="37">
        <v>36</v>
      </c>
      <c r="N31" s="37">
        <v>53</v>
      </c>
      <c r="O31" s="37">
        <v>46</v>
      </c>
      <c r="P31" s="37">
        <v>87</v>
      </c>
    </row>
    <row r="32" spans="1:16" ht="13.5">
      <c r="A32" s="81" t="s">
        <v>496</v>
      </c>
      <c r="B32" s="77">
        <v>2482</v>
      </c>
      <c r="C32" s="78">
        <v>1228</v>
      </c>
      <c r="D32" s="78">
        <v>1254</v>
      </c>
      <c r="E32" s="78">
        <v>1075</v>
      </c>
      <c r="F32" s="78">
        <v>1093</v>
      </c>
      <c r="G32" s="78">
        <v>430</v>
      </c>
      <c r="H32" s="78">
        <v>510</v>
      </c>
      <c r="I32" s="78">
        <v>66</v>
      </c>
      <c r="J32" s="78">
        <v>46</v>
      </c>
      <c r="K32" s="78">
        <v>409</v>
      </c>
      <c r="L32" s="78">
        <v>239</v>
      </c>
      <c r="M32" s="78">
        <v>79</v>
      </c>
      <c r="N32" s="78">
        <v>125</v>
      </c>
      <c r="O32" s="78">
        <v>91</v>
      </c>
      <c r="P32" s="78">
        <v>173</v>
      </c>
    </row>
    <row r="33" spans="1:16" ht="13.5">
      <c r="A33" s="32" t="s">
        <v>1081</v>
      </c>
      <c r="B33" s="18">
        <v>400</v>
      </c>
      <c r="C33" s="19">
        <v>207</v>
      </c>
      <c r="D33" s="19">
        <v>193</v>
      </c>
      <c r="E33" s="19">
        <v>170</v>
      </c>
      <c r="F33" s="19">
        <v>157</v>
      </c>
      <c r="G33" s="19">
        <v>98</v>
      </c>
      <c r="H33" s="19">
        <v>83</v>
      </c>
      <c r="I33" s="19">
        <v>12</v>
      </c>
      <c r="J33" s="19">
        <v>5</v>
      </c>
      <c r="K33" s="19">
        <v>27</v>
      </c>
      <c r="L33" s="19">
        <v>18</v>
      </c>
      <c r="M33" s="37">
        <v>12</v>
      </c>
      <c r="N33" s="37">
        <v>13</v>
      </c>
      <c r="O33" s="37">
        <v>21</v>
      </c>
      <c r="P33" s="37">
        <v>38</v>
      </c>
    </row>
    <row r="34" spans="1:16" ht="13.5">
      <c r="A34" s="32" t="s">
        <v>1082</v>
      </c>
      <c r="B34" s="18">
        <v>1086</v>
      </c>
      <c r="C34" s="19">
        <v>548</v>
      </c>
      <c r="D34" s="19">
        <v>538</v>
      </c>
      <c r="E34" s="19">
        <v>478</v>
      </c>
      <c r="F34" s="19">
        <v>484</v>
      </c>
      <c r="G34" s="19">
        <v>188</v>
      </c>
      <c r="H34" s="19">
        <v>227</v>
      </c>
      <c r="I34" s="19">
        <v>18</v>
      </c>
      <c r="J34" s="19">
        <v>23</v>
      </c>
      <c r="K34" s="19">
        <v>197</v>
      </c>
      <c r="L34" s="19">
        <v>119</v>
      </c>
      <c r="M34" s="37">
        <v>33</v>
      </c>
      <c r="N34" s="37">
        <v>55</v>
      </c>
      <c r="O34" s="37">
        <v>42</v>
      </c>
      <c r="P34" s="37">
        <v>60</v>
      </c>
    </row>
    <row r="35" spans="1:16" ht="13.5">
      <c r="A35" s="32" t="s">
        <v>1083</v>
      </c>
      <c r="B35" s="18">
        <v>378</v>
      </c>
      <c r="C35" s="19">
        <v>185</v>
      </c>
      <c r="D35" s="19">
        <v>193</v>
      </c>
      <c r="E35" s="19">
        <v>161</v>
      </c>
      <c r="F35" s="19">
        <v>162</v>
      </c>
      <c r="G35" s="19">
        <v>54</v>
      </c>
      <c r="H35" s="19">
        <v>69</v>
      </c>
      <c r="I35" s="19">
        <v>16</v>
      </c>
      <c r="J35" s="19">
        <v>6</v>
      </c>
      <c r="K35" s="19">
        <v>67</v>
      </c>
      <c r="L35" s="19">
        <v>31</v>
      </c>
      <c r="M35" s="37">
        <v>16</v>
      </c>
      <c r="N35" s="37">
        <v>24</v>
      </c>
      <c r="O35" s="37">
        <v>8</v>
      </c>
      <c r="P35" s="37">
        <v>32</v>
      </c>
    </row>
    <row r="36" spans="1:16" ht="13.5">
      <c r="A36" s="32" t="s">
        <v>1084</v>
      </c>
      <c r="B36" s="18">
        <v>349</v>
      </c>
      <c r="C36" s="19">
        <v>162</v>
      </c>
      <c r="D36" s="19">
        <v>187</v>
      </c>
      <c r="E36" s="19">
        <v>150</v>
      </c>
      <c r="F36" s="19">
        <v>166</v>
      </c>
      <c r="G36" s="19">
        <v>42</v>
      </c>
      <c r="H36" s="19">
        <v>69</v>
      </c>
      <c r="I36" s="19">
        <v>13</v>
      </c>
      <c r="J36" s="19">
        <v>8</v>
      </c>
      <c r="K36" s="19">
        <v>69</v>
      </c>
      <c r="L36" s="19">
        <v>45</v>
      </c>
      <c r="M36" s="37">
        <v>14</v>
      </c>
      <c r="N36" s="37">
        <v>15</v>
      </c>
      <c r="O36" s="37">
        <v>12</v>
      </c>
      <c r="P36" s="37">
        <v>29</v>
      </c>
    </row>
    <row r="37" spans="1:16" ht="13.5">
      <c r="A37" s="32" t="s">
        <v>1085</v>
      </c>
      <c r="B37" s="18">
        <v>269</v>
      </c>
      <c r="C37" s="19">
        <v>126</v>
      </c>
      <c r="D37" s="19">
        <v>143</v>
      </c>
      <c r="E37" s="19">
        <v>116</v>
      </c>
      <c r="F37" s="19">
        <v>124</v>
      </c>
      <c r="G37" s="19">
        <v>48</v>
      </c>
      <c r="H37" s="19">
        <v>62</v>
      </c>
      <c r="I37" s="19">
        <v>7</v>
      </c>
      <c r="J37" s="19">
        <v>4</v>
      </c>
      <c r="K37" s="19">
        <v>49</v>
      </c>
      <c r="L37" s="19">
        <v>26</v>
      </c>
      <c r="M37" s="37">
        <v>4</v>
      </c>
      <c r="N37" s="37">
        <v>18</v>
      </c>
      <c r="O37" s="37">
        <v>8</v>
      </c>
      <c r="P37" s="37">
        <v>14</v>
      </c>
    </row>
    <row r="38" spans="1:16" ht="13.5">
      <c r="A38" s="81" t="s">
        <v>497</v>
      </c>
      <c r="B38" s="77">
        <v>3904</v>
      </c>
      <c r="C38" s="78">
        <v>1899</v>
      </c>
      <c r="D38" s="78">
        <v>2005</v>
      </c>
      <c r="E38" s="78">
        <v>1629</v>
      </c>
      <c r="F38" s="78">
        <v>1746</v>
      </c>
      <c r="G38" s="78">
        <v>543</v>
      </c>
      <c r="H38" s="78">
        <v>834</v>
      </c>
      <c r="I38" s="78">
        <v>71</v>
      </c>
      <c r="J38" s="78">
        <v>42</v>
      </c>
      <c r="K38" s="78">
        <v>760</v>
      </c>
      <c r="L38" s="78">
        <v>403</v>
      </c>
      <c r="M38" s="78">
        <v>117</v>
      </c>
      <c r="N38" s="78">
        <v>157</v>
      </c>
      <c r="O38" s="78">
        <v>138</v>
      </c>
      <c r="P38" s="78">
        <v>310</v>
      </c>
    </row>
    <row r="39" spans="1:16" ht="13.5">
      <c r="A39" s="32" t="s">
        <v>498</v>
      </c>
      <c r="B39" s="18">
        <v>1394</v>
      </c>
      <c r="C39" s="19">
        <v>679</v>
      </c>
      <c r="D39" s="19">
        <v>715</v>
      </c>
      <c r="E39" s="19">
        <v>589</v>
      </c>
      <c r="F39" s="19">
        <v>633</v>
      </c>
      <c r="G39" s="19">
        <v>199</v>
      </c>
      <c r="H39" s="19">
        <v>301</v>
      </c>
      <c r="I39" s="19">
        <v>32</v>
      </c>
      <c r="J39" s="19">
        <v>14</v>
      </c>
      <c r="K39" s="19">
        <v>240</v>
      </c>
      <c r="L39" s="19">
        <v>129</v>
      </c>
      <c r="M39" s="37">
        <v>66</v>
      </c>
      <c r="N39" s="37">
        <v>63</v>
      </c>
      <c r="O39" s="37">
        <v>52</v>
      </c>
      <c r="P39" s="37">
        <v>126</v>
      </c>
    </row>
    <row r="40" spans="1:16" ht="13.5">
      <c r="A40" s="32" t="s">
        <v>1087</v>
      </c>
      <c r="B40" s="18">
        <v>106</v>
      </c>
      <c r="C40" s="19">
        <v>57</v>
      </c>
      <c r="D40" s="19">
        <v>49</v>
      </c>
      <c r="E40" s="19">
        <v>48</v>
      </c>
      <c r="F40" s="19">
        <v>45</v>
      </c>
      <c r="G40" s="19">
        <v>18</v>
      </c>
      <c r="H40" s="19">
        <v>22</v>
      </c>
      <c r="I40" s="19">
        <v>1</v>
      </c>
      <c r="J40" s="19" t="s">
        <v>499</v>
      </c>
      <c r="K40" s="19">
        <v>20</v>
      </c>
      <c r="L40" s="19">
        <v>13</v>
      </c>
      <c r="M40" s="37">
        <v>2</v>
      </c>
      <c r="N40" s="37" t="s">
        <v>499</v>
      </c>
      <c r="O40" s="37">
        <v>7</v>
      </c>
      <c r="P40" s="37">
        <v>10</v>
      </c>
    </row>
    <row r="41" spans="1:16" ht="13.5">
      <c r="A41" s="32" t="s">
        <v>1088</v>
      </c>
      <c r="B41" s="18">
        <v>217</v>
      </c>
      <c r="C41" s="19">
        <v>101</v>
      </c>
      <c r="D41" s="19">
        <v>116</v>
      </c>
      <c r="E41" s="19">
        <v>91</v>
      </c>
      <c r="F41" s="19">
        <v>99</v>
      </c>
      <c r="G41" s="19">
        <v>31</v>
      </c>
      <c r="H41" s="19">
        <v>50</v>
      </c>
      <c r="I41" s="19">
        <v>7</v>
      </c>
      <c r="J41" s="19">
        <v>5</v>
      </c>
      <c r="K41" s="19">
        <v>40</v>
      </c>
      <c r="L41" s="19">
        <v>21</v>
      </c>
      <c r="M41" s="37">
        <v>6</v>
      </c>
      <c r="N41" s="37">
        <v>12</v>
      </c>
      <c r="O41" s="37">
        <v>7</v>
      </c>
      <c r="P41" s="37">
        <v>11</v>
      </c>
    </row>
    <row r="42" spans="1:16" ht="13.5">
      <c r="A42" s="32" t="s">
        <v>1089</v>
      </c>
      <c r="B42" s="18">
        <v>47</v>
      </c>
      <c r="C42" s="19">
        <v>23</v>
      </c>
      <c r="D42" s="19">
        <v>24</v>
      </c>
      <c r="E42" s="19">
        <v>22</v>
      </c>
      <c r="F42" s="19">
        <v>20</v>
      </c>
      <c r="G42" s="19">
        <v>9</v>
      </c>
      <c r="H42" s="19">
        <v>9</v>
      </c>
      <c r="I42" s="19" t="s">
        <v>499</v>
      </c>
      <c r="J42" s="19">
        <v>2</v>
      </c>
      <c r="K42" s="19">
        <v>10</v>
      </c>
      <c r="L42" s="19">
        <v>5</v>
      </c>
      <c r="M42" s="37">
        <v>1</v>
      </c>
      <c r="N42" s="37">
        <v>2</v>
      </c>
      <c r="O42" s="37">
        <v>2</v>
      </c>
      <c r="P42" s="37">
        <v>2</v>
      </c>
    </row>
    <row r="43" spans="1:16" ht="13.5">
      <c r="A43" s="32" t="s">
        <v>1090</v>
      </c>
      <c r="B43" s="18">
        <v>358</v>
      </c>
      <c r="C43" s="19">
        <v>164</v>
      </c>
      <c r="D43" s="19">
        <v>194</v>
      </c>
      <c r="E43" s="19">
        <v>142</v>
      </c>
      <c r="F43" s="19">
        <v>170</v>
      </c>
      <c r="G43" s="19">
        <v>48</v>
      </c>
      <c r="H43" s="19">
        <v>78</v>
      </c>
      <c r="I43" s="19">
        <v>7</v>
      </c>
      <c r="J43" s="19">
        <v>6</v>
      </c>
      <c r="K43" s="19">
        <v>74</v>
      </c>
      <c r="L43" s="19">
        <v>42</v>
      </c>
      <c r="M43" s="37">
        <v>5</v>
      </c>
      <c r="N43" s="37">
        <v>14</v>
      </c>
      <c r="O43" s="37">
        <v>8</v>
      </c>
      <c r="P43" s="37">
        <v>30</v>
      </c>
    </row>
    <row r="44" spans="1:16" ht="13.5">
      <c r="A44" s="32" t="s">
        <v>1091</v>
      </c>
      <c r="B44" s="18">
        <v>804</v>
      </c>
      <c r="C44" s="19">
        <v>390</v>
      </c>
      <c r="D44" s="19">
        <v>414</v>
      </c>
      <c r="E44" s="19">
        <v>334</v>
      </c>
      <c r="F44" s="19">
        <v>356</v>
      </c>
      <c r="G44" s="19">
        <v>106</v>
      </c>
      <c r="H44" s="19">
        <v>170</v>
      </c>
      <c r="I44" s="19">
        <v>7</v>
      </c>
      <c r="J44" s="19">
        <v>3</v>
      </c>
      <c r="K44" s="19">
        <v>177</v>
      </c>
      <c r="L44" s="19">
        <v>95</v>
      </c>
      <c r="M44" s="37">
        <v>17</v>
      </c>
      <c r="N44" s="37">
        <v>28</v>
      </c>
      <c r="O44" s="37">
        <v>27</v>
      </c>
      <c r="P44" s="37">
        <v>60</v>
      </c>
    </row>
    <row r="45" spans="1:16" ht="13.5">
      <c r="A45" s="505" t="s">
        <v>1092</v>
      </c>
      <c r="B45" s="18">
        <v>978</v>
      </c>
      <c r="C45" s="19">
        <v>485</v>
      </c>
      <c r="D45" s="19">
        <v>493</v>
      </c>
      <c r="E45" s="19">
        <v>403</v>
      </c>
      <c r="F45" s="19">
        <v>423</v>
      </c>
      <c r="G45" s="19">
        <v>132</v>
      </c>
      <c r="H45" s="19">
        <v>204</v>
      </c>
      <c r="I45" s="19">
        <v>17</v>
      </c>
      <c r="J45" s="19">
        <v>12</v>
      </c>
      <c r="K45" s="19">
        <v>199</v>
      </c>
      <c r="L45" s="19">
        <v>98</v>
      </c>
      <c r="M45" s="37">
        <v>20</v>
      </c>
      <c r="N45" s="37">
        <v>38</v>
      </c>
      <c r="O45" s="37">
        <v>35</v>
      </c>
      <c r="P45" s="37">
        <v>71</v>
      </c>
    </row>
    <row r="46" spans="1:16" ht="13.5">
      <c r="A46" s="81" t="s">
        <v>500</v>
      </c>
      <c r="B46" s="77">
        <v>21458</v>
      </c>
      <c r="C46" s="78">
        <v>10624</v>
      </c>
      <c r="D46" s="78">
        <v>10834</v>
      </c>
      <c r="E46" s="78">
        <v>9143</v>
      </c>
      <c r="F46" s="78">
        <v>9494</v>
      </c>
      <c r="G46" s="78">
        <v>3487</v>
      </c>
      <c r="H46" s="78">
        <v>4818</v>
      </c>
      <c r="I46" s="78">
        <v>324</v>
      </c>
      <c r="J46" s="78">
        <v>214</v>
      </c>
      <c r="K46" s="78">
        <v>3871</v>
      </c>
      <c r="L46" s="78">
        <v>2023</v>
      </c>
      <c r="M46" s="78">
        <v>601</v>
      </c>
      <c r="N46" s="78">
        <v>927</v>
      </c>
      <c r="O46" s="78">
        <v>860</v>
      </c>
      <c r="P46" s="78">
        <v>1512</v>
      </c>
    </row>
    <row r="47" spans="1:16" ht="13.5">
      <c r="A47" s="32" t="s">
        <v>1093</v>
      </c>
      <c r="B47" s="18">
        <v>1144</v>
      </c>
      <c r="C47" s="19">
        <v>569</v>
      </c>
      <c r="D47" s="19">
        <v>575</v>
      </c>
      <c r="E47" s="78">
        <v>489</v>
      </c>
      <c r="F47" s="78">
        <v>500</v>
      </c>
      <c r="G47" s="19">
        <v>183</v>
      </c>
      <c r="H47" s="19">
        <v>263</v>
      </c>
      <c r="I47" s="19">
        <v>15</v>
      </c>
      <c r="J47" s="19">
        <v>16</v>
      </c>
      <c r="K47" s="19">
        <v>219</v>
      </c>
      <c r="L47" s="19">
        <v>101</v>
      </c>
      <c r="M47" s="37">
        <v>31</v>
      </c>
      <c r="N47" s="37">
        <v>50</v>
      </c>
      <c r="O47" s="37">
        <v>41</v>
      </c>
      <c r="P47" s="37">
        <v>70</v>
      </c>
    </row>
    <row r="48" spans="1:16" ht="13.5">
      <c r="A48" s="32" t="s">
        <v>1094</v>
      </c>
      <c r="B48" s="18">
        <v>673</v>
      </c>
      <c r="C48" s="19">
        <v>348</v>
      </c>
      <c r="D48" s="19">
        <v>325</v>
      </c>
      <c r="E48" s="78">
        <v>300</v>
      </c>
      <c r="F48" s="78">
        <v>287</v>
      </c>
      <c r="G48" s="19">
        <v>98</v>
      </c>
      <c r="H48" s="19">
        <v>158</v>
      </c>
      <c r="I48" s="19">
        <v>12</v>
      </c>
      <c r="J48" s="19">
        <v>7</v>
      </c>
      <c r="K48" s="19">
        <v>142</v>
      </c>
      <c r="L48" s="19">
        <v>59</v>
      </c>
      <c r="M48" s="37">
        <v>28</v>
      </c>
      <c r="N48" s="37">
        <v>27</v>
      </c>
      <c r="O48" s="37">
        <v>20</v>
      </c>
      <c r="P48" s="37">
        <v>36</v>
      </c>
    </row>
    <row r="49" spans="1:16" ht="13.5">
      <c r="A49" s="32" t="s">
        <v>1095</v>
      </c>
      <c r="B49" s="18">
        <v>1230</v>
      </c>
      <c r="C49" s="19">
        <v>595</v>
      </c>
      <c r="D49" s="19">
        <v>635</v>
      </c>
      <c r="E49" s="78">
        <v>526</v>
      </c>
      <c r="F49" s="78">
        <v>554</v>
      </c>
      <c r="G49" s="19">
        <v>201</v>
      </c>
      <c r="H49" s="19">
        <v>273</v>
      </c>
      <c r="I49" s="19">
        <v>13</v>
      </c>
      <c r="J49" s="19">
        <v>7</v>
      </c>
      <c r="K49" s="19">
        <v>230</v>
      </c>
      <c r="L49" s="19">
        <v>154</v>
      </c>
      <c r="M49" s="37">
        <v>29</v>
      </c>
      <c r="N49" s="37">
        <v>44</v>
      </c>
      <c r="O49" s="37">
        <v>53</v>
      </c>
      <c r="P49" s="37">
        <v>76</v>
      </c>
    </row>
    <row r="50" spans="1:16" ht="13.5">
      <c r="A50" s="32" t="s">
        <v>1096</v>
      </c>
      <c r="B50" s="18">
        <v>1194</v>
      </c>
      <c r="C50" s="19">
        <v>603</v>
      </c>
      <c r="D50" s="19">
        <v>591</v>
      </c>
      <c r="E50" s="78">
        <v>490</v>
      </c>
      <c r="F50" s="78">
        <v>523</v>
      </c>
      <c r="G50" s="19">
        <v>193</v>
      </c>
      <c r="H50" s="19">
        <v>283</v>
      </c>
      <c r="I50" s="19">
        <v>13</v>
      </c>
      <c r="J50" s="19">
        <v>14</v>
      </c>
      <c r="K50" s="19">
        <v>220</v>
      </c>
      <c r="L50" s="19">
        <v>112</v>
      </c>
      <c r="M50" s="37">
        <v>21</v>
      </c>
      <c r="N50" s="37">
        <v>42</v>
      </c>
      <c r="O50" s="37">
        <v>43</v>
      </c>
      <c r="P50" s="37">
        <v>72</v>
      </c>
    </row>
    <row r="51" spans="1:16" ht="13.5">
      <c r="A51" s="32" t="s">
        <v>1097</v>
      </c>
      <c r="B51" s="18">
        <v>1411</v>
      </c>
      <c r="C51" s="19">
        <v>679</v>
      </c>
      <c r="D51" s="19">
        <v>732</v>
      </c>
      <c r="E51" s="78">
        <v>593</v>
      </c>
      <c r="F51" s="78">
        <v>639</v>
      </c>
      <c r="G51" s="19">
        <v>283</v>
      </c>
      <c r="H51" s="19">
        <v>385</v>
      </c>
      <c r="I51" s="19">
        <v>11</v>
      </c>
      <c r="J51" s="19">
        <v>4</v>
      </c>
      <c r="K51" s="19">
        <v>235</v>
      </c>
      <c r="L51" s="19">
        <v>115</v>
      </c>
      <c r="M51" s="37">
        <v>15</v>
      </c>
      <c r="N51" s="37">
        <v>46</v>
      </c>
      <c r="O51" s="37">
        <v>49</v>
      </c>
      <c r="P51" s="37">
        <v>89</v>
      </c>
    </row>
    <row r="52" spans="1:16" ht="13.5">
      <c r="A52" s="32" t="s">
        <v>1098</v>
      </c>
      <c r="B52" s="18">
        <v>1576</v>
      </c>
      <c r="C52" s="19">
        <v>790</v>
      </c>
      <c r="D52" s="19">
        <v>786</v>
      </c>
      <c r="E52" s="78">
        <v>665</v>
      </c>
      <c r="F52" s="78">
        <v>693</v>
      </c>
      <c r="G52" s="19">
        <v>221</v>
      </c>
      <c r="H52" s="19">
        <v>356</v>
      </c>
      <c r="I52" s="19">
        <v>22</v>
      </c>
      <c r="J52" s="19">
        <v>10</v>
      </c>
      <c r="K52" s="19">
        <v>301</v>
      </c>
      <c r="L52" s="19">
        <v>172</v>
      </c>
      <c r="M52" s="37">
        <v>52</v>
      </c>
      <c r="N52" s="37">
        <v>54</v>
      </c>
      <c r="O52" s="37">
        <v>69</v>
      </c>
      <c r="P52" s="37">
        <v>101</v>
      </c>
    </row>
    <row r="53" spans="1:16" ht="13.5">
      <c r="A53" s="32" t="s">
        <v>1099</v>
      </c>
      <c r="B53" s="18">
        <v>5104</v>
      </c>
      <c r="C53" s="19">
        <v>2534</v>
      </c>
      <c r="D53" s="19">
        <v>2570</v>
      </c>
      <c r="E53" s="78">
        <v>2181</v>
      </c>
      <c r="F53" s="78">
        <v>2266</v>
      </c>
      <c r="G53" s="19">
        <v>894</v>
      </c>
      <c r="H53" s="19">
        <v>1163</v>
      </c>
      <c r="I53" s="19">
        <v>69</v>
      </c>
      <c r="J53" s="19">
        <v>71</v>
      </c>
      <c r="K53" s="19">
        <v>852</v>
      </c>
      <c r="L53" s="19">
        <v>404</v>
      </c>
      <c r="M53" s="37">
        <v>148</v>
      </c>
      <c r="N53" s="37">
        <v>230</v>
      </c>
      <c r="O53" s="37">
        <v>218</v>
      </c>
      <c r="P53" s="37">
        <v>398</v>
      </c>
    </row>
    <row r="54" spans="1:16" ht="13.5">
      <c r="A54" s="32" t="s">
        <v>1100</v>
      </c>
      <c r="B54" s="19" t="s">
        <v>501</v>
      </c>
      <c r="C54" s="19" t="s">
        <v>501</v>
      </c>
      <c r="D54" s="19" t="s">
        <v>501</v>
      </c>
      <c r="E54" s="78" t="s">
        <v>502</v>
      </c>
      <c r="F54" s="78" t="s">
        <v>502</v>
      </c>
      <c r="G54" s="19" t="s">
        <v>502</v>
      </c>
      <c r="H54" s="19" t="s">
        <v>502</v>
      </c>
      <c r="I54" s="19" t="s">
        <v>1125</v>
      </c>
      <c r="J54" s="19" t="s">
        <v>502</v>
      </c>
      <c r="K54" s="19" t="s">
        <v>502</v>
      </c>
      <c r="L54" s="19" t="s">
        <v>502</v>
      </c>
      <c r="M54" s="37" t="s">
        <v>1125</v>
      </c>
      <c r="N54" s="37" t="s">
        <v>502</v>
      </c>
      <c r="O54" s="37" t="s">
        <v>502</v>
      </c>
      <c r="P54" s="37" t="s">
        <v>502</v>
      </c>
    </row>
    <row r="55" spans="1:16" ht="13.5">
      <c r="A55" s="32" t="s">
        <v>1101</v>
      </c>
      <c r="B55" s="18">
        <v>2146</v>
      </c>
      <c r="C55" s="19">
        <v>1040</v>
      </c>
      <c r="D55" s="19">
        <v>1106</v>
      </c>
      <c r="E55" s="78">
        <v>881</v>
      </c>
      <c r="F55" s="78">
        <v>943</v>
      </c>
      <c r="G55" s="19">
        <v>326</v>
      </c>
      <c r="H55" s="19">
        <v>453</v>
      </c>
      <c r="I55" s="19">
        <v>40</v>
      </c>
      <c r="J55" s="19">
        <v>23</v>
      </c>
      <c r="K55" s="19">
        <v>379</v>
      </c>
      <c r="L55" s="19">
        <v>200</v>
      </c>
      <c r="M55" s="37">
        <v>62</v>
      </c>
      <c r="N55" s="37">
        <v>100</v>
      </c>
      <c r="O55" s="37">
        <v>74</v>
      </c>
      <c r="P55" s="37">
        <v>167</v>
      </c>
    </row>
    <row r="56" spans="1:16" ht="13.5">
      <c r="A56" s="32" t="s">
        <v>1102</v>
      </c>
      <c r="B56" s="18">
        <v>3864</v>
      </c>
      <c r="C56" s="19">
        <v>1913</v>
      </c>
      <c r="D56" s="19">
        <v>1951</v>
      </c>
      <c r="E56" s="78">
        <v>1664</v>
      </c>
      <c r="F56" s="78">
        <v>1736</v>
      </c>
      <c r="G56" s="19">
        <v>640</v>
      </c>
      <c r="H56" s="19">
        <v>875</v>
      </c>
      <c r="I56" s="19">
        <v>82</v>
      </c>
      <c r="J56" s="19">
        <v>38</v>
      </c>
      <c r="K56" s="19">
        <v>697</v>
      </c>
      <c r="L56" s="19">
        <v>368</v>
      </c>
      <c r="M56" s="37">
        <v>92</v>
      </c>
      <c r="N56" s="37">
        <v>195</v>
      </c>
      <c r="O56" s="37">
        <v>153</v>
      </c>
      <c r="P56" s="37">
        <v>260</v>
      </c>
    </row>
    <row r="57" spans="1:16" ht="13.5">
      <c r="A57" s="32" t="s">
        <v>1103</v>
      </c>
      <c r="B57" s="18">
        <v>3116</v>
      </c>
      <c r="C57" s="19">
        <v>1553</v>
      </c>
      <c r="D57" s="19">
        <v>1563</v>
      </c>
      <c r="E57" s="78">
        <v>1354</v>
      </c>
      <c r="F57" s="78">
        <v>1353</v>
      </c>
      <c r="G57" s="19">
        <v>448</v>
      </c>
      <c r="H57" s="19">
        <v>609</v>
      </c>
      <c r="I57" s="19">
        <v>47</v>
      </c>
      <c r="J57" s="19">
        <v>24</v>
      </c>
      <c r="K57" s="19">
        <v>596</v>
      </c>
      <c r="L57" s="19">
        <v>338</v>
      </c>
      <c r="M57" s="37">
        <v>123</v>
      </c>
      <c r="N57" s="37">
        <v>139</v>
      </c>
      <c r="O57" s="37">
        <v>140</v>
      </c>
      <c r="P57" s="37">
        <v>243</v>
      </c>
    </row>
    <row r="58" spans="1:16" ht="13.5">
      <c r="A58" s="81" t="s">
        <v>503</v>
      </c>
      <c r="B58" s="77">
        <v>17518</v>
      </c>
      <c r="C58" s="78">
        <v>8720</v>
      </c>
      <c r="D58" s="78">
        <v>8798</v>
      </c>
      <c r="E58" s="78">
        <v>7589</v>
      </c>
      <c r="F58" s="78">
        <v>7768</v>
      </c>
      <c r="G58" s="78">
        <v>2639</v>
      </c>
      <c r="H58" s="78">
        <v>3580</v>
      </c>
      <c r="I58" s="78">
        <v>350</v>
      </c>
      <c r="J58" s="78">
        <v>231</v>
      </c>
      <c r="K58" s="78">
        <v>3667</v>
      </c>
      <c r="L58" s="78">
        <v>2213</v>
      </c>
      <c r="M58" s="78">
        <v>358</v>
      </c>
      <c r="N58" s="78">
        <v>588</v>
      </c>
      <c r="O58" s="78">
        <v>575</v>
      </c>
      <c r="P58" s="78">
        <v>1156</v>
      </c>
    </row>
    <row r="59" spans="1:16" ht="13.5">
      <c r="A59" s="32" t="s">
        <v>1104</v>
      </c>
      <c r="B59" s="18">
        <v>1627</v>
      </c>
      <c r="C59" s="19">
        <v>797</v>
      </c>
      <c r="D59" s="19">
        <v>830</v>
      </c>
      <c r="E59" s="78">
        <v>708</v>
      </c>
      <c r="F59" s="78">
        <v>741</v>
      </c>
      <c r="G59" s="19">
        <v>230</v>
      </c>
      <c r="H59" s="19">
        <v>357</v>
      </c>
      <c r="I59" s="19">
        <v>40</v>
      </c>
      <c r="J59" s="19">
        <v>28</v>
      </c>
      <c r="K59" s="19">
        <v>351</v>
      </c>
      <c r="L59" s="19">
        <v>188</v>
      </c>
      <c r="M59" s="37">
        <v>41</v>
      </c>
      <c r="N59" s="37">
        <v>63</v>
      </c>
      <c r="O59" s="37">
        <v>46</v>
      </c>
      <c r="P59" s="37">
        <v>105</v>
      </c>
    </row>
    <row r="60" spans="1:16" ht="13.5">
      <c r="A60" s="32" t="s">
        <v>1105</v>
      </c>
      <c r="B60" s="18">
        <v>2258</v>
      </c>
      <c r="C60" s="19">
        <v>1118</v>
      </c>
      <c r="D60" s="19">
        <v>1140</v>
      </c>
      <c r="E60" s="78">
        <v>968</v>
      </c>
      <c r="F60" s="78">
        <v>1023</v>
      </c>
      <c r="G60" s="19">
        <v>386</v>
      </c>
      <c r="H60" s="19">
        <v>487</v>
      </c>
      <c r="I60" s="19">
        <v>31</v>
      </c>
      <c r="J60" s="19">
        <v>25</v>
      </c>
      <c r="K60" s="19">
        <v>459</v>
      </c>
      <c r="L60" s="19">
        <v>317</v>
      </c>
      <c r="M60" s="37">
        <v>27</v>
      </c>
      <c r="N60" s="37">
        <v>60</v>
      </c>
      <c r="O60" s="37">
        <v>65</v>
      </c>
      <c r="P60" s="37">
        <v>134</v>
      </c>
    </row>
    <row r="61" spans="1:16" ht="13.5">
      <c r="A61" s="32" t="s">
        <v>1106</v>
      </c>
      <c r="B61" s="18">
        <v>2233</v>
      </c>
      <c r="C61" s="19">
        <v>1119</v>
      </c>
      <c r="D61" s="19">
        <v>1114</v>
      </c>
      <c r="E61" s="78">
        <v>1000</v>
      </c>
      <c r="F61" s="78">
        <v>1023</v>
      </c>
      <c r="G61" s="19">
        <v>379</v>
      </c>
      <c r="H61" s="19">
        <v>485</v>
      </c>
      <c r="I61" s="19">
        <v>56</v>
      </c>
      <c r="J61" s="19">
        <v>22</v>
      </c>
      <c r="K61" s="19">
        <v>470</v>
      </c>
      <c r="L61" s="19">
        <v>304</v>
      </c>
      <c r="M61" s="37">
        <v>38</v>
      </c>
      <c r="N61" s="37">
        <v>62</v>
      </c>
      <c r="O61" s="37">
        <v>57</v>
      </c>
      <c r="P61" s="37">
        <v>150</v>
      </c>
    </row>
    <row r="62" spans="1:16" ht="13.5">
      <c r="A62" s="32" t="s">
        <v>1107</v>
      </c>
      <c r="B62" s="18">
        <v>3640</v>
      </c>
      <c r="C62" s="19">
        <v>1822</v>
      </c>
      <c r="D62" s="19">
        <v>1818</v>
      </c>
      <c r="E62" s="78">
        <v>1572</v>
      </c>
      <c r="F62" s="78">
        <v>1570</v>
      </c>
      <c r="G62" s="19">
        <v>492</v>
      </c>
      <c r="H62" s="19">
        <v>674</v>
      </c>
      <c r="I62" s="19">
        <v>61</v>
      </c>
      <c r="J62" s="19">
        <v>45</v>
      </c>
      <c r="K62" s="19">
        <v>793</v>
      </c>
      <c r="L62" s="19">
        <v>458</v>
      </c>
      <c r="M62" s="37">
        <v>95</v>
      </c>
      <c r="N62" s="37">
        <v>128</v>
      </c>
      <c r="O62" s="37">
        <v>131</v>
      </c>
      <c r="P62" s="37">
        <v>265</v>
      </c>
    </row>
    <row r="63" spans="1:16" ht="13.5">
      <c r="A63" s="32" t="s">
        <v>1108</v>
      </c>
      <c r="B63" s="18">
        <v>2584</v>
      </c>
      <c r="C63" s="19">
        <v>1271</v>
      </c>
      <c r="D63" s="19">
        <v>1313</v>
      </c>
      <c r="E63" s="78">
        <v>1088</v>
      </c>
      <c r="F63" s="78">
        <v>1145</v>
      </c>
      <c r="G63" s="19">
        <v>363</v>
      </c>
      <c r="H63" s="19">
        <v>529</v>
      </c>
      <c r="I63" s="19">
        <v>51</v>
      </c>
      <c r="J63" s="19">
        <v>36</v>
      </c>
      <c r="K63" s="19">
        <v>516</v>
      </c>
      <c r="L63" s="19">
        <v>316</v>
      </c>
      <c r="M63" s="37">
        <v>54</v>
      </c>
      <c r="N63" s="37">
        <v>93</v>
      </c>
      <c r="O63" s="37">
        <v>104</v>
      </c>
      <c r="P63" s="37">
        <v>171</v>
      </c>
    </row>
    <row r="64" spans="1:16" ht="13.5">
      <c r="A64" s="32" t="s">
        <v>1109</v>
      </c>
      <c r="B64" s="18">
        <v>1133</v>
      </c>
      <c r="C64" s="19">
        <v>585</v>
      </c>
      <c r="D64" s="19">
        <v>548</v>
      </c>
      <c r="E64" s="78">
        <v>509</v>
      </c>
      <c r="F64" s="78">
        <v>491</v>
      </c>
      <c r="G64" s="19">
        <v>178</v>
      </c>
      <c r="H64" s="19">
        <v>227</v>
      </c>
      <c r="I64" s="19">
        <v>26</v>
      </c>
      <c r="J64" s="19">
        <v>17</v>
      </c>
      <c r="K64" s="19">
        <v>257</v>
      </c>
      <c r="L64" s="19">
        <v>146</v>
      </c>
      <c r="M64" s="37">
        <v>13</v>
      </c>
      <c r="N64" s="37">
        <v>35</v>
      </c>
      <c r="O64" s="37">
        <v>35</v>
      </c>
      <c r="P64" s="37">
        <v>66</v>
      </c>
    </row>
    <row r="65" spans="1:16" ht="13.5">
      <c r="A65" s="32" t="s">
        <v>504</v>
      </c>
      <c r="B65" s="18">
        <v>1152</v>
      </c>
      <c r="C65" s="19">
        <v>589</v>
      </c>
      <c r="D65" s="19">
        <v>563</v>
      </c>
      <c r="E65" s="78">
        <v>499</v>
      </c>
      <c r="F65" s="78">
        <v>492</v>
      </c>
      <c r="G65" s="19">
        <v>185</v>
      </c>
      <c r="H65" s="19">
        <v>231</v>
      </c>
      <c r="I65" s="19">
        <v>14</v>
      </c>
      <c r="J65" s="19">
        <v>15</v>
      </c>
      <c r="K65" s="19">
        <v>243</v>
      </c>
      <c r="L65" s="19">
        <v>154</v>
      </c>
      <c r="M65" s="37">
        <v>20</v>
      </c>
      <c r="N65" s="37">
        <v>31</v>
      </c>
      <c r="O65" s="37">
        <v>37</v>
      </c>
      <c r="P65" s="37">
        <v>61</v>
      </c>
    </row>
    <row r="66" spans="1:16" ht="13.5">
      <c r="A66" s="32" t="s">
        <v>1111</v>
      </c>
      <c r="B66" s="18">
        <v>1532</v>
      </c>
      <c r="C66" s="19">
        <v>732</v>
      </c>
      <c r="D66" s="19">
        <v>800</v>
      </c>
      <c r="E66" s="78">
        <v>642</v>
      </c>
      <c r="F66" s="78">
        <v>699</v>
      </c>
      <c r="G66" s="19">
        <v>229</v>
      </c>
      <c r="H66" s="19">
        <v>327</v>
      </c>
      <c r="I66" s="19">
        <v>34</v>
      </c>
      <c r="J66" s="19">
        <v>22</v>
      </c>
      <c r="K66" s="19">
        <v>277</v>
      </c>
      <c r="L66" s="19">
        <v>156</v>
      </c>
      <c r="M66" s="37">
        <v>38</v>
      </c>
      <c r="N66" s="37">
        <v>66</v>
      </c>
      <c r="O66" s="37">
        <v>64</v>
      </c>
      <c r="P66" s="37">
        <v>128</v>
      </c>
    </row>
    <row r="67" spans="1:16" ht="13.5">
      <c r="A67" s="32" t="s">
        <v>1112</v>
      </c>
      <c r="B67" s="18">
        <v>1359</v>
      </c>
      <c r="C67" s="19">
        <v>687</v>
      </c>
      <c r="D67" s="19">
        <v>672</v>
      </c>
      <c r="E67" s="78">
        <v>603</v>
      </c>
      <c r="F67" s="78">
        <v>584</v>
      </c>
      <c r="G67" s="19">
        <v>197</v>
      </c>
      <c r="H67" s="19">
        <v>263</v>
      </c>
      <c r="I67" s="19">
        <v>37</v>
      </c>
      <c r="J67" s="19">
        <v>21</v>
      </c>
      <c r="K67" s="19">
        <v>301</v>
      </c>
      <c r="L67" s="19">
        <v>174</v>
      </c>
      <c r="M67" s="37">
        <v>32</v>
      </c>
      <c r="N67" s="37">
        <v>50</v>
      </c>
      <c r="O67" s="37">
        <v>36</v>
      </c>
      <c r="P67" s="37">
        <v>76</v>
      </c>
    </row>
    <row r="68" spans="1:16" ht="13.5">
      <c r="A68" s="81" t="s">
        <v>505</v>
      </c>
      <c r="B68" s="77">
        <v>3057</v>
      </c>
      <c r="C68" s="78">
        <v>1537</v>
      </c>
      <c r="D68" s="78">
        <v>1520</v>
      </c>
      <c r="E68" s="78">
        <v>1283</v>
      </c>
      <c r="F68" s="78">
        <v>1295</v>
      </c>
      <c r="G68" s="78">
        <v>374</v>
      </c>
      <c r="H68" s="78">
        <v>508</v>
      </c>
      <c r="I68" s="78">
        <v>57</v>
      </c>
      <c r="J68" s="78">
        <v>28</v>
      </c>
      <c r="K68" s="78">
        <v>603</v>
      </c>
      <c r="L68" s="78">
        <v>331</v>
      </c>
      <c r="M68" s="78">
        <v>119</v>
      </c>
      <c r="N68" s="78">
        <v>180</v>
      </c>
      <c r="O68" s="78">
        <v>130</v>
      </c>
      <c r="P68" s="78">
        <v>248</v>
      </c>
    </row>
    <row r="69" spans="1:16" ht="13.5">
      <c r="A69" s="32" t="s">
        <v>1113</v>
      </c>
      <c r="B69" s="18">
        <v>88</v>
      </c>
      <c r="C69" s="19">
        <v>42</v>
      </c>
      <c r="D69" s="19">
        <v>46</v>
      </c>
      <c r="E69" s="78">
        <v>37</v>
      </c>
      <c r="F69" s="78">
        <v>37</v>
      </c>
      <c r="G69" s="19">
        <v>7</v>
      </c>
      <c r="H69" s="19">
        <v>9</v>
      </c>
      <c r="I69" s="19">
        <v>2</v>
      </c>
      <c r="J69" s="19" t="s">
        <v>502</v>
      </c>
      <c r="K69" s="19">
        <v>22</v>
      </c>
      <c r="L69" s="19">
        <v>8</v>
      </c>
      <c r="M69" s="37">
        <v>2</v>
      </c>
      <c r="N69" s="37">
        <v>6</v>
      </c>
      <c r="O69" s="37">
        <v>4</v>
      </c>
      <c r="P69" s="37">
        <v>14</v>
      </c>
    </row>
    <row r="70" spans="1:16" ht="13.5">
      <c r="A70" s="32" t="s">
        <v>1114</v>
      </c>
      <c r="B70" s="18">
        <v>227</v>
      </c>
      <c r="C70" s="19">
        <v>115</v>
      </c>
      <c r="D70" s="19">
        <v>112</v>
      </c>
      <c r="E70" s="78">
        <v>91</v>
      </c>
      <c r="F70" s="78">
        <v>89</v>
      </c>
      <c r="G70" s="19">
        <v>27</v>
      </c>
      <c r="H70" s="19">
        <v>44</v>
      </c>
      <c r="I70" s="19">
        <v>2</v>
      </c>
      <c r="J70" s="19">
        <v>2</v>
      </c>
      <c r="K70" s="19">
        <v>48</v>
      </c>
      <c r="L70" s="19">
        <v>26</v>
      </c>
      <c r="M70" s="37">
        <v>6</v>
      </c>
      <c r="N70" s="37">
        <v>7</v>
      </c>
      <c r="O70" s="37">
        <v>8</v>
      </c>
      <c r="P70" s="37">
        <v>10</v>
      </c>
    </row>
    <row r="71" spans="1:16" ht="13.5">
      <c r="A71" s="32" t="s">
        <v>1115</v>
      </c>
      <c r="B71" s="18">
        <v>162</v>
      </c>
      <c r="C71" s="19">
        <v>77</v>
      </c>
      <c r="D71" s="19">
        <v>85</v>
      </c>
      <c r="E71" s="78">
        <v>67</v>
      </c>
      <c r="F71" s="78">
        <v>74</v>
      </c>
      <c r="G71" s="19">
        <v>16</v>
      </c>
      <c r="H71" s="19">
        <v>29</v>
      </c>
      <c r="I71" s="19">
        <v>7</v>
      </c>
      <c r="J71" s="19" t="s">
        <v>1125</v>
      </c>
      <c r="K71" s="19">
        <v>35</v>
      </c>
      <c r="L71" s="19">
        <v>13</v>
      </c>
      <c r="M71" s="37">
        <v>3</v>
      </c>
      <c r="N71" s="37">
        <v>9</v>
      </c>
      <c r="O71" s="37">
        <v>6</v>
      </c>
      <c r="P71" s="37">
        <v>23</v>
      </c>
    </row>
    <row r="72" spans="1:16" ht="13.5">
      <c r="A72" s="32" t="s">
        <v>1116</v>
      </c>
      <c r="B72" s="18">
        <v>1171</v>
      </c>
      <c r="C72" s="19">
        <v>595</v>
      </c>
      <c r="D72" s="19">
        <v>576</v>
      </c>
      <c r="E72" s="78">
        <v>487</v>
      </c>
      <c r="F72" s="78">
        <v>493</v>
      </c>
      <c r="G72" s="19">
        <v>106</v>
      </c>
      <c r="H72" s="19">
        <v>158</v>
      </c>
      <c r="I72" s="19">
        <v>14</v>
      </c>
      <c r="J72" s="19">
        <v>9</v>
      </c>
      <c r="K72" s="19">
        <v>269</v>
      </c>
      <c r="L72" s="19">
        <v>172</v>
      </c>
      <c r="M72" s="37">
        <v>37</v>
      </c>
      <c r="N72" s="37">
        <v>70</v>
      </c>
      <c r="O72" s="37">
        <v>61</v>
      </c>
      <c r="P72" s="37">
        <v>84</v>
      </c>
    </row>
    <row r="73" spans="1:16" ht="13.5">
      <c r="A73" s="32" t="s">
        <v>1117</v>
      </c>
      <c r="B73" s="18">
        <v>219</v>
      </c>
      <c r="C73" s="19">
        <v>110</v>
      </c>
      <c r="D73" s="19">
        <v>109</v>
      </c>
      <c r="E73" s="78">
        <v>86</v>
      </c>
      <c r="F73" s="78">
        <v>89</v>
      </c>
      <c r="G73" s="19">
        <v>11</v>
      </c>
      <c r="H73" s="19">
        <v>33</v>
      </c>
      <c r="I73" s="19">
        <v>2</v>
      </c>
      <c r="J73" s="19">
        <v>1</v>
      </c>
      <c r="K73" s="19">
        <v>47</v>
      </c>
      <c r="L73" s="19">
        <v>8</v>
      </c>
      <c r="M73" s="37">
        <v>12</v>
      </c>
      <c r="N73" s="37">
        <v>15</v>
      </c>
      <c r="O73" s="37">
        <v>14</v>
      </c>
      <c r="P73" s="37">
        <v>32</v>
      </c>
    </row>
    <row r="74" spans="1:16" ht="13.5">
      <c r="A74" s="32" t="s">
        <v>1118</v>
      </c>
      <c r="B74" s="18">
        <v>394</v>
      </c>
      <c r="C74" s="19">
        <v>196</v>
      </c>
      <c r="D74" s="19">
        <v>198</v>
      </c>
      <c r="E74" s="78">
        <v>178</v>
      </c>
      <c r="F74" s="78">
        <v>175</v>
      </c>
      <c r="G74" s="19">
        <v>71</v>
      </c>
      <c r="H74" s="19">
        <v>80</v>
      </c>
      <c r="I74" s="19">
        <v>12</v>
      </c>
      <c r="J74" s="19">
        <v>5</v>
      </c>
      <c r="K74" s="19">
        <v>70</v>
      </c>
      <c r="L74" s="19">
        <v>45</v>
      </c>
      <c r="M74" s="37">
        <v>11</v>
      </c>
      <c r="N74" s="37">
        <v>19</v>
      </c>
      <c r="O74" s="37">
        <v>14</v>
      </c>
      <c r="P74" s="37">
        <v>26</v>
      </c>
    </row>
    <row r="75" spans="1:16" ht="13.5">
      <c r="A75" s="32" t="s">
        <v>1119</v>
      </c>
      <c r="B75" s="18">
        <v>58</v>
      </c>
      <c r="C75" s="19">
        <v>27</v>
      </c>
      <c r="D75" s="19">
        <v>31</v>
      </c>
      <c r="E75" s="78">
        <v>24</v>
      </c>
      <c r="F75" s="78">
        <v>26</v>
      </c>
      <c r="G75" s="19">
        <v>15</v>
      </c>
      <c r="H75" s="19">
        <v>15</v>
      </c>
      <c r="I75" s="19" t="s">
        <v>502</v>
      </c>
      <c r="J75" s="19" t="s">
        <v>502</v>
      </c>
      <c r="K75" s="19">
        <v>3</v>
      </c>
      <c r="L75" s="19">
        <v>1</v>
      </c>
      <c r="M75" s="37">
        <v>6</v>
      </c>
      <c r="N75" s="37">
        <v>7</v>
      </c>
      <c r="O75" s="37" t="s">
        <v>502</v>
      </c>
      <c r="P75" s="37">
        <v>3</v>
      </c>
    </row>
    <row r="76" spans="1:16" ht="13.5">
      <c r="A76" s="32" t="s">
        <v>1120</v>
      </c>
      <c r="B76" s="18">
        <v>153</v>
      </c>
      <c r="C76" s="19">
        <v>80</v>
      </c>
      <c r="D76" s="19">
        <v>73</v>
      </c>
      <c r="E76" s="78">
        <v>64</v>
      </c>
      <c r="F76" s="78">
        <v>68</v>
      </c>
      <c r="G76" s="19">
        <v>15</v>
      </c>
      <c r="H76" s="19">
        <v>25</v>
      </c>
      <c r="I76" s="19">
        <v>5</v>
      </c>
      <c r="J76" s="19">
        <v>1</v>
      </c>
      <c r="K76" s="19">
        <v>25</v>
      </c>
      <c r="L76" s="19">
        <v>16</v>
      </c>
      <c r="M76" s="37">
        <v>13</v>
      </c>
      <c r="N76" s="37">
        <v>13</v>
      </c>
      <c r="O76" s="37">
        <v>6</v>
      </c>
      <c r="P76" s="37">
        <v>13</v>
      </c>
    </row>
    <row r="77" spans="1:16" ht="13.5">
      <c r="A77" s="32" t="s">
        <v>1121</v>
      </c>
      <c r="B77" s="18">
        <v>585</v>
      </c>
      <c r="C77" s="19">
        <v>295</v>
      </c>
      <c r="D77" s="19">
        <v>290</v>
      </c>
      <c r="E77" s="78">
        <v>249</v>
      </c>
      <c r="F77" s="78">
        <v>244</v>
      </c>
      <c r="G77" s="19">
        <v>106</v>
      </c>
      <c r="H77" s="19">
        <v>115</v>
      </c>
      <c r="I77" s="19">
        <v>13</v>
      </c>
      <c r="J77" s="19">
        <v>10</v>
      </c>
      <c r="K77" s="19">
        <v>84</v>
      </c>
      <c r="L77" s="19">
        <v>42</v>
      </c>
      <c r="M77" s="37">
        <v>29</v>
      </c>
      <c r="N77" s="37">
        <v>34</v>
      </c>
      <c r="O77" s="37">
        <v>17</v>
      </c>
      <c r="P77" s="37">
        <v>43</v>
      </c>
    </row>
    <row r="78" spans="1:16" ht="13.5">
      <c r="A78" s="81" t="s">
        <v>506</v>
      </c>
      <c r="B78" s="77">
        <v>677</v>
      </c>
      <c r="C78" s="78">
        <v>348</v>
      </c>
      <c r="D78" s="78">
        <v>329</v>
      </c>
      <c r="E78" s="78">
        <v>305</v>
      </c>
      <c r="F78" s="78">
        <v>286</v>
      </c>
      <c r="G78" s="78">
        <v>108</v>
      </c>
      <c r="H78" s="78">
        <v>146</v>
      </c>
      <c r="I78" s="78">
        <v>12</v>
      </c>
      <c r="J78" s="78">
        <v>5</v>
      </c>
      <c r="K78" s="78">
        <v>129</v>
      </c>
      <c r="L78" s="78">
        <v>53</v>
      </c>
      <c r="M78" s="78">
        <v>28</v>
      </c>
      <c r="N78" s="78">
        <v>27</v>
      </c>
      <c r="O78" s="78">
        <v>28</v>
      </c>
      <c r="P78" s="78">
        <v>55</v>
      </c>
    </row>
    <row r="79" spans="1:16" ht="13.5">
      <c r="A79" s="32" t="s">
        <v>1122</v>
      </c>
      <c r="B79" s="18">
        <v>556</v>
      </c>
      <c r="C79" s="19">
        <v>284</v>
      </c>
      <c r="D79" s="19">
        <v>272</v>
      </c>
      <c r="E79" s="78">
        <v>246</v>
      </c>
      <c r="F79" s="78">
        <v>235</v>
      </c>
      <c r="G79" s="19">
        <v>93</v>
      </c>
      <c r="H79" s="19">
        <v>119</v>
      </c>
      <c r="I79" s="19">
        <v>8</v>
      </c>
      <c r="J79" s="19">
        <v>3</v>
      </c>
      <c r="K79" s="19">
        <v>107</v>
      </c>
      <c r="L79" s="19">
        <v>50</v>
      </c>
      <c r="M79" s="37">
        <v>19</v>
      </c>
      <c r="N79" s="37">
        <v>20</v>
      </c>
      <c r="O79" s="37">
        <v>19</v>
      </c>
      <c r="P79" s="37">
        <v>43</v>
      </c>
    </row>
    <row r="80" spans="1:16" ht="13.5">
      <c r="A80" s="32" t="s">
        <v>1123</v>
      </c>
      <c r="B80" s="18">
        <v>90</v>
      </c>
      <c r="C80" s="19">
        <v>46</v>
      </c>
      <c r="D80" s="19">
        <v>44</v>
      </c>
      <c r="E80" s="78">
        <v>41</v>
      </c>
      <c r="F80" s="78">
        <v>38</v>
      </c>
      <c r="G80" s="19">
        <v>11</v>
      </c>
      <c r="H80" s="19">
        <v>21</v>
      </c>
      <c r="I80" s="19">
        <v>3</v>
      </c>
      <c r="J80" s="19">
        <v>2</v>
      </c>
      <c r="K80" s="19">
        <v>14</v>
      </c>
      <c r="L80" s="19">
        <v>2</v>
      </c>
      <c r="M80" s="37">
        <v>7</v>
      </c>
      <c r="N80" s="37">
        <v>5</v>
      </c>
      <c r="O80" s="37">
        <v>6</v>
      </c>
      <c r="P80" s="37">
        <v>8</v>
      </c>
    </row>
    <row r="81" spans="1:16" ht="13.5">
      <c r="A81" s="33" t="s">
        <v>1124</v>
      </c>
      <c r="B81" s="24">
        <v>31</v>
      </c>
      <c r="C81" s="25">
        <v>18</v>
      </c>
      <c r="D81" s="25">
        <v>13</v>
      </c>
      <c r="E81" s="474">
        <v>18</v>
      </c>
      <c r="F81" s="474">
        <v>13</v>
      </c>
      <c r="G81" s="25">
        <v>4</v>
      </c>
      <c r="H81" s="25">
        <v>6</v>
      </c>
      <c r="I81" s="25">
        <v>1</v>
      </c>
      <c r="J81" s="25" t="s">
        <v>502</v>
      </c>
      <c r="K81" s="25">
        <v>8</v>
      </c>
      <c r="L81" s="25">
        <v>1</v>
      </c>
      <c r="M81" s="38">
        <v>2</v>
      </c>
      <c r="N81" s="38">
        <v>2</v>
      </c>
      <c r="O81" s="38">
        <v>3</v>
      </c>
      <c r="P81" s="38">
        <v>4</v>
      </c>
    </row>
    <row r="82" spans="1:13" ht="13.5">
      <c r="A82" s="20"/>
      <c r="B82" s="2"/>
      <c r="C82" s="2"/>
      <c r="D82" s="2"/>
      <c r="E82" s="2"/>
      <c r="F82" s="2"/>
      <c r="G82" s="2"/>
      <c r="J82" s="2"/>
      <c r="K82" s="2"/>
      <c r="L82" s="2"/>
      <c r="M82" s="503" t="s">
        <v>507</v>
      </c>
    </row>
    <row r="83" ht="13.5">
      <c r="A83" s="20"/>
    </row>
    <row r="84" ht="13.5">
      <c r="A84" s="20"/>
    </row>
    <row r="85" ht="13.5">
      <c r="A85" s="20"/>
    </row>
    <row r="86" ht="13.5">
      <c r="A86" s="20"/>
    </row>
    <row r="87" ht="13.5">
      <c r="A87" s="20"/>
    </row>
    <row r="88" ht="13.5">
      <c r="A88" s="20"/>
    </row>
    <row r="89" ht="13.5">
      <c r="A89" s="20"/>
    </row>
    <row r="90" ht="13.5">
      <c r="A90" s="20"/>
    </row>
    <row r="91" ht="13.5">
      <c r="A91" s="20"/>
    </row>
    <row r="92" ht="13.5">
      <c r="A92" s="20"/>
    </row>
    <row r="93" ht="13.5">
      <c r="A93" s="20"/>
    </row>
    <row r="94" ht="13.5">
      <c r="A94" s="20"/>
    </row>
    <row r="95" ht="13.5">
      <c r="A95" s="20"/>
    </row>
    <row r="96" ht="13.5">
      <c r="A96" s="20"/>
    </row>
    <row r="97" ht="13.5">
      <c r="A97" s="20"/>
    </row>
    <row r="98" ht="13.5">
      <c r="A98" s="20"/>
    </row>
    <row r="99" ht="13.5">
      <c r="A99" s="20"/>
    </row>
    <row r="100" ht="13.5">
      <c r="A100" s="20"/>
    </row>
    <row r="101" ht="13.5">
      <c r="A101" s="20"/>
    </row>
    <row r="102" ht="13.5">
      <c r="A102" s="20"/>
    </row>
    <row r="103" ht="13.5">
      <c r="A103" s="20"/>
    </row>
    <row r="104" ht="13.5">
      <c r="A104" s="20"/>
    </row>
    <row r="105" ht="13.5">
      <c r="A105" s="20"/>
    </row>
    <row r="106" ht="13.5">
      <c r="A106" s="20"/>
    </row>
    <row r="107" ht="13.5">
      <c r="A107" s="20"/>
    </row>
    <row r="108" ht="13.5">
      <c r="A108" s="20"/>
    </row>
    <row r="109" ht="13.5">
      <c r="A109" s="20"/>
    </row>
    <row r="110" ht="13.5">
      <c r="A110" s="20"/>
    </row>
    <row r="111" ht="13.5">
      <c r="A111" s="20"/>
    </row>
    <row r="112" ht="13.5">
      <c r="A112" s="20"/>
    </row>
    <row r="113" ht="13.5">
      <c r="A113" s="20"/>
    </row>
    <row r="114" ht="13.5">
      <c r="A114" s="20"/>
    </row>
    <row r="115" ht="13.5">
      <c r="A115" s="20"/>
    </row>
    <row r="116" ht="13.5">
      <c r="A116" s="20"/>
    </row>
    <row r="117" ht="13.5">
      <c r="A117" s="20"/>
    </row>
    <row r="118" ht="13.5">
      <c r="A118" s="20"/>
    </row>
    <row r="119" ht="13.5">
      <c r="A119" s="20"/>
    </row>
    <row r="120" ht="13.5">
      <c r="A120" s="20"/>
    </row>
    <row r="121" ht="13.5">
      <c r="A121" s="20"/>
    </row>
    <row r="122" ht="13.5">
      <c r="A122" s="20"/>
    </row>
    <row r="123" ht="13.5">
      <c r="A123" s="20"/>
    </row>
    <row r="124" ht="13.5">
      <c r="A124" s="20"/>
    </row>
    <row r="125" ht="13.5">
      <c r="A125" s="20"/>
    </row>
    <row r="126" ht="13.5">
      <c r="A126" s="20"/>
    </row>
    <row r="127" ht="13.5">
      <c r="A127" s="20"/>
    </row>
    <row r="128" ht="13.5">
      <c r="A128" s="20"/>
    </row>
    <row r="129" ht="13.5">
      <c r="A129" s="20"/>
    </row>
    <row r="130" ht="13.5">
      <c r="A130" s="20"/>
    </row>
    <row r="131" ht="13.5">
      <c r="A131" s="20"/>
    </row>
    <row r="132" ht="13.5">
      <c r="A132" s="20"/>
    </row>
    <row r="133" ht="13.5">
      <c r="A133" s="20"/>
    </row>
    <row r="134" ht="13.5">
      <c r="A134" s="20"/>
    </row>
    <row r="135" ht="13.5">
      <c r="A135" s="20"/>
    </row>
    <row r="136" ht="13.5">
      <c r="A136" s="20"/>
    </row>
    <row r="137" ht="13.5">
      <c r="A137" s="20"/>
    </row>
    <row r="138" ht="13.5">
      <c r="A138" s="20"/>
    </row>
    <row r="139" ht="13.5">
      <c r="A139" s="20"/>
    </row>
    <row r="140" ht="13.5">
      <c r="A140" s="20"/>
    </row>
    <row r="141" ht="13.5">
      <c r="A141" s="20"/>
    </row>
    <row r="142" ht="13.5">
      <c r="A142" s="20"/>
    </row>
    <row r="143" ht="13.5">
      <c r="A143" s="20"/>
    </row>
    <row r="144" ht="13.5">
      <c r="A144" s="20"/>
    </row>
    <row r="145" ht="13.5">
      <c r="A145" s="20"/>
    </row>
    <row r="146" ht="13.5">
      <c r="A146" s="20"/>
    </row>
    <row r="147" ht="13.5">
      <c r="A147" s="20"/>
    </row>
    <row r="148" ht="13.5">
      <c r="A148" s="20"/>
    </row>
    <row r="149" ht="13.5">
      <c r="A149" s="20"/>
    </row>
    <row r="150" ht="13.5">
      <c r="A150" s="20"/>
    </row>
    <row r="151" ht="13.5">
      <c r="A151" s="20"/>
    </row>
    <row r="152" ht="13.5">
      <c r="A152" s="20"/>
    </row>
    <row r="153" ht="13.5">
      <c r="A153" s="20"/>
    </row>
    <row r="154" ht="13.5">
      <c r="A154" s="20"/>
    </row>
    <row r="155" ht="13.5">
      <c r="A155" s="20"/>
    </row>
    <row r="156" ht="13.5">
      <c r="A156" s="20"/>
    </row>
    <row r="157" ht="13.5">
      <c r="A157" s="20"/>
    </row>
    <row r="158" ht="13.5">
      <c r="A158" s="20"/>
    </row>
    <row r="159" ht="13.5">
      <c r="A159" s="20"/>
    </row>
    <row r="160" ht="13.5">
      <c r="A160" s="20"/>
    </row>
    <row r="161" ht="13.5">
      <c r="A161" s="20"/>
    </row>
    <row r="162" ht="13.5">
      <c r="A162" s="20"/>
    </row>
    <row r="163" ht="13.5">
      <c r="A163" s="20"/>
    </row>
    <row r="164" ht="13.5">
      <c r="A164" s="20"/>
    </row>
    <row r="165" ht="13.5">
      <c r="A165" s="20"/>
    </row>
    <row r="166" ht="13.5">
      <c r="A166" s="20"/>
    </row>
    <row r="167" ht="13.5">
      <c r="A167" s="20"/>
    </row>
    <row r="168" ht="13.5">
      <c r="A168" s="20"/>
    </row>
    <row r="169" ht="13.5">
      <c r="A169" s="20"/>
    </row>
    <row r="170" ht="13.5">
      <c r="A170" s="20"/>
    </row>
    <row r="171" ht="13.5">
      <c r="A171" s="20"/>
    </row>
    <row r="172" ht="13.5">
      <c r="A172" s="20"/>
    </row>
    <row r="173" ht="13.5">
      <c r="A173" s="20"/>
    </row>
    <row r="174" ht="13.5">
      <c r="A174" s="20"/>
    </row>
    <row r="175" ht="13.5">
      <c r="A175" s="20"/>
    </row>
    <row r="176" ht="13.5">
      <c r="A176" s="20"/>
    </row>
    <row r="177" ht="13.5">
      <c r="A177" s="20"/>
    </row>
    <row r="178" ht="13.5">
      <c r="A178" s="20"/>
    </row>
    <row r="179" ht="13.5">
      <c r="A179" s="20"/>
    </row>
    <row r="180" ht="13.5">
      <c r="A180" s="20"/>
    </row>
    <row r="181" ht="13.5">
      <c r="A181" s="20"/>
    </row>
    <row r="182" ht="13.5">
      <c r="A182" s="20"/>
    </row>
    <row r="183" ht="13.5">
      <c r="A183" s="20"/>
    </row>
    <row r="184" ht="13.5">
      <c r="A184" s="20"/>
    </row>
    <row r="185" ht="13.5">
      <c r="A185" s="20"/>
    </row>
    <row r="186" ht="13.5">
      <c r="A186" s="20"/>
    </row>
    <row r="187" ht="13.5">
      <c r="A187" s="20"/>
    </row>
    <row r="188" ht="13.5">
      <c r="A188" s="20"/>
    </row>
    <row r="189" ht="13.5">
      <c r="A189" s="20"/>
    </row>
    <row r="190" ht="13.5">
      <c r="A190" s="20"/>
    </row>
    <row r="191" ht="13.5">
      <c r="A191" s="20"/>
    </row>
    <row r="192" ht="13.5">
      <c r="A192" s="20"/>
    </row>
    <row r="193" ht="13.5">
      <c r="A193" s="20"/>
    </row>
    <row r="194" ht="13.5">
      <c r="A194" s="20"/>
    </row>
    <row r="195" ht="13.5">
      <c r="A195" s="20"/>
    </row>
    <row r="196" ht="13.5">
      <c r="A196" s="20"/>
    </row>
    <row r="197" ht="13.5">
      <c r="A197" s="20"/>
    </row>
    <row r="198" ht="13.5">
      <c r="A198" s="20"/>
    </row>
    <row r="199" ht="13.5">
      <c r="A199" s="20"/>
    </row>
    <row r="200" ht="13.5">
      <c r="A200" s="20"/>
    </row>
    <row r="201" ht="13.5">
      <c r="A201" s="20"/>
    </row>
    <row r="202" ht="13.5">
      <c r="A202" s="20"/>
    </row>
    <row r="203" ht="13.5">
      <c r="A203" s="20"/>
    </row>
    <row r="204" ht="13.5">
      <c r="A204" s="20"/>
    </row>
    <row r="205" ht="13.5">
      <c r="A205" s="20"/>
    </row>
    <row r="206" ht="13.5">
      <c r="A206" s="20"/>
    </row>
    <row r="207" ht="13.5">
      <c r="A207" s="20"/>
    </row>
    <row r="208" ht="13.5">
      <c r="A208" s="20"/>
    </row>
    <row r="209" ht="13.5">
      <c r="A209" s="20"/>
    </row>
    <row r="210" ht="13.5">
      <c r="A210" s="20"/>
    </row>
    <row r="211" ht="13.5">
      <c r="A211" s="20"/>
    </row>
    <row r="212" ht="13.5">
      <c r="A212" s="20"/>
    </row>
    <row r="213" ht="13.5">
      <c r="A213" s="20"/>
    </row>
    <row r="214" ht="13.5">
      <c r="A214" s="20"/>
    </row>
    <row r="215" ht="13.5">
      <c r="A215" s="20"/>
    </row>
    <row r="216" ht="13.5">
      <c r="A216" s="20"/>
    </row>
    <row r="217" ht="13.5">
      <c r="A217" s="20"/>
    </row>
    <row r="218" ht="13.5">
      <c r="A218" s="20"/>
    </row>
    <row r="219" ht="13.5">
      <c r="A219" s="20"/>
    </row>
    <row r="220" ht="13.5">
      <c r="A220" s="20"/>
    </row>
    <row r="221" ht="13.5">
      <c r="A221" s="20"/>
    </row>
    <row r="222" ht="13.5">
      <c r="A222" s="20"/>
    </row>
    <row r="223" ht="13.5">
      <c r="A223" s="20"/>
    </row>
    <row r="224" ht="13.5">
      <c r="A224" s="20"/>
    </row>
    <row r="225" ht="13.5">
      <c r="A225" s="20"/>
    </row>
    <row r="226" ht="13.5">
      <c r="A226" s="20"/>
    </row>
    <row r="227" ht="13.5">
      <c r="A227" s="20"/>
    </row>
    <row r="228" ht="13.5">
      <c r="A228" s="20"/>
    </row>
    <row r="229" ht="13.5">
      <c r="A229" s="20"/>
    </row>
    <row r="230" ht="13.5">
      <c r="A230" s="20"/>
    </row>
    <row r="231" ht="13.5">
      <c r="A231" s="20"/>
    </row>
    <row r="232" ht="13.5">
      <c r="A232" s="20"/>
    </row>
    <row r="233" ht="13.5">
      <c r="A233" s="20"/>
    </row>
    <row r="234" ht="13.5">
      <c r="A234" s="20"/>
    </row>
    <row r="235" ht="13.5">
      <c r="A235" s="20"/>
    </row>
    <row r="236" ht="13.5">
      <c r="A236" s="20"/>
    </row>
    <row r="237" ht="13.5">
      <c r="A237" s="20"/>
    </row>
    <row r="238" ht="13.5">
      <c r="A238" s="20"/>
    </row>
    <row r="239" ht="13.5">
      <c r="A239" s="20"/>
    </row>
    <row r="240" ht="13.5">
      <c r="A240" s="20"/>
    </row>
    <row r="241" ht="13.5">
      <c r="A241" s="20"/>
    </row>
    <row r="242" ht="13.5">
      <c r="A242" s="20"/>
    </row>
    <row r="243" ht="13.5">
      <c r="A243" s="20"/>
    </row>
    <row r="244" ht="13.5">
      <c r="A244" s="20"/>
    </row>
    <row r="245" ht="13.5">
      <c r="A245" s="20"/>
    </row>
    <row r="246" ht="13.5">
      <c r="A246" s="20"/>
    </row>
    <row r="247" ht="13.5">
      <c r="A247" s="20"/>
    </row>
    <row r="248" ht="13.5">
      <c r="A248" s="20"/>
    </row>
    <row r="249" ht="13.5">
      <c r="A249" s="20"/>
    </row>
    <row r="250" ht="13.5">
      <c r="A250" s="20"/>
    </row>
    <row r="251" ht="13.5">
      <c r="A251" s="20"/>
    </row>
    <row r="252" ht="13.5">
      <c r="A252" s="20"/>
    </row>
    <row r="253" ht="13.5">
      <c r="A253" s="20"/>
    </row>
    <row r="254" ht="13.5">
      <c r="A254" s="20"/>
    </row>
    <row r="255" ht="13.5">
      <c r="A255" s="20"/>
    </row>
    <row r="256" ht="13.5">
      <c r="A256" s="20"/>
    </row>
    <row r="257" ht="13.5">
      <c r="A257" s="20"/>
    </row>
    <row r="258" ht="13.5">
      <c r="A258" s="20"/>
    </row>
    <row r="259" ht="13.5">
      <c r="A259" s="20"/>
    </row>
    <row r="260" ht="13.5">
      <c r="A260" s="20"/>
    </row>
    <row r="261" ht="13.5">
      <c r="A261" s="20"/>
    </row>
    <row r="262" ht="13.5">
      <c r="A262" s="20"/>
    </row>
    <row r="263" ht="13.5">
      <c r="A263" s="20"/>
    </row>
    <row r="264" ht="13.5">
      <c r="A264" s="20"/>
    </row>
    <row r="265" ht="13.5">
      <c r="A265" s="20"/>
    </row>
    <row r="266" ht="13.5">
      <c r="A266" s="20"/>
    </row>
    <row r="267" ht="13.5">
      <c r="A267" s="20"/>
    </row>
    <row r="268" ht="13.5">
      <c r="A268" s="20"/>
    </row>
    <row r="269" ht="13.5">
      <c r="A269" s="20"/>
    </row>
    <row r="270" ht="13.5">
      <c r="A270" s="20"/>
    </row>
    <row r="271" ht="13.5">
      <c r="A271" s="20"/>
    </row>
    <row r="272" ht="13.5">
      <c r="A272" s="20"/>
    </row>
    <row r="273" ht="13.5">
      <c r="A273" s="20"/>
    </row>
    <row r="274" ht="13.5">
      <c r="A274" s="20"/>
    </row>
    <row r="275" ht="13.5">
      <c r="A275" s="20"/>
    </row>
    <row r="276" ht="13.5">
      <c r="A276" s="20"/>
    </row>
    <row r="277" ht="13.5">
      <c r="A277" s="20"/>
    </row>
    <row r="278" ht="13.5">
      <c r="A278" s="20"/>
    </row>
    <row r="279" ht="13.5">
      <c r="A279" s="20"/>
    </row>
    <row r="280" ht="13.5">
      <c r="A280" s="20"/>
    </row>
    <row r="281" ht="13.5">
      <c r="A281" s="20"/>
    </row>
    <row r="282" ht="13.5">
      <c r="A282" s="20"/>
    </row>
    <row r="283" ht="13.5">
      <c r="A283" s="20"/>
    </row>
    <row r="284" ht="13.5">
      <c r="A284" s="20"/>
    </row>
    <row r="285" ht="13.5">
      <c r="A285" s="20"/>
    </row>
    <row r="286" ht="13.5">
      <c r="A286" s="20"/>
    </row>
    <row r="287" ht="13.5">
      <c r="A287" s="20"/>
    </row>
    <row r="288" ht="13.5">
      <c r="A288" s="20"/>
    </row>
    <row r="289" ht="13.5">
      <c r="A289" s="20"/>
    </row>
    <row r="290" ht="13.5">
      <c r="A290" s="20"/>
    </row>
    <row r="291" ht="13.5">
      <c r="A291" s="20"/>
    </row>
    <row r="292" ht="13.5">
      <c r="A292" s="20"/>
    </row>
    <row r="293" ht="13.5">
      <c r="A293" s="20"/>
    </row>
    <row r="294" ht="13.5">
      <c r="A294" s="20"/>
    </row>
    <row r="295" ht="13.5">
      <c r="A295" s="20"/>
    </row>
    <row r="296" ht="13.5">
      <c r="A296" s="20"/>
    </row>
    <row r="297" ht="13.5">
      <c r="A297" s="20"/>
    </row>
    <row r="298" ht="13.5">
      <c r="A298" s="20"/>
    </row>
    <row r="299" ht="13.5">
      <c r="A299" s="20"/>
    </row>
    <row r="300" ht="13.5">
      <c r="A300" s="20"/>
    </row>
    <row r="301" ht="13.5">
      <c r="A301" s="20"/>
    </row>
    <row r="302" ht="13.5">
      <c r="A302" s="20"/>
    </row>
    <row r="303" ht="13.5">
      <c r="A303" s="20"/>
    </row>
    <row r="304" ht="13.5">
      <c r="A304" s="20"/>
    </row>
    <row r="305" ht="13.5">
      <c r="A305" s="20"/>
    </row>
    <row r="306" ht="13.5">
      <c r="A306" s="20"/>
    </row>
    <row r="307" ht="13.5">
      <c r="A307" s="20"/>
    </row>
    <row r="308" ht="13.5">
      <c r="A308" s="20"/>
    </row>
    <row r="309" ht="13.5">
      <c r="A309" s="20"/>
    </row>
    <row r="310" ht="13.5">
      <c r="A310" s="20"/>
    </row>
    <row r="311" ht="13.5">
      <c r="A311" s="20"/>
    </row>
    <row r="312" ht="13.5">
      <c r="A312" s="20"/>
    </row>
    <row r="313" ht="13.5">
      <c r="A313" s="20"/>
    </row>
    <row r="314" ht="13.5">
      <c r="A314" s="20"/>
    </row>
    <row r="315" ht="13.5">
      <c r="A315" s="20"/>
    </row>
    <row r="316" ht="13.5">
      <c r="A316" s="20"/>
    </row>
    <row r="317" ht="13.5">
      <c r="A317" s="20"/>
    </row>
    <row r="318" ht="13.5">
      <c r="A318" s="20"/>
    </row>
  </sheetData>
  <mergeCells count="17">
    <mergeCell ref="M5:N5"/>
    <mergeCell ref="O5:P5"/>
    <mergeCell ref="E5:F5"/>
    <mergeCell ref="G5:H5"/>
    <mergeCell ref="I5:J5"/>
    <mergeCell ref="K5:L5"/>
    <mergeCell ref="E3:P3"/>
    <mergeCell ref="E4:F4"/>
    <mergeCell ref="G4:H4"/>
    <mergeCell ref="M4:N4"/>
    <mergeCell ref="O4:P4"/>
    <mergeCell ref="I4:L4"/>
    <mergeCell ref="B3:D3"/>
    <mergeCell ref="A3:A6"/>
    <mergeCell ref="B5:B6"/>
    <mergeCell ref="C5:C6"/>
    <mergeCell ref="D5:D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4" r:id="rId2"/>
  <rowBreaks count="1" manualBreakCount="1">
    <brk id="45" max="255" man="1"/>
  </rowBreaks>
  <colBreaks count="1" manualBreakCount="1">
    <brk id="8" min="1" max="8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9"/>
  <sheetViews>
    <sheetView zoomScaleSheetLayoutView="5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3.75390625" style="3" customWidth="1"/>
    <col min="2" max="6" width="12.75390625" style="3" customWidth="1"/>
    <col min="7" max="7" width="12.75390625" style="20" customWidth="1"/>
    <col min="8" max="16" width="10.00390625" style="3" customWidth="1"/>
    <col min="17" max="16384" width="9.00390625" style="3" customWidth="1"/>
  </cols>
  <sheetData>
    <row r="1" spans="1:7" ht="13.5">
      <c r="A1" s="679" t="s">
        <v>241</v>
      </c>
      <c r="G1" s="3"/>
    </row>
    <row r="2" spans="1:15" ht="14.25" thickBot="1">
      <c r="A2" s="4" t="s">
        <v>508</v>
      </c>
      <c r="B2" s="2"/>
      <c r="C2" s="2"/>
      <c r="D2" s="2"/>
      <c r="E2" s="2"/>
      <c r="F2" s="2"/>
      <c r="G2" s="34"/>
      <c r="H2" s="2"/>
      <c r="I2" s="2"/>
      <c r="J2" s="2" t="s">
        <v>1280</v>
      </c>
      <c r="N2" s="2" t="s">
        <v>1181</v>
      </c>
      <c r="O2" s="2"/>
    </row>
    <row r="3" spans="1:16" ht="27.75" thickTop="1">
      <c r="A3" s="93" t="s">
        <v>1281</v>
      </c>
      <c r="B3" s="90" t="s">
        <v>1282</v>
      </c>
      <c r="C3" s="97" t="s">
        <v>1283</v>
      </c>
      <c r="D3" s="97" t="s">
        <v>1284</v>
      </c>
      <c r="E3" s="97" t="s">
        <v>1253</v>
      </c>
      <c r="F3" s="97" t="s">
        <v>1254</v>
      </c>
      <c r="G3" s="96" t="s">
        <v>1255</v>
      </c>
      <c r="H3" s="27" t="s">
        <v>1256</v>
      </c>
      <c r="I3" s="97" t="s">
        <v>1257</v>
      </c>
      <c r="J3" s="97" t="s">
        <v>1285</v>
      </c>
      <c r="K3" s="97" t="s">
        <v>1258</v>
      </c>
      <c r="L3" s="97" t="s">
        <v>1286</v>
      </c>
      <c r="M3" s="97" t="s">
        <v>1259</v>
      </c>
      <c r="N3" s="97" t="s">
        <v>1260</v>
      </c>
      <c r="O3" s="97" t="s">
        <v>1287</v>
      </c>
      <c r="P3" s="96" t="s">
        <v>1261</v>
      </c>
    </row>
    <row r="4" spans="1:18" s="70" customFormat="1" ht="20.25" customHeight="1">
      <c r="A4" s="80" t="s">
        <v>1217</v>
      </c>
      <c r="B4" s="100">
        <v>23679</v>
      </c>
      <c r="C4" s="101">
        <v>5688</v>
      </c>
      <c r="D4" s="101">
        <v>10</v>
      </c>
      <c r="E4" s="101">
        <v>168</v>
      </c>
      <c r="F4" s="101">
        <v>194</v>
      </c>
      <c r="G4" s="101">
        <v>310</v>
      </c>
      <c r="H4" s="101">
        <v>1999</v>
      </c>
      <c r="I4" s="101">
        <v>14875</v>
      </c>
      <c r="J4" s="101">
        <v>171</v>
      </c>
      <c r="K4" s="101">
        <v>141</v>
      </c>
      <c r="L4" s="101">
        <v>72</v>
      </c>
      <c r="M4" s="101">
        <v>34</v>
      </c>
      <c r="N4" s="101">
        <v>45</v>
      </c>
      <c r="O4" s="101">
        <v>13</v>
      </c>
      <c r="P4" s="101">
        <v>49</v>
      </c>
      <c r="Q4" s="69"/>
      <c r="R4" s="69"/>
    </row>
    <row r="5" spans="1:18" s="70" customFormat="1" ht="20.25" customHeight="1">
      <c r="A5" s="80" t="s">
        <v>1127</v>
      </c>
      <c r="B5" s="77">
        <f>SUM(B7:B13)</f>
        <v>6552</v>
      </c>
      <c r="C5" s="78">
        <f aca="true" t="shared" si="0" ref="C5:P5">SUM(C7:C13)</f>
        <v>1585</v>
      </c>
      <c r="D5" s="78" t="s">
        <v>237</v>
      </c>
      <c r="E5" s="78">
        <f t="shared" si="0"/>
        <v>19</v>
      </c>
      <c r="F5" s="78">
        <f t="shared" si="0"/>
        <v>12</v>
      </c>
      <c r="G5" s="78">
        <f t="shared" si="0"/>
        <v>55</v>
      </c>
      <c r="H5" s="78">
        <f t="shared" si="0"/>
        <v>304</v>
      </c>
      <c r="I5" s="78">
        <f t="shared" si="0"/>
        <v>4491</v>
      </c>
      <c r="J5" s="78">
        <f t="shared" si="0"/>
        <v>30</v>
      </c>
      <c r="K5" s="78">
        <f t="shared" si="0"/>
        <v>12</v>
      </c>
      <c r="L5" s="78">
        <f t="shared" si="0"/>
        <v>24</v>
      </c>
      <c r="M5" s="78">
        <f t="shared" si="0"/>
        <v>8</v>
      </c>
      <c r="N5" s="78">
        <f t="shared" si="0"/>
        <v>2</v>
      </c>
      <c r="O5" s="78">
        <f t="shared" si="0"/>
        <v>2</v>
      </c>
      <c r="P5" s="78">
        <f t="shared" si="0"/>
        <v>8</v>
      </c>
      <c r="Q5" s="69"/>
      <c r="R5" s="69"/>
    </row>
    <row r="6" spans="1:18" s="70" customFormat="1" ht="20.25" customHeight="1">
      <c r="A6" s="80" t="s">
        <v>1288</v>
      </c>
      <c r="B6" s="77">
        <v>17127</v>
      </c>
      <c r="C6" s="78">
        <v>4103</v>
      </c>
      <c r="D6" s="78">
        <v>10</v>
      </c>
      <c r="E6" s="78">
        <v>149</v>
      </c>
      <c r="F6" s="78">
        <v>182</v>
      </c>
      <c r="G6" s="78">
        <v>255</v>
      </c>
      <c r="H6" s="78">
        <v>1695</v>
      </c>
      <c r="I6" s="78">
        <v>10294</v>
      </c>
      <c r="J6" s="78">
        <v>141</v>
      </c>
      <c r="K6" s="78">
        <v>129</v>
      </c>
      <c r="L6" s="78">
        <v>48</v>
      </c>
      <c r="M6" s="78">
        <v>26</v>
      </c>
      <c r="N6" s="78">
        <v>43</v>
      </c>
      <c r="O6" s="78">
        <v>11</v>
      </c>
      <c r="P6" s="78">
        <v>41</v>
      </c>
      <c r="Q6" s="69"/>
      <c r="R6" s="69"/>
    </row>
    <row r="7" spans="1:18" s="70" customFormat="1" ht="20.25" customHeight="1">
      <c r="A7" s="81" t="s">
        <v>1062</v>
      </c>
      <c r="B7" s="77">
        <v>1139</v>
      </c>
      <c r="C7" s="78">
        <v>243</v>
      </c>
      <c r="D7" s="78" t="s">
        <v>1125</v>
      </c>
      <c r="E7" s="78">
        <v>3</v>
      </c>
      <c r="F7" s="78" t="s">
        <v>247</v>
      </c>
      <c r="G7" s="78">
        <v>21</v>
      </c>
      <c r="H7" s="78">
        <v>234</v>
      </c>
      <c r="I7" s="78">
        <v>623</v>
      </c>
      <c r="J7" s="78">
        <v>6</v>
      </c>
      <c r="K7" s="78" t="s">
        <v>247</v>
      </c>
      <c r="L7" s="82">
        <v>4</v>
      </c>
      <c r="M7" s="82">
        <v>2</v>
      </c>
      <c r="N7" s="82" t="s">
        <v>247</v>
      </c>
      <c r="O7" s="82">
        <v>1</v>
      </c>
      <c r="P7" s="82">
        <v>2</v>
      </c>
      <c r="Q7" s="69"/>
      <c r="R7" s="69"/>
    </row>
    <row r="8" spans="1:18" s="70" customFormat="1" ht="20.25" customHeight="1">
      <c r="A8" s="81" t="s">
        <v>1063</v>
      </c>
      <c r="B8" s="77">
        <v>57</v>
      </c>
      <c r="C8" s="78">
        <v>46</v>
      </c>
      <c r="D8" s="78" t="s">
        <v>1125</v>
      </c>
      <c r="E8" s="78">
        <v>3</v>
      </c>
      <c r="F8" s="78" t="s">
        <v>1125</v>
      </c>
      <c r="G8" s="78">
        <v>4</v>
      </c>
      <c r="H8" s="78">
        <v>2</v>
      </c>
      <c r="I8" s="78" t="s">
        <v>1125</v>
      </c>
      <c r="J8" s="78">
        <v>2</v>
      </c>
      <c r="K8" s="82" t="s">
        <v>1125</v>
      </c>
      <c r="L8" s="82" t="s">
        <v>1125</v>
      </c>
      <c r="M8" s="82" t="s">
        <v>247</v>
      </c>
      <c r="N8" s="82" t="s">
        <v>1125</v>
      </c>
      <c r="O8" s="82" t="s">
        <v>1125</v>
      </c>
      <c r="P8" s="82" t="s">
        <v>1125</v>
      </c>
      <c r="Q8" s="69"/>
      <c r="R8" s="69"/>
    </row>
    <row r="9" spans="1:18" s="70" customFormat="1" ht="20.25" customHeight="1">
      <c r="A9" s="81" t="s">
        <v>1128</v>
      </c>
      <c r="B9" s="77">
        <v>1622</v>
      </c>
      <c r="C9" s="78" t="s">
        <v>1125</v>
      </c>
      <c r="D9" s="78" t="s">
        <v>1125</v>
      </c>
      <c r="E9" s="78" t="s">
        <v>1125</v>
      </c>
      <c r="F9" s="78">
        <v>1</v>
      </c>
      <c r="G9" s="78">
        <v>8</v>
      </c>
      <c r="H9" s="78">
        <v>14</v>
      </c>
      <c r="I9" s="78">
        <v>1589</v>
      </c>
      <c r="J9" s="78">
        <v>4</v>
      </c>
      <c r="K9" s="78">
        <v>2</v>
      </c>
      <c r="L9" s="82" t="s">
        <v>247</v>
      </c>
      <c r="M9" s="82">
        <v>4</v>
      </c>
      <c r="N9" s="82" t="s">
        <v>1125</v>
      </c>
      <c r="O9" s="82" t="s">
        <v>1125</v>
      </c>
      <c r="P9" s="82" t="s">
        <v>247</v>
      </c>
      <c r="Q9" s="69"/>
      <c r="R9" s="69"/>
    </row>
    <row r="10" spans="1:18" s="70" customFormat="1" ht="20.25" customHeight="1">
      <c r="A10" s="81" t="s">
        <v>1064</v>
      </c>
      <c r="B10" s="77">
        <v>112</v>
      </c>
      <c r="C10" s="78">
        <v>83</v>
      </c>
      <c r="D10" s="78" t="s">
        <v>1125</v>
      </c>
      <c r="E10" s="78">
        <v>6</v>
      </c>
      <c r="F10" s="78">
        <v>1</v>
      </c>
      <c r="G10" s="78">
        <v>2</v>
      </c>
      <c r="H10" s="78">
        <v>11</v>
      </c>
      <c r="I10" s="78">
        <v>6</v>
      </c>
      <c r="J10" s="78">
        <v>1</v>
      </c>
      <c r="K10" s="78" t="s">
        <v>1125</v>
      </c>
      <c r="L10" s="82" t="s">
        <v>1125</v>
      </c>
      <c r="M10" s="82">
        <v>1</v>
      </c>
      <c r="N10" s="82" t="s">
        <v>1125</v>
      </c>
      <c r="O10" s="82">
        <v>1</v>
      </c>
      <c r="P10" s="82" t="s">
        <v>247</v>
      </c>
      <c r="Q10" s="69"/>
      <c r="R10" s="69"/>
    </row>
    <row r="11" spans="1:18" s="70" customFormat="1" ht="20.25" customHeight="1">
      <c r="A11" s="81" t="s">
        <v>1065</v>
      </c>
      <c r="B11" s="77">
        <v>1779</v>
      </c>
      <c r="C11" s="78" t="s">
        <v>247</v>
      </c>
      <c r="D11" s="78" t="s">
        <v>1125</v>
      </c>
      <c r="E11" s="78" t="s">
        <v>247</v>
      </c>
      <c r="F11" s="78" t="s">
        <v>1125</v>
      </c>
      <c r="G11" s="78">
        <v>4</v>
      </c>
      <c r="H11" s="78" t="s">
        <v>247</v>
      </c>
      <c r="I11" s="78">
        <v>1768</v>
      </c>
      <c r="J11" s="78">
        <v>6</v>
      </c>
      <c r="K11" s="78">
        <v>1</v>
      </c>
      <c r="L11" s="82" t="s">
        <v>1125</v>
      </c>
      <c r="M11" s="82" t="s">
        <v>1125</v>
      </c>
      <c r="N11" s="82" t="s">
        <v>1125</v>
      </c>
      <c r="O11" s="82" t="s">
        <v>1125</v>
      </c>
      <c r="P11" s="82" t="s">
        <v>1125</v>
      </c>
      <c r="Q11" s="69"/>
      <c r="R11" s="69"/>
    </row>
    <row r="12" spans="1:18" s="70" customFormat="1" ht="20.25" customHeight="1">
      <c r="A12" s="81" t="s">
        <v>1066</v>
      </c>
      <c r="B12" s="77">
        <v>52</v>
      </c>
      <c r="C12" s="78">
        <v>4</v>
      </c>
      <c r="D12" s="78" t="s">
        <v>1125</v>
      </c>
      <c r="E12" s="78">
        <v>5</v>
      </c>
      <c r="F12" s="78">
        <v>10</v>
      </c>
      <c r="G12" s="78">
        <v>4</v>
      </c>
      <c r="H12" s="78">
        <v>12</v>
      </c>
      <c r="I12" s="78">
        <v>3</v>
      </c>
      <c r="J12" s="78">
        <v>1</v>
      </c>
      <c r="K12" s="78">
        <v>9</v>
      </c>
      <c r="L12" s="82" t="s">
        <v>1125</v>
      </c>
      <c r="M12" s="82" t="s">
        <v>1125</v>
      </c>
      <c r="N12" s="82">
        <v>1</v>
      </c>
      <c r="O12" s="82" t="s">
        <v>1125</v>
      </c>
      <c r="P12" s="82">
        <v>3</v>
      </c>
      <c r="Q12" s="69"/>
      <c r="R12" s="69"/>
    </row>
    <row r="13" spans="1:18" s="70" customFormat="1" ht="20.25" customHeight="1">
      <c r="A13" s="81" t="s">
        <v>1067</v>
      </c>
      <c r="B13" s="77">
        <v>1791</v>
      </c>
      <c r="C13" s="78">
        <v>1209</v>
      </c>
      <c r="D13" s="78" t="s">
        <v>247</v>
      </c>
      <c r="E13" s="78">
        <v>2</v>
      </c>
      <c r="F13" s="78" t="s">
        <v>247</v>
      </c>
      <c r="G13" s="78">
        <v>12</v>
      </c>
      <c r="H13" s="78">
        <v>31</v>
      </c>
      <c r="I13" s="78">
        <v>502</v>
      </c>
      <c r="J13" s="78">
        <v>10</v>
      </c>
      <c r="K13" s="78" t="s">
        <v>247</v>
      </c>
      <c r="L13" s="82">
        <v>20</v>
      </c>
      <c r="M13" s="82">
        <v>1</v>
      </c>
      <c r="N13" s="82">
        <v>1</v>
      </c>
      <c r="O13" s="82" t="s">
        <v>1125</v>
      </c>
      <c r="P13" s="82">
        <v>3</v>
      </c>
      <c r="Q13" s="69"/>
      <c r="R13" s="69"/>
    </row>
    <row r="14" spans="1:18" s="70" customFormat="1" ht="20.25" customHeight="1">
      <c r="A14" s="81" t="s">
        <v>1289</v>
      </c>
      <c r="B14" s="77">
        <f>SUM(B15:B19)</f>
        <v>2305</v>
      </c>
      <c r="C14" s="78">
        <f aca="true" t="shared" si="1" ref="C14:O14">SUM(C15:C19)</f>
        <v>1</v>
      </c>
      <c r="D14" s="78" t="s">
        <v>247</v>
      </c>
      <c r="E14" s="78">
        <f t="shared" si="1"/>
        <v>4</v>
      </c>
      <c r="F14" s="78">
        <f t="shared" si="1"/>
        <v>5</v>
      </c>
      <c r="G14" s="78">
        <f t="shared" si="1"/>
        <v>12</v>
      </c>
      <c r="H14" s="78">
        <f t="shared" si="1"/>
        <v>8</v>
      </c>
      <c r="I14" s="78">
        <f t="shared" si="1"/>
        <v>2263</v>
      </c>
      <c r="J14" s="78">
        <f t="shared" si="1"/>
        <v>6</v>
      </c>
      <c r="K14" s="78" t="s">
        <v>247</v>
      </c>
      <c r="L14" s="78" t="s">
        <v>247</v>
      </c>
      <c r="M14" s="78">
        <f t="shared" si="1"/>
        <v>1</v>
      </c>
      <c r="N14" s="78">
        <f t="shared" si="1"/>
        <v>4</v>
      </c>
      <c r="O14" s="78">
        <f t="shared" si="1"/>
        <v>1</v>
      </c>
      <c r="P14" s="78" t="s">
        <v>247</v>
      </c>
      <c r="Q14" s="69"/>
      <c r="R14" s="69"/>
    </row>
    <row r="15" spans="1:18" ht="20.25" customHeight="1">
      <c r="A15" s="31" t="s">
        <v>1290</v>
      </c>
      <c r="B15" s="18">
        <v>390</v>
      </c>
      <c r="C15" s="19" t="s">
        <v>1125</v>
      </c>
      <c r="D15" s="19" t="s">
        <v>1125</v>
      </c>
      <c r="E15" s="19" t="s">
        <v>1125</v>
      </c>
      <c r="F15" s="19" t="s">
        <v>1125</v>
      </c>
      <c r="G15" s="19">
        <v>4</v>
      </c>
      <c r="H15" s="19" t="s">
        <v>1125</v>
      </c>
      <c r="I15" s="19">
        <v>386</v>
      </c>
      <c r="J15" s="19" t="s">
        <v>1125</v>
      </c>
      <c r="K15" s="19" t="s">
        <v>1125</v>
      </c>
      <c r="L15" s="37" t="s">
        <v>1125</v>
      </c>
      <c r="M15" s="37" t="s">
        <v>1125</v>
      </c>
      <c r="N15" s="37" t="s">
        <v>1125</v>
      </c>
      <c r="O15" s="37" t="s">
        <v>1125</v>
      </c>
      <c r="P15" s="37" t="s">
        <v>1125</v>
      </c>
      <c r="Q15" s="20"/>
      <c r="R15" s="20"/>
    </row>
    <row r="16" spans="1:18" ht="20.25" customHeight="1">
      <c r="A16" s="31" t="s">
        <v>1069</v>
      </c>
      <c r="B16" s="18">
        <v>669</v>
      </c>
      <c r="C16" s="19">
        <v>1</v>
      </c>
      <c r="D16" s="19" t="s">
        <v>1125</v>
      </c>
      <c r="E16" s="19" t="s">
        <v>247</v>
      </c>
      <c r="F16" s="19">
        <v>3</v>
      </c>
      <c r="G16" s="19">
        <v>2</v>
      </c>
      <c r="H16" s="19">
        <v>6</v>
      </c>
      <c r="I16" s="19">
        <v>650</v>
      </c>
      <c r="J16" s="19">
        <v>3</v>
      </c>
      <c r="K16" s="19" t="s">
        <v>247</v>
      </c>
      <c r="L16" s="37" t="s">
        <v>1125</v>
      </c>
      <c r="M16" s="37" t="s">
        <v>1125</v>
      </c>
      <c r="N16" s="37">
        <v>3</v>
      </c>
      <c r="O16" s="37">
        <v>1</v>
      </c>
      <c r="P16" s="37" t="s">
        <v>247</v>
      </c>
      <c r="Q16" s="20"/>
      <c r="R16" s="20"/>
    </row>
    <row r="17" spans="1:18" ht="20.25" customHeight="1">
      <c r="A17" s="31" t="s">
        <v>1070</v>
      </c>
      <c r="B17" s="18">
        <v>45</v>
      </c>
      <c r="C17" s="19" t="s">
        <v>1125</v>
      </c>
      <c r="D17" s="19" t="s">
        <v>1125</v>
      </c>
      <c r="E17" s="19">
        <v>2</v>
      </c>
      <c r="F17" s="19">
        <v>2</v>
      </c>
      <c r="G17" s="19" t="s">
        <v>247</v>
      </c>
      <c r="H17" s="19">
        <v>1</v>
      </c>
      <c r="I17" s="19">
        <v>38</v>
      </c>
      <c r="J17" s="19" t="s">
        <v>247</v>
      </c>
      <c r="K17" s="19" t="s">
        <v>1125</v>
      </c>
      <c r="L17" s="37" t="s">
        <v>1125</v>
      </c>
      <c r="M17" s="37">
        <v>1</v>
      </c>
      <c r="N17" s="37">
        <v>1</v>
      </c>
      <c r="O17" s="37" t="s">
        <v>247</v>
      </c>
      <c r="P17" s="37" t="s">
        <v>1125</v>
      </c>
      <c r="Q17" s="20"/>
      <c r="R17" s="20"/>
    </row>
    <row r="18" spans="1:18" ht="20.25" customHeight="1">
      <c r="A18" s="31" t="s">
        <v>1071</v>
      </c>
      <c r="B18" s="18">
        <v>1131</v>
      </c>
      <c r="C18" s="19" t="s">
        <v>1125</v>
      </c>
      <c r="D18" s="19" t="s">
        <v>1125</v>
      </c>
      <c r="E18" s="19" t="s">
        <v>1125</v>
      </c>
      <c r="F18" s="19" t="s">
        <v>1125</v>
      </c>
      <c r="G18" s="19">
        <v>6</v>
      </c>
      <c r="H18" s="19" t="s">
        <v>1125</v>
      </c>
      <c r="I18" s="19">
        <v>1124</v>
      </c>
      <c r="J18" s="19">
        <v>1</v>
      </c>
      <c r="K18" s="19" t="s">
        <v>1125</v>
      </c>
      <c r="L18" s="37" t="s">
        <v>1125</v>
      </c>
      <c r="M18" s="37" t="s">
        <v>1125</v>
      </c>
      <c r="N18" s="37" t="s">
        <v>1125</v>
      </c>
      <c r="O18" s="37" t="s">
        <v>1125</v>
      </c>
      <c r="P18" s="37" t="s">
        <v>1125</v>
      </c>
      <c r="Q18" s="20"/>
      <c r="R18" s="20"/>
    </row>
    <row r="19" spans="1:18" ht="20.25" customHeight="1">
      <c r="A19" s="31" t="s">
        <v>1072</v>
      </c>
      <c r="B19" s="18">
        <v>70</v>
      </c>
      <c r="C19" s="19" t="s">
        <v>1125</v>
      </c>
      <c r="D19" s="19" t="s">
        <v>1125</v>
      </c>
      <c r="E19" s="19">
        <v>2</v>
      </c>
      <c r="F19" s="19" t="s">
        <v>1125</v>
      </c>
      <c r="G19" s="19" t="s">
        <v>1125</v>
      </c>
      <c r="H19" s="19">
        <v>1</v>
      </c>
      <c r="I19" s="19">
        <v>65</v>
      </c>
      <c r="J19" s="19">
        <v>2</v>
      </c>
      <c r="K19" s="19" t="s">
        <v>1125</v>
      </c>
      <c r="L19" s="37" t="s">
        <v>1125</v>
      </c>
      <c r="M19" s="37" t="s">
        <v>1125</v>
      </c>
      <c r="N19" s="37" t="s">
        <v>1125</v>
      </c>
      <c r="O19" s="37" t="s">
        <v>1125</v>
      </c>
      <c r="P19" s="37" t="s">
        <v>1125</v>
      </c>
      <c r="Q19" s="20"/>
      <c r="R19" s="20"/>
    </row>
    <row r="20" spans="1:18" s="70" customFormat="1" ht="20.25" customHeight="1">
      <c r="A20" s="81" t="s">
        <v>1291</v>
      </c>
      <c r="B20" s="77">
        <f>SUM(B21:B28)</f>
        <v>4770</v>
      </c>
      <c r="C20" s="78">
        <f aca="true" t="shared" si="2" ref="C20:P20">SUM(C21:C28)</f>
        <v>26</v>
      </c>
      <c r="D20" s="78" t="s">
        <v>247</v>
      </c>
      <c r="E20" s="78">
        <f t="shared" si="2"/>
        <v>20</v>
      </c>
      <c r="F20" s="78">
        <f t="shared" si="2"/>
        <v>7</v>
      </c>
      <c r="G20" s="78">
        <f t="shared" si="2"/>
        <v>75</v>
      </c>
      <c r="H20" s="78">
        <f t="shared" si="2"/>
        <v>356</v>
      </c>
      <c r="I20" s="78">
        <f t="shared" si="2"/>
        <v>4241</v>
      </c>
      <c r="J20" s="78">
        <f t="shared" si="2"/>
        <v>7</v>
      </c>
      <c r="K20" s="78">
        <f t="shared" si="2"/>
        <v>7</v>
      </c>
      <c r="L20" s="78">
        <f t="shared" si="2"/>
        <v>6</v>
      </c>
      <c r="M20" s="78">
        <f t="shared" si="2"/>
        <v>11</v>
      </c>
      <c r="N20" s="78">
        <f t="shared" si="2"/>
        <v>4</v>
      </c>
      <c r="O20" s="78" t="s">
        <v>247</v>
      </c>
      <c r="P20" s="78">
        <f t="shared" si="2"/>
        <v>10</v>
      </c>
      <c r="Q20" s="69"/>
      <c r="R20" s="69"/>
    </row>
    <row r="21" spans="1:18" ht="20.25" customHeight="1">
      <c r="A21" s="32" t="s">
        <v>1073</v>
      </c>
      <c r="B21" s="18">
        <v>598</v>
      </c>
      <c r="C21" s="19">
        <v>2</v>
      </c>
      <c r="D21" s="19" t="s">
        <v>1125</v>
      </c>
      <c r="E21" s="19" t="s">
        <v>1125</v>
      </c>
      <c r="F21" s="19" t="s">
        <v>1125</v>
      </c>
      <c r="G21" s="19">
        <v>6</v>
      </c>
      <c r="H21" s="19">
        <v>17</v>
      </c>
      <c r="I21" s="19">
        <v>572</v>
      </c>
      <c r="J21" s="19" t="s">
        <v>1125</v>
      </c>
      <c r="K21" s="19" t="s">
        <v>1125</v>
      </c>
      <c r="L21" s="37">
        <v>1</v>
      </c>
      <c r="M21" s="37" t="s">
        <v>1125</v>
      </c>
      <c r="N21" s="37" t="s">
        <v>1125</v>
      </c>
      <c r="O21" s="37" t="s">
        <v>1125</v>
      </c>
      <c r="P21" s="37" t="s">
        <v>1125</v>
      </c>
      <c r="Q21" s="20"/>
      <c r="R21" s="20"/>
    </row>
    <row r="22" spans="1:18" ht="20.25" customHeight="1">
      <c r="A22" s="32" t="s">
        <v>1074</v>
      </c>
      <c r="B22" s="18">
        <v>992</v>
      </c>
      <c r="C22" s="19" t="s">
        <v>1125</v>
      </c>
      <c r="D22" s="19" t="s">
        <v>1125</v>
      </c>
      <c r="E22" s="19">
        <v>3</v>
      </c>
      <c r="F22" s="19" t="s">
        <v>1125</v>
      </c>
      <c r="G22" s="19">
        <v>33</v>
      </c>
      <c r="H22" s="19">
        <v>14</v>
      </c>
      <c r="I22" s="19">
        <v>937</v>
      </c>
      <c r="J22" s="19">
        <v>1</v>
      </c>
      <c r="K22" s="19">
        <v>2</v>
      </c>
      <c r="L22" s="37" t="s">
        <v>1125</v>
      </c>
      <c r="M22" s="37" t="s">
        <v>247</v>
      </c>
      <c r="N22" s="37">
        <v>2</v>
      </c>
      <c r="O22" s="37" t="s">
        <v>1125</v>
      </c>
      <c r="P22" s="37" t="s">
        <v>1125</v>
      </c>
      <c r="Q22" s="20"/>
      <c r="R22" s="20"/>
    </row>
    <row r="23" spans="1:18" ht="20.25" customHeight="1">
      <c r="A23" s="32" t="s">
        <v>1075</v>
      </c>
      <c r="B23" s="18">
        <v>1242</v>
      </c>
      <c r="C23" s="19" t="s">
        <v>1125</v>
      </c>
      <c r="D23" s="19" t="s">
        <v>1125</v>
      </c>
      <c r="E23" s="19" t="s">
        <v>1125</v>
      </c>
      <c r="F23" s="19" t="s">
        <v>1125</v>
      </c>
      <c r="G23" s="19">
        <v>5</v>
      </c>
      <c r="H23" s="19" t="s">
        <v>1125</v>
      </c>
      <c r="I23" s="19">
        <v>1235</v>
      </c>
      <c r="J23" s="19">
        <v>1</v>
      </c>
      <c r="K23" s="19" t="s">
        <v>1125</v>
      </c>
      <c r="L23" s="37" t="s">
        <v>1125</v>
      </c>
      <c r="M23" s="37" t="s">
        <v>1125</v>
      </c>
      <c r="N23" s="37">
        <v>1</v>
      </c>
      <c r="O23" s="37" t="s">
        <v>1125</v>
      </c>
      <c r="P23" s="37" t="s">
        <v>1125</v>
      </c>
      <c r="Q23" s="20"/>
      <c r="R23" s="20"/>
    </row>
    <row r="24" spans="1:18" ht="20.25" customHeight="1">
      <c r="A24" s="32" t="s">
        <v>1076</v>
      </c>
      <c r="B24" s="18">
        <v>738</v>
      </c>
      <c r="C24" s="19">
        <v>1</v>
      </c>
      <c r="D24" s="19" t="s">
        <v>1125</v>
      </c>
      <c r="E24" s="19">
        <v>1</v>
      </c>
      <c r="F24" s="19" t="s">
        <v>1125</v>
      </c>
      <c r="G24" s="19">
        <v>24</v>
      </c>
      <c r="H24" s="19">
        <v>27</v>
      </c>
      <c r="I24" s="19">
        <v>675</v>
      </c>
      <c r="J24" s="19">
        <v>2</v>
      </c>
      <c r="K24" s="19">
        <v>1</v>
      </c>
      <c r="L24" s="37">
        <v>3</v>
      </c>
      <c r="M24" s="37">
        <v>3</v>
      </c>
      <c r="N24" s="37">
        <v>1</v>
      </c>
      <c r="O24" s="37" t="s">
        <v>247</v>
      </c>
      <c r="P24" s="37" t="s">
        <v>1125</v>
      </c>
      <c r="Q24" s="20"/>
      <c r="R24" s="20"/>
    </row>
    <row r="25" spans="1:18" ht="20.25" customHeight="1">
      <c r="A25" s="32" t="s">
        <v>1077</v>
      </c>
      <c r="B25" s="18">
        <v>406</v>
      </c>
      <c r="C25" s="19">
        <v>1</v>
      </c>
      <c r="D25" s="19" t="s">
        <v>1125</v>
      </c>
      <c r="E25" s="19">
        <v>2</v>
      </c>
      <c r="F25" s="19" t="s">
        <v>1125</v>
      </c>
      <c r="G25" s="19">
        <v>3</v>
      </c>
      <c r="H25" s="19">
        <v>30</v>
      </c>
      <c r="I25" s="19">
        <v>367</v>
      </c>
      <c r="J25" s="19" t="s">
        <v>1125</v>
      </c>
      <c r="K25" s="19" t="s">
        <v>247</v>
      </c>
      <c r="L25" s="37" t="s">
        <v>1125</v>
      </c>
      <c r="M25" s="37" t="s">
        <v>1125</v>
      </c>
      <c r="N25" s="37" t="s">
        <v>1125</v>
      </c>
      <c r="O25" s="37" t="s">
        <v>1125</v>
      </c>
      <c r="P25" s="37">
        <v>3</v>
      </c>
      <c r="Q25" s="20"/>
      <c r="R25" s="20"/>
    </row>
    <row r="26" spans="1:18" ht="20.25" customHeight="1">
      <c r="A26" s="32" t="s">
        <v>1078</v>
      </c>
      <c r="B26" s="18">
        <v>491</v>
      </c>
      <c r="C26" s="19">
        <v>11</v>
      </c>
      <c r="D26" s="19" t="s">
        <v>1125</v>
      </c>
      <c r="E26" s="19" t="s">
        <v>247</v>
      </c>
      <c r="F26" s="19" t="s">
        <v>247</v>
      </c>
      <c r="G26" s="19">
        <v>2</v>
      </c>
      <c r="H26" s="19">
        <v>122</v>
      </c>
      <c r="I26" s="19">
        <v>346</v>
      </c>
      <c r="J26" s="19" t="s">
        <v>1125</v>
      </c>
      <c r="K26" s="19">
        <v>3</v>
      </c>
      <c r="L26" s="37">
        <v>1</v>
      </c>
      <c r="M26" s="37">
        <v>3</v>
      </c>
      <c r="N26" s="37" t="s">
        <v>247</v>
      </c>
      <c r="O26" s="37" t="s">
        <v>1125</v>
      </c>
      <c r="P26" s="37">
        <v>3</v>
      </c>
      <c r="Q26" s="20"/>
      <c r="R26" s="20"/>
    </row>
    <row r="27" spans="1:18" ht="20.25" customHeight="1">
      <c r="A27" s="32" t="s">
        <v>1079</v>
      </c>
      <c r="B27" s="18">
        <v>46</v>
      </c>
      <c r="C27" s="19" t="s">
        <v>247</v>
      </c>
      <c r="D27" s="19" t="s">
        <v>1125</v>
      </c>
      <c r="E27" s="19">
        <v>3</v>
      </c>
      <c r="F27" s="19">
        <v>7</v>
      </c>
      <c r="G27" s="19" t="s">
        <v>1125</v>
      </c>
      <c r="H27" s="19">
        <v>36</v>
      </c>
      <c r="I27" s="19" t="s">
        <v>1125</v>
      </c>
      <c r="J27" s="19" t="s">
        <v>1125</v>
      </c>
      <c r="K27" s="19" t="s">
        <v>1125</v>
      </c>
      <c r="L27" s="37" t="s">
        <v>1125</v>
      </c>
      <c r="M27" s="37" t="s">
        <v>1125</v>
      </c>
      <c r="N27" s="37" t="s">
        <v>1125</v>
      </c>
      <c r="O27" s="37" t="s">
        <v>1125</v>
      </c>
      <c r="P27" s="37" t="s">
        <v>1125</v>
      </c>
      <c r="Q27" s="20"/>
      <c r="R27" s="20"/>
    </row>
    <row r="28" spans="1:18" ht="20.25" customHeight="1">
      <c r="A28" s="32" t="s">
        <v>1080</v>
      </c>
      <c r="B28" s="18">
        <v>257</v>
      </c>
      <c r="C28" s="19">
        <v>11</v>
      </c>
      <c r="D28" s="19" t="s">
        <v>1125</v>
      </c>
      <c r="E28" s="19">
        <v>11</v>
      </c>
      <c r="F28" s="19" t="s">
        <v>1125</v>
      </c>
      <c r="G28" s="19">
        <v>2</v>
      </c>
      <c r="H28" s="19">
        <v>110</v>
      </c>
      <c r="I28" s="19">
        <v>109</v>
      </c>
      <c r="J28" s="19">
        <v>3</v>
      </c>
      <c r="K28" s="19">
        <v>1</v>
      </c>
      <c r="L28" s="37">
        <v>1</v>
      </c>
      <c r="M28" s="37">
        <v>5</v>
      </c>
      <c r="N28" s="37" t="s">
        <v>1125</v>
      </c>
      <c r="O28" s="37" t="s">
        <v>247</v>
      </c>
      <c r="P28" s="37">
        <v>4</v>
      </c>
      <c r="Q28" s="20"/>
      <c r="R28" s="20"/>
    </row>
    <row r="29" spans="1:18" s="70" customFormat="1" ht="20.25" customHeight="1">
      <c r="A29" s="81" t="s">
        <v>1292</v>
      </c>
      <c r="B29" s="77">
        <f>SUM(B30:B34)</f>
        <v>425</v>
      </c>
      <c r="C29" s="78">
        <f aca="true" t="shared" si="3" ref="C29:P29">SUM(C30:C34)</f>
        <v>64</v>
      </c>
      <c r="D29" s="78" t="s">
        <v>247</v>
      </c>
      <c r="E29" s="78">
        <f t="shared" si="3"/>
        <v>12</v>
      </c>
      <c r="F29" s="78">
        <f t="shared" si="3"/>
        <v>2</v>
      </c>
      <c r="G29" s="78">
        <f t="shared" si="3"/>
        <v>2</v>
      </c>
      <c r="H29" s="78">
        <f t="shared" si="3"/>
        <v>85</v>
      </c>
      <c r="I29" s="78">
        <f t="shared" si="3"/>
        <v>174</v>
      </c>
      <c r="J29" s="78">
        <f t="shared" si="3"/>
        <v>16</v>
      </c>
      <c r="K29" s="78">
        <f t="shared" si="3"/>
        <v>46</v>
      </c>
      <c r="L29" s="78">
        <f t="shared" si="3"/>
        <v>7</v>
      </c>
      <c r="M29" s="78">
        <f t="shared" si="3"/>
        <v>2</v>
      </c>
      <c r="N29" s="78" t="s">
        <v>247</v>
      </c>
      <c r="O29" s="78">
        <f t="shared" si="3"/>
        <v>4</v>
      </c>
      <c r="P29" s="78">
        <f t="shared" si="3"/>
        <v>11</v>
      </c>
      <c r="Q29" s="69"/>
      <c r="R29" s="69"/>
    </row>
    <row r="30" spans="1:18" ht="20.25" customHeight="1">
      <c r="A30" s="32" t="s">
        <v>1081</v>
      </c>
      <c r="B30" s="18">
        <v>70</v>
      </c>
      <c r="C30" s="19">
        <v>1</v>
      </c>
      <c r="D30" s="19" t="s">
        <v>1125</v>
      </c>
      <c r="E30" s="19" t="s">
        <v>247</v>
      </c>
      <c r="F30" s="19" t="s">
        <v>1125</v>
      </c>
      <c r="G30" s="19">
        <v>2</v>
      </c>
      <c r="H30" s="19">
        <v>7</v>
      </c>
      <c r="I30" s="19" t="s">
        <v>1125</v>
      </c>
      <c r="J30" s="19">
        <v>3</v>
      </c>
      <c r="K30" s="19">
        <v>45</v>
      </c>
      <c r="L30" s="37">
        <v>7</v>
      </c>
      <c r="M30" s="37">
        <v>1</v>
      </c>
      <c r="N30" s="37" t="s">
        <v>247</v>
      </c>
      <c r="O30" s="37">
        <v>4</v>
      </c>
      <c r="P30" s="37" t="s">
        <v>247</v>
      </c>
      <c r="Q30" s="20"/>
      <c r="R30" s="20"/>
    </row>
    <row r="31" spans="1:18" ht="20.25" customHeight="1">
      <c r="A31" s="32" t="s">
        <v>1082</v>
      </c>
      <c r="B31" s="18">
        <v>215</v>
      </c>
      <c r="C31" s="19">
        <v>22</v>
      </c>
      <c r="D31" s="19" t="s">
        <v>1125</v>
      </c>
      <c r="E31" s="19">
        <v>2</v>
      </c>
      <c r="F31" s="19" t="s">
        <v>1125</v>
      </c>
      <c r="G31" s="19" t="s">
        <v>1125</v>
      </c>
      <c r="H31" s="19">
        <v>73</v>
      </c>
      <c r="I31" s="19">
        <v>114</v>
      </c>
      <c r="J31" s="19">
        <v>1</v>
      </c>
      <c r="K31" s="19">
        <v>1</v>
      </c>
      <c r="L31" s="37" t="s">
        <v>1125</v>
      </c>
      <c r="M31" s="37">
        <v>1</v>
      </c>
      <c r="N31" s="37" t="s">
        <v>1125</v>
      </c>
      <c r="O31" s="37" t="s">
        <v>1125</v>
      </c>
      <c r="P31" s="37">
        <v>1</v>
      </c>
      <c r="Q31" s="20"/>
      <c r="R31" s="20"/>
    </row>
    <row r="32" spans="1:18" ht="20.25" customHeight="1">
      <c r="A32" s="32" t="s">
        <v>1083</v>
      </c>
      <c r="B32" s="18">
        <v>58</v>
      </c>
      <c r="C32" s="19">
        <v>12</v>
      </c>
      <c r="D32" s="19" t="s">
        <v>1125</v>
      </c>
      <c r="E32" s="19">
        <v>1</v>
      </c>
      <c r="F32" s="19" t="s">
        <v>247</v>
      </c>
      <c r="G32" s="19" t="s">
        <v>1125</v>
      </c>
      <c r="H32" s="19">
        <v>4</v>
      </c>
      <c r="I32" s="19">
        <v>35</v>
      </c>
      <c r="J32" s="19" t="s">
        <v>247</v>
      </c>
      <c r="K32" s="19" t="s">
        <v>1125</v>
      </c>
      <c r="L32" s="37" t="s">
        <v>1125</v>
      </c>
      <c r="M32" s="37" t="s">
        <v>1125</v>
      </c>
      <c r="N32" s="37" t="s">
        <v>1125</v>
      </c>
      <c r="O32" s="37" t="s">
        <v>1262</v>
      </c>
      <c r="P32" s="37">
        <v>6</v>
      </c>
      <c r="Q32" s="20"/>
      <c r="R32" s="20"/>
    </row>
    <row r="33" spans="1:18" ht="20.25" customHeight="1">
      <c r="A33" s="32" t="s">
        <v>1084</v>
      </c>
      <c r="B33" s="18">
        <v>47</v>
      </c>
      <c r="C33" s="19">
        <v>26</v>
      </c>
      <c r="D33" s="19" t="s">
        <v>1125</v>
      </c>
      <c r="E33" s="19">
        <v>2</v>
      </c>
      <c r="F33" s="19" t="s">
        <v>1125</v>
      </c>
      <c r="G33" s="19" t="s">
        <v>1125</v>
      </c>
      <c r="H33" s="19" t="s">
        <v>247</v>
      </c>
      <c r="I33" s="19">
        <v>16</v>
      </c>
      <c r="J33" s="19">
        <v>2</v>
      </c>
      <c r="K33" s="19" t="s">
        <v>247</v>
      </c>
      <c r="L33" s="37" t="s">
        <v>1125</v>
      </c>
      <c r="M33" s="37" t="s">
        <v>1125</v>
      </c>
      <c r="N33" s="37" t="s">
        <v>1125</v>
      </c>
      <c r="O33" s="37" t="s">
        <v>1125</v>
      </c>
      <c r="P33" s="37">
        <v>1</v>
      </c>
      <c r="Q33" s="20"/>
      <c r="R33" s="20"/>
    </row>
    <row r="34" spans="1:18" ht="20.25" customHeight="1">
      <c r="A34" s="32" t="s">
        <v>1085</v>
      </c>
      <c r="B34" s="18">
        <v>35</v>
      </c>
      <c r="C34" s="19">
        <v>3</v>
      </c>
      <c r="D34" s="19" t="s">
        <v>1125</v>
      </c>
      <c r="E34" s="19">
        <v>7</v>
      </c>
      <c r="F34" s="19">
        <v>2</v>
      </c>
      <c r="G34" s="19" t="s">
        <v>1125</v>
      </c>
      <c r="H34" s="19">
        <v>1</v>
      </c>
      <c r="I34" s="19">
        <v>9</v>
      </c>
      <c r="J34" s="19">
        <v>10</v>
      </c>
      <c r="K34" s="19" t="s">
        <v>1125</v>
      </c>
      <c r="L34" s="37" t="s">
        <v>1125</v>
      </c>
      <c r="M34" s="37" t="s">
        <v>1125</v>
      </c>
      <c r="N34" s="37" t="s">
        <v>1125</v>
      </c>
      <c r="O34" s="37" t="s">
        <v>1125</v>
      </c>
      <c r="P34" s="37">
        <v>3</v>
      </c>
      <c r="Q34" s="20"/>
      <c r="R34" s="20"/>
    </row>
    <row r="35" spans="1:18" s="70" customFormat="1" ht="20.25" customHeight="1">
      <c r="A35" s="81" t="s">
        <v>1293</v>
      </c>
      <c r="B35" s="77">
        <f aca="true" t="shared" si="4" ref="B35:P35">SUM(B36:B42)</f>
        <v>586</v>
      </c>
      <c r="C35" s="78">
        <f t="shared" si="4"/>
        <v>92</v>
      </c>
      <c r="D35" s="78">
        <f t="shared" si="4"/>
        <v>4</v>
      </c>
      <c r="E35" s="78">
        <f t="shared" si="4"/>
        <v>14</v>
      </c>
      <c r="F35" s="78">
        <f t="shared" si="4"/>
        <v>143</v>
      </c>
      <c r="G35" s="78">
        <f t="shared" si="4"/>
        <v>5</v>
      </c>
      <c r="H35" s="78">
        <f t="shared" si="4"/>
        <v>40</v>
      </c>
      <c r="I35" s="78">
        <f t="shared" si="4"/>
        <v>226</v>
      </c>
      <c r="J35" s="78">
        <f t="shared" si="4"/>
        <v>35</v>
      </c>
      <c r="K35" s="78">
        <f t="shared" si="4"/>
        <v>4</v>
      </c>
      <c r="L35" s="78" t="s">
        <v>247</v>
      </c>
      <c r="M35" s="78">
        <f t="shared" si="4"/>
        <v>3</v>
      </c>
      <c r="N35" s="78">
        <f t="shared" si="4"/>
        <v>5</v>
      </c>
      <c r="O35" s="78">
        <f t="shared" si="4"/>
        <v>3</v>
      </c>
      <c r="P35" s="78">
        <f t="shared" si="4"/>
        <v>12</v>
      </c>
      <c r="Q35" s="69"/>
      <c r="R35" s="69"/>
    </row>
    <row r="36" spans="1:18" ht="20.25" customHeight="1">
      <c r="A36" s="32" t="s">
        <v>1086</v>
      </c>
      <c r="B36" s="18">
        <v>267</v>
      </c>
      <c r="C36" s="19">
        <v>39</v>
      </c>
      <c r="D36" s="19" t="s">
        <v>1125</v>
      </c>
      <c r="E36" s="19" t="s">
        <v>1125</v>
      </c>
      <c r="F36" s="19" t="s">
        <v>1125</v>
      </c>
      <c r="G36" s="19" t="s">
        <v>247</v>
      </c>
      <c r="H36" s="19">
        <v>10</v>
      </c>
      <c r="I36" s="19">
        <v>192</v>
      </c>
      <c r="J36" s="19">
        <v>11</v>
      </c>
      <c r="K36" s="19">
        <v>2</v>
      </c>
      <c r="L36" s="37" t="s">
        <v>247</v>
      </c>
      <c r="M36" s="37">
        <v>1</v>
      </c>
      <c r="N36" s="37">
        <v>4</v>
      </c>
      <c r="O36" s="37" t="s">
        <v>1125</v>
      </c>
      <c r="P36" s="37">
        <v>8</v>
      </c>
      <c r="Q36" s="20"/>
      <c r="R36" s="20"/>
    </row>
    <row r="37" spans="1:18" ht="20.25" customHeight="1">
      <c r="A37" s="32" t="s">
        <v>1087</v>
      </c>
      <c r="B37" s="18">
        <v>15</v>
      </c>
      <c r="C37" s="19">
        <v>7</v>
      </c>
      <c r="D37" s="19" t="s">
        <v>1125</v>
      </c>
      <c r="E37" s="19" t="s">
        <v>1125</v>
      </c>
      <c r="F37" s="19" t="s">
        <v>1125</v>
      </c>
      <c r="G37" s="19" t="s">
        <v>1125</v>
      </c>
      <c r="H37" s="19" t="s">
        <v>1125</v>
      </c>
      <c r="I37" s="19">
        <v>6</v>
      </c>
      <c r="J37" s="19">
        <v>2</v>
      </c>
      <c r="K37" s="19" t="s">
        <v>1125</v>
      </c>
      <c r="L37" s="37" t="s">
        <v>1125</v>
      </c>
      <c r="M37" s="37" t="s">
        <v>1125</v>
      </c>
      <c r="N37" s="37" t="s">
        <v>1125</v>
      </c>
      <c r="O37" s="37" t="s">
        <v>1125</v>
      </c>
      <c r="P37" s="37" t="s">
        <v>247</v>
      </c>
      <c r="Q37" s="20"/>
      <c r="R37" s="20"/>
    </row>
    <row r="38" spans="1:18" ht="20.25" customHeight="1">
      <c r="A38" s="32" t="s">
        <v>1088</v>
      </c>
      <c r="B38" s="18">
        <v>51</v>
      </c>
      <c r="C38" s="19">
        <v>21</v>
      </c>
      <c r="D38" s="19">
        <v>3</v>
      </c>
      <c r="E38" s="19">
        <v>10</v>
      </c>
      <c r="F38" s="19">
        <v>5</v>
      </c>
      <c r="G38" s="19">
        <v>2</v>
      </c>
      <c r="H38" s="19">
        <v>1</v>
      </c>
      <c r="I38" s="19">
        <v>4</v>
      </c>
      <c r="J38" s="19">
        <v>2</v>
      </c>
      <c r="K38" s="19">
        <v>2</v>
      </c>
      <c r="L38" s="37" t="s">
        <v>1125</v>
      </c>
      <c r="M38" s="37" t="s">
        <v>1125</v>
      </c>
      <c r="N38" s="37" t="s">
        <v>1125</v>
      </c>
      <c r="O38" s="37">
        <v>1</v>
      </c>
      <c r="P38" s="37" t="s">
        <v>247</v>
      </c>
      <c r="Q38" s="20"/>
      <c r="R38" s="20"/>
    </row>
    <row r="39" spans="1:18" ht="20.25" customHeight="1">
      <c r="A39" s="32" t="s">
        <v>1089</v>
      </c>
      <c r="B39" s="18">
        <v>8</v>
      </c>
      <c r="C39" s="19">
        <v>1</v>
      </c>
      <c r="D39" s="19" t="s">
        <v>1125</v>
      </c>
      <c r="E39" s="19" t="s">
        <v>247</v>
      </c>
      <c r="F39" s="19" t="s">
        <v>247</v>
      </c>
      <c r="G39" s="19" t="s">
        <v>1125</v>
      </c>
      <c r="H39" s="19" t="s">
        <v>1125</v>
      </c>
      <c r="I39" s="19">
        <v>3</v>
      </c>
      <c r="J39" s="19">
        <v>2</v>
      </c>
      <c r="K39" s="19" t="s">
        <v>1125</v>
      </c>
      <c r="L39" s="37" t="s">
        <v>1125</v>
      </c>
      <c r="M39" s="37">
        <v>2</v>
      </c>
      <c r="N39" s="37" t="s">
        <v>1125</v>
      </c>
      <c r="O39" s="37" t="s">
        <v>1125</v>
      </c>
      <c r="P39" s="37" t="s">
        <v>1125</v>
      </c>
      <c r="Q39" s="20"/>
      <c r="R39" s="20"/>
    </row>
    <row r="40" spans="1:18" ht="20.25" customHeight="1">
      <c r="A40" s="32" t="s">
        <v>1090</v>
      </c>
      <c r="B40" s="18">
        <v>23</v>
      </c>
      <c r="C40" s="19">
        <v>11</v>
      </c>
      <c r="D40" s="19" t="s">
        <v>1125</v>
      </c>
      <c r="E40" s="19" t="s">
        <v>247</v>
      </c>
      <c r="F40" s="19">
        <v>7</v>
      </c>
      <c r="G40" s="19" t="s">
        <v>1125</v>
      </c>
      <c r="H40" s="19" t="s">
        <v>247</v>
      </c>
      <c r="I40" s="19" t="s">
        <v>247</v>
      </c>
      <c r="J40" s="19">
        <v>4</v>
      </c>
      <c r="K40" s="19" t="s">
        <v>1125</v>
      </c>
      <c r="L40" s="37" t="s">
        <v>1125</v>
      </c>
      <c r="M40" s="37" t="s">
        <v>1125</v>
      </c>
      <c r="N40" s="37">
        <v>1</v>
      </c>
      <c r="O40" s="37" t="s">
        <v>1125</v>
      </c>
      <c r="P40" s="37" t="s">
        <v>247</v>
      </c>
      <c r="Q40" s="20"/>
      <c r="R40" s="20"/>
    </row>
    <row r="41" spans="1:18" ht="20.25" customHeight="1">
      <c r="A41" s="32" t="s">
        <v>1091</v>
      </c>
      <c r="B41" s="18">
        <v>79</v>
      </c>
      <c r="C41" s="19">
        <v>5</v>
      </c>
      <c r="D41" s="19" t="s">
        <v>1125</v>
      </c>
      <c r="E41" s="19" t="s">
        <v>1125</v>
      </c>
      <c r="F41" s="19">
        <v>63</v>
      </c>
      <c r="G41" s="19" t="s">
        <v>1125</v>
      </c>
      <c r="H41" s="19">
        <v>1</v>
      </c>
      <c r="I41" s="19">
        <v>5</v>
      </c>
      <c r="J41" s="19">
        <v>1</v>
      </c>
      <c r="K41" s="19" t="s">
        <v>1125</v>
      </c>
      <c r="L41" s="37" t="s">
        <v>1125</v>
      </c>
      <c r="M41" s="37" t="s">
        <v>1125</v>
      </c>
      <c r="N41" s="37" t="s">
        <v>247</v>
      </c>
      <c r="O41" s="37">
        <v>2</v>
      </c>
      <c r="P41" s="37">
        <v>2</v>
      </c>
      <c r="Q41" s="20"/>
      <c r="R41" s="20"/>
    </row>
    <row r="42" spans="1:18" ht="20.25" customHeight="1">
      <c r="A42" s="505" t="s">
        <v>1092</v>
      </c>
      <c r="B42" s="18">
        <v>143</v>
      </c>
      <c r="C42" s="19">
        <v>8</v>
      </c>
      <c r="D42" s="19">
        <v>1</v>
      </c>
      <c r="E42" s="19">
        <v>4</v>
      </c>
      <c r="F42" s="19">
        <v>68</v>
      </c>
      <c r="G42" s="19">
        <v>3</v>
      </c>
      <c r="H42" s="19">
        <v>28</v>
      </c>
      <c r="I42" s="19">
        <v>16</v>
      </c>
      <c r="J42" s="19">
        <v>13</v>
      </c>
      <c r="K42" s="19" t="s">
        <v>1125</v>
      </c>
      <c r="L42" s="37" t="s">
        <v>1125</v>
      </c>
      <c r="M42" s="37" t="s">
        <v>1125</v>
      </c>
      <c r="N42" s="37" t="s">
        <v>1125</v>
      </c>
      <c r="O42" s="37" t="s">
        <v>1125</v>
      </c>
      <c r="P42" s="37">
        <v>2</v>
      </c>
      <c r="Q42" s="20"/>
      <c r="R42" s="20"/>
    </row>
    <row r="43" spans="1:17" s="70" customFormat="1" ht="21" customHeight="1">
      <c r="A43" s="81" t="s">
        <v>1294</v>
      </c>
      <c r="B43" s="77">
        <f aca="true" t="shared" si="5" ref="B43:O43">SUM(B44:B54)</f>
        <v>4550</v>
      </c>
      <c r="C43" s="78">
        <f t="shared" si="5"/>
        <v>720</v>
      </c>
      <c r="D43" s="78" t="s">
        <v>237</v>
      </c>
      <c r="E43" s="78">
        <f t="shared" si="5"/>
        <v>6</v>
      </c>
      <c r="F43" s="78">
        <f t="shared" si="5"/>
        <v>2</v>
      </c>
      <c r="G43" s="78">
        <f t="shared" si="5"/>
        <v>44</v>
      </c>
      <c r="H43" s="78">
        <f t="shared" si="5"/>
        <v>615</v>
      </c>
      <c r="I43" s="78">
        <f t="shared" si="5"/>
        <v>3115</v>
      </c>
      <c r="J43" s="78">
        <f t="shared" si="5"/>
        <v>12</v>
      </c>
      <c r="K43" s="78">
        <f t="shared" si="5"/>
        <v>14</v>
      </c>
      <c r="L43" s="78">
        <f t="shared" si="5"/>
        <v>4</v>
      </c>
      <c r="M43" s="78">
        <f t="shared" si="5"/>
        <v>8</v>
      </c>
      <c r="N43" s="78">
        <f t="shared" si="5"/>
        <v>9</v>
      </c>
      <c r="O43" s="78">
        <f t="shared" si="5"/>
        <v>1</v>
      </c>
      <c r="P43" s="78" t="s">
        <v>237</v>
      </c>
      <c r="Q43" s="69"/>
    </row>
    <row r="44" spans="1:17" ht="21" customHeight="1">
      <c r="A44" s="32" t="s">
        <v>1093</v>
      </c>
      <c r="B44" s="18">
        <v>233</v>
      </c>
      <c r="C44" s="19">
        <v>118</v>
      </c>
      <c r="D44" s="19" t="s">
        <v>1125</v>
      </c>
      <c r="E44" s="19">
        <v>2</v>
      </c>
      <c r="F44" s="19" t="s">
        <v>1125</v>
      </c>
      <c r="G44" s="19">
        <v>5</v>
      </c>
      <c r="H44" s="19">
        <v>69</v>
      </c>
      <c r="I44" s="19">
        <v>39</v>
      </c>
      <c r="J44" s="19" t="s">
        <v>1125</v>
      </c>
      <c r="K44" s="19" t="s">
        <v>237</v>
      </c>
      <c r="L44" s="37" t="s">
        <v>1125</v>
      </c>
      <c r="M44" s="37" t="s">
        <v>237</v>
      </c>
      <c r="N44" s="37" t="s">
        <v>1125</v>
      </c>
      <c r="O44" s="37" t="s">
        <v>1125</v>
      </c>
      <c r="P44" s="37" t="s">
        <v>237</v>
      </c>
      <c r="Q44" s="20"/>
    </row>
    <row r="45" spans="1:17" ht="21" customHeight="1">
      <c r="A45" s="32" t="s">
        <v>1094</v>
      </c>
      <c r="B45" s="18">
        <v>136</v>
      </c>
      <c r="C45" s="19">
        <v>45</v>
      </c>
      <c r="D45" s="19" t="s">
        <v>237</v>
      </c>
      <c r="E45" s="19" t="s">
        <v>237</v>
      </c>
      <c r="F45" s="19">
        <v>1</v>
      </c>
      <c r="G45" s="19" t="s">
        <v>237</v>
      </c>
      <c r="H45" s="19">
        <v>3</v>
      </c>
      <c r="I45" s="19">
        <v>78</v>
      </c>
      <c r="J45" s="19">
        <v>5</v>
      </c>
      <c r="K45" s="37">
        <v>3</v>
      </c>
      <c r="L45" s="37">
        <v>1</v>
      </c>
      <c r="M45" s="37" t="s">
        <v>1125</v>
      </c>
      <c r="N45" s="37" t="s">
        <v>1125</v>
      </c>
      <c r="O45" s="37" t="s">
        <v>1125</v>
      </c>
      <c r="P45" s="37" t="s">
        <v>237</v>
      </c>
      <c r="Q45" s="20"/>
    </row>
    <row r="46" spans="1:17" ht="21" customHeight="1">
      <c r="A46" s="32" t="s">
        <v>1095</v>
      </c>
      <c r="B46" s="18">
        <v>275</v>
      </c>
      <c r="C46" s="19">
        <v>161</v>
      </c>
      <c r="D46" s="19" t="s">
        <v>1125</v>
      </c>
      <c r="E46" s="19" t="s">
        <v>1125</v>
      </c>
      <c r="F46" s="19" t="s">
        <v>1125</v>
      </c>
      <c r="G46" s="19">
        <v>3</v>
      </c>
      <c r="H46" s="19">
        <v>99</v>
      </c>
      <c r="I46" s="19">
        <v>5</v>
      </c>
      <c r="J46" s="19" t="s">
        <v>237</v>
      </c>
      <c r="K46" s="37">
        <v>2</v>
      </c>
      <c r="L46" s="37">
        <v>1</v>
      </c>
      <c r="M46" s="37">
        <v>3</v>
      </c>
      <c r="N46" s="37">
        <v>1</v>
      </c>
      <c r="O46" s="37" t="s">
        <v>1125</v>
      </c>
      <c r="P46" s="37" t="s">
        <v>1125</v>
      </c>
      <c r="Q46" s="20"/>
    </row>
    <row r="47" spans="1:17" ht="21" customHeight="1">
      <c r="A47" s="32" t="s">
        <v>1096</v>
      </c>
      <c r="B47" s="18">
        <v>237</v>
      </c>
      <c r="C47" s="19">
        <v>93</v>
      </c>
      <c r="D47" s="19" t="s">
        <v>1125</v>
      </c>
      <c r="E47" s="19">
        <v>1</v>
      </c>
      <c r="F47" s="19" t="s">
        <v>1125</v>
      </c>
      <c r="G47" s="19">
        <v>1</v>
      </c>
      <c r="H47" s="19">
        <v>111</v>
      </c>
      <c r="I47" s="19">
        <v>28</v>
      </c>
      <c r="J47" s="19">
        <v>1</v>
      </c>
      <c r="K47" s="19">
        <v>1</v>
      </c>
      <c r="L47" s="37" t="s">
        <v>1125</v>
      </c>
      <c r="M47" s="37">
        <v>1</v>
      </c>
      <c r="N47" s="37" t="s">
        <v>1125</v>
      </c>
      <c r="O47" s="37" t="s">
        <v>1125</v>
      </c>
      <c r="P47" s="37" t="s">
        <v>1125</v>
      </c>
      <c r="Q47" s="20"/>
    </row>
    <row r="48" spans="1:17" ht="21" customHeight="1">
      <c r="A48" s="32" t="s">
        <v>1097</v>
      </c>
      <c r="B48" s="18">
        <v>281</v>
      </c>
      <c r="C48" s="19">
        <v>73</v>
      </c>
      <c r="D48" s="19" t="s">
        <v>1125</v>
      </c>
      <c r="E48" s="19">
        <v>2</v>
      </c>
      <c r="F48" s="19" t="s">
        <v>1125</v>
      </c>
      <c r="G48" s="19">
        <v>5</v>
      </c>
      <c r="H48" s="19">
        <v>185</v>
      </c>
      <c r="I48" s="19">
        <v>8</v>
      </c>
      <c r="J48" s="19" t="s">
        <v>237</v>
      </c>
      <c r="K48" s="19">
        <v>7</v>
      </c>
      <c r="L48" s="37" t="s">
        <v>1125</v>
      </c>
      <c r="M48" s="37">
        <v>1</v>
      </c>
      <c r="N48" s="37" t="s">
        <v>1125</v>
      </c>
      <c r="O48" s="37" t="s">
        <v>1125</v>
      </c>
      <c r="P48" s="37" t="s">
        <v>237</v>
      </c>
      <c r="Q48" s="20"/>
    </row>
    <row r="49" spans="1:17" ht="21" customHeight="1">
      <c r="A49" s="32" t="s">
        <v>1098</v>
      </c>
      <c r="B49" s="18">
        <v>328</v>
      </c>
      <c r="C49" s="19">
        <v>38</v>
      </c>
      <c r="D49" s="19" t="s">
        <v>1125</v>
      </c>
      <c r="E49" s="19" t="s">
        <v>1125</v>
      </c>
      <c r="F49" s="19" t="s">
        <v>1125</v>
      </c>
      <c r="G49" s="19">
        <v>1</v>
      </c>
      <c r="H49" s="19" t="s">
        <v>1125</v>
      </c>
      <c r="I49" s="19">
        <v>288</v>
      </c>
      <c r="J49" s="19">
        <v>1</v>
      </c>
      <c r="K49" s="19" t="s">
        <v>1125</v>
      </c>
      <c r="L49" s="37" t="s">
        <v>1125</v>
      </c>
      <c r="M49" s="37" t="s">
        <v>1125</v>
      </c>
      <c r="N49" s="37" t="s">
        <v>1125</v>
      </c>
      <c r="O49" s="37" t="s">
        <v>1125</v>
      </c>
      <c r="P49" s="37" t="s">
        <v>1125</v>
      </c>
      <c r="Q49" s="20"/>
    </row>
    <row r="50" spans="1:17" ht="21" customHeight="1">
      <c r="A50" s="32" t="s">
        <v>1099</v>
      </c>
      <c r="B50" s="18">
        <v>1170</v>
      </c>
      <c r="C50" s="19">
        <v>11</v>
      </c>
      <c r="D50" s="19" t="s">
        <v>1125</v>
      </c>
      <c r="E50" s="19" t="s">
        <v>1125</v>
      </c>
      <c r="F50" s="19" t="s">
        <v>1125</v>
      </c>
      <c r="G50" s="19">
        <v>23</v>
      </c>
      <c r="H50" s="19">
        <v>3</v>
      </c>
      <c r="I50" s="19">
        <v>1126</v>
      </c>
      <c r="J50" s="19">
        <v>1</v>
      </c>
      <c r="K50" s="19" t="s">
        <v>237</v>
      </c>
      <c r="L50" s="37">
        <v>1</v>
      </c>
      <c r="M50" s="37">
        <v>2</v>
      </c>
      <c r="N50" s="37">
        <v>3</v>
      </c>
      <c r="O50" s="37" t="s">
        <v>1125</v>
      </c>
      <c r="P50" s="37" t="s">
        <v>1125</v>
      </c>
      <c r="Q50" s="20"/>
    </row>
    <row r="51" spans="1:17" ht="21" customHeight="1">
      <c r="A51" s="32" t="s">
        <v>1100</v>
      </c>
      <c r="B51" s="18" t="s">
        <v>237</v>
      </c>
      <c r="C51" s="19" t="s">
        <v>1125</v>
      </c>
      <c r="D51" s="19" t="s">
        <v>1125</v>
      </c>
      <c r="E51" s="19" t="s">
        <v>1125</v>
      </c>
      <c r="F51" s="19" t="s">
        <v>1125</v>
      </c>
      <c r="G51" s="19" t="s">
        <v>1125</v>
      </c>
      <c r="H51" s="19" t="s">
        <v>1125</v>
      </c>
      <c r="I51" s="19" t="s">
        <v>1125</v>
      </c>
      <c r="J51" s="19" t="s">
        <v>1125</v>
      </c>
      <c r="K51" s="19" t="s">
        <v>1125</v>
      </c>
      <c r="L51" s="37" t="s">
        <v>1125</v>
      </c>
      <c r="M51" s="37" t="s">
        <v>1125</v>
      </c>
      <c r="N51" s="37" t="s">
        <v>1125</v>
      </c>
      <c r="O51" s="37" t="s">
        <v>1125</v>
      </c>
      <c r="P51" s="37" t="s">
        <v>1125</v>
      </c>
      <c r="Q51" s="20"/>
    </row>
    <row r="52" spans="1:17" ht="21" customHeight="1">
      <c r="A52" s="32" t="s">
        <v>1101</v>
      </c>
      <c r="B52" s="18">
        <v>447</v>
      </c>
      <c r="C52" s="19">
        <v>66</v>
      </c>
      <c r="D52" s="19" t="s">
        <v>1125</v>
      </c>
      <c r="E52" s="19" t="s">
        <v>237</v>
      </c>
      <c r="F52" s="19" t="s">
        <v>1125</v>
      </c>
      <c r="G52" s="19">
        <v>1</v>
      </c>
      <c r="H52" s="19">
        <v>32</v>
      </c>
      <c r="I52" s="19">
        <v>346</v>
      </c>
      <c r="J52" s="19">
        <v>1</v>
      </c>
      <c r="K52" s="19" t="s">
        <v>1125</v>
      </c>
      <c r="L52" s="37" t="s">
        <v>1125</v>
      </c>
      <c r="M52" s="37">
        <v>1</v>
      </c>
      <c r="N52" s="37" t="s">
        <v>1125</v>
      </c>
      <c r="O52" s="37" t="s">
        <v>1125</v>
      </c>
      <c r="P52" s="37" t="s">
        <v>237</v>
      </c>
      <c r="Q52" s="20"/>
    </row>
    <row r="53" spans="1:17" ht="21" customHeight="1">
      <c r="A53" s="32" t="s">
        <v>1102</v>
      </c>
      <c r="B53" s="18">
        <v>822</v>
      </c>
      <c r="C53" s="19">
        <v>17</v>
      </c>
      <c r="D53" s="19" t="s">
        <v>1125</v>
      </c>
      <c r="E53" s="19">
        <v>1</v>
      </c>
      <c r="F53" s="19" t="s">
        <v>237</v>
      </c>
      <c r="G53" s="19">
        <v>2</v>
      </c>
      <c r="H53" s="19" t="s">
        <v>237</v>
      </c>
      <c r="I53" s="19">
        <v>796</v>
      </c>
      <c r="J53" s="19">
        <v>1</v>
      </c>
      <c r="K53" s="19">
        <v>1</v>
      </c>
      <c r="L53" s="37">
        <v>1</v>
      </c>
      <c r="M53" s="37" t="s">
        <v>1125</v>
      </c>
      <c r="N53" s="37">
        <v>3</v>
      </c>
      <c r="O53" s="37" t="s">
        <v>1125</v>
      </c>
      <c r="P53" s="37" t="s">
        <v>237</v>
      </c>
      <c r="Q53" s="20"/>
    </row>
    <row r="54" spans="1:17" ht="21" customHeight="1">
      <c r="A54" s="32" t="s">
        <v>1103</v>
      </c>
      <c r="B54" s="18">
        <v>621</v>
      </c>
      <c r="C54" s="19">
        <v>98</v>
      </c>
      <c r="D54" s="19" t="s">
        <v>1125</v>
      </c>
      <c r="E54" s="19" t="s">
        <v>1125</v>
      </c>
      <c r="F54" s="19">
        <v>1</v>
      </c>
      <c r="G54" s="19">
        <v>3</v>
      </c>
      <c r="H54" s="19">
        <v>113</v>
      </c>
      <c r="I54" s="19">
        <v>401</v>
      </c>
      <c r="J54" s="19">
        <v>2</v>
      </c>
      <c r="K54" s="19" t="s">
        <v>237</v>
      </c>
      <c r="L54" s="37" t="s">
        <v>1125</v>
      </c>
      <c r="M54" s="37" t="s">
        <v>237</v>
      </c>
      <c r="N54" s="37">
        <v>2</v>
      </c>
      <c r="O54" s="37">
        <v>1</v>
      </c>
      <c r="P54" s="37" t="s">
        <v>237</v>
      </c>
      <c r="Q54" s="20"/>
    </row>
    <row r="55" spans="1:17" s="70" customFormat="1" ht="21" customHeight="1">
      <c r="A55" s="81" t="s">
        <v>1297</v>
      </c>
      <c r="B55" s="77">
        <f aca="true" t="shared" si="6" ref="B55:P55">SUM(B56:B64)</f>
        <v>4040</v>
      </c>
      <c r="C55" s="78">
        <f t="shared" si="6"/>
        <v>3140</v>
      </c>
      <c r="D55" s="78">
        <f t="shared" si="6"/>
        <v>6</v>
      </c>
      <c r="E55" s="78">
        <f t="shared" si="6"/>
        <v>50</v>
      </c>
      <c r="F55" s="78">
        <f t="shared" si="6"/>
        <v>15</v>
      </c>
      <c r="G55" s="78">
        <f t="shared" si="6"/>
        <v>61</v>
      </c>
      <c r="H55" s="78">
        <f t="shared" si="6"/>
        <v>347</v>
      </c>
      <c r="I55" s="78">
        <f t="shared" si="6"/>
        <v>270</v>
      </c>
      <c r="J55" s="78">
        <f t="shared" si="6"/>
        <v>47</v>
      </c>
      <c r="K55" s="78">
        <f t="shared" si="6"/>
        <v>49</v>
      </c>
      <c r="L55" s="78">
        <f t="shared" si="6"/>
        <v>31</v>
      </c>
      <c r="M55" s="78" t="s">
        <v>237</v>
      </c>
      <c r="N55" s="78">
        <f t="shared" si="6"/>
        <v>14</v>
      </c>
      <c r="O55" s="78">
        <f t="shared" si="6"/>
        <v>2</v>
      </c>
      <c r="P55" s="78">
        <f t="shared" si="6"/>
        <v>8</v>
      </c>
      <c r="Q55" s="69"/>
    </row>
    <row r="56" spans="1:17" ht="21" customHeight="1">
      <c r="A56" s="32" t="s">
        <v>1104</v>
      </c>
      <c r="B56" s="18">
        <v>338</v>
      </c>
      <c r="C56" s="19">
        <v>211</v>
      </c>
      <c r="D56" s="19" t="s">
        <v>237</v>
      </c>
      <c r="E56" s="19">
        <v>1</v>
      </c>
      <c r="F56" s="19" t="s">
        <v>1125</v>
      </c>
      <c r="G56" s="19">
        <v>1</v>
      </c>
      <c r="H56" s="19">
        <v>12</v>
      </c>
      <c r="I56" s="19">
        <v>106</v>
      </c>
      <c r="J56" s="19">
        <v>2</v>
      </c>
      <c r="K56" s="19" t="s">
        <v>1125</v>
      </c>
      <c r="L56" s="37" t="s">
        <v>237</v>
      </c>
      <c r="M56" s="37" t="s">
        <v>1125</v>
      </c>
      <c r="N56" s="37" t="s">
        <v>1125</v>
      </c>
      <c r="O56" s="37" t="s">
        <v>1125</v>
      </c>
      <c r="P56" s="37">
        <v>5</v>
      </c>
      <c r="Q56" s="20"/>
    </row>
    <row r="57" spans="1:17" ht="21" customHeight="1">
      <c r="A57" s="32" t="s">
        <v>1105</v>
      </c>
      <c r="B57" s="18">
        <v>545</v>
      </c>
      <c r="C57" s="19">
        <v>359</v>
      </c>
      <c r="D57" s="19" t="s">
        <v>1125</v>
      </c>
      <c r="E57" s="19">
        <v>2</v>
      </c>
      <c r="F57" s="19" t="s">
        <v>1125</v>
      </c>
      <c r="G57" s="19">
        <v>11</v>
      </c>
      <c r="H57" s="19">
        <v>108</v>
      </c>
      <c r="I57" s="19">
        <v>46</v>
      </c>
      <c r="J57" s="19">
        <v>10</v>
      </c>
      <c r="K57" s="19">
        <v>1</v>
      </c>
      <c r="L57" s="19">
        <v>4</v>
      </c>
      <c r="M57" s="37" t="s">
        <v>237</v>
      </c>
      <c r="N57" s="37">
        <v>3</v>
      </c>
      <c r="O57" s="37" t="s">
        <v>1125</v>
      </c>
      <c r="P57" s="37">
        <v>1</v>
      </c>
      <c r="Q57" s="20"/>
    </row>
    <row r="58" spans="1:17" ht="21" customHeight="1">
      <c r="A58" s="32" t="s">
        <v>1106</v>
      </c>
      <c r="B58" s="18">
        <v>585</v>
      </c>
      <c r="C58" s="19">
        <v>464</v>
      </c>
      <c r="D58" s="19" t="s">
        <v>1125</v>
      </c>
      <c r="E58" s="19">
        <v>15</v>
      </c>
      <c r="F58" s="19">
        <v>1</v>
      </c>
      <c r="G58" s="19" t="s">
        <v>237</v>
      </c>
      <c r="H58" s="19">
        <v>37</v>
      </c>
      <c r="I58" s="19">
        <v>51</v>
      </c>
      <c r="J58" s="19">
        <v>9</v>
      </c>
      <c r="K58" s="19">
        <v>2</v>
      </c>
      <c r="L58" s="19">
        <v>5</v>
      </c>
      <c r="M58" s="37" t="s">
        <v>1125</v>
      </c>
      <c r="N58" s="37" t="s">
        <v>1125</v>
      </c>
      <c r="O58" s="37">
        <v>1</v>
      </c>
      <c r="P58" s="37" t="s">
        <v>237</v>
      </c>
      <c r="Q58" s="20"/>
    </row>
    <row r="59" spans="1:17" ht="21" customHeight="1">
      <c r="A59" s="32" t="s">
        <v>1107</v>
      </c>
      <c r="B59" s="18">
        <v>819</v>
      </c>
      <c r="C59" s="19">
        <v>639</v>
      </c>
      <c r="D59" s="19">
        <v>3</v>
      </c>
      <c r="E59" s="19">
        <v>11</v>
      </c>
      <c r="F59" s="19">
        <v>4</v>
      </c>
      <c r="G59" s="19">
        <v>11</v>
      </c>
      <c r="H59" s="19">
        <v>97</v>
      </c>
      <c r="I59" s="19">
        <v>11</v>
      </c>
      <c r="J59" s="19">
        <v>4</v>
      </c>
      <c r="K59" s="19">
        <v>28</v>
      </c>
      <c r="L59" s="37">
        <v>6</v>
      </c>
      <c r="M59" s="37" t="s">
        <v>1125</v>
      </c>
      <c r="N59" s="37">
        <v>2</v>
      </c>
      <c r="O59" s="37">
        <v>1</v>
      </c>
      <c r="P59" s="37">
        <v>2</v>
      </c>
      <c r="Q59" s="20"/>
    </row>
    <row r="60" spans="1:17" ht="21" customHeight="1">
      <c r="A60" s="32" t="s">
        <v>1108</v>
      </c>
      <c r="B60" s="18">
        <v>541</v>
      </c>
      <c r="C60" s="19">
        <v>443</v>
      </c>
      <c r="D60" s="19">
        <v>1</v>
      </c>
      <c r="E60" s="19">
        <v>2</v>
      </c>
      <c r="F60" s="19">
        <v>5</v>
      </c>
      <c r="G60" s="19">
        <v>10</v>
      </c>
      <c r="H60" s="19">
        <v>47</v>
      </c>
      <c r="I60" s="19">
        <v>17</v>
      </c>
      <c r="J60" s="19">
        <v>4</v>
      </c>
      <c r="K60" s="19">
        <v>9</v>
      </c>
      <c r="L60" s="37">
        <v>2</v>
      </c>
      <c r="M60" s="37" t="s">
        <v>1125</v>
      </c>
      <c r="N60" s="37">
        <v>1</v>
      </c>
      <c r="O60" s="37" t="s">
        <v>1125</v>
      </c>
      <c r="P60" s="37" t="s">
        <v>237</v>
      </c>
      <c r="Q60" s="20"/>
    </row>
    <row r="61" spans="1:17" ht="21" customHeight="1">
      <c r="A61" s="32" t="s">
        <v>1109</v>
      </c>
      <c r="B61" s="18">
        <v>269</v>
      </c>
      <c r="C61" s="19">
        <v>221</v>
      </c>
      <c r="D61" s="19" t="s">
        <v>1125</v>
      </c>
      <c r="E61" s="19">
        <v>11</v>
      </c>
      <c r="F61" s="19">
        <v>3</v>
      </c>
      <c r="G61" s="19">
        <v>4</v>
      </c>
      <c r="H61" s="19">
        <v>22</v>
      </c>
      <c r="I61" s="19" t="s">
        <v>1125</v>
      </c>
      <c r="J61" s="19">
        <v>3</v>
      </c>
      <c r="K61" s="19">
        <v>3</v>
      </c>
      <c r="L61" s="37">
        <v>1</v>
      </c>
      <c r="M61" s="37" t="s">
        <v>1125</v>
      </c>
      <c r="N61" s="37">
        <v>1</v>
      </c>
      <c r="O61" s="37" t="s">
        <v>1125</v>
      </c>
      <c r="P61" s="37" t="s">
        <v>1125</v>
      </c>
      <c r="Q61" s="20"/>
    </row>
    <row r="62" spans="1:17" ht="21" customHeight="1">
      <c r="A62" s="32" t="s">
        <v>1298</v>
      </c>
      <c r="B62" s="18">
        <v>249</v>
      </c>
      <c r="C62" s="19">
        <v>214</v>
      </c>
      <c r="D62" s="19" t="s">
        <v>1125</v>
      </c>
      <c r="E62" s="19">
        <v>3</v>
      </c>
      <c r="F62" s="19" t="s">
        <v>1125</v>
      </c>
      <c r="G62" s="19">
        <v>13</v>
      </c>
      <c r="H62" s="19">
        <v>5</v>
      </c>
      <c r="I62" s="19" t="s">
        <v>237</v>
      </c>
      <c r="J62" s="19">
        <v>5</v>
      </c>
      <c r="K62" s="19">
        <v>4</v>
      </c>
      <c r="L62" s="37">
        <v>3</v>
      </c>
      <c r="M62" s="37" t="s">
        <v>1125</v>
      </c>
      <c r="N62" s="37">
        <v>2</v>
      </c>
      <c r="O62" s="37" t="s">
        <v>1125</v>
      </c>
      <c r="P62" s="37" t="s">
        <v>1125</v>
      </c>
      <c r="Q62" s="20"/>
    </row>
    <row r="63" spans="1:17" ht="21" customHeight="1">
      <c r="A63" s="32" t="s">
        <v>1111</v>
      </c>
      <c r="B63" s="18">
        <v>377</v>
      </c>
      <c r="C63" s="19">
        <v>313</v>
      </c>
      <c r="D63" s="19" t="s">
        <v>1125</v>
      </c>
      <c r="E63" s="19" t="s">
        <v>237</v>
      </c>
      <c r="F63" s="19">
        <v>2</v>
      </c>
      <c r="G63" s="19">
        <v>8</v>
      </c>
      <c r="H63" s="19">
        <v>9</v>
      </c>
      <c r="I63" s="19">
        <v>24</v>
      </c>
      <c r="J63" s="19">
        <v>8</v>
      </c>
      <c r="K63" s="19">
        <v>1</v>
      </c>
      <c r="L63" s="37">
        <v>9</v>
      </c>
      <c r="M63" s="37" t="s">
        <v>1125</v>
      </c>
      <c r="N63" s="37">
        <v>3</v>
      </c>
      <c r="O63" s="37" t="s">
        <v>1125</v>
      </c>
      <c r="P63" s="37" t="s">
        <v>237</v>
      </c>
      <c r="Q63" s="20"/>
    </row>
    <row r="64" spans="1:17" ht="21" customHeight="1">
      <c r="A64" s="32" t="s">
        <v>1112</v>
      </c>
      <c r="B64" s="18">
        <v>317</v>
      </c>
      <c r="C64" s="19">
        <v>276</v>
      </c>
      <c r="D64" s="19">
        <v>2</v>
      </c>
      <c r="E64" s="19">
        <v>5</v>
      </c>
      <c r="F64" s="19" t="s">
        <v>1125</v>
      </c>
      <c r="G64" s="19">
        <v>3</v>
      </c>
      <c r="H64" s="19">
        <v>10</v>
      </c>
      <c r="I64" s="19">
        <v>15</v>
      </c>
      <c r="J64" s="19">
        <v>2</v>
      </c>
      <c r="K64" s="19">
        <v>1</v>
      </c>
      <c r="L64" s="37">
        <v>1</v>
      </c>
      <c r="M64" s="37" t="s">
        <v>1125</v>
      </c>
      <c r="N64" s="37">
        <v>2</v>
      </c>
      <c r="O64" s="37" t="s">
        <v>237</v>
      </c>
      <c r="P64" s="37" t="s">
        <v>237</v>
      </c>
      <c r="Q64" s="20"/>
    </row>
    <row r="65" spans="1:17" s="70" customFormat="1" ht="21" customHeight="1">
      <c r="A65" s="81" t="s">
        <v>1299</v>
      </c>
      <c r="B65" s="77">
        <f aca="true" t="shared" si="7" ref="B65:N65">SUM(B66:B74)</f>
        <v>386</v>
      </c>
      <c r="C65" s="78">
        <f t="shared" si="7"/>
        <v>58</v>
      </c>
      <c r="D65" s="78">
        <f t="shared" si="7"/>
        <v>0</v>
      </c>
      <c r="E65" s="78">
        <f t="shared" si="7"/>
        <v>30</v>
      </c>
      <c r="F65" s="78">
        <f t="shared" si="7"/>
        <v>8</v>
      </c>
      <c r="G65" s="78">
        <f t="shared" si="7"/>
        <v>53</v>
      </c>
      <c r="H65" s="78">
        <f t="shared" si="7"/>
        <v>222</v>
      </c>
      <c r="I65" s="78">
        <f t="shared" si="7"/>
        <v>1</v>
      </c>
      <c r="J65" s="78">
        <f t="shared" si="7"/>
        <v>5</v>
      </c>
      <c r="K65" s="78">
        <f t="shared" si="7"/>
        <v>3</v>
      </c>
      <c r="L65" s="78" t="s">
        <v>237</v>
      </c>
      <c r="M65" s="78">
        <f t="shared" si="7"/>
        <v>1</v>
      </c>
      <c r="N65" s="78">
        <f t="shared" si="7"/>
        <v>5</v>
      </c>
      <c r="O65" s="78" t="s">
        <v>237</v>
      </c>
      <c r="P65" s="78" t="s">
        <v>237</v>
      </c>
      <c r="Q65" s="69"/>
    </row>
    <row r="66" spans="1:17" ht="21" customHeight="1">
      <c r="A66" s="32" t="s">
        <v>1113</v>
      </c>
      <c r="B66" s="18">
        <v>2</v>
      </c>
      <c r="C66" s="19" t="s">
        <v>1125</v>
      </c>
      <c r="D66" s="19" t="s">
        <v>1125</v>
      </c>
      <c r="E66" s="19" t="s">
        <v>1125</v>
      </c>
      <c r="F66" s="19" t="s">
        <v>1125</v>
      </c>
      <c r="G66" s="19" t="s">
        <v>1125</v>
      </c>
      <c r="H66" s="19">
        <v>1</v>
      </c>
      <c r="I66" s="19" t="s">
        <v>1125</v>
      </c>
      <c r="J66" s="19" t="s">
        <v>1125</v>
      </c>
      <c r="K66" s="19" t="s">
        <v>1125</v>
      </c>
      <c r="L66" s="37" t="s">
        <v>1125</v>
      </c>
      <c r="M66" s="37" t="s">
        <v>1125</v>
      </c>
      <c r="N66" s="37">
        <v>1</v>
      </c>
      <c r="O66" s="37" t="s">
        <v>1125</v>
      </c>
      <c r="P66" s="37" t="s">
        <v>1125</v>
      </c>
      <c r="Q66" s="20"/>
    </row>
    <row r="67" spans="1:17" ht="21" customHeight="1">
      <c r="A67" s="32" t="s">
        <v>1114</v>
      </c>
      <c r="B67" s="18">
        <v>26</v>
      </c>
      <c r="C67" s="19" t="s">
        <v>247</v>
      </c>
      <c r="D67" s="19" t="s">
        <v>1125</v>
      </c>
      <c r="E67" s="19">
        <v>4</v>
      </c>
      <c r="F67" s="19" t="s">
        <v>1125</v>
      </c>
      <c r="G67" s="19">
        <v>5</v>
      </c>
      <c r="H67" s="19">
        <v>17</v>
      </c>
      <c r="I67" s="19" t="s">
        <v>1125</v>
      </c>
      <c r="J67" s="19" t="s">
        <v>237</v>
      </c>
      <c r="K67" s="19" t="s">
        <v>1125</v>
      </c>
      <c r="L67" s="37" t="s">
        <v>1125</v>
      </c>
      <c r="M67" s="37" t="s">
        <v>1125</v>
      </c>
      <c r="N67" s="37" t="s">
        <v>1125</v>
      </c>
      <c r="O67" s="37" t="s">
        <v>1125</v>
      </c>
      <c r="P67" s="37" t="s">
        <v>1125</v>
      </c>
      <c r="Q67" s="20"/>
    </row>
    <row r="68" spans="1:17" ht="21" customHeight="1">
      <c r="A68" s="32" t="s">
        <v>1115</v>
      </c>
      <c r="B68" s="18">
        <v>3</v>
      </c>
      <c r="C68" s="19">
        <v>3</v>
      </c>
      <c r="D68" s="19" t="s">
        <v>1125</v>
      </c>
      <c r="E68" s="19" t="s">
        <v>1125</v>
      </c>
      <c r="F68" s="19" t="s">
        <v>1125</v>
      </c>
      <c r="G68" s="19" t="s">
        <v>1125</v>
      </c>
      <c r="H68" s="19" t="s">
        <v>1125</v>
      </c>
      <c r="I68" s="19" t="s">
        <v>1125</v>
      </c>
      <c r="J68" s="19" t="s">
        <v>1125</v>
      </c>
      <c r="K68" s="19" t="s">
        <v>1125</v>
      </c>
      <c r="L68" s="37" t="s">
        <v>1125</v>
      </c>
      <c r="M68" s="37" t="s">
        <v>1125</v>
      </c>
      <c r="N68" s="37" t="s">
        <v>1125</v>
      </c>
      <c r="O68" s="37" t="s">
        <v>1125</v>
      </c>
      <c r="P68" s="37" t="s">
        <v>1125</v>
      </c>
      <c r="Q68" s="20"/>
    </row>
    <row r="69" spans="1:17" ht="21" customHeight="1">
      <c r="A69" s="32" t="s">
        <v>1116</v>
      </c>
      <c r="B69" s="18">
        <v>115</v>
      </c>
      <c r="C69" s="19">
        <v>47</v>
      </c>
      <c r="D69" s="19" t="s">
        <v>1125</v>
      </c>
      <c r="E69" s="19">
        <v>7</v>
      </c>
      <c r="F69" s="19">
        <v>4</v>
      </c>
      <c r="G69" s="19">
        <v>5</v>
      </c>
      <c r="H69" s="19">
        <v>47</v>
      </c>
      <c r="I69" s="19" t="s">
        <v>1125</v>
      </c>
      <c r="J69" s="19">
        <v>1</v>
      </c>
      <c r="K69" s="19" t="s">
        <v>1125</v>
      </c>
      <c r="L69" s="37" t="s">
        <v>1125</v>
      </c>
      <c r="M69" s="37" t="s">
        <v>1125</v>
      </c>
      <c r="N69" s="37">
        <v>4</v>
      </c>
      <c r="O69" s="37" t="s">
        <v>1125</v>
      </c>
      <c r="P69" s="37" t="s">
        <v>1125</v>
      </c>
      <c r="Q69" s="20"/>
    </row>
    <row r="70" spans="1:17" ht="21" customHeight="1">
      <c r="A70" s="32" t="s">
        <v>1117</v>
      </c>
      <c r="B70" s="18">
        <v>1</v>
      </c>
      <c r="C70" s="19" t="s">
        <v>1125</v>
      </c>
      <c r="D70" s="19" t="s">
        <v>1125</v>
      </c>
      <c r="E70" s="19" t="s">
        <v>1125</v>
      </c>
      <c r="F70" s="19" t="s">
        <v>1125</v>
      </c>
      <c r="G70" s="19" t="s">
        <v>1125</v>
      </c>
      <c r="H70" s="19" t="s">
        <v>237</v>
      </c>
      <c r="I70" s="19" t="s">
        <v>1125</v>
      </c>
      <c r="J70" s="19" t="s">
        <v>1125</v>
      </c>
      <c r="K70" s="19" t="s">
        <v>1125</v>
      </c>
      <c r="L70" s="37" t="s">
        <v>1125</v>
      </c>
      <c r="M70" s="37">
        <v>1</v>
      </c>
      <c r="N70" s="37" t="s">
        <v>1125</v>
      </c>
      <c r="O70" s="37" t="s">
        <v>1125</v>
      </c>
      <c r="P70" s="37" t="s">
        <v>1125</v>
      </c>
      <c r="Q70" s="20"/>
    </row>
    <row r="71" spans="1:17" ht="21" customHeight="1">
      <c r="A71" s="32" t="s">
        <v>1118</v>
      </c>
      <c r="B71" s="18">
        <v>78</v>
      </c>
      <c r="C71" s="19">
        <v>5</v>
      </c>
      <c r="D71" s="19" t="s">
        <v>1125</v>
      </c>
      <c r="E71" s="19">
        <v>7</v>
      </c>
      <c r="F71" s="19">
        <v>4</v>
      </c>
      <c r="G71" s="19">
        <v>11</v>
      </c>
      <c r="H71" s="19">
        <v>48</v>
      </c>
      <c r="I71" s="19">
        <v>1</v>
      </c>
      <c r="J71" s="19">
        <v>2</v>
      </c>
      <c r="K71" s="19" t="s">
        <v>237</v>
      </c>
      <c r="L71" s="37" t="s">
        <v>1125</v>
      </c>
      <c r="M71" s="37" t="s">
        <v>1125</v>
      </c>
      <c r="N71" s="37" t="s">
        <v>1125</v>
      </c>
      <c r="O71" s="37" t="s">
        <v>1125</v>
      </c>
      <c r="P71" s="37" t="s">
        <v>1125</v>
      </c>
      <c r="Q71" s="20"/>
    </row>
    <row r="72" spans="1:17" ht="21" customHeight="1">
      <c r="A72" s="32" t="s">
        <v>1119</v>
      </c>
      <c r="B72" s="18">
        <v>13</v>
      </c>
      <c r="C72" s="19" t="s">
        <v>1125</v>
      </c>
      <c r="D72" s="19" t="s">
        <v>1125</v>
      </c>
      <c r="E72" s="19">
        <v>1</v>
      </c>
      <c r="F72" s="19" t="s">
        <v>1125</v>
      </c>
      <c r="G72" s="19">
        <v>8</v>
      </c>
      <c r="H72" s="19">
        <v>4</v>
      </c>
      <c r="I72" s="19" t="s">
        <v>1125</v>
      </c>
      <c r="J72" s="19" t="s">
        <v>1125</v>
      </c>
      <c r="K72" s="19" t="s">
        <v>1125</v>
      </c>
      <c r="L72" s="37" t="s">
        <v>1125</v>
      </c>
      <c r="M72" s="37" t="s">
        <v>1125</v>
      </c>
      <c r="N72" s="37" t="s">
        <v>1125</v>
      </c>
      <c r="O72" s="37" t="s">
        <v>1125</v>
      </c>
      <c r="P72" s="37" t="s">
        <v>1125</v>
      </c>
      <c r="Q72" s="20"/>
    </row>
    <row r="73" spans="1:17" ht="21" customHeight="1">
      <c r="A73" s="32" t="s">
        <v>1120</v>
      </c>
      <c r="B73" s="18">
        <v>25</v>
      </c>
      <c r="C73" s="19">
        <v>2</v>
      </c>
      <c r="D73" s="19" t="s">
        <v>1125</v>
      </c>
      <c r="E73" s="19">
        <v>9</v>
      </c>
      <c r="F73" s="19" t="s">
        <v>1125</v>
      </c>
      <c r="G73" s="19">
        <v>7</v>
      </c>
      <c r="H73" s="19">
        <v>6</v>
      </c>
      <c r="I73" s="19" t="s">
        <v>1125</v>
      </c>
      <c r="J73" s="19">
        <v>1</v>
      </c>
      <c r="K73" s="19" t="s">
        <v>237</v>
      </c>
      <c r="L73" s="37" t="s">
        <v>1125</v>
      </c>
      <c r="M73" s="37" t="s">
        <v>1125</v>
      </c>
      <c r="N73" s="37" t="s">
        <v>1125</v>
      </c>
      <c r="O73" s="37" t="s">
        <v>1125</v>
      </c>
      <c r="P73" s="37" t="s">
        <v>1125</v>
      </c>
      <c r="Q73" s="20"/>
    </row>
    <row r="74" spans="1:17" ht="21" customHeight="1">
      <c r="A74" s="32" t="s">
        <v>1121</v>
      </c>
      <c r="B74" s="18">
        <v>123</v>
      </c>
      <c r="C74" s="19">
        <v>1</v>
      </c>
      <c r="D74" s="19" t="s">
        <v>1125</v>
      </c>
      <c r="E74" s="19">
        <v>2</v>
      </c>
      <c r="F74" s="19" t="s">
        <v>1125</v>
      </c>
      <c r="G74" s="19">
        <v>17</v>
      </c>
      <c r="H74" s="19">
        <v>99</v>
      </c>
      <c r="I74" s="19" t="s">
        <v>1125</v>
      </c>
      <c r="J74" s="19">
        <v>1</v>
      </c>
      <c r="K74" s="19">
        <v>3</v>
      </c>
      <c r="L74" s="37" t="s">
        <v>1125</v>
      </c>
      <c r="M74" s="37" t="s">
        <v>1125</v>
      </c>
      <c r="N74" s="37" t="s">
        <v>237</v>
      </c>
      <c r="O74" s="37" t="s">
        <v>1125</v>
      </c>
      <c r="P74" s="37" t="s">
        <v>1125</v>
      </c>
      <c r="Q74" s="20"/>
    </row>
    <row r="75" spans="1:17" s="70" customFormat="1" ht="21" customHeight="1">
      <c r="A75" s="81" t="s">
        <v>1300</v>
      </c>
      <c r="B75" s="77">
        <f>SUM(B76:B78)</f>
        <v>65</v>
      </c>
      <c r="C75" s="78">
        <f aca="true" t="shared" si="8" ref="C75:N75">SUM(C76:C78)</f>
        <v>2</v>
      </c>
      <c r="D75" s="78" t="s">
        <v>249</v>
      </c>
      <c r="E75" s="78">
        <f t="shared" si="8"/>
        <v>13</v>
      </c>
      <c r="F75" s="78" t="s">
        <v>249</v>
      </c>
      <c r="G75" s="78">
        <f t="shared" si="8"/>
        <v>3</v>
      </c>
      <c r="H75" s="78">
        <f t="shared" si="8"/>
        <v>22</v>
      </c>
      <c r="I75" s="78">
        <f t="shared" si="8"/>
        <v>4</v>
      </c>
      <c r="J75" s="78">
        <f t="shared" si="8"/>
        <v>13</v>
      </c>
      <c r="K75" s="78">
        <f t="shared" si="8"/>
        <v>6</v>
      </c>
      <c r="L75" s="78" t="s">
        <v>237</v>
      </c>
      <c r="M75" s="78" t="s">
        <v>237</v>
      </c>
      <c r="N75" s="78">
        <f t="shared" si="8"/>
        <v>2</v>
      </c>
      <c r="O75" s="78" t="s">
        <v>237</v>
      </c>
      <c r="P75" s="78" t="s">
        <v>237</v>
      </c>
      <c r="Q75" s="69"/>
    </row>
    <row r="76" spans="1:17" ht="21" customHeight="1">
      <c r="A76" s="32" t="s">
        <v>1122</v>
      </c>
      <c r="B76" s="18">
        <v>40</v>
      </c>
      <c r="C76" s="19">
        <v>2</v>
      </c>
      <c r="D76" s="19" t="s">
        <v>1125</v>
      </c>
      <c r="E76" s="19">
        <v>9</v>
      </c>
      <c r="F76" s="19" t="s">
        <v>249</v>
      </c>
      <c r="G76" s="19">
        <v>3</v>
      </c>
      <c r="H76" s="19">
        <v>10</v>
      </c>
      <c r="I76" s="19">
        <v>4</v>
      </c>
      <c r="J76" s="19">
        <v>5</v>
      </c>
      <c r="K76" s="19">
        <v>6</v>
      </c>
      <c r="L76" s="37" t="s">
        <v>237</v>
      </c>
      <c r="M76" s="37" t="s">
        <v>1125</v>
      </c>
      <c r="N76" s="37">
        <v>1</v>
      </c>
      <c r="O76" s="37" t="s">
        <v>1125</v>
      </c>
      <c r="P76" s="37" t="s">
        <v>1125</v>
      </c>
      <c r="Q76" s="20"/>
    </row>
    <row r="77" spans="1:17" ht="21" customHeight="1">
      <c r="A77" s="32" t="s">
        <v>1123</v>
      </c>
      <c r="B77" s="18">
        <v>17</v>
      </c>
      <c r="C77" s="19" t="s">
        <v>1125</v>
      </c>
      <c r="D77" s="19" t="s">
        <v>1125</v>
      </c>
      <c r="E77" s="19">
        <v>3</v>
      </c>
      <c r="F77" s="19" t="s">
        <v>1125</v>
      </c>
      <c r="G77" s="19" t="s">
        <v>1125</v>
      </c>
      <c r="H77" s="19">
        <v>7</v>
      </c>
      <c r="I77" s="19" t="s">
        <v>1125</v>
      </c>
      <c r="J77" s="19">
        <v>7</v>
      </c>
      <c r="K77" s="19" t="s">
        <v>1125</v>
      </c>
      <c r="L77" s="37" t="s">
        <v>1125</v>
      </c>
      <c r="M77" s="37" t="s">
        <v>1125</v>
      </c>
      <c r="N77" s="37" t="s">
        <v>1125</v>
      </c>
      <c r="O77" s="37" t="s">
        <v>1125</v>
      </c>
      <c r="P77" s="37" t="s">
        <v>1125</v>
      </c>
      <c r="Q77" s="20"/>
    </row>
    <row r="78" spans="1:17" ht="21" customHeight="1">
      <c r="A78" s="33" t="s">
        <v>1124</v>
      </c>
      <c r="B78" s="24">
        <v>8</v>
      </c>
      <c r="C78" s="25" t="s">
        <v>1125</v>
      </c>
      <c r="D78" s="25" t="s">
        <v>1125</v>
      </c>
      <c r="E78" s="25">
        <v>1</v>
      </c>
      <c r="F78" s="25" t="s">
        <v>1125</v>
      </c>
      <c r="G78" s="25" t="s">
        <v>1125</v>
      </c>
      <c r="H78" s="25">
        <v>5</v>
      </c>
      <c r="I78" s="25" t="s">
        <v>1125</v>
      </c>
      <c r="J78" s="25">
        <v>1</v>
      </c>
      <c r="K78" s="25" t="s">
        <v>1125</v>
      </c>
      <c r="L78" s="38" t="s">
        <v>1125</v>
      </c>
      <c r="M78" s="38" t="s">
        <v>1125</v>
      </c>
      <c r="N78" s="38">
        <v>1</v>
      </c>
      <c r="O78" s="38" t="s">
        <v>1125</v>
      </c>
      <c r="P78" s="38" t="s">
        <v>1125</v>
      </c>
      <c r="Q78" s="20"/>
    </row>
    <row r="79" spans="2:12" ht="13.5" customHeight="1">
      <c r="B79" s="2"/>
      <c r="C79" s="2"/>
      <c r="D79" s="2"/>
      <c r="E79" s="2"/>
      <c r="F79" s="2"/>
      <c r="G79" s="34"/>
      <c r="J79" s="2"/>
      <c r="K79" s="2"/>
      <c r="L79" s="2" t="s">
        <v>250</v>
      </c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6" r:id="rId2"/>
  <rowBreaks count="1" manualBreakCount="1">
    <brk id="42" max="15" man="1"/>
  </rowBreaks>
  <colBreaks count="1" manualBreakCount="1">
    <brk id="8" min="1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08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4.75390625" style="3" customWidth="1"/>
    <col min="2" max="13" width="5.75390625" style="104" customWidth="1"/>
    <col min="14" max="14" width="5.75390625" style="105" customWidth="1"/>
    <col min="15" max="15" width="6.125" style="3" customWidth="1"/>
    <col min="16" max="16384" width="9.00390625" style="3" customWidth="1"/>
  </cols>
  <sheetData>
    <row r="1" spans="1:14" ht="13.5">
      <c r="A1" s="679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0" ht="14.25" thickBot="1">
      <c r="A2" s="4" t="s">
        <v>251</v>
      </c>
      <c r="B2" s="103"/>
      <c r="C2" s="103"/>
      <c r="D2" s="103"/>
      <c r="E2" s="103"/>
      <c r="F2" s="103"/>
      <c r="G2" s="103"/>
      <c r="H2" s="103"/>
      <c r="I2" s="103"/>
      <c r="J2" s="103" t="s">
        <v>1280</v>
      </c>
    </row>
    <row r="3" spans="1:15" ht="27.75" thickTop="1">
      <c r="A3" s="93" t="s">
        <v>1263</v>
      </c>
      <c r="B3" s="106" t="s">
        <v>1264</v>
      </c>
      <c r="C3" s="107" t="s">
        <v>1265</v>
      </c>
      <c r="D3" s="108" t="s">
        <v>1266</v>
      </c>
      <c r="E3" s="108" t="s">
        <v>1267</v>
      </c>
      <c r="F3" s="108" t="s">
        <v>1268</v>
      </c>
      <c r="G3" s="108" t="s">
        <v>1269</v>
      </c>
      <c r="H3" s="108" t="s">
        <v>1270</v>
      </c>
      <c r="I3" s="108" t="s">
        <v>1271</v>
      </c>
      <c r="J3" s="108" t="s">
        <v>1272</v>
      </c>
      <c r="K3" s="108" t="s">
        <v>1273</v>
      </c>
      <c r="L3" s="108" t="s">
        <v>1274</v>
      </c>
      <c r="M3" s="108" t="s">
        <v>1275</v>
      </c>
      <c r="N3" s="108" t="s">
        <v>252</v>
      </c>
      <c r="O3" s="108" t="s">
        <v>253</v>
      </c>
    </row>
    <row r="4" spans="1:15" s="112" customFormat="1" ht="20.25" customHeight="1">
      <c r="A4" s="80" t="s">
        <v>1301</v>
      </c>
      <c r="B4" s="109">
        <f>B5+B6</f>
        <v>16971</v>
      </c>
      <c r="C4" s="114">
        <f aca="true" t="shared" si="0" ref="C4:L4">C5+C6</f>
        <v>1609</v>
      </c>
      <c r="D4" s="114">
        <f t="shared" si="0"/>
        <v>1025</v>
      </c>
      <c r="E4" s="114">
        <f t="shared" si="0"/>
        <v>1823</v>
      </c>
      <c r="F4" s="114">
        <f t="shared" si="0"/>
        <v>2162</v>
      </c>
      <c r="G4" s="114" t="e">
        <f t="shared" si="0"/>
        <v>#VALUE!</v>
      </c>
      <c r="H4" s="114">
        <f t="shared" si="0"/>
        <v>2219</v>
      </c>
      <c r="I4" s="114">
        <f t="shared" si="0"/>
        <v>2565</v>
      </c>
      <c r="J4" s="114">
        <f t="shared" si="0"/>
        <v>1521</v>
      </c>
      <c r="K4" s="114" t="e">
        <f t="shared" si="0"/>
        <v>#VALUE!</v>
      </c>
      <c r="L4" s="114" t="e">
        <f t="shared" si="0"/>
        <v>#VALUE!</v>
      </c>
      <c r="M4" s="114" t="e">
        <f>M5+M6</f>
        <v>#VALUE!</v>
      </c>
      <c r="N4" s="114" t="e">
        <f>N5+N6</f>
        <v>#VALUE!</v>
      </c>
      <c r="O4" s="110" t="e">
        <f>O5+O6</f>
        <v>#VALUE!</v>
      </c>
    </row>
    <row r="5" spans="1:15" s="112" customFormat="1" ht="20.25" customHeight="1">
      <c r="A5" s="80" t="s">
        <v>1127</v>
      </c>
      <c r="B5" s="113">
        <f>SUM(B7:B13)</f>
        <v>7349</v>
      </c>
      <c r="C5" s="114">
        <f aca="true" t="shared" si="1" ref="C5:O5">SUM(C7:C13)</f>
        <v>797</v>
      </c>
      <c r="D5" s="114">
        <f t="shared" si="1"/>
        <v>471</v>
      </c>
      <c r="E5" s="114">
        <f t="shared" si="1"/>
        <v>1037</v>
      </c>
      <c r="F5" s="114">
        <f t="shared" si="1"/>
        <v>1031</v>
      </c>
      <c r="G5" s="114">
        <f t="shared" si="1"/>
        <v>989</v>
      </c>
      <c r="H5" s="114">
        <f t="shared" si="1"/>
        <v>901</v>
      </c>
      <c r="I5" s="114">
        <f t="shared" si="1"/>
        <v>980</v>
      </c>
      <c r="J5" s="114">
        <f t="shared" si="1"/>
        <v>580</v>
      </c>
      <c r="K5" s="114">
        <f t="shared" si="1"/>
        <v>361</v>
      </c>
      <c r="L5" s="114">
        <f t="shared" si="1"/>
        <v>147</v>
      </c>
      <c r="M5" s="114">
        <f t="shared" si="1"/>
        <v>28</v>
      </c>
      <c r="N5" s="114">
        <f t="shared" si="1"/>
        <v>14</v>
      </c>
      <c r="O5" s="114">
        <f t="shared" si="1"/>
        <v>13</v>
      </c>
    </row>
    <row r="6" spans="1:15" s="112" customFormat="1" ht="20.25" customHeight="1">
      <c r="A6" s="80" t="s">
        <v>1288</v>
      </c>
      <c r="B6" s="113">
        <f>B14+B20+B29+B35+B45+B57+B67+B77</f>
        <v>9622</v>
      </c>
      <c r="C6" s="114">
        <f aca="true" t="shared" si="2" ref="C6:O6">C14+C20+C29+C35+C45+C57+C67+C77</f>
        <v>812</v>
      </c>
      <c r="D6" s="114">
        <f t="shared" si="2"/>
        <v>554</v>
      </c>
      <c r="E6" s="114">
        <f t="shared" si="2"/>
        <v>786</v>
      </c>
      <c r="F6" s="114">
        <f t="shared" si="2"/>
        <v>1131</v>
      </c>
      <c r="G6" s="114" t="e">
        <f t="shared" si="2"/>
        <v>#VALUE!</v>
      </c>
      <c r="H6" s="114">
        <f t="shared" si="2"/>
        <v>1318</v>
      </c>
      <c r="I6" s="114">
        <f t="shared" si="2"/>
        <v>1585</v>
      </c>
      <c r="J6" s="114">
        <f t="shared" si="2"/>
        <v>941</v>
      </c>
      <c r="K6" s="114" t="e">
        <f t="shared" si="2"/>
        <v>#VALUE!</v>
      </c>
      <c r="L6" s="114" t="e">
        <f t="shared" si="2"/>
        <v>#VALUE!</v>
      </c>
      <c r="M6" s="114" t="e">
        <f t="shared" si="2"/>
        <v>#VALUE!</v>
      </c>
      <c r="N6" s="114" t="e">
        <f t="shared" si="2"/>
        <v>#VALUE!</v>
      </c>
      <c r="O6" s="114" t="e">
        <f t="shared" si="2"/>
        <v>#VALUE!</v>
      </c>
    </row>
    <row r="7" spans="1:15" s="112" customFormat="1" ht="20.25" customHeight="1">
      <c r="A7" s="81" t="s">
        <v>1062</v>
      </c>
      <c r="B7" s="113">
        <v>1266</v>
      </c>
      <c r="C7" s="114">
        <v>127</v>
      </c>
      <c r="D7" s="114">
        <v>126</v>
      </c>
      <c r="E7" s="114">
        <v>177</v>
      </c>
      <c r="F7" s="114">
        <v>188</v>
      </c>
      <c r="G7" s="114">
        <v>153</v>
      </c>
      <c r="H7" s="114">
        <v>118</v>
      </c>
      <c r="I7" s="114">
        <v>156</v>
      </c>
      <c r="J7" s="114">
        <v>124</v>
      </c>
      <c r="K7" s="114">
        <v>64</v>
      </c>
      <c r="L7" s="114">
        <v>24</v>
      </c>
      <c r="M7" s="114">
        <v>4</v>
      </c>
      <c r="N7" s="114" t="s">
        <v>1125</v>
      </c>
      <c r="O7" s="114">
        <v>5</v>
      </c>
    </row>
    <row r="8" spans="1:15" s="112" customFormat="1" ht="20.25" customHeight="1">
      <c r="A8" s="81" t="s">
        <v>1063</v>
      </c>
      <c r="B8" s="113">
        <v>185</v>
      </c>
      <c r="C8" s="114">
        <v>128</v>
      </c>
      <c r="D8" s="114">
        <v>14</v>
      </c>
      <c r="E8" s="114">
        <v>25</v>
      </c>
      <c r="F8" s="645">
        <v>7</v>
      </c>
      <c r="G8" s="114">
        <v>4</v>
      </c>
      <c r="H8" s="114">
        <v>2</v>
      </c>
      <c r="I8" s="114">
        <v>4</v>
      </c>
      <c r="J8" s="114" t="s">
        <v>1276</v>
      </c>
      <c r="K8" s="114">
        <v>1</v>
      </c>
      <c r="L8" s="114" t="s">
        <v>1125</v>
      </c>
      <c r="M8" s="114" t="s">
        <v>1125</v>
      </c>
      <c r="N8" s="114" t="s">
        <v>1125</v>
      </c>
      <c r="O8" s="114" t="s">
        <v>1125</v>
      </c>
    </row>
    <row r="9" spans="1:15" s="112" customFormat="1" ht="20.25" customHeight="1">
      <c r="A9" s="81" t="s">
        <v>1128</v>
      </c>
      <c r="B9" s="113">
        <v>1633</v>
      </c>
      <c r="C9" s="114">
        <v>11</v>
      </c>
      <c r="D9" s="114">
        <v>31</v>
      </c>
      <c r="E9" s="114">
        <v>59</v>
      </c>
      <c r="F9" s="114">
        <v>246</v>
      </c>
      <c r="G9" s="114">
        <v>332</v>
      </c>
      <c r="H9" s="114">
        <v>322</v>
      </c>
      <c r="I9" s="114">
        <v>308</v>
      </c>
      <c r="J9" s="114">
        <v>165</v>
      </c>
      <c r="K9" s="114">
        <v>99</v>
      </c>
      <c r="L9" s="114">
        <v>44</v>
      </c>
      <c r="M9" s="114">
        <v>9</v>
      </c>
      <c r="N9" s="114">
        <v>6</v>
      </c>
      <c r="O9" s="114">
        <v>1</v>
      </c>
    </row>
    <row r="10" spans="1:15" s="112" customFormat="1" ht="20.25" customHeight="1">
      <c r="A10" s="81" t="s">
        <v>1064</v>
      </c>
      <c r="B10" s="113">
        <v>397</v>
      </c>
      <c r="C10" s="114">
        <v>285</v>
      </c>
      <c r="D10" s="114">
        <v>59</v>
      </c>
      <c r="E10" s="114">
        <v>37</v>
      </c>
      <c r="F10" s="114">
        <v>4</v>
      </c>
      <c r="G10" s="114">
        <v>2</v>
      </c>
      <c r="H10" s="114">
        <v>4</v>
      </c>
      <c r="I10" s="114">
        <v>3</v>
      </c>
      <c r="J10" s="114">
        <v>1</v>
      </c>
      <c r="K10" s="114">
        <v>1</v>
      </c>
      <c r="L10" s="114">
        <v>1</v>
      </c>
      <c r="M10" s="114" t="s">
        <v>1125</v>
      </c>
      <c r="N10" s="114" t="s">
        <v>1125</v>
      </c>
      <c r="O10" s="114" t="s">
        <v>1125</v>
      </c>
    </row>
    <row r="11" spans="1:15" s="112" customFormat="1" ht="20.25" customHeight="1">
      <c r="A11" s="81" t="s">
        <v>1065</v>
      </c>
      <c r="B11" s="113">
        <v>1786</v>
      </c>
      <c r="C11" s="114">
        <v>7</v>
      </c>
      <c r="D11" s="114">
        <v>16</v>
      </c>
      <c r="E11" s="114">
        <v>42</v>
      </c>
      <c r="F11" s="114">
        <v>197</v>
      </c>
      <c r="G11" s="114">
        <v>309</v>
      </c>
      <c r="H11" s="114">
        <v>334</v>
      </c>
      <c r="I11" s="114">
        <v>401</v>
      </c>
      <c r="J11" s="114">
        <v>234</v>
      </c>
      <c r="K11" s="114">
        <v>163</v>
      </c>
      <c r="L11" s="114">
        <v>68</v>
      </c>
      <c r="M11" s="114">
        <v>7</v>
      </c>
      <c r="N11" s="114">
        <v>5</v>
      </c>
      <c r="O11" s="114">
        <v>3</v>
      </c>
    </row>
    <row r="12" spans="1:15" s="112" customFormat="1" ht="20.25" customHeight="1">
      <c r="A12" s="81" t="s">
        <v>1066</v>
      </c>
      <c r="B12" s="113">
        <v>198</v>
      </c>
      <c r="C12" s="114">
        <v>146</v>
      </c>
      <c r="D12" s="114">
        <v>14</v>
      </c>
      <c r="E12" s="114">
        <v>17</v>
      </c>
      <c r="F12" s="114">
        <v>5</v>
      </c>
      <c r="G12" s="114">
        <v>3</v>
      </c>
      <c r="H12" s="114">
        <v>1</v>
      </c>
      <c r="I12" s="114">
        <v>4</v>
      </c>
      <c r="J12" s="114">
        <v>1</v>
      </c>
      <c r="K12" s="114">
        <v>2</v>
      </c>
      <c r="L12" s="114">
        <v>2</v>
      </c>
      <c r="M12" s="114">
        <v>1</v>
      </c>
      <c r="N12" s="114">
        <v>2</v>
      </c>
      <c r="O12" s="114" t="s">
        <v>1125</v>
      </c>
    </row>
    <row r="13" spans="1:15" s="112" customFormat="1" ht="20.25" customHeight="1">
      <c r="A13" s="81" t="s">
        <v>1067</v>
      </c>
      <c r="B13" s="113">
        <v>1884</v>
      </c>
      <c r="C13" s="114">
        <v>93</v>
      </c>
      <c r="D13" s="114">
        <v>211</v>
      </c>
      <c r="E13" s="114">
        <v>680</v>
      </c>
      <c r="F13" s="114">
        <v>384</v>
      </c>
      <c r="G13" s="114">
        <v>186</v>
      </c>
      <c r="H13" s="114">
        <v>120</v>
      </c>
      <c r="I13" s="114">
        <v>104</v>
      </c>
      <c r="J13" s="114">
        <v>55</v>
      </c>
      <c r="K13" s="114">
        <v>31</v>
      </c>
      <c r="L13" s="114">
        <v>8</v>
      </c>
      <c r="M13" s="114">
        <v>7</v>
      </c>
      <c r="N13" s="114">
        <v>1</v>
      </c>
      <c r="O13" s="114">
        <v>4</v>
      </c>
    </row>
    <row r="14" spans="1:15" s="112" customFormat="1" ht="20.25" customHeight="1">
      <c r="A14" s="81" t="s">
        <v>1289</v>
      </c>
      <c r="B14" s="113">
        <f aca="true" t="shared" si="3" ref="B14:O14">SUM(B15:B19)</f>
        <v>2326</v>
      </c>
      <c r="C14" s="114">
        <f t="shared" si="3"/>
        <v>21</v>
      </c>
      <c r="D14" s="114">
        <f t="shared" si="3"/>
        <v>17</v>
      </c>
      <c r="E14" s="114">
        <f t="shared" si="3"/>
        <v>51</v>
      </c>
      <c r="F14" s="114">
        <f t="shared" si="3"/>
        <v>272</v>
      </c>
      <c r="G14" s="114">
        <f t="shared" si="3"/>
        <v>446</v>
      </c>
      <c r="H14" s="114">
        <f t="shared" si="3"/>
        <v>426</v>
      </c>
      <c r="I14" s="114">
        <f t="shared" si="3"/>
        <v>506</v>
      </c>
      <c r="J14" s="114">
        <f t="shared" si="3"/>
        <v>307</v>
      </c>
      <c r="K14" s="114">
        <f t="shared" si="3"/>
        <v>201</v>
      </c>
      <c r="L14" s="114">
        <f t="shared" si="3"/>
        <v>47</v>
      </c>
      <c r="M14" s="114">
        <f t="shared" si="3"/>
        <v>16</v>
      </c>
      <c r="N14" s="114">
        <f t="shared" si="3"/>
        <v>12</v>
      </c>
      <c r="O14" s="114">
        <f t="shared" si="3"/>
        <v>4</v>
      </c>
    </row>
    <row r="15" spans="1:15" s="118" customFormat="1" ht="20.25" customHeight="1">
      <c r="A15" s="31" t="s">
        <v>1290</v>
      </c>
      <c r="B15" s="115">
        <v>390</v>
      </c>
      <c r="C15" s="116" t="s">
        <v>1125</v>
      </c>
      <c r="D15" s="116">
        <v>1</v>
      </c>
      <c r="E15" s="116">
        <v>3</v>
      </c>
      <c r="F15" s="116">
        <v>40</v>
      </c>
      <c r="G15" s="116">
        <v>73</v>
      </c>
      <c r="H15" s="116">
        <v>81</v>
      </c>
      <c r="I15" s="116">
        <v>79</v>
      </c>
      <c r="J15" s="116">
        <v>58</v>
      </c>
      <c r="K15" s="116">
        <v>37</v>
      </c>
      <c r="L15" s="116">
        <v>12</v>
      </c>
      <c r="M15" s="116">
        <v>2</v>
      </c>
      <c r="N15" s="116">
        <v>3</v>
      </c>
      <c r="O15" s="116">
        <v>1</v>
      </c>
    </row>
    <row r="16" spans="1:15" s="118" customFormat="1" ht="20.25" customHeight="1">
      <c r="A16" s="31" t="s">
        <v>1069</v>
      </c>
      <c r="B16" s="115">
        <v>675</v>
      </c>
      <c r="C16" s="116">
        <v>6</v>
      </c>
      <c r="D16" s="116">
        <v>9</v>
      </c>
      <c r="E16" s="116">
        <v>23</v>
      </c>
      <c r="F16" s="116">
        <v>106</v>
      </c>
      <c r="G16" s="116">
        <v>159</v>
      </c>
      <c r="H16" s="116">
        <v>130</v>
      </c>
      <c r="I16" s="116">
        <v>137</v>
      </c>
      <c r="J16" s="116">
        <v>49</v>
      </c>
      <c r="K16" s="116">
        <v>43</v>
      </c>
      <c r="L16" s="116">
        <v>7</v>
      </c>
      <c r="M16" s="116">
        <v>2</v>
      </c>
      <c r="N16" s="116">
        <v>3</v>
      </c>
      <c r="O16" s="116">
        <v>1</v>
      </c>
    </row>
    <row r="17" spans="1:15" s="118" customFormat="1" ht="20.25" customHeight="1">
      <c r="A17" s="31" t="s">
        <v>1070</v>
      </c>
      <c r="B17" s="115">
        <v>48</v>
      </c>
      <c r="C17" s="116">
        <v>3</v>
      </c>
      <c r="D17" s="116">
        <v>5</v>
      </c>
      <c r="E17" s="116">
        <v>6</v>
      </c>
      <c r="F17" s="116">
        <v>9</v>
      </c>
      <c r="G17" s="116">
        <v>13</v>
      </c>
      <c r="H17" s="116">
        <v>8</v>
      </c>
      <c r="I17" s="116">
        <v>2</v>
      </c>
      <c r="J17" s="116">
        <v>1</v>
      </c>
      <c r="K17" s="116">
        <v>1</v>
      </c>
      <c r="L17" s="116" t="s">
        <v>1125</v>
      </c>
      <c r="M17" s="116" t="s">
        <v>1125</v>
      </c>
      <c r="N17" s="116" t="s">
        <v>1125</v>
      </c>
      <c r="O17" s="116" t="s">
        <v>1125</v>
      </c>
    </row>
    <row r="18" spans="1:15" s="118" customFormat="1" ht="20.25" customHeight="1">
      <c r="A18" s="31" t="s">
        <v>1071</v>
      </c>
      <c r="B18" s="115">
        <v>1131</v>
      </c>
      <c r="C18" s="116" t="s">
        <v>1125</v>
      </c>
      <c r="D18" s="116">
        <v>1</v>
      </c>
      <c r="E18" s="116">
        <v>5</v>
      </c>
      <c r="F18" s="116">
        <v>98</v>
      </c>
      <c r="G18" s="116">
        <v>185</v>
      </c>
      <c r="H18" s="116">
        <v>195</v>
      </c>
      <c r="I18" s="116">
        <v>281</v>
      </c>
      <c r="J18" s="116">
        <v>199</v>
      </c>
      <c r="K18" s="116">
        <v>120</v>
      </c>
      <c r="L18" s="116">
        <v>28</v>
      </c>
      <c r="M18" s="116">
        <v>12</v>
      </c>
      <c r="N18" s="116">
        <v>5</v>
      </c>
      <c r="O18" s="116">
        <v>2</v>
      </c>
    </row>
    <row r="19" spans="1:15" s="118" customFormat="1" ht="20.25" customHeight="1">
      <c r="A19" s="31" t="s">
        <v>1072</v>
      </c>
      <c r="B19" s="115">
        <v>82</v>
      </c>
      <c r="C19" s="116">
        <v>12</v>
      </c>
      <c r="D19" s="116">
        <v>1</v>
      </c>
      <c r="E19" s="116">
        <v>14</v>
      </c>
      <c r="F19" s="116">
        <v>19</v>
      </c>
      <c r="G19" s="116">
        <v>16</v>
      </c>
      <c r="H19" s="116">
        <v>12</v>
      </c>
      <c r="I19" s="116">
        <v>7</v>
      </c>
      <c r="J19" s="116" t="s">
        <v>1125</v>
      </c>
      <c r="K19" s="116" t="s">
        <v>1125</v>
      </c>
      <c r="L19" s="116" t="s">
        <v>1125</v>
      </c>
      <c r="M19" s="116" t="s">
        <v>1125</v>
      </c>
      <c r="N19" s="116">
        <v>1</v>
      </c>
      <c r="O19" s="116" t="s">
        <v>1125</v>
      </c>
    </row>
    <row r="20" spans="1:15" s="112" customFormat="1" ht="20.25" customHeight="1">
      <c r="A20" s="81" t="s">
        <v>1291</v>
      </c>
      <c r="B20" s="113">
        <f>SUM(B21:B28)</f>
        <v>4920</v>
      </c>
      <c r="C20" s="114">
        <f aca="true" t="shared" si="4" ref="C20:J20">SUM(C21:C28)</f>
        <v>150</v>
      </c>
      <c r="D20" s="114">
        <f t="shared" si="4"/>
        <v>113</v>
      </c>
      <c r="E20" s="114">
        <f t="shared" si="4"/>
        <v>250</v>
      </c>
      <c r="F20" s="114">
        <f t="shared" si="4"/>
        <v>574</v>
      </c>
      <c r="G20" s="114">
        <f t="shared" si="4"/>
        <v>814</v>
      </c>
      <c r="H20" s="114">
        <f t="shared" si="4"/>
        <v>775</v>
      </c>
      <c r="I20" s="114">
        <f t="shared" si="4"/>
        <v>981</v>
      </c>
      <c r="J20" s="114">
        <f t="shared" si="4"/>
        <v>586</v>
      </c>
      <c r="K20" s="114">
        <f>SUM(K21:K28)</f>
        <v>433</v>
      </c>
      <c r="L20" s="114">
        <f>SUM(L21:L28)</f>
        <v>158</v>
      </c>
      <c r="M20" s="114">
        <f>SUM(M21:M28)</f>
        <v>50</v>
      </c>
      <c r="N20" s="114">
        <f>SUM(N21:N28)</f>
        <v>20</v>
      </c>
      <c r="O20" s="114">
        <f>SUM(O21:O28)</f>
        <v>16</v>
      </c>
    </row>
    <row r="21" spans="1:15" s="118" customFormat="1" ht="20.25" customHeight="1">
      <c r="A21" s="32" t="s">
        <v>1073</v>
      </c>
      <c r="B21" s="115">
        <v>603</v>
      </c>
      <c r="C21" s="116">
        <v>5</v>
      </c>
      <c r="D21" s="116">
        <v>2</v>
      </c>
      <c r="E21" s="116">
        <v>17</v>
      </c>
      <c r="F21" s="116">
        <v>65</v>
      </c>
      <c r="G21" s="116">
        <v>99</v>
      </c>
      <c r="H21" s="116">
        <v>91</v>
      </c>
      <c r="I21" s="116">
        <v>114</v>
      </c>
      <c r="J21" s="116">
        <v>85</v>
      </c>
      <c r="K21" s="116">
        <v>61</v>
      </c>
      <c r="L21" s="116">
        <v>45</v>
      </c>
      <c r="M21" s="116">
        <v>16</v>
      </c>
      <c r="N21" s="116">
        <v>2</v>
      </c>
      <c r="O21" s="116">
        <v>1</v>
      </c>
    </row>
    <row r="22" spans="1:15" s="118" customFormat="1" ht="20.25" customHeight="1">
      <c r="A22" s="32" t="s">
        <v>1074</v>
      </c>
      <c r="B22" s="115">
        <v>994</v>
      </c>
      <c r="C22" s="116">
        <v>2</v>
      </c>
      <c r="D22" s="116">
        <v>12</v>
      </c>
      <c r="E22" s="116">
        <v>33</v>
      </c>
      <c r="F22" s="116">
        <v>95</v>
      </c>
      <c r="G22" s="116">
        <v>170</v>
      </c>
      <c r="H22" s="116">
        <v>177</v>
      </c>
      <c r="I22" s="116">
        <v>233</v>
      </c>
      <c r="J22" s="116">
        <v>130</v>
      </c>
      <c r="K22" s="116">
        <v>98</v>
      </c>
      <c r="L22" s="116">
        <v>24</v>
      </c>
      <c r="M22" s="116">
        <v>12</v>
      </c>
      <c r="N22" s="116">
        <v>8</v>
      </c>
      <c r="O22" s="116" t="s">
        <v>1125</v>
      </c>
    </row>
    <row r="23" spans="1:15" s="118" customFormat="1" ht="20.25" customHeight="1">
      <c r="A23" s="32" t="s">
        <v>1075</v>
      </c>
      <c r="B23" s="115">
        <v>1243</v>
      </c>
      <c r="C23" s="116">
        <v>1</v>
      </c>
      <c r="D23" s="116">
        <v>5</v>
      </c>
      <c r="E23" s="116">
        <v>23</v>
      </c>
      <c r="F23" s="116">
        <v>120</v>
      </c>
      <c r="G23" s="116">
        <v>175</v>
      </c>
      <c r="H23" s="116">
        <v>227</v>
      </c>
      <c r="I23" s="116">
        <v>306</v>
      </c>
      <c r="J23" s="116">
        <v>206</v>
      </c>
      <c r="K23" s="116">
        <v>134</v>
      </c>
      <c r="L23" s="116">
        <v>36</v>
      </c>
      <c r="M23" s="116">
        <v>6</v>
      </c>
      <c r="N23" s="116" t="s">
        <v>1125</v>
      </c>
      <c r="O23" s="116">
        <v>4</v>
      </c>
    </row>
    <row r="24" spans="1:15" s="118" customFormat="1" ht="20.25" customHeight="1">
      <c r="A24" s="32" t="s">
        <v>1076</v>
      </c>
      <c r="B24" s="115">
        <v>745</v>
      </c>
      <c r="C24" s="116">
        <v>7</v>
      </c>
      <c r="D24" s="116">
        <v>16</v>
      </c>
      <c r="E24" s="116">
        <v>30</v>
      </c>
      <c r="F24" s="116">
        <v>65</v>
      </c>
      <c r="G24" s="116">
        <v>112</v>
      </c>
      <c r="H24" s="116">
        <v>111</v>
      </c>
      <c r="I24" s="116">
        <v>160</v>
      </c>
      <c r="J24" s="116">
        <v>89</v>
      </c>
      <c r="K24" s="116">
        <v>97</v>
      </c>
      <c r="L24" s="116">
        <v>39</v>
      </c>
      <c r="M24" s="116">
        <v>9</v>
      </c>
      <c r="N24" s="116">
        <v>4</v>
      </c>
      <c r="O24" s="116">
        <v>6</v>
      </c>
    </row>
    <row r="25" spans="1:15" s="118" customFormat="1" ht="20.25" customHeight="1">
      <c r="A25" s="32" t="s">
        <v>1077</v>
      </c>
      <c r="B25" s="115">
        <v>425</v>
      </c>
      <c r="C25" s="116">
        <v>19</v>
      </c>
      <c r="D25" s="116">
        <v>30</v>
      </c>
      <c r="E25" s="116">
        <v>57</v>
      </c>
      <c r="F25" s="116">
        <v>88</v>
      </c>
      <c r="G25" s="116">
        <v>73</v>
      </c>
      <c r="H25" s="116">
        <v>59</v>
      </c>
      <c r="I25" s="116">
        <v>47</v>
      </c>
      <c r="J25" s="116">
        <v>23</v>
      </c>
      <c r="K25" s="116">
        <v>20</v>
      </c>
      <c r="L25" s="116">
        <v>7</v>
      </c>
      <c r="M25" s="116">
        <v>2</v>
      </c>
      <c r="N25" s="116" t="s">
        <v>1125</v>
      </c>
      <c r="O25" s="116" t="s">
        <v>1125</v>
      </c>
    </row>
    <row r="26" spans="1:15" s="118" customFormat="1" ht="20.25" customHeight="1">
      <c r="A26" s="32" t="s">
        <v>1078</v>
      </c>
      <c r="B26" s="115">
        <v>553</v>
      </c>
      <c r="C26" s="116">
        <v>62</v>
      </c>
      <c r="D26" s="116">
        <v>26</v>
      </c>
      <c r="E26" s="116">
        <v>49</v>
      </c>
      <c r="F26" s="116">
        <v>78</v>
      </c>
      <c r="G26" s="116">
        <v>114</v>
      </c>
      <c r="H26" s="116">
        <v>76</v>
      </c>
      <c r="I26" s="116">
        <v>81</v>
      </c>
      <c r="J26" s="116">
        <v>40</v>
      </c>
      <c r="K26" s="116">
        <v>14</v>
      </c>
      <c r="L26" s="116">
        <v>5</v>
      </c>
      <c r="M26" s="116">
        <v>3</v>
      </c>
      <c r="N26" s="116">
        <v>2</v>
      </c>
      <c r="O26" s="116">
        <v>3</v>
      </c>
    </row>
    <row r="27" spans="1:15" s="118" customFormat="1" ht="20.25" customHeight="1">
      <c r="A27" s="32" t="s">
        <v>1079</v>
      </c>
      <c r="B27" s="115">
        <v>53</v>
      </c>
      <c r="C27" s="116">
        <v>7</v>
      </c>
      <c r="D27" s="116">
        <v>2</v>
      </c>
      <c r="E27" s="116">
        <v>4</v>
      </c>
      <c r="F27" s="116">
        <v>15</v>
      </c>
      <c r="G27" s="116">
        <v>11</v>
      </c>
      <c r="H27" s="116">
        <v>11</v>
      </c>
      <c r="I27" s="116">
        <v>1</v>
      </c>
      <c r="J27" s="116">
        <v>1</v>
      </c>
      <c r="K27" s="116">
        <v>1</v>
      </c>
      <c r="L27" s="116" t="s">
        <v>1125</v>
      </c>
      <c r="M27" s="116" t="s">
        <v>1125</v>
      </c>
      <c r="N27" s="116" t="s">
        <v>1125</v>
      </c>
      <c r="O27" s="116" t="s">
        <v>1125</v>
      </c>
    </row>
    <row r="28" spans="1:15" s="118" customFormat="1" ht="20.25" customHeight="1">
      <c r="A28" s="32" t="s">
        <v>1080</v>
      </c>
      <c r="B28" s="115">
        <v>304</v>
      </c>
      <c r="C28" s="116">
        <v>47</v>
      </c>
      <c r="D28" s="116">
        <v>20</v>
      </c>
      <c r="E28" s="116">
        <v>37</v>
      </c>
      <c r="F28" s="116">
        <v>48</v>
      </c>
      <c r="G28" s="116">
        <v>60</v>
      </c>
      <c r="H28" s="116">
        <v>23</v>
      </c>
      <c r="I28" s="116">
        <v>39</v>
      </c>
      <c r="J28" s="116">
        <v>12</v>
      </c>
      <c r="K28" s="116">
        <v>8</v>
      </c>
      <c r="L28" s="116">
        <v>2</v>
      </c>
      <c r="M28" s="116">
        <v>2</v>
      </c>
      <c r="N28" s="116">
        <v>4</v>
      </c>
      <c r="O28" s="116">
        <v>2</v>
      </c>
    </row>
    <row r="29" spans="1:15" s="112" customFormat="1" ht="20.25" customHeight="1">
      <c r="A29" s="81" t="s">
        <v>1292</v>
      </c>
      <c r="B29" s="113">
        <f>SUM(B30:B34)</f>
        <v>595</v>
      </c>
      <c r="C29" s="114">
        <f aca="true" t="shared" si="5" ref="C29:L29">SUM(C30:C34)</f>
        <v>170</v>
      </c>
      <c r="D29" s="114">
        <f t="shared" si="5"/>
        <v>70</v>
      </c>
      <c r="E29" s="114">
        <f t="shared" si="5"/>
        <v>86</v>
      </c>
      <c r="F29" s="114">
        <f t="shared" si="5"/>
        <v>65</v>
      </c>
      <c r="G29" s="114">
        <f t="shared" si="5"/>
        <v>44</v>
      </c>
      <c r="H29" s="114">
        <f t="shared" si="5"/>
        <v>34</v>
      </c>
      <c r="I29" s="114">
        <f t="shared" si="5"/>
        <v>44</v>
      </c>
      <c r="J29" s="114">
        <f t="shared" si="5"/>
        <v>23</v>
      </c>
      <c r="K29" s="114">
        <f t="shared" si="5"/>
        <v>13</v>
      </c>
      <c r="L29" s="114">
        <f t="shared" si="5"/>
        <v>8</v>
      </c>
      <c r="M29" s="114">
        <f>SUM(M30:M34)</f>
        <v>6</v>
      </c>
      <c r="N29" s="114">
        <f>SUM(N30:N34)</f>
        <v>13</v>
      </c>
      <c r="O29" s="114">
        <f>SUM(O30:O34)</f>
        <v>19</v>
      </c>
    </row>
    <row r="30" spans="1:15" s="118" customFormat="1" ht="20.25" customHeight="1">
      <c r="A30" s="32" t="s">
        <v>1081</v>
      </c>
      <c r="B30" s="115">
        <v>85</v>
      </c>
      <c r="C30" s="116">
        <v>15</v>
      </c>
      <c r="D30" s="116">
        <v>4</v>
      </c>
      <c r="E30" s="116">
        <v>6</v>
      </c>
      <c r="F30" s="116">
        <v>4</v>
      </c>
      <c r="G30" s="116">
        <v>2</v>
      </c>
      <c r="H30" s="116">
        <v>2</v>
      </c>
      <c r="I30" s="116">
        <v>3</v>
      </c>
      <c r="J30" s="116">
        <v>2</v>
      </c>
      <c r="K30" s="116">
        <v>4</v>
      </c>
      <c r="L30" s="116">
        <v>5</v>
      </c>
      <c r="M30" s="116">
        <v>6</v>
      </c>
      <c r="N30" s="116">
        <v>13</v>
      </c>
      <c r="O30" s="116">
        <v>19</v>
      </c>
    </row>
    <row r="31" spans="1:15" s="118" customFormat="1" ht="20.25" customHeight="1">
      <c r="A31" s="32" t="s">
        <v>1082</v>
      </c>
      <c r="B31" s="115">
        <v>259</v>
      </c>
      <c r="C31" s="116">
        <v>44</v>
      </c>
      <c r="D31" s="116">
        <v>21</v>
      </c>
      <c r="E31" s="116">
        <v>28</v>
      </c>
      <c r="F31" s="116">
        <v>43</v>
      </c>
      <c r="G31" s="116">
        <v>31</v>
      </c>
      <c r="H31" s="116">
        <v>27</v>
      </c>
      <c r="I31" s="116">
        <v>36</v>
      </c>
      <c r="J31" s="116">
        <v>21</v>
      </c>
      <c r="K31" s="116">
        <v>6</v>
      </c>
      <c r="L31" s="116">
        <v>2</v>
      </c>
      <c r="M31" s="116" t="s">
        <v>1125</v>
      </c>
      <c r="N31" s="116" t="s">
        <v>1125</v>
      </c>
      <c r="O31" s="116" t="s">
        <v>1125</v>
      </c>
    </row>
    <row r="32" spans="1:15" s="118" customFormat="1" ht="20.25" customHeight="1">
      <c r="A32" s="32" t="s">
        <v>1083</v>
      </c>
      <c r="B32" s="115">
        <v>90</v>
      </c>
      <c r="C32" s="116">
        <v>32</v>
      </c>
      <c r="D32" s="116">
        <v>15</v>
      </c>
      <c r="E32" s="116">
        <v>17</v>
      </c>
      <c r="F32" s="116">
        <v>8</v>
      </c>
      <c r="G32" s="116">
        <v>6</v>
      </c>
      <c r="H32" s="116">
        <v>5</v>
      </c>
      <c r="I32" s="116">
        <v>3</v>
      </c>
      <c r="J32" s="116" t="s">
        <v>1125</v>
      </c>
      <c r="K32" s="116">
        <v>3</v>
      </c>
      <c r="L32" s="116">
        <v>1</v>
      </c>
      <c r="M32" s="116" t="s">
        <v>1125</v>
      </c>
      <c r="N32" s="116" t="s">
        <v>1125</v>
      </c>
      <c r="O32" s="116" t="s">
        <v>1125</v>
      </c>
    </row>
    <row r="33" spans="1:15" s="118" customFormat="1" ht="20.25" customHeight="1">
      <c r="A33" s="32" t="s">
        <v>1084</v>
      </c>
      <c r="B33" s="115">
        <v>86</v>
      </c>
      <c r="C33" s="116">
        <v>39</v>
      </c>
      <c r="D33" s="116">
        <v>19</v>
      </c>
      <c r="E33" s="116">
        <v>20</v>
      </c>
      <c r="F33" s="116">
        <v>4</v>
      </c>
      <c r="G33" s="116">
        <v>2</v>
      </c>
      <c r="H33" s="116" t="s">
        <v>1125</v>
      </c>
      <c r="I33" s="116">
        <v>2</v>
      </c>
      <c r="J33" s="116" t="s">
        <v>1125</v>
      </c>
      <c r="K33" s="116" t="s">
        <v>1125</v>
      </c>
      <c r="L33" s="116" t="s">
        <v>1125</v>
      </c>
      <c r="M33" s="116" t="s">
        <v>1125</v>
      </c>
      <c r="N33" s="116" t="s">
        <v>1125</v>
      </c>
      <c r="O33" s="116" t="s">
        <v>1125</v>
      </c>
    </row>
    <row r="34" spans="1:15" s="118" customFormat="1" ht="20.25" customHeight="1">
      <c r="A34" s="32" t="s">
        <v>1085</v>
      </c>
      <c r="B34" s="115">
        <v>75</v>
      </c>
      <c r="C34" s="116">
        <v>40</v>
      </c>
      <c r="D34" s="116">
        <v>11</v>
      </c>
      <c r="E34" s="116">
        <v>15</v>
      </c>
      <c r="F34" s="116">
        <v>6</v>
      </c>
      <c r="G34" s="116">
        <v>3</v>
      </c>
      <c r="H34" s="116" t="s">
        <v>1125</v>
      </c>
      <c r="I34" s="116" t="s">
        <v>1125</v>
      </c>
      <c r="J34" s="116" t="s">
        <v>1125</v>
      </c>
      <c r="K34" s="116" t="s">
        <v>1125</v>
      </c>
      <c r="L34" s="116" t="s">
        <v>1125</v>
      </c>
      <c r="M34" s="116" t="s">
        <v>1125</v>
      </c>
      <c r="N34" s="116" t="s">
        <v>1125</v>
      </c>
      <c r="O34" s="116" t="s">
        <v>1125</v>
      </c>
    </row>
    <row r="35" spans="1:15" s="112" customFormat="1" ht="20.25" customHeight="1">
      <c r="A35" s="81" t="s">
        <v>1293</v>
      </c>
      <c r="B35" s="113">
        <f aca="true" t="shared" si="6" ref="B35:O35">SUM(B36:B42)</f>
        <v>955</v>
      </c>
      <c r="C35" s="114">
        <f t="shared" si="6"/>
        <v>369</v>
      </c>
      <c r="D35" s="114">
        <f t="shared" si="6"/>
        <v>223</v>
      </c>
      <c r="E35" s="114">
        <f t="shared" si="6"/>
        <v>160</v>
      </c>
      <c r="F35" s="114">
        <f t="shared" si="6"/>
        <v>82</v>
      </c>
      <c r="G35" s="114">
        <f t="shared" si="6"/>
        <v>49</v>
      </c>
      <c r="H35" s="114">
        <f t="shared" si="6"/>
        <v>31</v>
      </c>
      <c r="I35" s="114">
        <f t="shared" si="6"/>
        <v>16</v>
      </c>
      <c r="J35" s="114">
        <f t="shared" si="6"/>
        <v>9</v>
      </c>
      <c r="K35" s="114">
        <f t="shared" si="6"/>
        <v>7</v>
      </c>
      <c r="L35" s="114">
        <f t="shared" si="6"/>
        <v>2</v>
      </c>
      <c r="M35" s="114">
        <f t="shared" si="6"/>
        <v>0</v>
      </c>
      <c r="N35" s="114">
        <f t="shared" si="6"/>
        <v>2</v>
      </c>
      <c r="O35" s="114">
        <f t="shared" si="6"/>
        <v>5</v>
      </c>
    </row>
    <row r="36" spans="1:15" s="118" customFormat="1" ht="20.25" customHeight="1">
      <c r="A36" s="32" t="s">
        <v>1086</v>
      </c>
      <c r="B36" s="115">
        <v>346</v>
      </c>
      <c r="C36" s="116">
        <v>79</v>
      </c>
      <c r="D36" s="116">
        <v>63</v>
      </c>
      <c r="E36" s="116">
        <v>69</v>
      </c>
      <c r="F36" s="116">
        <v>39</v>
      </c>
      <c r="G36" s="116">
        <v>37</v>
      </c>
      <c r="H36" s="116">
        <v>28</v>
      </c>
      <c r="I36" s="116">
        <v>12</v>
      </c>
      <c r="J36" s="116">
        <v>8</v>
      </c>
      <c r="K36" s="116">
        <v>5</v>
      </c>
      <c r="L36" s="116">
        <v>1</v>
      </c>
      <c r="M36" s="116" t="s">
        <v>1125</v>
      </c>
      <c r="N36" s="116">
        <v>2</v>
      </c>
      <c r="O36" s="116">
        <v>3</v>
      </c>
    </row>
    <row r="37" spans="1:15" s="118" customFormat="1" ht="20.25" customHeight="1">
      <c r="A37" s="32" t="s">
        <v>1087</v>
      </c>
      <c r="B37" s="115">
        <v>25</v>
      </c>
      <c r="C37" s="116">
        <v>10</v>
      </c>
      <c r="D37" s="116">
        <v>7</v>
      </c>
      <c r="E37" s="116">
        <v>4</v>
      </c>
      <c r="F37" s="116">
        <v>1</v>
      </c>
      <c r="G37" s="116">
        <v>1</v>
      </c>
      <c r="H37" s="116">
        <v>1</v>
      </c>
      <c r="I37" s="116">
        <v>1</v>
      </c>
      <c r="J37" s="116" t="s">
        <v>1125</v>
      </c>
      <c r="K37" s="116" t="s">
        <v>1125</v>
      </c>
      <c r="L37" s="116" t="s">
        <v>1125</v>
      </c>
      <c r="M37" s="116" t="s">
        <v>1125</v>
      </c>
      <c r="N37" s="116" t="s">
        <v>1125</v>
      </c>
      <c r="O37" s="116" t="s">
        <v>1125</v>
      </c>
    </row>
    <row r="38" spans="1:15" s="118" customFormat="1" ht="20.25" customHeight="1">
      <c r="A38" s="32" t="s">
        <v>1088</v>
      </c>
      <c r="B38" s="115">
        <v>65</v>
      </c>
      <c r="C38" s="116">
        <v>14</v>
      </c>
      <c r="D38" s="116">
        <v>37</v>
      </c>
      <c r="E38" s="116">
        <v>8</v>
      </c>
      <c r="F38" s="116">
        <v>2</v>
      </c>
      <c r="G38" s="116">
        <v>2</v>
      </c>
      <c r="H38" s="116">
        <v>1</v>
      </c>
      <c r="I38" s="116" t="s">
        <v>1125</v>
      </c>
      <c r="J38" s="116">
        <v>1</v>
      </c>
      <c r="K38" s="116" t="s">
        <v>1125</v>
      </c>
      <c r="L38" s="116" t="s">
        <v>1125</v>
      </c>
      <c r="M38" s="116" t="s">
        <v>1125</v>
      </c>
      <c r="N38" s="116" t="s">
        <v>1125</v>
      </c>
      <c r="O38" s="116" t="s">
        <v>1125</v>
      </c>
    </row>
    <row r="39" spans="1:15" s="118" customFormat="1" ht="20.25" customHeight="1">
      <c r="A39" s="32" t="s">
        <v>1089</v>
      </c>
      <c r="B39" s="115">
        <v>14</v>
      </c>
      <c r="C39" s="116">
        <v>6</v>
      </c>
      <c r="D39" s="116">
        <v>2</v>
      </c>
      <c r="E39" s="116">
        <v>3</v>
      </c>
      <c r="F39" s="116" t="s">
        <v>1125</v>
      </c>
      <c r="G39" s="116" t="s">
        <v>1125</v>
      </c>
      <c r="H39" s="116" t="s">
        <v>1125</v>
      </c>
      <c r="I39" s="116">
        <v>1</v>
      </c>
      <c r="J39" s="116" t="s">
        <v>1125</v>
      </c>
      <c r="K39" s="116">
        <v>2</v>
      </c>
      <c r="L39" s="116" t="s">
        <v>1125</v>
      </c>
      <c r="M39" s="116" t="s">
        <v>1125</v>
      </c>
      <c r="N39" s="116" t="s">
        <v>1125</v>
      </c>
      <c r="O39" s="116" t="s">
        <v>1125</v>
      </c>
    </row>
    <row r="40" spans="1:15" s="118" customFormat="1" ht="20.25" customHeight="1">
      <c r="A40" s="32" t="s">
        <v>1090</v>
      </c>
      <c r="B40" s="115">
        <v>92</v>
      </c>
      <c r="C40" s="116">
        <v>69</v>
      </c>
      <c r="D40" s="116">
        <v>13</v>
      </c>
      <c r="E40" s="116">
        <v>7</v>
      </c>
      <c r="F40" s="116" t="s">
        <v>1125</v>
      </c>
      <c r="G40" s="116">
        <v>2</v>
      </c>
      <c r="H40" s="116" t="s">
        <v>1125</v>
      </c>
      <c r="I40" s="116" t="s">
        <v>1125</v>
      </c>
      <c r="J40" s="116" t="s">
        <v>1125</v>
      </c>
      <c r="K40" s="116" t="s">
        <v>1125</v>
      </c>
      <c r="L40" s="116" t="s">
        <v>1125</v>
      </c>
      <c r="M40" s="116" t="s">
        <v>1125</v>
      </c>
      <c r="N40" s="116" t="s">
        <v>1125</v>
      </c>
      <c r="O40" s="116">
        <v>1</v>
      </c>
    </row>
    <row r="41" spans="1:15" s="118" customFormat="1" ht="20.25" customHeight="1">
      <c r="A41" s="32" t="s">
        <v>1091</v>
      </c>
      <c r="B41" s="115">
        <v>178</v>
      </c>
      <c r="C41" s="116">
        <v>99</v>
      </c>
      <c r="D41" s="116">
        <v>42</v>
      </c>
      <c r="E41" s="116">
        <v>18</v>
      </c>
      <c r="F41" s="116">
        <v>12</v>
      </c>
      <c r="G41" s="116">
        <v>5</v>
      </c>
      <c r="H41" s="116" t="s">
        <v>1125</v>
      </c>
      <c r="I41" s="116">
        <v>1</v>
      </c>
      <c r="J41" s="116" t="s">
        <v>1125</v>
      </c>
      <c r="K41" s="116" t="s">
        <v>1125</v>
      </c>
      <c r="L41" s="116" t="s">
        <v>1125</v>
      </c>
      <c r="M41" s="116" t="s">
        <v>1125</v>
      </c>
      <c r="N41" s="116" t="s">
        <v>1125</v>
      </c>
      <c r="O41" s="116">
        <v>1</v>
      </c>
    </row>
    <row r="42" spans="1:15" s="117" customFormat="1" ht="20.25" customHeight="1">
      <c r="A42" s="505" t="s">
        <v>1092</v>
      </c>
      <c r="B42" s="119">
        <v>235</v>
      </c>
      <c r="C42" s="120">
        <v>92</v>
      </c>
      <c r="D42" s="120">
        <v>59</v>
      </c>
      <c r="E42" s="120">
        <v>51</v>
      </c>
      <c r="F42" s="120">
        <v>28</v>
      </c>
      <c r="G42" s="120">
        <v>2</v>
      </c>
      <c r="H42" s="120">
        <v>1</v>
      </c>
      <c r="I42" s="120">
        <v>1</v>
      </c>
      <c r="J42" s="120" t="s">
        <v>1125</v>
      </c>
      <c r="K42" s="120" t="s">
        <v>1125</v>
      </c>
      <c r="L42" s="120">
        <v>1</v>
      </c>
      <c r="M42" s="120" t="s">
        <v>1125</v>
      </c>
      <c r="N42" s="120" t="s">
        <v>1125</v>
      </c>
      <c r="O42" s="120" t="s">
        <v>1125</v>
      </c>
    </row>
    <row r="43" spans="1:15" s="112" customFormat="1" ht="21" customHeight="1">
      <c r="A43" s="81" t="s">
        <v>1294</v>
      </c>
      <c r="B43" s="113">
        <f>SUM(B44:B54)</f>
        <v>4979</v>
      </c>
      <c r="C43" s="114">
        <f aca="true" t="shared" si="7" ref="C43:O43">SUM(C44:C54)</f>
        <v>429</v>
      </c>
      <c r="D43" s="114">
        <f t="shared" si="7"/>
        <v>418</v>
      </c>
      <c r="E43" s="114">
        <f t="shared" si="7"/>
        <v>790</v>
      </c>
      <c r="F43" s="114">
        <f t="shared" si="7"/>
        <v>856</v>
      </c>
      <c r="G43" s="114">
        <f t="shared" si="7"/>
        <v>720</v>
      </c>
      <c r="H43" s="114">
        <f t="shared" si="7"/>
        <v>554</v>
      </c>
      <c r="I43" s="114">
        <f t="shared" si="7"/>
        <v>564</v>
      </c>
      <c r="J43" s="114">
        <f t="shared" si="7"/>
        <v>280</v>
      </c>
      <c r="K43" s="114">
        <f t="shared" si="7"/>
        <v>194</v>
      </c>
      <c r="L43" s="114">
        <f t="shared" si="7"/>
        <v>103</v>
      </c>
      <c r="M43" s="114">
        <f t="shared" si="7"/>
        <v>38</v>
      </c>
      <c r="N43" s="114">
        <f t="shared" si="7"/>
        <v>17</v>
      </c>
      <c r="O43" s="114">
        <f t="shared" si="7"/>
        <v>16</v>
      </c>
    </row>
    <row r="44" spans="1:15" s="118" customFormat="1" ht="21" customHeight="1">
      <c r="A44" s="32" t="s">
        <v>1093</v>
      </c>
      <c r="B44" s="115">
        <v>271</v>
      </c>
      <c r="C44" s="116">
        <v>38</v>
      </c>
      <c r="D44" s="116">
        <v>32</v>
      </c>
      <c r="E44" s="116">
        <v>82</v>
      </c>
      <c r="F44" s="116">
        <v>57</v>
      </c>
      <c r="G44" s="116">
        <v>32</v>
      </c>
      <c r="H44" s="116">
        <v>20</v>
      </c>
      <c r="I44" s="116">
        <v>4</v>
      </c>
      <c r="J44" s="116">
        <v>3</v>
      </c>
      <c r="K44" s="116">
        <v>2</v>
      </c>
      <c r="L44" s="116">
        <v>1</v>
      </c>
      <c r="M44" s="116" t="s">
        <v>1125</v>
      </c>
      <c r="N44" s="116" t="s">
        <v>1125</v>
      </c>
      <c r="O44" s="116" t="s">
        <v>1125</v>
      </c>
    </row>
    <row r="45" spans="1:15" s="118" customFormat="1" ht="21" customHeight="1">
      <c r="A45" s="32" t="s">
        <v>1094</v>
      </c>
      <c r="B45" s="115">
        <v>165</v>
      </c>
      <c r="C45" s="116">
        <v>29</v>
      </c>
      <c r="D45" s="116">
        <v>31</v>
      </c>
      <c r="E45" s="116">
        <v>40</v>
      </c>
      <c r="F45" s="116">
        <v>28</v>
      </c>
      <c r="G45" s="116">
        <v>16</v>
      </c>
      <c r="H45" s="116">
        <v>7</v>
      </c>
      <c r="I45" s="116">
        <v>7</v>
      </c>
      <c r="J45" s="116">
        <v>3</v>
      </c>
      <c r="K45" s="116" t="s">
        <v>1125</v>
      </c>
      <c r="L45" s="116" t="s">
        <v>1125</v>
      </c>
      <c r="M45" s="116">
        <v>1</v>
      </c>
      <c r="N45" s="116">
        <v>2</v>
      </c>
      <c r="O45" s="116">
        <v>1</v>
      </c>
    </row>
    <row r="46" spans="1:15" s="118" customFormat="1" ht="21" customHeight="1">
      <c r="A46" s="32" t="s">
        <v>1095</v>
      </c>
      <c r="B46" s="115">
        <v>284</v>
      </c>
      <c r="C46" s="116">
        <v>9</v>
      </c>
      <c r="D46" s="116">
        <v>16</v>
      </c>
      <c r="E46" s="116">
        <v>92</v>
      </c>
      <c r="F46" s="116">
        <v>48</v>
      </c>
      <c r="G46" s="116">
        <v>23</v>
      </c>
      <c r="H46" s="116">
        <v>36</v>
      </c>
      <c r="I46" s="116">
        <v>36</v>
      </c>
      <c r="J46" s="116">
        <v>11</v>
      </c>
      <c r="K46" s="116">
        <v>6</v>
      </c>
      <c r="L46" s="116">
        <v>3</v>
      </c>
      <c r="M46" s="116">
        <v>1</v>
      </c>
      <c r="N46" s="116" t="s">
        <v>1125</v>
      </c>
      <c r="O46" s="116">
        <v>3</v>
      </c>
    </row>
    <row r="47" spans="1:15" s="118" customFormat="1" ht="21" customHeight="1">
      <c r="A47" s="32" t="s">
        <v>1096</v>
      </c>
      <c r="B47" s="115">
        <v>272</v>
      </c>
      <c r="C47" s="116">
        <v>35</v>
      </c>
      <c r="D47" s="116">
        <v>35</v>
      </c>
      <c r="E47" s="116">
        <v>55</v>
      </c>
      <c r="F47" s="116">
        <v>43</v>
      </c>
      <c r="G47" s="116">
        <v>30</v>
      </c>
      <c r="H47" s="116">
        <v>27</v>
      </c>
      <c r="I47" s="116">
        <v>35</v>
      </c>
      <c r="J47" s="116">
        <v>5</v>
      </c>
      <c r="K47" s="116">
        <v>4</v>
      </c>
      <c r="L47" s="116">
        <v>2</v>
      </c>
      <c r="M47" s="116">
        <v>1</v>
      </c>
      <c r="N47" s="116" t="s">
        <v>1125</v>
      </c>
      <c r="O47" s="116" t="s">
        <v>1125</v>
      </c>
    </row>
    <row r="48" spans="1:15" s="118" customFormat="1" ht="21" customHeight="1">
      <c r="A48" s="32" t="s">
        <v>1097</v>
      </c>
      <c r="B48" s="115">
        <v>337</v>
      </c>
      <c r="C48" s="116">
        <v>56</v>
      </c>
      <c r="D48" s="116">
        <v>22</v>
      </c>
      <c r="E48" s="116">
        <v>42</v>
      </c>
      <c r="F48" s="116">
        <v>34</v>
      </c>
      <c r="G48" s="116">
        <v>27</v>
      </c>
      <c r="H48" s="116">
        <v>18</v>
      </c>
      <c r="I48" s="116">
        <v>27</v>
      </c>
      <c r="J48" s="116">
        <v>26</v>
      </c>
      <c r="K48" s="116">
        <v>38</v>
      </c>
      <c r="L48" s="116">
        <v>25</v>
      </c>
      <c r="M48" s="116">
        <v>16</v>
      </c>
      <c r="N48" s="116">
        <v>5</v>
      </c>
      <c r="O48" s="116">
        <v>1</v>
      </c>
    </row>
    <row r="49" spans="1:15" s="118" customFormat="1" ht="21" customHeight="1">
      <c r="A49" s="32" t="s">
        <v>1098</v>
      </c>
      <c r="B49" s="115">
        <v>355</v>
      </c>
      <c r="C49" s="116">
        <v>27</v>
      </c>
      <c r="D49" s="116">
        <v>24</v>
      </c>
      <c r="E49" s="116">
        <v>47</v>
      </c>
      <c r="F49" s="116">
        <v>83</v>
      </c>
      <c r="G49" s="116">
        <v>65</v>
      </c>
      <c r="H49" s="116">
        <v>46</v>
      </c>
      <c r="I49" s="116">
        <v>38</v>
      </c>
      <c r="J49" s="116">
        <v>15</v>
      </c>
      <c r="K49" s="116">
        <v>5</v>
      </c>
      <c r="L49" s="116">
        <v>4</v>
      </c>
      <c r="M49" s="116">
        <v>1</v>
      </c>
      <c r="N49" s="116" t="s">
        <v>1125</v>
      </c>
      <c r="O49" s="116" t="s">
        <v>1125</v>
      </c>
    </row>
    <row r="50" spans="1:15" s="118" customFormat="1" ht="21" customHeight="1">
      <c r="A50" s="32" t="s">
        <v>1099</v>
      </c>
      <c r="B50" s="115">
        <v>1198</v>
      </c>
      <c r="C50" s="116">
        <v>28</v>
      </c>
      <c r="D50" s="116">
        <v>49</v>
      </c>
      <c r="E50" s="116">
        <v>75</v>
      </c>
      <c r="F50" s="116">
        <v>171</v>
      </c>
      <c r="G50" s="116">
        <v>198</v>
      </c>
      <c r="H50" s="116">
        <v>186</v>
      </c>
      <c r="I50" s="116">
        <v>228</v>
      </c>
      <c r="J50" s="116">
        <v>133</v>
      </c>
      <c r="K50" s="116">
        <v>76</v>
      </c>
      <c r="L50" s="116">
        <v>28</v>
      </c>
      <c r="M50" s="116">
        <v>10</v>
      </c>
      <c r="N50" s="116">
        <v>7</v>
      </c>
      <c r="O50" s="116">
        <v>9</v>
      </c>
    </row>
    <row r="51" spans="1:15" s="118" customFormat="1" ht="21" customHeight="1">
      <c r="A51" s="32" t="s">
        <v>1100</v>
      </c>
      <c r="B51" s="116" t="s">
        <v>1125</v>
      </c>
      <c r="C51" s="116" t="s">
        <v>1125</v>
      </c>
      <c r="D51" s="116" t="s">
        <v>1125</v>
      </c>
      <c r="E51" s="116" t="s">
        <v>1125</v>
      </c>
      <c r="F51" s="116" t="s">
        <v>1125</v>
      </c>
      <c r="G51" s="116" t="s">
        <v>1125</v>
      </c>
      <c r="H51" s="116" t="s">
        <v>1125</v>
      </c>
      <c r="I51" s="116" t="s">
        <v>1125</v>
      </c>
      <c r="J51" s="116" t="s">
        <v>1125</v>
      </c>
      <c r="K51" s="116" t="s">
        <v>1125</v>
      </c>
      <c r="L51" s="116" t="s">
        <v>1125</v>
      </c>
      <c r="M51" s="116" t="s">
        <v>1125</v>
      </c>
      <c r="N51" s="116" t="s">
        <v>1125</v>
      </c>
      <c r="O51" s="116" t="s">
        <v>1125</v>
      </c>
    </row>
    <row r="52" spans="1:15" s="118" customFormat="1" ht="21" customHeight="1">
      <c r="A52" s="32" t="s">
        <v>1101</v>
      </c>
      <c r="B52" s="115">
        <v>474</v>
      </c>
      <c r="C52" s="116">
        <v>27</v>
      </c>
      <c r="D52" s="116">
        <v>55</v>
      </c>
      <c r="E52" s="116">
        <v>90</v>
      </c>
      <c r="F52" s="116">
        <v>112</v>
      </c>
      <c r="G52" s="116">
        <v>70</v>
      </c>
      <c r="H52" s="116">
        <v>42</v>
      </c>
      <c r="I52" s="116">
        <v>37</v>
      </c>
      <c r="J52" s="116">
        <v>13</v>
      </c>
      <c r="K52" s="116">
        <v>14</v>
      </c>
      <c r="L52" s="116">
        <v>10</v>
      </c>
      <c r="M52" s="116">
        <v>1</v>
      </c>
      <c r="N52" s="116">
        <v>3</v>
      </c>
      <c r="O52" s="116" t="s">
        <v>1125</v>
      </c>
    </row>
    <row r="53" spans="1:15" s="118" customFormat="1" ht="21" customHeight="1">
      <c r="A53" s="32" t="s">
        <v>1102</v>
      </c>
      <c r="B53" s="115">
        <v>909</v>
      </c>
      <c r="C53" s="116">
        <v>87</v>
      </c>
      <c r="D53" s="116">
        <v>77</v>
      </c>
      <c r="E53" s="116">
        <v>141</v>
      </c>
      <c r="F53" s="116">
        <v>175</v>
      </c>
      <c r="G53" s="116">
        <v>152</v>
      </c>
      <c r="H53" s="116">
        <v>109</v>
      </c>
      <c r="I53" s="116">
        <v>96</v>
      </c>
      <c r="J53" s="116">
        <v>38</v>
      </c>
      <c r="K53" s="116">
        <v>21</v>
      </c>
      <c r="L53" s="116">
        <v>11</v>
      </c>
      <c r="M53" s="116">
        <v>2</v>
      </c>
      <c r="N53" s="116" t="s">
        <v>1125</v>
      </c>
      <c r="O53" s="116" t="s">
        <v>1125</v>
      </c>
    </row>
    <row r="54" spans="1:15" s="118" customFormat="1" ht="21" customHeight="1">
      <c r="A54" s="32" t="s">
        <v>1103</v>
      </c>
      <c r="B54" s="115">
        <v>714</v>
      </c>
      <c r="C54" s="116">
        <v>93</v>
      </c>
      <c r="D54" s="116">
        <v>77</v>
      </c>
      <c r="E54" s="116">
        <v>126</v>
      </c>
      <c r="F54" s="116">
        <v>105</v>
      </c>
      <c r="G54" s="116">
        <v>107</v>
      </c>
      <c r="H54" s="116">
        <v>63</v>
      </c>
      <c r="I54" s="116">
        <v>56</v>
      </c>
      <c r="J54" s="116">
        <v>33</v>
      </c>
      <c r="K54" s="116">
        <v>28</v>
      </c>
      <c r="L54" s="116">
        <v>19</v>
      </c>
      <c r="M54" s="116">
        <v>5</v>
      </c>
      <c r="N54" s="116" t="s">
        <v>1125</v>
      </c>
      <c r="O54" s="116">
        <v>2</v>
      </c>
    </row>
    <row r="55" spans="1:15" s="112" customFormat="1" ht="21" customHeight="1">
      <c r="A55" s="81" t="s">
        <v>1297</v>
      </c>
      <c r="B55" s="113">
        <f>SUM(B56:B64)</f>
        <v>4568</v>
      </c>
      <c r="C55" s="114">
        <f aca="true" t="shared" si="8" ref="C55:O55">SUM(C56:C64)</f>
        <v>528</v>
      </c>
      <c r="D55" s="114">
        <f t="shared" si="8"/>
        <v>757</v>
      </c>
      <c r="E55" s="114">
        <f t="shared" si="8"/>
        <v>1683</v>
      </c>
      <c r="F55" s="114">
        <f t="shared" si="8"/>
        <v>795</v>
      </c>
      <c r="G55" s="114">
        <f t="shared" si="8"/>
        <v>372</v>
      </c>
      <c r="H55" s="114">
        <f t="shared" si="8"/>
        <v>162</v>
      </c>
      <c r="I55" s="114">
        <f t="shared" si="8"/>
        <v>115</v>
      </c>
      <c r="J55" s="114">
        <f t="shared" si="8"/>
        <v>42</v>
      </c>
      <c r="K55" s="114">
        <f t="shared" si="8"/>
        <v>33</v>
      </c>
      <c r="L55" s="114">
        <f t="shared" si="8"/>
        <v>21</v>
      </c>
      <c r="M55" s="114">
        <f t="shared" si="8"/>
        <v>19</v>
      </c>
      <c r="N55" s="114">
        <f t="shared" si="8"/>
        <v>19</v>
      </c>
      <c r="O55" s="114">
        <f t="shared" si="8"/>
        <v>22</v>
      </c>
    </row>
    <row r="56" spans="1:15" s="118" customFormat="1" ht="21" customHeight="1">
      <c r="A56" s="32" t="s">
        <v>1104</v>
      </c>
      <c r="B56" s="115">
        <v>396</v>
      </c>
      <c r="C56" s="116">
        <v>58</v>
      </c>
      <c r="D56" s="116">
        <v>78</v>
      </c>
      <c r="E56" s="116">
        <v>108</v>
      </c>
      <c r="F56" s="116">
        <v>62</v>
      </c>
      <c r="G56" s="116">
        <v>40</v>
      </c>
      <c r="H56" s="116">
        <v>31</v>
      </c>
      <c r="I56" s="116">
        <v>9</v>
      </c>
      <c r="J56" s="116">
        <v>4</v>
      </c>
      <c r="K56" s="116">
        <v>1</v>
      </c>
      <c r="L56" s="116">
        <v>2</v>
      </c>
      <c r="M56" s="116">
        <v>3</v>
      </c>
      <c r="N56" s="116" t="s">
        <v>1125</v>
      </c>
      <c r="O56" s="116" t="s">
        <v>1125</v>
      </c>
    </row>
    <row r="57" spans="1:15" s="118" customFormat="1" ht="21" customHeight="1">
      <c r="A57" s="32" t="s">
        <v>1105</v>
      </c>
      <c r="B57" s="115">
        <v>592</v>
      </c>
      <c r="C57" s="116">
        <v>47</v>
      </c>
      <c r="D57" s="116">
        <v>92</v>
      </c>
      <c r="E57" s="116">
        <v>192</v>
      </c>
      <c r="F57" s="116">
        <v>101</v>
      </c>
      <c r="G57" s="116">
        <v>62</v>
      </c>
      <c r="H57" s="116">
        <v>43</v>
      </c>
      <c r="I57" s="116">
        <v>25</v>
      </c>
      <c r="J57" s="116">
        <v>10</v>
      </c>
      <c r="K57" s="116">
        <v>9</v>
      </c>
      <c r="L57" s="116">
        <v>6</v>
      </c>
      <c r="M57" s="116">
        <v>1</v>
      </c>
      <c r="N57" s="116">
        <v>1</v>
      </c>
      <c r="O57" s="116">
        <v>3</v>
      </c>
    </row>
    <row r="58" spans="1:15" s="118" customFormat="1" ht="21" customHeight="1">
      <c r="A58" s="32" t="s">
        <v>1106</v>
      </c>
      <c r="B58" s="115">
        <v>674</v>
      </c>
      <c r="C58" s="116">
        <v>89</v>
      </c>
      <c r="D58" s="116">
        <v>118</v>
      </c>
      <c r="E58" s="116">
        <v>281</v>
      </c>
      <c r="F58" s="116">
        <v>107</v>
      </c>
      <c r="G58" s="116">
        <v>56</v>
      </c>
      <c r="H58" s="116">
        <v>12</v>
      </c>
      <c r="I58" s="116">
        <v>7</v>
      </c>
      <c r="J58" s="116">
        <v>1</v>
      </c>
      <c r="K58" s="116">
        <v>2</v>
      </c>
      <c r="L58" s="116" t="s">
        <v>1125</v>
      </c>
      <c r="M58" s="116" t="s">
        <v>1125</v>
      </c>
      <c r="N58" s="116">
        <v>1</v>
      </c>
      <c r="O58" s="116" t="s">
        <v>1125</v>
      </c>
    </row>
    <row r="59" spans="1:15" s="118" customFormat="1" ht="21" customHeight="1">
      <c r="A59" s="32" t="s">
        <v>1107</v>
      </c>
      <c r="B59" s="115">
        <v>912</v>
      </c>
      <c r="C59" s="116">
        <v>93</v>
      </c>
      <c r="D59" s="116">
        <v>172</v>
      </c>
      <c r="E59" s="116">
        <v>334</v>
      </c>
      <c r="F59" s="116">
        <v>155</v>
      </c>
      <c r="G59" s="116">
        <v>59</v>
      </c>
      <c r="H59" s="116">
        <v>24</v>
      </c>
      <c r="I59" s="116">
        <v>25</v>
      </c>
      <c r="J59" s="116">
        <v>10</v>
      </c>
      <c r="K59" s="116">
        <v>6</v>
      </c>
      <c r="L59" s="116">
        <v>7</v>
      </c>
      <c r="M59" s="116">
        <v>10</v>
      </c>
      <c r="N59" s="116">
        <v>10</v>
      </c>
      <c r="O59" s="116">
        <v>7</v>
      </c>
    </row>
    <row r="60" spans="1:15" s="118" customFormat="1" ht="21" customHeight="1">
      <c r="A60" s="32" t="s">
        <v>1108</v>
      </c>
      <c r="B60" s="115">
        <v>657</v>
      </c>
      <c r="C60" s="116">
        <v>116</v>
      </c>
      <c r="D60" s="116">
        <v>81</v>
      </c>
      <c r="E60" s="116">
        <v>259</v>
      </c>
      <c r="F60" s="116">
        <v>106</v>
      </c>
      <c r="G60" s="116">
        <v>52</v>
      </c>
      <c r="H60" s="116">
        <v>18</v>
      </c>
      <c r="I60" s="116">
        <v>12</v>
      </c>
      <c r="J60" s="116">
        <v>3</v>
      </c>
      <c r="K60" s="116">
        <v>2</v>
      </c>
      <c r="L60" s="116">
        <v>2</v>
      </c>
      <c r="M60" s="116">
        <v>1</v>
      </c>
      <c r="N60" s="116" t="s">
        <v>1125</v>
      </c>
      <c r="O60" s="116">
        <v>5</v>
      </c>
    </row>
    <row r="61" spans="1:15" s="118" customFormat="1" ht="21" customHeight="1">
      <c r="A61" s="32" t="s">
        <v>1109</v>
      </c>
      <c r="B61" s="115">
        <v>293</v>
      </c>
      <c r="C61" s="116">
        <v>24</v>
      </c>
      <c r="D61" s="116">
        <v>57</v>
      </c>
      <c r="E61" s="116">
        <v>127</v>
      </c>
      <c r="F61" s="116">
        <v>48</v>
      </c>
      <c r="G61" s="116">
        <v>20</v>
      </c>
      <c r="H61" s="116">
        <v>7</v>
      </c>
      <c r="I61" s="116">
        <v>3</v>
      </c>
      <c r="J61" s="116">
        <v>2</v>
      </c>
      <c r="K61" s="116" t="s">
        <v>1125</v>
      </c>
      <c r="L61" s="116">
        <v>2</v>
      </c>
      <c r="M61" s="116">
        <v>2</v>
      </c>
      <c r="N61" s="116">
        <v>1</v>
      </c>
      <c r="O61" s="116" t="s">
        <v>1125</v>
      </c>
    </row>
    <row r="62" spans="1:15" s="118" customFormat="1" ht="21" customHeight="1">
      <c r="A62" s="32" t="s">
        <v>1298</v>
      </c>
      <c r="B62" s="115">
        <v>287</v>
      </c>
      <c r="C62" s="116">
        <v>38</v>
      </c>
      <c r="D62" s="116">
        <v>42</v>
      </c>
      <c r="E62" s="116">
        <v>125</v>
      </c>
      <c r="F62" s="116">
        <v>53</v>
      </c>
      <c r="G62" s="116">
        <v>8</v>
      </c>
      <c r="H62" s="116">
        <v>2</v>
      </c>
      <c r="I62" s="116">
        <v>6</v>
      </c>
      <c r="J62" s="116">
        <v>2</v>
      </c>
      <c r="K62" s="116">
        <v>4</v>
      </c>
      <c r="L62" s="116">
        <v>1</v>
      </c>
      <c r="M62" s="116">
        <v>1</v>
      </c>
      <c r="N62" s="116">
        <v>3</v>
      </c>
      <c r="O62" s="116">
        <v>2</v>
      </c>
    </row>
    <row r="63" spans="1:15" s="118" customFormat="1" ht="21" customHeight="1">
      <c r="A63" s="32" t="s">
        <v>1111</v>
      </c>
      <c r="B63" s="115">
        <v>403</v>
      </c>
      <c r="C63" s="116">
        <v>26</v>
      </c>
      <c r="D63" s="116">
        <v>52</v>
      </c>
      <c r="E63" s="116">
        <v>137</v>
      </c>
      <c r="F63" s="116">
        <v>99</v>
      </c>
      <c r="G63" s="116">
        <v>42</v>
      </c>
      <c r="H63" s="116">
        <v>10</v>
      </c>
      <c r="I63" s="116">
        <v>16</v>
      </c>
      <c r="J63" s="116">
        <v>8</v>
      </c>
      <c r="K63" s="116">
        <v>5</v>
      </c>
      <c r="L63" s="116">
        <v>1</v>
      </c>
      <c r="M63" s="116">
        <v>1</v>
      </c>
      <c r="N63" s="116">
        <v>2</v>
      </c>
      <c r="O63" s="116">
        <v>4</v>
      </c>
    </row>
    <row r="64" spans="1:15" s="118" customFormat="1" ht="21" customHeight="1">
      <c r="A64" s="32" t="s">
        <v>1112</v>
      </c>
      <c r="B64" s="115">
        <v>354</v>
      </c>
      <c r="C64" s="116">
        <v>37</v>
      </c>
      <c r="D64" s="116">
        <v>65</v>
      </c>
      <c r="E64" s="116">
        <v>120</v>
      </c>
      <c r="F64" s="116">
        <v>64</v>
      </c>
      <c r="G64" s="116">
        <v>33</v>
      </c>
      <c r="H64" s="116">
        <v>15</v>
      </c>
      <c r="I64" s="116">
        <v>12</v>
      </c>
      <c r="J64" s="116">
        <v>2</v>
      </c>
      <c r="K64" s="116">
        <v>4</v>
      </c>
      <c r="L64" s="116" t="s">
        <v>1125</v>
      </c>
      <c r="M64" s="116" t="s">
        <v>1125</v>
      </c>
      <c r="N64" s="116">
        <v>1</v>
      </c>
      <c r="O64" s="116">
        <v>1</v>
      </c>
    </row>
    <row r="65" spans="1:15" s="112" customFormat="1" ht="21" customHeight="1">
      <c r="A65" s="81" t="s">
        <v>1299</v>
      </c>
      <c r="B65" s="113">
        <f>SUM(B66:B74)</f>
        <v>624</v>
      </c>
      <c r="C65" s="114">
        <f aca="true" t="shared" si="9" ref="C65:K65">SUM(C66:C74)</f>
        <v>238</v>
      </c>
      <c r="D65" s="114">
        <f t="shared" si="9"/>
        <v>66</v>
      </c>
      <c r="E65" s="114">
        <f t="shared" si="9"/>
        <v>77</v>
      </c>
      <c r="F65" s="114">
        <f t="shared" si="9"/>
        <v>69</v>
      </c>
      <c r="G65" s="114">
        <f t="shared" si="9"/>
        <v>47</v>
      </c>
      <c r="H65" s="114">
        <f t="shared" si="9"/>
        <v>27</v>
      </c>
      <c r="I65" s="114">
        <f t="shared" si="9"/>
        <v>29</v>
      </c>
      <c r="J65" s="114">
        <f t="shared" si="9"/>
        <v>29</v>
      </c>
      <c r="K65" s="114">
        <f t="shared" si="9"/>
        <v>18</v>
      </c>
      <c r="L65" s="114">
        <f>SUM(L66:L74)</f>
        <v>11</v>
      </c>
      <c r="M65" s="114">
        <f>SUM(M66:M74)</f>
        <v>6</v>
      </c>
      <c r="N65" s="114">
        <f>SUM(N66:N74)</f>
        <v>2</v>
      </c>
      <c r="O65" s="114">
        <f>SUM(O66:O74)</f>
        <v>5</v>
      </c>
    </row>
    <row r="66" spans="1:15" s="118" customFormat="1" ht="21" customHeight="1">
      <c r="A66" s="32" t="s">
        <v>1113</v>
      </c>
      <c r="B66" s="115">
        <v>17</v>
      </c>
      <c r="C66" s="116">
        <v>15</v>
      </c>
      <c r="D66" s="116">
        <v>2</v>
      </c>
      <c r="E66" s="116" t="s">
        <v>1125</v>
      </c>
      <c r="F66" s="116" t="s">
        <v>1125</v>
      </c>
      <c r="G66" s="116" t="s">
        <v>1125</v>
      </c>
      <c r="H66" s="116" t="s">
        <v>1125</v>
      </c>
      <c r="I66" s="116" t="s">
        <v>1125</v>
      </c>
      <c r="J66" s="116" t="s">
        <v>1125</v>
      </c>
      <c r="K66" s="116" t="s">
        <v>1125</v>
      </c>
      <c r="L66" s="116" t="s">
        <v>1125</v>
      </c>
      <c r="M66" s="116" t="s">
        <v>1125</v>
      </c>
      <c r="N66" s="116" t="s">
        <v>1125</v>
      </c>
      <c r="O66" s="116" t="s">
        <v>1125</v>
      </c>
    </row>
    <row r="67" spans="1:15" s="118" customFormat="1" ht="21" customHeight="1">
      <c r="A67" s="32" t="s">
        <v>1114</v>
      </c>
      <c r="B67" s="115">
        <v>47</v>
      </c>
      <c r="C67" s="116">
        <v>21</v>
      </c>
      <c r="D67" s="116">
        <v>4</v>
      </c>
      <c r="E67" s="116">
        <v>4</v>
      </c>
      <c r="F67" s="116">
        <v>6</v>
      </c>
      <c r="G67" s="116">
        <v>3</v>
      </c>
      <c r="H67" s="116">
        <v>1</v>
      </c>
      <c r="I67" s="116">
        <v>2</v>
      </c>
      <c r="J67" s="116">
        <v>1</v>
      </c>
      <c r="K67" s="116">
        <v>3</v>
      </c>
      <c r="L67" s="116">
        <v>1</v>
      </c>
      <c r="M67" s="116" t="s">
        <v>1125</v>
      </c>
      <c r="N67" s="116">
        <v>1</v>
      </c>
      <c r="O67" s="116" t="s">
        <v>1125</v>
      </c>
    </row>
    <row r="68" spans="1:15" s="118" customFormat="1" ht="21" customHeight="1">
      <c r="A68" s="32" t="s">
        <v>1115</v>
      </c>
      <c r="B68" s="115">
        <v>35</v>
      </c>
      <c r="C68" s="116">
        <v>32</v>
      </c>
      <c r="D68" s="116">
        <v>2</v>
      </c>
      <c r="E68" s="116">
        <v>1</v>
      </c>
      <c r="F68" s="116" t="s">
        <v>1125</v>
      </c>
      <c r="G68" s="116" t="s">
        <v>1125</v>
      </c>
      <c r="H68" s="116" t="s">
        <v>1125</v>
      </c>
      <c r="I68" s="116" t="s">
        <v>1125</v>
      </c>
      <c r="J68" s="116" t="s">
        <v>1125</v>
      </c>
      <c r="K68" s="116" t="s">
        <v>1125</v>
      </c>
      <c r="L68" s="116" t="s">
        <v>1125</v>
      </c>
      <c r="M68" s="116" t="s">
        <v>1125</v>
      </c>
      <c r="N68" s="116" t="s">
        <v>1125</v>
      </c>
      <c r="O68" s="116" t="s">
        <v>1125</v>
      </c>
    </row>
    <row r="69" spans="1:15" s="118" customFormat="1" ht="21" customHeight="1">
      <c r="A69" s="32" t="s">
        <v>1116</v>
      </c>
      <c r="B69" s="115">
        <v>208</v>
      </c>
      <c r="C69" s="116">
        <v>93</v>
      </c>
      <c r="D69" s="116">
        <v>31</v>
      </c>
      <c r="E69" s="116">
        <v>40</v>
      </c>
      <c r="F69" s="116">
        <v>19</v>
      </c>
      <c r="G69" s="116">
        <v>11</v>
      </c>
      <c r="H69" s="116">
        <v>4</v>
      </c>
      <c r="I69" s="116">
        <v>4</v>
      </c>
      <c r="J69" s="116" t="s">
        <v>1125</v>
      </c>
      <c r="K69" s="116">
        <v>2</v>
      </c>
      <c r="L69" s="116" t="s">
        <v>1125</v>
      </c>
      <c r="M69" s="116">
        <v>1</v>
      </c>
      <c r="N69" s="116" t="s">
        <v>1125</v>
      </c>
      <c r="O69" s="116">
        <v>3</v>
      </c>
    </row>
    <row r="70" spans="1:15" s="118" customFormat="1" ht="21" customHeight="1">
      <c r="A70" s="32" t="s">
        <v>1117</v>
      </c>
      <c r="B70" s="115">
        <v>43</v>
      </c>
      <c r="C70" s="116">
        <v>42</v>
      </c>
      <c r="D70" s="116" t="s">
        <v>1125</v>
      </c>
      <c r="E70" s="116" t="s">
        <v>1125</v>
      </c>
      <c r="F70" s="116" t="s">
        <v>1125</v>
      </c>
      <c r="G70" s="116" t="s">
        <v>1125</v>
      </c>
      <c r="H70" s="116" t="s">
        <v>1125</v>
      </c>
      <c r="I70" s="116" t="s">
        <v>1125</v>
      </c>
      <c r="J70" s="116" t="s">
        <v>1125</v>
      </c>
      <c r="K70" s="116" t="s">
        <v>1125</v>
      </c>
      <c r="L70" s="116" t="s">
        <v>1125</v>
      </c>
      <c r="M70" s="116" t="s">
        <v>1125</v>
      </c>
      <c r="N70" s="116" t="s">
        <v>1125</v>
      </c>
      <c r="O70" s="116">
        <v>1</v>
      </c>
    </row>
    <row r="71" spans="1:15" s="118" customFormat="1" ht="21" customHeight="1">
      <c r="A71" s="32" t="s">
        <v>1118</v>
      </c>
      <c r="B71" s="115">
        <v>96</v>
      </c>
      <c r="C71" s="116">
        <v>18</v>
      </c>
      <c r="D71" s="116">
        <v>12</v>
      </c>
      <c r="E71" s="116">
        <v>10</v>
      </c>
      <c r="F71" s="116">
        <v>15</v>
      </c>
      <c r="G71" s="116">
        <v>14</v>
      </c>
      <c r="H71" s="116">
        <v>6</v>
      </c>
      <c r="I71" s="116">
        <v>7</v>
      </c>
      <c r="J71" s="116">
        <v>4</v>
      </c>
      <c r="K71" s="116">
        <v>3</v>
      </c>
      <c r="L71" s="116">
        <v>4</v>
      </c>
      <c r="M71" s="116">
        <v>2</v>
      </c>
      <c r="N71" s="116" t="s">
        <v>1125</v>
      </c>
      <c r="O71" s="116">
        <v>1</v>
      </c>
    </row>
    <row r="72" spans="1:15" s="118" customFormat="1" ht="21" customHeight="1">
      <c r="A72" s="32" t="s">
        <v>1119</v>
      </c>
      <c r="B72" s="115">
        <v>13</v>
      </c>
      <c r="C72" s="116" t="s">
        <v>1125</v>
      </c>
      <c r="D72" s="116">
        <v>1</v>
      </c>
      <c r="E72" s="116">
        <v>1</v>
      </c>
      <c r="F72" s="116">
        <v>2</v>
      </c>
      <c r="G72" s="116">
        <v>1</v>
      </c>
      <c r="H72" s="116">
        <v>1</v>
      </c>
      <c r="I72" s="116">
        <v>1</v>
      </c>
      <c r="J72" s="116">
        <v>4</v>
      </c>
      <c r="K72" s="116" t="s">
        <v>1125</v>
      </c>
      <c r="L72" s="116">
        <v>1</v>
      </c>
      <c r="M72" s="116">
        <v>1</v>
      </c>
      <c r="N72" s="116" t="s">
        <v>1125</v>
      </c>
      <c r="O72" s="116" t="s">
        <v>1125</v>
      </c>
    </row>
    <row r="73" spans="1:15" s="118" customFormat="1" ht="21" customHeight="1">
      <c r="A73" s="32" t="s">
        <v>1120</v>
      </c>
      <c r="B73" s="115">
        <v>37</v>
      </c>
      <c r="C73" s="116">
        <v>12</v>
      </c>
      <c r="D73" s="116">
        <v>6</v>
      </c>
      <c r="E73" s="116">
        <v>7</v>
      </c>
      <c r="F73" s="116">
        <v>7</v>
      </c>
      <c r="G73" s="116">
        <v>1</v>
      </c>
      <c r="H73" s="116">
        <v>3</v>
      </c>
      <c r="I73" s="116">
        <v>1</v>
      </c>
      <c r="J73" s="116" t="s">
        <v>1125</v>
      </c>
      <c r="K73" s="116" t="s">
        <v>1125</v>
      </c>
      <c r="L73" s="116" t="s">
        <v>1125</v>
      </c>
      <c r="M73" s="116" t="s">
        <v>1125</v>
      </c>
      <c r="N73" s="116" t="s">
        <v>1125</v>
      </c>
      <c r="O73" s="116" t="s">
        <v>1125</v>
      </c>
    </row>
    <row r="74" spans="1:15" s="118" customFormat="1" ht="21" customHeight="1">
      <c r="A74" s="32" t="s">
        <v>1121</v>
      </c>
      <c r="B74" s="115">
        <v>128</v>
      </c>
      <c r="C74" s="116">
        <v>5</v>
      </c>
      <c r="D74" s="116">
        <v>8</v>
      </c>
      <c r="E74" s="116">
        <v>14</v>
      </c>
      <c r="F74" s="116">
        <v>20</v>
      </c>
      <c r="G74" s="116">
        <v>17</v>
      </c>
      <c r="H74" s="116">
        <v>12</v>
      </c>
      <c r="I74" s="116">
        <v>14</v>
      </c>
      <c r="J74" s="116">
        <v>20</v>
      </c>
      <c r="K74" s="116">
        <v>10</v>
      </c>
      <c r="L74" s="116">
        <v>5</v>
      </c>
      <c r="M74" s="116">
        <v>2</v>
      </c>
      <c r="N74" s="116">
        <v>1</v>
      </c>
      <c r="O74" s="116" t="s">
        <v>1125</v>
      </c>
    </row>
    <row r="75" spans="1:15" s="112" customFormat="1" ht="21" customHeight="1">
      <c r="A75" s="81" t="s">
        <v>1300</v>
      </c>
      <c r="B75" s="113">
        <f>SUM(B76:B78)</f>
        <v>164</v>
      </c>
      <c r="C75" s="114">
        <f aca="true" t="shared" si="10" ref="C75:O75">SUM(C76:C78)</f>
        <v>99</v>
      </c>
      <c r="D75" s="114">
        <f t="shared" si="10"/>
        <v>21</v>
      </c>
      <c r="E75" s="114">
        <f t="shared" si="10"/>
        <v>12</v>
      </c>
      <c r="F75" s="114">
        <f t="shared" si="10"/>
        <v>9</v>
      </c>
      <c r="G75" s="114">
        <f t="shared" si="10"/>
        <v>2</v>
      </c>
      <c r="H75" s="114">
        <f t="shared" si="10"/>
        <v>5</v>
      </c>
      <c r="I75" s="114">
        <f t="shared" si="10"/>
        <v>7</v>
      </c>
      <c r="J75" s="114">
        <f t="shared" si="10"/>
        <v>5</v>
      </c>
      <c r="K75" s="114">
        <f t="shared" si="10"/>
        <v>1</v>
      </c>
      <c r="L75" s="114">
        <f t="shared" si="10"/>
        <v>1</v>
      </c>
      <c r="M75" s="114">
        <f t="shared" si="10"/>
        <v>1</v>
      </c>
      <c r="N75" s="114">
        <f t="shared" si="10"/>
        <v>1</v>
      </c>
      <c r="O75" s="114">
        <f t="shared" si="10"/>
        <v>0</v>
      </c>
    </row>
    <row r="76" spans="1:15" s="118" customFormat="1" ht="21" customHeight="1">
      <c r="A76" s="32" t="s">
        <v>1122</v>
      </c>
      <c r="B76" s="115">
        <v>134</v>
      </c>
      <c r="C76" s="116">
        <v>94</v>
      </c>
      <c r="D76" s="116">
        <v>14</v>
      </c>
      <c r="E76" s="116">
        <v>8</v>
      </c>
      <c r="F76" s="116">
        <v>4</v>
      </c>
      <c r="G76" s="116">
        <v>2</v>
      </c>
      <c r="H76" s="116">
        <v>3</v>
      </c>
      <c r="I76" s="116">
        <v>2</v>
      </c>
      <c r="J76" s="116">
        <v>3</v>
      </c>
      <c r="K76" s="116">
        <v>1</v>
      </c>
      <c r="L76" s="116">
        <v>1</v>
      </c>
      <c r="M76" s="116">
        <v>1</v>
      </c>
      <c r="N76" s="116">
        <v>1</v>
      </c>
      <c r="O76" s="116" t="s">
        <v>1125</v>
      </c>
    </row>
    <row r="77" spans="1:15" s="118" customFormat="1" ht="21" customHeight="1">
      <c r="A77" s="32" t="s">
        <v>1123</v>
      </c>
      <c r="B77" s="115">
        <v>22</v>
      </c>
      <c r="C77" s="116">
        <v>5</v>
      </c>
      <c r="D77" s="116">
        <v>4</v>
      </c>
      <c r="E77" s="116">
        <v>3</v>
      </c>
      <c r="F77" s="116">
        <v>3</v>
      </c>
      <c r="G77" s="116" t="s">
        <v>1125</v>
      </c>
      <c r="H77" s="116">
        <v>1</v>
      </c>
      <c r="I77" s="116">
        <v>4</v>
      </c>
      <c r="J77" s="116">
        <v>2</v>
      </c>
      <c r="K77" s="116" t="s">
        <v>1125</v>
      </c>
      <c r="L77" s="116" t="s">
        <v>1125</v>
      </c>
      <c r="M77" s="116" t="s">
        <v>1125</v>
      </c>
      <c r="N77" s="116" t="s">
        <v>1125</v>
      </c>
      <c r="O77" s="116" t="s">
        <v>1125</v>
      </c>
    </row>
    <row r="78" spans="1:15" s="118" customFormat="1" ht="21" customHeight="1">
      <c r="A78" s="33" t="s">
        <v>1124</v>
      </c>
      <c r="B78" s="119">
        <v>8</v>
      </c>
      <c r="C78" s="120" t="s">
        <v>1125</v>
      </c>
      <c r="D78" s="120">
        <v>3</v>
      </c>
      <c r="E78" s="120">
        <v>1</v>
      </c>
      <c r="F78" s="120">
        <v>2</v>
      </c>
      <c r="G78" s="120" t="s">
        <v>1125</v>
      </c>
      <c r="H78" s="120">
        <v>1</v>
      </c>
      <c r="I78" s="120">
        <v>1</v>
      </c>
      <c r="J78" s="120" t="s">
        <v>1125</v>
      </c>
      <c r="K78" s="120" t="s">
        <v>1125</v>
      </c>
      <c r="L78" s="120" t="s">
        <v>1125</v>
      </c>
      <c r="M78" s="120" t="s">
        <v>1125</v>
      </c>
      <c r="N78" s="120" t="s">
        <v>1125</v>
      </c>
      <c r="O78" s="120" t="s">
        <v>1125</v>
      </c>
    </row>
    <row r="79" spans="2:14" s="118" customFormat="1" ht="13.5">
      <c r="B79" s="121"/>
      <c r="C79" s="121"/>
      <c r="D79" s="121"/>
      <c r="E79" s="121"/>
      <c r="F79" s="121"/>
      <c r="G79" s="121"/>
      <c r="H79" s="122"/>
      <c r="I79" s="123" t="s">
        <v>250</v>
      </c>
      <c r="J79" s="121"/>
      <c r="K79" s="121"/>
      <c r="M79" s="122"/>
      <c r="N79" s="124"/>
    </row>
    <row r="80" spans="2:14" s="118" customFormat="1" ht="13.5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4"/>
    </row>
    <row r="81" spans="2:14" s="118" customFormat="1" ht="13.5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4"/>
    </row>
    <row r="82" spans="2:14" s="118" customFormat="1" ht="13.5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4"/>
    </row>
    <row r="83" spans="2:14" s="118" customFormat="1" ht="13.5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4"/>
    </row>
    <row r="84" spans="2:14" s="118" customFormat="1" ht="13.5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4"/>
    </row>
    <row r="85" spans="2:14" s="118" customFormat="1" ht="13.5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4"/>
    </row>
    <row r="86" spans="2:14" s="118" customFormat="1" ht="13.5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4"/>
    </row>
    <row r="87" spans="2:14" s="118" customFormat="1" ht="13.5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4"/>
    </row>
    <row r="88" spans="2:14" s="118" customFormat="1" ht="13.5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4"/>
    </row>
    <row r="89" spans="2:14" s="118" customFormat="1" ht="13.5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4"/>
    </row>
    <row r="90" spans="2:14" s="118" customFormat="1" ht="13.5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4"/>
    </row>
    <row r="91" spans="2:14" s="118" customFormat="1" ht="13.5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4"/>
    </row>
    <row r="92" spans="2:14" s="118" customFormat="1" ht="13.5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4"/>
    </row>
    <row r="93" spans="2:14" s="118" customFormat="1" ht="13.5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4"/>
    </row>
    <row r="94" spans="2:14" s="118" customFormat="1" ht="13.5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4"/>
    </row>
    <row r="95" spans="2:14" s="118" customFormat="1" ht="13.5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4"/>
    </row>
    <row r="96" spans="2:14" s="118" customFormat="1" ht="13.5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4"/>
    </row>
    <row r="97" spans="2:14" s="118" customFormat="1" ht="13.5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4"/>
    </row>
    <row r="98" spans="2:14" s="118" customFormat="1" ht="13.5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4"/>
    </row>
    <row r="99" spans="2:14" s="118" customFormat="1" ht="13.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4"/>
    </row>
    <row r="100" spans="2:14" s="118" customFormat="1" ht="13.5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4"/>
    </row>
    <row r="101" spans="2:14" s="118" customFormat="1" ht="13.5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4"/>
    </row>
    <row r="102" spans="2:14" s="118" customFormat="1" ht="13.5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4"/>
    </row>
    <row r="103" spans="2:14" s="118" customFormat="1" ht="13.5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4"/>
    </row>
    <row r="104" spans="2:14" s="118" customFormat="1" ht="13.5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4"/>
    </row>
    <row r="105" spans="2:14" s="118" customFormat="1" ht="13.5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4"/>
    </row>
    <row r="106" spans="2:14" s="118" customFormat="1" ht="13.5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4"/>
    </row>
    <row r="107" spans="2:14" s="118" customFormat="1" ht="13.5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4"/>
    </row>
    <row r="108" spans="2:14" s="118" customFormat="1" ht="13.5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4"/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2"/>
  <rowBreaks count="1" manualBreakCount="1">
    <brk id="4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81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3.50390625" style="3" customWidth="1"/>
    <col min="2" max="2" width="10.875" style="3" customWidth="1"/>
    <col min="3" max="9" width="9.25390625" style="3" customWidth="1"/>
    <col min="10" max="19" width="8.875" style="3" customWidth="1"/>
    <col min="20" max="16384" width="9.00390625" style="3" customWidth="1"/>
  </cols>
  <sheetData>
    <row r="1" ht="13.5">
      <c r="A1" s="679" t="s">
        <v>241</v>
      </c>
    </row>
    <row r="2" spans="1:18" ht="14.25" thickBot="1">
      <c r="A2" s="35" t="s">
        <v>254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 t="s">
        <v>1302</v>
      </c>
    </row>
    <row r="3" spans="1:18" ht="14.25" thickTop="1">
      <c r="A3" s="687" t="s">
        <v>395</v>
      </c>
      <c r="B3" s="730" t="s">
        <v>255</v>
      </c>
      <c r="C3" s="730" t="s">
        <v>256</v>
      </c>
      <c r="D3" s="701"/>
      <c r="E3" s="701"/>
      <c r="F3" s="701"/>
      <c r="G3" s="700" t="s">
        <v>257</v>
      </c>
      <c r="H3" s="664"/>
      <c r="I3" s="664"/>
      <c r="J3" s="27"/>
      <c r="K3" s="485" t="s">
        <v>258</v>
      </c>
      <c r="L3" s="493"/>
      <c r="M3" s="493"/>
      <c r="N3" s="506"/>
      <c r="O3" s="506"/>
      <c r="P3" s="685" t="s">
        <v>259</v>
      </c>
      <c r="Q3" s="686"/>
      <c r="R3" s="686"/>
    </row>
    <row r="4" spans="1:19" ht="31.5">
      <c r="A4" s="663"/>
      <c r="B4" s="709"/>
      <c r="C4" s="5" t="s">
        <v>260</v>
      </c>
      <c r="D4" s="6" t="s">
        <v>261</v>
      </c>
      <c r="E4" s="125" t="s">
        <v>262</v>
      </c>
      <c r="F4" s="126" t="s">
        <v>263</v>
      </c>
      <c r="G4" s="5" t="s">
        <v>264</v>
      </c>
      <c r="H4" s="6" t="s">
        <v>265</v>
      </c>
      <c r="I4" s="30" t="s">
        <v>266</v>
      </c>
      <c r="J4" s="5" t="s">
        <v>267</v>
      </c>
      <c r="K4" s="5" t="s">
        <v>268</v>
      </c>
      <c r="L4" s="5" t="s">
        <v>269</v>
      </c>
      <c r="M4" s="127" t="s">
        <v>270</v>
      </c>
      <c r="N4" s="458" t="s">
        <v>271</v>
      </c>
      <c r="O4" s="126" t="s">
        <v>272</v>
      </c>
      <c r="P4" s="128" t="s">
        <v>273</v>
      </c>
      <c r="Q4" s="91" t="s">
        <v>274</v>
      </c>
      <c r="R4" s="129" t="s">
        <v>275</v>
      </c>
      <c r="S4" s="132"/>
    </row>
    <row r="5" spans="1:19" ht="13.5">
      <c r="A5" s="130" t="s">
        <v>406</v>
      </c>
      <c r="B5" s="100">
        <v>1834436</v>
      </c>
      <c r="C5" s="101">
        <v>547093</v>
      </c>
      <c r="D5" s="101">
        <v>14584</v>
      </c>
      <c r="E5" s="101">
        <v>67953</v>
      </c>
      <c r="F5" s="101">
        <v>55353</v>
      </c>
      <c r="G5" s="101">
        <v>958536</v>
      </c>
      <c r="H5" s="101">
        <v>941848</v>
      </c>
      <c r="I5" s="101">
        <v>5297</v>
      </c>
      <c r="J5" s="101">
        <v>11391</v>
      </c>
      <c r="K5" s="101">
        <v>328807</v>
      </c>
      <c r="L5" s="101">
        <v>232814</v>
      </c>
      <c r="M5" s="101">
        <v>32279</v>
      </c>
      <c r="N5" s="101">
        <v>38274</v>
      </c>
      <c r="O5" s="101">
        <v>57719</v>
      </c>
      <c r="P5" s="101">
        <v>12145</v>
      </c>
      <c r="Q5" s="101">
        <v>12145</v>
      </c>
      <c r="R5" s="101" t="s">
        <v>1241</v>
      </c>
      <c r="S5" s="2"/>
    </row>
    <row r="6" spans="1:18" ht="13.5">
      <c r="A6" s="130" t="s">
        <v>407</v>
      </c>
      <c r="B6" s="77">
        <f>SUM(B8:B14)</f>
        <v>466514</v>
      </c>
      <c r="C6" s="78">
        <f aca="true" t="shared" si="0" ref="C6:I6">SUM(C8:C14)</f>
        <v>133795</v>
      </c>
      <c r="D6" s="78">
        <f t="shared" si="0"/>
        <v>4867</v>
      </c>
      <c r="E6" s="78">
        <f t="shared" si="0"/>
        <v>8047</v>
      </c>
      <c r="F6" s="78">
        <f t="shared" si="0"/>
        <v>7880</v>
      </c>
      <c r="G6" s="78">
        <f t="shared" si="0"/>
        <v>285340</v>
      </c>
      <c r="H6" s="78">
        <f t="shared" si="0"/>
        <v>283365</v>
      </c>
      <c r="I6" s="78">
        <f t="shared" si="0"/>
        <v>56</v>
      </c>
      <c r="J6" s="78">
        <f aca="true" t="shared" si="1" ref="J6:Q6">SUM(J8:J14)</f>
        <v>1919</v>
      </c>
      <c r="K6" s="78">
        <f t="shared" si="1"/>
        <v>47379</v>
      </c>
      <c r="L6" s="78">
        <f t="shared" si="1"/>
        <v>35483</v>
      </c>
      <c r="M6" s="78">
        <f t="shared" si="1"/>
        <v>1225</v>
      </c>
      <c r="N6" s="78">
        <f t="shared" si="1"/>
        <v>623</v>
      </c>
      <c r="O6" s="78">
        <f t="shared" si="1"/>
        <v>11273</v>
      </c>
      <c r="P6" s="78">
        <f t="shared" si="1"/>
        <v>1766</v>
      </c>
      <c r="Q6" s="78">
        <f t="shared" si="1"/>
        <v>1766</v>
      </c>
      <c r="R6" s="78" t="s">
        <v>1241</v>
      </c>
    </row>
    <row r="7" spans="1:18" ht="13.5">
      <c r="A7" s="130" t="s">
        <v>408</v>
      </c>
      <c r="B7" s="77">
        <v>1367922</v>
      </c>
      <c r="C7" s="78">
        <v>413298</v>
      </c>
      <c r="D7" s="78">
        <v>9717</v>
      </c>
      <c r="E7" s="78">
        <v>59906</v>
      </c>
      <c r="F7" s="78">
        <v>47473</v>
      </c>
      <c r="G7" s="78">
        <v>673196</v>
      </c>
      <c r="H7" s="78">
        <v>658483</v>
      </c>
      <c r="I7" s="78">
        <v>5241</v>
      </c>
      <c r="J7" s="78">
        <f>J15+J21+J30+J36+J44+J56+J66+J76</f>
        <v>9472</v>
      </c>
      <c r="K7" s="78">
        <f>K15+K21+K30+K36+K44+K56+K66+K76</f>
        <v>281428</v>
      </c>
      <c r="L7" s="78">
        <f>L15+L21+L30+L36+L44+L56+L66+L76</f>
        <v>197331</v>
      </c>
      <c r="M7" s="78">
        <f>M15+M21+M30+M36+M44+M56+M66+M76</f>
        <v>31054</v>
      </c>
      <c r="N7" s="78">
        <v>37651</v>
      </c>
      <c r="O7" s="78">
        <f>O15+O21+O30+O36+O44+O56+O66+O76</f>
        <v>46446</v>
      </c>
      <c r="P7" s="78">
        <f>P15+P21+P30+P36+P44+P56+P66+P76</f>
        <v>10379</v>
      </c>
      <c r="Q7" s="78">
        <f>Q15+Q21+Q30+Q36+Q44+Q56+Q66+Q76</f>
        <v>10379</v>
      </c>
      <c r="R7" s="78" t="s">
        <v>1241</v>
      </c>
    </row>
    <row r="8" spans="1:18" ht="13.5">
      <c r="A8" s="81" t="s">
        <v>1062</v>
      </c>
      <c r="B8" s="77">
        <v>80259</v>
      </c>
      <c r="C8" s="78">
        <v>30416</v>
      </c>
      <c r="D8" s="78">
        <v>4198</v>
      </c>
      <c r="E8" s="78">
        <v>3819</v>
      </c>
      <c r="F8" s="78">
        <v>1920</v>
      </c>
      <c r="G8" s="78">
        <v>38230</v>
      </c>
      <c r="H8" s="78">
        <v>37766</v>
      </c>
      <c r="I8" s="78" t="s">
        <v>248</v>
      </c>
      <c r="J8" s="78">
        <v>464</v>
      </c>
      <c r="K8" s="78">
        <v>11613</v>
      </c>
      <c r="L8" s="78">
        <v>8759</v>
      </c>
      <c r="M8" s="78">
        <v>80</v>
      </c>
      <c r="N8" s="78">
        <v>410</v>
      </c>
      <c r="O8" s="78">
        <v>2444</v>
      </c>
      <c r="P8" s="78">
        <v>277</v>
      </c>
      <c r="Q8" s="78">
        <v>277</v>
      </c>
      <c r="R8" s="78" t="s">
        <v>1241</v>
      </c>
    </row>
    <row r="9" spans="1:18" ht="13.5">
      <c r="A9" s="81" t="s">
        <v>1063</v>
      </c>
      <c r="B9" s="77">
        <v>8728</v>
      </c>
      <c r="C9" s="78">
        <v>6196</v>
      </c>
      <c r="D9" s="78" t="s">
        <v>1276</v>
      </c>
      <c r="E9" s="78">
        <v>54</v>
      </c>
      <c r="F9" s="78">
        <v>475</v>
      </c>
      <c r="G9" s="78">
        <v>16</v>
      </c>
      <c r="H9" s="78">
        <v>16</v>
      </c>
      <c r="I9" s="78" t="s">
        <v>1125</v>
      </c>
      <c r="J9" s="78" t="s">
        <v>1276</v>
      </c>
      <c r="K9" s="78">
        <v>2516</v>
      </c>
      <c r="L9" s="78">
        <v>2158</v>
      </c>
      <c r="M9" s="78" t="s">
        <v>1125</v>
      </c>
      <c r="N9" s="78" t="s">
        <v>1125</v>
      </c>
      <c r="O9" s="78">
        <v>358</v>
      </c>
      <c r="P9" s="78">
        <v>25</v>
      </c>
      <c r="Q9" s="78">
        <v>25</v>
      </c>
      <c r="R9" s="78" t="s">
        <v>1241</v>
      </c>
    </row>
    <row r="10" spans="1:18" ht="13.5">
      <c r="A10" s="81" t="s">
        <v>409</v>
      </c>
      <c r="B10" s="77">
        <v>101152</v>
      </c>
      <c r="C10" s="78">
        <v>1928</v>
      </c>
      <c r="D10" s="78">
        <v>5</v>
      </c>
      <c r="E10" s="78">
        <v>91</v>
      </c>
      <c r="F10" s="78">
        <v>51</v>
      </c>
      <c r="G10" s="78">
        <v>94091</v>
      </c>
      <c r="H10" s="78">
        <v>93959</v>
      </c>
      <c r="I10" s="78" t="s">
        <v>248</v>
      </c>
      <c r="J10" s="78">
        <v>132</v>
      </c>
      <c r="K10" s="78">
        <v>5133</v>
      </c>
      <c r="L10" s="78">
        <v>4263</v>
      </c>
      <c r="M10" s="78">
        <v>20</v>
      </c>
      <c r="N10" s="78">
        <v>13</v>
      </c>
      <c r="O10" s="78">
        <v>857</v>
      </c>
      <c r="P10" s="78">
        <v>104</v>
      </c>
      <c r="Q10" s="78">
        <v>104</v>
      </c>
      <c r="R10" s="78" t="s">
        <v>1241</v>
      </c>
    </row>
    <row r="11" spans="1:18" ht="13.5">
      <c r="A11" s="81" t="s">
        <v>1064</v>
      </c>
      <c r="B11" s="77">
        <v>17831</v>
      </c>
      <c r="C11" s="78">
        <v>12163</v>
      </c>
      <c r="D11" s="78">
        <v>5</v>
      </c>
      <c r="E11" s="78">
        <v>1211</v>
      </c>
      <c r="F11" s="78">
        <v>422</v>
      </c>
      <c r="G11" s="78">
        <v>579</v>
      </c>
      <c r="H11" s="78">
        <v>464</v>
      </c>
      <c r="I11" s="78" t="s">
        <v>1125</v>
      </c>
      <c r="J11" s="78">
        <v>115</v>
      </c>
      <c r="K11" s="78">
        <v>5089</v>
      </c>
      <c r="L11" s="78">
        <v>4568</v>
      </c>
      <c r="M11" s="78">
        <v>10</v>
      </c>
      <c r="N11" s="78">
        <v>10</v>
      </c>
      <c r="O11" s="78">
        <v>511</v>
      </c>
      <c r="P11" s="78">
        <v>264</v>
      </c>
      <c r="Q11" s="78">
        <v>264</v>
      </c>
      <c r="R11" s="78" t="s">
        <v>1241</v>
      </c>
    </row>
    <row r="12" spans="1:18" ht="13.5">
      <c r="A12" s="81" t="s">
        <v>1065</v>
      </c>
      <c r="B12" s="77">
        <v>116294</v>
      </c>
      <c r="C12" s="78">
        <v>724</v>
      </c>
      <c r="D12" s="78">
        <v>10</v>
      </c>
      <c r="E12" s="78">
        <v>55</v>
      </c>
      <c r="F12" s="78">
        <v>47</v>
      </c>
      <c r="G12" s="78">
        <v>113716</v>
      </c>
      <c r="H12" s="78">
        <v>113535</v>
      </c>
      <c r="I12" s="78" t="s">
        <v>1125</v>
      </c>
      <c r="J12" s="78">
        <v>181</v>
      </c>
      <c r="K12" s="78">
        <v>1854</v>
      </c>
      <c r="L12" s="78">
        <v>1491</v>
      </c>
      <c r="M12" s="78">
        <v>230</v>
      </c>
      <c r="N12" s="78">
        <v>15</v>
      </c>
      <c r="O12" s="78">
        <v>348</v>
      </c>
      <c r="P12" s="78">
        <v>220</v>
      </c>
      <c r="Q12" s="78">
        <v>220</v>
      </c>
      <c r="R12" s="78" t="s">
        <v>1241</v>
      </c>
    </row>
    <row r="13" spans="1:18" ht="13.5">
      <c r="A13" s="81" t="s">
        <v>1066</v>
      </c>
      <c r="B13" s="77">
        <v>8952</v>
      </c>
      <c r="C13" s="78">
        <v>3913</v>
      </c>
      <c r="D13" s="78" t="s">
        <v>248</v>
      </c>
      <c r="E13" s="78">
        <v>350</v>
      </c>
      <c r="F13" s="78">
        <v>110</v>
      </c>
      <c r="G13" s="78">
        <v>520</v>
      </c>
      <c r="H13" s="78">
        <v>315</v>
      </c>
      <c r="I13" s="78">
        <v>56</v>
      </c>
      <c r="J13" s="78">
        <v>149</v>
      </c>
      <c r="K13" s="78">
        <v>4519</v>
      </c>
      <c r="L13" s="78">
        <v>4273</v>
      </c>
      <c r="M13" s="78">
        <v>575</v>
      </c>
      <c r="N13" s="78">
        <v>15</v>
      </c>
      <c r="O13" s="78">
        <v>231</v>
      </c>
      <c r="P13" s="78" t="s">
        <v>276</v>
      </c>
      <c r="Q13" s="78" t="s">
        <v>276</v>
      </c>
      <c r="R13" s="78" t="s">
        <v>1241</v>
      </c>
    </row>
    <row r="14" spans="1:18" ht="13.5">
      <c r="A14" s="507" t="s">
        <v>1067</v>
      </c>
      <c r="B14" s="77">
        <v>133298</v>
      </c>
      <c r="C14" s="78">
        <v>78455</v>
      </c>
      <c r="D14" s="78">
        <v>649</v>
      </c>
      <c r="E14" s="78">
        <v>2467</v>
      </c>
      <c r="F14" s="78">
        <v>4855</v>
      </c>
      <c r="G14" s="78">
        <v>38188</v>
      </c>
      <c r="H14" s="78">
        <v>37310</v>
      </c>
      <c r="I14" s="78" t="s">
        <v>248</v>
      </c>
      <c r="J14" s="78">
        <v>878</v>
      </c>
      <c r="K14" s="78">
        <v>16655</v>
      </c>
      <c r="L14" s="78">
        <v>9971</v>
      </c>
      <c r="M14" s="78">
        <v>310</v>
      </c>
      <c r="N14" s="78">
        <v>160</v>
      </c>
      <c r="O14" s="78">
        <v>6524</v>
      </c>
      <c r="P14" s="78">
        <v>876</v>
      </c>
      <c r="Q14" s="78">
        <v>876</v>
      </c>
      <c r="R14" s="78" t="s">
        <v>1241</v>
      </c>
    </row>
    <row r="15" spans="1:18" ht="13.5">
      <c r="A15" s="81" t="s">
        <v>277</v>
      </c>
      <c r="B15" s="77">
        <f>SUM(B16:B20)</f>
        <v>146470</v>
      </c>
      <c r="C15" s="78">
        <f aca="true" t="shared" si="2" ref="C15:H15">SUM(C16:C20)</f>
        <v>1306</v>
      </c>
      <c r="D15" s="78">
        <f t="shared" si="2"/>
        <v>20</v>
      </c>
      <c r="E15" s="78">
        <f t="shared" si="2"/>
        <v>211</v>
      </c>
      <c r="F15" s="78">
        <f t="shared" si="2"/>
        <v>271</v>
      </c>
      <c r="G15" s="78">
        <f t="shared" si="2"/>
        <v>136579</v>
      </c>
      <c r="H15" s="78">
        <f t="shared" si="2"/>
        <v>136280</v>
      </c>
      <c r="I15" s="19" t="s">
        <v>1125</v>
      </c>
      <c r="J15" s="78">
        <f aca="true" t="shared" si="3" ref="J15:Q15">SUM(J16:J20)</f>
        <v>299</v>
      </c>
      <c r="K15" s="78">
        <f t="shared" si="3"/>
        <v>8585</v>
      </c>
      <c r="L15" s="78">
        <f t="shared" si="3"/>
        <v>4678</v>
      </c>
      <c r="M15" s="78">
        <f t="shared" si="3"/>
        <v>55</v>
      </c>
      <c r="N15" s="78">
        <f t="shared" si="3"/>
        <v>839</v>
      </c>
      <c r="O15" s="78">
        <f t="shared" si="3"/>
        <v>3068</v>
      </c>
      <c r="P15" s="78">
        <f t="shared" si="3"/>
        <v>1672</v>
      </c>
      <c r="Q15" s="78">
        <f t="shared" si="3"/>
        <v>1672</v>
      </c>
      <c r="R15" s="78" t="s">
        <v>1241</v>
      </c>
    </row>
    <row r="16" spans="1:18" ht="13.5">
      <c r="A16" s="31" t="s">
        <v>278</v>
      </c>
      <c r="B16" s="18">
        <v>21623</v>
      </c>
      <c r="C16" s="19">
        <v>75</v>
      </c>
      <c r="D16" s="19" t="s">
        <v>1276</v>
      </c>
      <c r="E16" s="19" t="s">
        <v>248</v>
      </c>
      <c r="F16" s="19">
        <v>28</v>
      </c>
      <c r="G16" s="19">
        <v>21404</v>
      </c>
      <c r="H16" s="19">
        <v>21253</v>
      </c>
      <c r="I16" s="19" t="s">
        <v>1125</v>
      </c>
      <c r="J16" s="19">
        <v>151</v>
      </c>
      <c r="K16" s="19">
        <v>144</v>
      </c>
      <c r="L16" s="19">
        <v>110</v>
      </c>
      <c r="M16" s="19" t="s">
        <v>1125</v>
      </c>
      <c r="N16" s="19" t="s">
        <v>1125</v>
      </c>
      <c r="O16" s="19">
        <v>34</v>
      </c>
      <c r="P16" s="19">
        <v>48</v>
      </c>
      <c r="Q16" s="19">
        <v>48</v>
      </c>
      <c r="R16" s="19" t="s">
        <v>1241</v>
      </c>
    </row>
    <row r="17" spans="1:18" ht="13.5">
      <c r="A17" s="31" t="s">
        <v>1069</v>
      </c>
      <c r="B17" s="18">
        <v>42077</v>
      </c>
      <c r="C17" s="19">
        <v>1231</v>
      </c>
      <c r="D17" s="19">
        <v>20</v>
      </c>
      <c r="E17" s="19">
        <v>211</v>
      </c>
      <c r="F17" s="19">
        <v>243</v>
      </c>
      <c r="G17" s="19">
        <v>34386</v>
      </c>
      <c r="H17" s="19">
        <v>34292</v>
      </c>
      <c r="I17" s="19" t="s">
        <v>248</v>
      </c>
      <c r="J17" s="19">
        <v>94</v>
      </c>
      <c r="K17" s="19">
        <v>6460</v>
      </c>
      <c r="L17" s="19">
        <v>2881</v>
      </c>
      <c r="M17" s="19">
        <v>55</v>
      </c>
      <c r="N17" s="19">
        <v>809</v>
      </c>
      <c r="O17" s="19">
        <v>2770</v>
      </c>
      <c r="P17" s="19">
        <v>1347</v>
      </c>
      <c r="Q17" s="19">
        <v>1347</v>
      </c>
      <c r="R17" s="19" t="s">
        <v>1241</v>
      </c>
    </row>
    <row r="18" spans="1:18" ht="13.5">
      <c r="A18" s="31" t="s">
        <v>1070</v>
      </c>
      <c r="B18" s="18">
        <v>2427</v>
      </c>
      <c r="C18" s="19" t="s">
        <v>248</v>
      </c>
      <c r="D18" s="19" t="s">
        <v>1276</v>
      </c>
      <c r="E18" s="19" t="s">
        <v>248</v>
      </c>
      <c r="F18" s="19" t="s">
        <v>1125</v>
      </c>
      <c r="G18" s="19">
        <v>1681</v>
      </c>
      <c r="H18" s="19">
        <v>1681</v>
      </c>
      <c r="I18" s="19" t="s">
        <v>248</v>
      </c>
      <c r="J18" s="19" t="s">
        <v>276</v>
      </c>
      <c r="K18" s="19">
        <v>746</v>
      </c>
      <c r="L18" s="19">
        <v>593</v>
      </c>
      <c r="M18" s="19" t="s">
        <v>1125</v>
      </c>
      <c r="N18" s="19">
        <v>30</v>
      </c>
      <c r="O18" s="19">
        <v>123</v>
      </c>
      <c r="P18" s="19">
        <v>16</v>
      </c>
      <c r="Q18" s="19">
        <v>16</v>
      </c>
      <c r="R18" s="19" t="s">
        <v>1241</v>
      </c>
    </row>
    <row r="19" spans="1:18" ht="13.5">
      <c r="A19" s="31" t="s">
        <v>1071</v>
      </c>
      <c r="B19" s="18">
        <v>76577</v>
      </c>
      <c r="C19" s="19" t="s">
        <v>248</v>
      </c>
      <c r="D19" s="19" t="s">
        <v>1276</v>
      </c>
      <c r="E19" s="19" t="s">
        <v>1125</v>
      </c>
      <c r="F19" s="19" t="s">
        <v>1125</v>
      </c>
      <c r="G19" s="19">
        <v>76118</v>
      </c>
      <c r="H19" s="19">
        <v>76064</v>
      </c>
      <c r="I19" s="19" t="s">
        <v>1125</v>
      </c>
      <c r="J19" s="19">
        <v>54</v>
      </c>
      <c r="K19" s="19">
        <v>459</v>
      </c>
      <c r="L19" s="19">
        <v>375</v>
      </c>
      <c r="M19" s="19" t="s">
        <v>1125</v>
      </c>
      <c r="N19" s="19" t="s">
        <v>1125</v>
      </c>
      <c r="O19" s="19">
        <v>84</v>
      </c>
      <c r="P19" s="19">
        <v>240</v>
      </c>
      <c r="Q19" s="19">
        <v>240</v>
      </c>
      <c r="R19" s="19" t="s">
        <v>1241</v>
      </c>
    </row>
    <row r="20" spans="1:18" ht="13.5">
      <c r="A20" s="31" t="s">
        <v>1072</v>
      </c>
      <c r="B20" s="18">
        <v>3766</v>
      </c>
      <c r="C20" s="19" t="s">
        <v>248</v>
      </c>
      <c r="D20" s="19" t="s">
        <v>1276</v>
      </c>
      <c r="E20" s="19" t="s">
        <v>1125</v>
      </c>
      <c r="F20" s="19" t="s">
        <v>1125</v>
      </c>
      <c r="G20" s="19">
        <v>2990</v>
      </c>
      <c r="H20" s="19">
        <v>2990</v>
      </c>
      <c r="I20" s="19" t="s">
        <v>1125</v>
      </c>
      <c r="J20" s="19" t="s">
        <v>276</v>
      </c>
      <c r="K20" s="19">
        <v>776</v>
      </c>
      <c r="L20" s="19">
        <v>719</v>
      </c>
      <c r="M20" s="19" t="s">
        <v>1125</v>
      </c>
      <c r="N20" s="19" t="s">
        <v>1125</v>
      </c>
      <c r="O20" s="19">
        <v>57</v>
      </c>
      <c r="P20" s="19">
        <v>21</v>
      </c>
      <c r="Q20" s="19">
        <v>21</v>
      </c>
      <c r="R20" s="19" t="s">
        <v>1241</v>
      </c>
    </row>
    <row r="21" spans="1:18" ht="13.5">
      <c r="A21" s="81" t="s">
        <v>279</v>
      </c>
      <c r="B21" s="77">
        <f>SUM(B22:B29)</f>
        <v>353433</v>
      </c>
      <c r="C21" s="78">
        <f aca="true" t="shared" si="4" ref="C21:I21">SUM(C22:C29)</f>
        <v>19335</v>
      </c>
      <c r="D21" s="78">
        <f t="shared" si="4"/>
        <v>3529</v>
      </c>
      <c r="E21" s="78">
        <f t="shared" si="4"/>
        <v>3120</v>
      </c>
      <c r="F21" s="78">
        <f t="shared" si="4"/>
        <v>1171</v>
      </c>
      <c r="G21" s="78">
        <f t="shared" si="4"/>
        <v>294967</v>
      </c>
      <c r="H21" s="78">
        <f t="shared" si="4"/>
        <v>292732</v>
      </c>
      <c r="I21" s="78">
        <f t="shared" si="4"/>
        <v>24</v>
      </c>
      <c r="J21" s="78">
        <f aca="true" t="shared" si="5" ref="J21:Q21">SUM(J22:J29)</f>
        <v>2211</v>
      </c>
      <c r="K21" s="78">
        <f t="shared" si="5"/>
        <v>39131</v>
      </c>
      <c r="L21" s="78">
        <f t="shared" si="5"/>
        <v>33307</v>
      </c>
      <c r="M21" s="78">
        <f t="shared" si="5"/>
        <v>378</v>
      </c>
      <c r="N21" s="78" t="s">
        <v>237</v>
      </c>
      <c r="O21" s="78">
        <f t="shared" si="5"/>
        <v>5824</v>
      </c>
      <c r="P21" s="78">
        <f t="shared" si="5"/>
        <v>540</v>
      </c>
      <c r="Q21" s="78">
        <f t="shared" si="5"/>
        <v>540</v>
      </c>
      <c r="R21" s="78" t="s">
        <v>1241</v>
      </c>
    </row>
    <row r="22" spans="1:18" ht="13.5">
      <c r="A22" s="32" t="s">
        <v>1073</v>
      </c>
      <c r="B22" s="18">
        <v>43790</v>
      </c>
      <c r="C22" s="19">
        <v>1125</v>
      </c>
      <c r="D22" s="19">
        <v>169</v>
      </c>
      <c r="E22" s="19">
        <v>448</v>
      </c>
      <c r="F22" s="19">
        <v>74</v>
      </c>
      <c r="G22" s="19">
        <v>39922</v>
      </c>
      <c r="H22" s="19">
        <v>39859</v>
      </c>
      <c r="I22" s="19" t="s">
        <v>1125</v>
      </c>
      <c r="J22" s="19">
        <v>63</v>
      </c>
      <c r="K22" s="19">
        <v>2743</v>
      </c>
      <c r="L22" s="19">
        <v>2079</v>
      </c>
      <c r="M22" s="19" t="s">
        <v>1125</v>
      </c>
      <c r="N22" s="19" t="s">
        <v>1125</v>
      </c>
      <c r="O22" s="19">
        <v>664</v>
      </c>
      <c r="P22" s="19" t="s">
        <v>1276</v>
      </c>
      <c r="Q22" s="19" t="s">
        <v>1276</v>
      </c>
      <c r="R22" s="19" t="s">
        <v>1241</v>
      </c>
    </row>
    <row r="23" spans="1:18" ht="13.5">
      <c r="A23" s="32" t="s">
        <v>1074</v>
      </c>
      <c r="B23" s="18">
        <v>71222</v>
      </c>
      <c r="C23" s="19">
        <v>120</v>
      </c>
      <c r="D23" s="19" t="s">
        <v>1276</v>
      </c>
      <c r="E23" s="19">
        <v>13</v>
      </c>
      <c r="F23" s="19" t="s">
        <v>248</v>
      </c>
      <c r="G23" s="19">
        <v>68013</v>
      </c>
      <c r="H23" s="19">
        <v>67891</v>
      </c>
      <c r="I23" s="19" t="s">
        <v>1125</v>
      </c>
      <c r="J23" s="19">
        <v>122</v>
      </c>
      <c r="K23" s="19">
        <v>3089</v>
      </c>
      <c r="L23" s="19">
        <v>2821</v>
      </c>
      <c r="M23" s="19">
        <v>104</v>
      </c>
      <c r="N23" s="19" t="s">
        <v>237</v>
      </c>
      <c r="O23" s="19">
        <v>268</v>
      </c>
      <c r="P23" s="19">
        <v>94</v>
      </c>
      <c r="Q23" s="19">
        <v>94</v>
      </c>
      <c r="R23" s="19" t="s">
        <v>1241</v>
      </c>
    </row>
    <row r="24" spans="1:18" ht="13.5">
      <c r="A24" s="32" t="s">
        <v>1075</v>
      </c>
      <c r="B24" s="18">
        <v>83725</v>
      </c>
      <c r="C24" s="19">
        <v>24</v>
      </c>
      <c r="D24" s="19" t="s">
        <v>1276</v>
      </c>
      <c r="E24" s="19" t="s">
        <v>248</v>
      </c>
      <c r="F24" s="19">
        <v>14</v>
      </c>
      <c r="G24" s="19">
        <v>83194</v>
      </c>
      <c r="H24" s="19">
        <v>83080</v>
      </c>
      <c r="I24" s="19" t="s">
        <v>1125</v>
      </c>
      <c r="J24" s="19">
        <v>114</v>
      </c>
      <c r="K24" s="19">
        <v>507</v>
      </c>
      <c r="L24" s="19">
        <v>472</v>
      </c>
      <c r="M24" s="19" t="s">
        <v>1125</v>
      </c>
      <c r="N24" s="19" t="s">
        <v>1125</v>
      </c>
      <c r="O24" s="19">
        <v>35</v>
      </c>
      <c r="P24" s="19" t="s">
        <v>237</v>
      </c>
      <c r="Q24" s="19" t="s">
        <v>237</v>
      </c>
      <c r="R24" s="19" t="s">
        <v>1241</v>
      </c>
    </row>
    <row r="25" spans="1:18" ht="13.5">
      <c r="A25" s="32" t="s">
        <v>1076</v>
      </c>
      <c r="B25" s="18">
        <v>58323</v>
      </c>
      <c r="C25" s="19">
        <v>1912</v>
      </c>
      <c r="D25" s="19">
        <v>229</v>
      </c>
      <c r="E25" s="19">
        <v>718</v>
      </c>
      <c r="F25" s="19">
        <v>162</v>
      </c>
      <c r="G25" s="19">
        <v>49553</v>
      </c>
      <c r="H25" s="19">
        <v>49402</v>
      </c>
      <c r="I25" s="19" t="s">
        <v>1125</v>
      </c>
      <c r="J25" s="19">
        <v>151</v>
      </c>
      <c r="K25" s="19">
        <v>6858</v>
      </c>
      <c r="L25" s="19">
        <v>5778</v>
      </c>
      <c r="M25" s="19">
        <v>10</v>
      </c>
      <c r="N25" s="19" t="s">
        <v>237</v>
      </c>
      <c r="O25" s="19">
        <v>1080</v>
      </c>
      <c r="P25" s="19">
        <v>177</v>
      </c>
      <c r="Q25" s="19">
        <v>177</v>
      </c>
      <c r="R25" s="19" t="s">
        <v>1241</v>
      </c>
    </row>
    <row r="26" spans="1:18" ht="13.5">
      <c r="A26" s="32" t="s">
        <v>1077</v>
      </c>
      <c r="B26" s="18">
        <v>30819</v>
      </c>
      <c r="C26" s="19">
        <v>2899</v>
      </c>
      <c r="D26" s="19">
        <v>129</v>
      </c>
      <c r="E26" s="19">
        <v>404</v>
      </c>
      <c r="F26" s="19">
        <v>117</v>
      </c>
      <c r="G26" s="19">
        <v>23608</v>
      </c>
      <c r="H26" s="19">
        <v>23045</v>
      </c>
      <c r="I26" s="19">
        <v>10</v>
      </c>
      <c r="J26" s="19">
        <v>553</v>
      </c>
      <c r="K26" s="19">
        <v>4312</v>
      </c>
      <c r="L26" s="19">
        <v>3975</v>
      </c>
      <c r="M26" s="19" t="s">
        <v>237</v>
      </c>
      <c r="N26" s="19" t="s">
        <v>1125</v>
      </c>
      <c r="O26" s="19">
        <v>337</v>
      </c>
      <c r="P26" s="19">
        <v>145</v>
      </c>
      <c r="Q26" s="19">
        <v>145</v>
      </c>
      <c r="R26" s="19" t="s">
        <v>1241</v>
      </c>
    </row>
    <row r="27" spans="1:18" ht="13.5">
      <c r="A27" s="32" t="s">
        <v>1078</v>
      </c>
      <c r="B27" s="18">
        <v>39904</v>
      </c>
      <c r="C27" s="19">
        <v>8140</v>
      </c>
      <c r="D27" s="19">
        <v>2428</v>
      </c>
      <c r="E27" s="19">
        <v>1238</v>
      </c>
      <c r="F27" s="19">
        <v>581</v>
      </c>
      <c r="G27" s="19">
        <v>21176</v>
      </c>
      <c r="H27" s="19">
        <v>20507</v>
      </c>
      <c r="I27" s="19">
        <v>14</v>
      </c>
      <c r="J27" s="19">
        <v>655</v>
      </c>
      <c r="K27" s="19">
        <v>10588</v>
      </c>
      <c r="L27" s="19">
        <v>8464</v>
      </c>
      <c r="M27" s="19">
        <v>64</v>
      </c>
      <c r="N27" s="19" t="s">
        <v>237</v>
      </c>
      <c r="O27" s="19">
        <v>2124</v>
      </c>
      <c r="P27" s="19">
        <v>41</v>
      </c>
      <c r="Q27" s="19">
        <v>41</v>
      </c>
      <c r="R27" s="19" t="s">
        <v>1241</v>
      </c>
    </row>
    <row r="28" spans="1:18" ht="13.5">
      <c r="A28" s="32" t="s">
        <v>1079</v>
      </c>
      <c r="B28" s="18">
        <v>1805</v>
      </c>
      <c r="C28" s="19">
        <v>183</v>
      </c>
      <c r="D28" s="19" t="s">
        <v>1276</v>
      </c>
      <c r="E28" s="19">
        <v>27</v>
      </c>
      <c r="F28" s="19" t="s">
        <v>1125</v>
      </c>
      <c r="G28" s="19">
        <v>5</v>
      </c>
      <c r="H28" s="19" t="s">
        <v>248</v>
      </c>
      <c r="I28" s="19" t="s">
        <v>1125</v>
      </c>
      <c r="J28" s="19">
        <v>5</v>
      </c>
      <c r="K28" s="19">
        <v>1617</v>
      </c>
      <c r="L28" s="19">
        <v>1612</v>
      </c>
      <c r="M28" s="19" t="s">
        <v>237</v>
      </c>
      <c r="N28" s="19" t="s">
        <v>1125</v>
      </c>
      <c r="O28" s="19">
        <v>5</v>
      </c>
      <c r="P28" s="19">
        <v>15</v>
      </c>
      <c r="Q28" s="19">
        <v>15</v>
      </c>
      <c r="R28" s="19" t="s">
        <v>1241</v>
      </c>
    </row>
    <row r="29" spans="1:18" ht="13.5">
      <c r="A29" s="32" t="s">
        <v>1080</v>
      </c>
      <c r="B29" s="18">
        <v>23845</v>
      </c>
      <c r="C29" s="19">
        <v>4932</v>
      </c>
      <c r="D29" s="19">
        <v>574</v>
      </c>
      <c r="E29" s="19">
        <v>272</v>
      </c>
      <c r="F29" s="19">
        <v>223</v>
      </c>
      <c r="G29" s="19">
        <v>9496</v>
      </c>
      <c r="H29" s="19">
        <v>8948</v>
      </c>
      <c r="I29" s="19" t="s">
        <v>1125</v>
      </c>
      <c r="J29" s="19">
        <v>548</v>
      </c>
      <c r="K29" s="19">
        <v>9417</v>
      </c>
      <c r="L29" s="19">
        <v>8106</v>
      </c>
      <c r="M29" s="19">
        <v>200</v>
      </c>
      <c r="N29" s="19" t="s">
        <v>237</v>
      </c>
      <c r="O29" s="19">
        <v>1311</v>
      </c>
      <c r="P29" s="19">
        <v>68</v>
      </c>
      <c r="Q29" s="19">
        <v>68</v>
      </c>
      <c r="R29" s="19" t="s">
        <v>1241</v>
      </c>
    </row>
    <row r="30" spans="1:18" ht="13.5">
      <c r="A30" s="81" t="s">
        <v>1219</v>
      </c>
      <c r="B30" s="77">
        <f>SUM(B31:B35)</f>
        <v>72768</v>
      </c>
      <c r="C30" s="78">
        <f aca="true" t="shared" si="6" ref="C30:I30">SUM(C31:C35)</f>
        <v>12383</v>
      </c>
      <c r="D30" s="78">
        <f t="shared" si="6"/>
        <v>2280</v>
      </c>
      <c r="E30" s="78">
        <f t="shared" si="6"/>
        <v>1320</v>
      </c>
      <c r="F30" s="78">
        <f t="shared" si="6"/>
        <v>516</v>
      </c>
      <c r="G30" s="78">
        <f t="shared" si="6"/>
        <v>11371</v>
      </c>
      <c r="H30" s="78">
        <f t="shared" si="6"/>
        <v>10243</v>
      </c>
      <c r="I30" s="78">
        <f t="shared" si="6"/>
        <v>154</v>
      </c>
      <c r="J30" s="78">
        <f aca="true" t="shared" si="7" ref="J30:Q30">SUM(J31:J35)</f>
        <v>974</v>
      </c>
      <c r="K30" s="78">
        <f t="shared" si="7"/>
        <v>49014</v>
      </c>
      <c r="L30" s="78">
        <f t="shared" si="7"/>
        <v>21116</v>
      </c>
      <c r="M30" s="78">
        <f t="shared" si="7"/>
        <v>12740</v>
      </c>
      <c r="N30" s="78">
        <f t="shared" si="7"/>
        <v>26553</v>
      </c>
      <c r="O30" s="78">
        <f t="shared" si="7"/>
        <v>1345</v>
      </c>
      <c r="P30" s="78">
        <f t="shared" si="7"/>
        <v>640</v>
      </c>
      <c r="Q30" s="78">
        <f t="shared" si="7"/>
        <v>640</v>
      </c>
      <c r="R30" s="78" t="s">
        <v>1241</v>
      </c>
    </row>
    <row r="31" spans="1:18" ht="13.5">
      <c r="A31" s="32" t="s">
        <v>1081</v>
      </c>
      <c r="B31" s="18">
        <v>41446</v>
      </c>
      <c r="C31" s="19">
        <v>291</v>
      </c>
      <c r="D31" s="19" t="s">
        <v>248</v>
      </c>
      <c r="E31" s="19">
        <v>15</v>
      </c>
      <c r="F31" s="19" t="s">
        <v>1276</v>
      </c>
      <c r="G31" s="19">
        <v>61</v>
      </c>
      <c r="H31" s="19">
        <v>56</v>
      </c>
      <c r="I31" s="19" t="s">
        <v>1125</v>
      </c>
      <c r="J31" s="19">
        <v>5</v>
      </c>
      <c r="K31" s="19">
        <v>41094</v>
      </c>
      <c r="L31" s="19">
        <v>14029</v>
      </c>
      <c r="M31" s="19">
        <v>12540</v>
      </c>
      <c r="N31" s="19">
        <v>26552</v>
      </c>
      <c r="O31" s="19">
        <v>513</v>
      </c>
      <c r="P31" s="19">
        <v>600</v>
      </c>
      <c r="Q31" s="19">
        <v>600</v>
      </c>
      <c r="R31" s="19" t="s">
        <v>1241</v>
      </c>
    </row>
    <row r="32" spans="1:18" ht="13.5">
      <c r="A32" s="32" t="s">
        <v>1082</v>
      </c>
      <c r="B32" s="18">
        <v>19404</v>
      </c>
      <c r="C32" s="19">
        <v>7238</v>
      </c>
      <c r="D32" s="19">
        <v>2222</v>
      </c>
      <c r="E32" s="19">
        <v>1089</v>
      </c>
      <c r="F32" s="19">
        <v>329</v>
      </c>
      <c r="G32" s="19">
        <v>7487</v>
      </c>
      <c r="H32" s="19">
        <v>7259</v>
      </c>
      <c r="I32" s="19" t="s">
        <v>1125</v>
      </c>
      <c r="J32" s="19">
        <v>228</v>
      </c>
      <c r="K32" s="19">
        <v>4679</v>
      </c>
      <c r="L32" s="19">
        <v>4127</v>
      </c>
      <c r="M32" s="19">
        <v>200</v>
      </c>
      <c r="N32" s="19" t="s">
        <v>1295</v>
      </c>
      <c r="O32" s="19">
        <v>552</v>
      </c>
      <c r="P32" s="19">
        <v>5</v>
      </c>
      <c r="Q32" s="19">
        <v>5</v>
      </c>
      <c r="R32" s="19" t="s">
        <v>1241</v>
      </c>
    </row>
    <row r="33" spans="1:18" ht="13.5">
      <c r="A33" s="32" t="s">
        <v>1083</v>
      </c>
      <c r="B33" s="18">
        <v>5027</v>
      </c>
      <c r="C33" s="19">
        <v>1655</v>
      </c>
      <c r="D33" s="19">
        <v>54</v>
      </c>
      <c r="E33" s="19">
        <v>5</v>
      </c>
      <c r="F33" s="19">
        <v>50</v>
      </c>
      <c r="G33" s="19">
        <v>2307</v>
      </c>
      <c r="H33" s="19">
        <v>1760</v>
      </c>
      <c r="I33" s="19" t="s">
        <v>1125</v>
      </c>
      <c r="J33" s="19">
        <v>547</v>
      </c>
      <c r="K33" s="19">
        <v>1065</v>
      </c>
      <c r="L33" s="19">
        <v>964</v>
      </c>
      <c r="M33" s="19" t="s">
        <v>1125</v>
      </c>
      <c r="N33" s="19" t="s">
        <v>1125</v>
      </c>
      <c r="O33" s="19">
        <v>101</v>
      </c>
      <c r="P33" s="19">
        <v>30</v>
      </c>
      <c r="Q33" s="19">
        <v>30</v>
      </c>
      <c r="R33" s="19" t="s">
        <v>1241</v>
      </c>
    </row>
    <row r="34" spans="1:18" ht="13.5">
      <c r="A34" s="32" t="s">
        <v>1084</v>
      </c>
      <c r="B34" s="18">
        <v>4032</v>
      </c>
      <c r="C34" s="19">
        <v>2037</v>
      </c>
      <c r="D34" s="19">
        <v>4</v>
      </c>
      <c r="E34" s="19">
        <v>20</v>
      </c>
      <c r="F34" s="19">
        <v>111</v>
      </c>
      <c r="G34" s="19">
        <v>902</v>
      </c>
      <c r="H34" s="19">
        <v>769</v>
      </c>
      <c r="I34" s="19" t="s">
        <v>1125</v>
      </c>
      <c r="J34" s="19">
        <v>133</v>
      </c>
      <c r="K34" s="19">
        <v>1093</v>
      </c>
      <c r="L34" s="19">
        <v>972</v>
      </c>
      <c r="M34" s="19" t="s">
        <v>1295</v>
      </c>
      <c r="N34" s="19" t="s">
        <v>1295</v>
      </c>
      <c r="O34" s="19">
        <v>121</v>
      </c>
      <c r="P34" s="19" t="s">
        <v>1295</v>
      </c>
      <c r="Q34" s="19" t="s">
        <v>1295</v>
      </c>
      <c r="R34" s="19" t="s">
        <v>1241</v>
      </c>
    </row>
    <row r="35" spans="1:18" ht="13.5">
      <c r="A35" s="32" t="s">
        <v>1085</v>
      </c>
      <c r="B35" s="18">
        <v>2859</v>
      </c>
      <c r="C35" s="19">
        <v>1162</v>
      </c>
      <c r="D35" s="19" t="s">
        <v>248</v>
      </c>
      <c r="E35" s="19">
        <v>191</v>
      </c>
      <c r="F35" s="19">
        <v>26</v>
      </c>
      <c r="G35" s="19">
        <v>614</v>
      </c>
      <c r="H35" s="19">
        <v>399</v>
      </c>
      <c r="I35" s="19">
        <v>154</v>
      </c>
      <c r="J35" s="19">
        <v>61</v>
      </c>
      <c r="K35" s="19">
        <v>1083</v>
      </c>
      <c r="L35" s="19">
        <v>1024</v>
      </c>
      <c r="M35" s="19" t="s">
        <v>1125</v>
      </c>
      <c r="N35" s="19">
        <v>1</v>
      </c>
      <c r="O35" s="19">
        <v>58</v>
      </c>
      <c r="P35" s="19">
        <v>5</v>
      </c>
      <c r="Q35" s="19">
        <v>5</v>
      </c>
      <c r="R35" s="19" t="s">
        <v>1241</v>
      </c>
    </row>
    <row r="36" spans="1:18" ht="13.5">
      <c r="A36" s="81" t="s">
        <v>1293</v>
      </c>
      <c r="B36" s="77">
        <f>SUM(B37:B43)</f>
        <v>48459</v>
      </c>
      <c r="C36" s="78">
        <f aca="true" t="shared" si="8" ref="C36:I36">SUM(C37:C43)</f>
        <v>18811</v>
      </c>
      <c r="D36" s="78">
        <f t="shared" si="8"/>
        <v>26</v>
      </c>
      <c r="E36" s="78">
        <f t="shared" si="8"/>
        <v>878</v>
      </c>
      <c r="F36" s="78">
        <f t="shared" si="8"/>
        <v>764</v>
      </c>
      <c r="G36" s="78">
        <f t="shared" si="8"/>
        <v>18359</v>
      </c>
      <c r="H36" s="78">
        <f t="shared" si="8"/>
        <v>11043</v>
      </c>
      <c r="I36" s="78">
        <f t="shared" si="8"/>
        <v>4977</v>
      </c>
      <c r="J36" s="78">
        <f aca="true" t="shared" si="9" ref="J36:Q36">SUM(J37:J43)</f>
        <v>2339</v>
      </c>
      <c r="K36" s="78">
        <f t="shared" si="9"/>
        <v>11289</v>
      </c>
      <c r="L36" s="78">
        <f t="shared" si="9"/>
        <v>9754</v>
      </c>
      <c r="M36" s="78">
        <f t="shared" si="9"/>
        <v>380</v>
      </c>
      <c r="N36" s="78">
        <f t="shared" si="9"/>
        <v>336</v>
      </c>
      <c r="O36" s="78">
        <f t="shared" si="9"/>
        <v>1199</v>
      </c>
      <c r="P36" s="78">
        <f t="shared" si="9"/>
        <v>2410</v>
      </c>
      <c r="Q36" s="78">
        <f t="shared" si="9"/>
        <v>2410</v>
      </c>
      <c r="R36" s="78" t="s">
        <v>1241</v>
      </c>
    </row>
    <row r="37" spans="1:18" ht="13.5">
      <c r="A37" s="32" t="s">
        <v>1086</v>
      </c>
      <c r="B37" s="18">
        <v>19574</v>
      </c>
      <c r="C37" s="19">
        <v>6203</v>
      </c>
      <c r="D37" s="19">
        <v>14</v>
      </c>
      <c r="E37" s="19">
        <v>156</v>
      </c>
      <c r="F37" s="19">
        <v>151</v>
      </c>
      <c r="G37" s="19">
        <v>9897</v>
      </c>
      <c r="H37" s="19">
        <v>8946</v>
      </c>
      <c r="I37" s="19">
        <v>5</v>
      </c>
      <c r="J37" s="19">
        <v>946</v>
      </c>
      <c r="K37" s="19">
        <v>3474</v>
      </c>
      <c r="L37" s="19">
        <v>2611</v>
      </c>
      <c r="M37" s="19">
        <v>50</v>
      </c>
      <c r="N37" s="19">
        <v>316</v>
      </c>
      <c r="O37" s="19">
        <v>547</v>
      </c>
      <c r="P37" s="19">
        <v>1300</v>
      </c>
      <c r="Q37" s="19">
        <v>1300</v>
      </c>
      <c r="R37" s="19" t="s">
        <v>1241</v>
      </c>
    </row>
    <row r="38" spans="1:18" ht="13.5">
      <c r="A38" s="32" t="s">
        <v>1087</v>
      </c>
      <c r="B38" s="18">
        <v>1279</v>
      </c>
      <c r="C38" s="19">
        <v>556</v>
      </c>
      <c r="D38" s="19" t="s">
        <v>248</v>
      </c>
      <c r="E38" s="19">
        <v>35</v>
      </c>
      <c r="F38" s="19">
        <v>3</v>
      </c>
      <c r="G38" s="19">
        <v>323</v>
      </c>
      <c r="H38" s="19">
        <v>229</v>
      </c>
      <c r="I38" s="19" t="s">
        <v>1125</v>
      </c>
      <c r="J38" s="19">
        <v>94</v>
      </c>
      <c r="K38" s="19">
        <v>400</v>
      </c>
      <c r="L38" s="19">
        <v>289</v>
      </c>
      <c r="M38" s="19" t="s">
        <v>1125</v>
      </c>
      <c r="N38" s="19" t="s">
        <v>280</v>
      </c>
      <c r="O38" s="19">
        <v>111</v>
      </c>
      <c r="P38" s="19">
        <v>131</v>
      </c>
      <c r="Q38" s="19">
        <v>131</v>
      </c>
      <c r="R38" s="19" t="s">
        <v>1241</v>
      </c>
    </row>
    <row r="39" spans="1:18" ht="13.5">
      <c r="A39" s="32" t="s">
        <v>1088</v>
      </c>
      <c r="B39" s="18">
        <v>3158</v>
      </c>
      <c r="C39" s="19">
        <v>1677</v>
      </c>
      <c r="D39" s="19" t="s">
        <v>248</v>
      </c>
      <c r="E39" s="19">
        <v>186</v>
      </c>
      <c r="F39" s="19">
        <v>13</v>
      </c>
      <c r="G39" s="19">
        <v>249</v>
      </c>
      <c r="H39" s="19">
        <v>133</v>
      </c>
      <c r="I39" s="19">
        <v>116</v>
      </c>
      <c r="J39" s="19" t="s">
        <v>280</v>
      </c>
      <c r="K39" s="19">
        <v>1232</v>
      </c>
      <c r="L39" s="19">
        <v>1204</v>
      </c>
      <c r="M39" s="19">
        <v>270</v>
      </c>
      <c r="N39" s="19">
        <v>20</v>
      </c>
      <c r="O39" s="19">
        <v>8</v>
      </c>
      <c r="P39" s="19" t="s">
        <v>280</v>
      </c>
      <c r="Q39" s="19" t="s">
        <v>280</v>
      </c>
      <c r="R39" s="19" t="s">
        <v>1241</v>
      </c>
    </row>
    <row r="40" spans="1:18" ht="13.5">
      <c r="A40" s="32" t="s">
        <v>1089</v>
      </c>
      <c r="B40" s="18">
        <v>497</v>
      </c>
      <c r="C40" s="19">
        <v>88</v>
      </c>
      <c r="D40" s="19" t="s">
        <v>1276</v>
      </c>
      <c r="E40" s="19">
        <v>11</v>
      </c>
      <c r="F40" s="19" t="s">
        <v>248</v>
      </c>
      <c r="G40" s="19">
        <v>201</v>
      </c>
      <c r="H40" s="19">
        <v>124</v>
      </c>
      <c r="I40" s="19">
        <v>77</v>
      </c>
      <c r="J40" s="19" t="s">
        <v>280</v>
      </c>
      <c r="K40" s="19">
        <v>208</v>
      </c>
      <c r="L40" s="19">
        <v>202</v>
      </c>
      <c r="M40" s="19" t="s">
        <v>1125</v>
      </c>
      <c r="N40" s="19" t="s">
        <v>1125</v>
      </c>
      <c r="O40" s="19">
        <v>6</v>
      </c>
      <c r="P40" s="19" t="s">
        <v>280</v>
      </c>
      <c r="Q40" s="19" t="s">
        <v>280</v>
      </c>
      <c r="R40" s="19" t="s">
        <v>1241</v>
      </c>
    </row>
    <row r="41" spans="1:18" ht="13.5">
      <c r="A41" s="32" t="s">
        <v>1090</v>
      </c>
      <c r="B41" s="18">
        <v>4106</v>
      </c>
      <c r="C41" s="19">
        <v>2597</v>
      </c>
      <c r="D41" s="19">
        <v>5</v>
      </c>
      <c r="E41" s="19">
        <v>81</v>
      </c>
      <c r="F41" s="19">
        <v>118</v>
      </c>
      <c r="G41" s="19">
        <v>553</v>
      </c>
      <c r="H41" s="19">
        <v>211</v>
      </c>
      <c r="I41" s="19">
        <v>263</v>
      </c>
      <c r="J41" s="19">
        <v>79</v>
      </c>
      <c r="K41" s="19">
        <v>956</v>
      </c>
      <c r="L41" s="19">
        <v>836</v>
      </c>
      <c r="M41" s="19" t="s">
        <v>1125</v>
      </c>
      <c r="N41" s="19" t="s">
        <v>1125</v>
      </c>
      <c r="O41" s="19">
        <v>120</v>
      </c>
      <c r="P41" s="19" t="s">
        <v>280</v>
      </c>
      <c r="Q41" s="19" t="s">
        <v>280</v>
      </c>
      <c r="R41" s="19" t="s">
        <v>1241</v>
      </c>
    </row>
    <row r="42" spans="1:18" ht="13.5">
      <c r="A42" s="32" t="s">
        <v>1091</v>
      </c>
      <c r="B42" s="18">
        <v>8453</v>
      </c>
      <c r="C42" s="19">
        <v>3492</v>
      </c>
      <c r="D42" s="19" t="s">
        <v>248</v>
      </c>
      <c r="E42" s="19">
        <v>92</v>
      </c>
      <c r="F42" s="19">
        <v>305</v>
      </c>
      <c r="G42" s="19">
        <v>3247</v>
      </c>
      <c r="H42" s="19">
        <v>646</v>
      </c>
      <c r="I42" s="19">
        <v>2295</v>
      </c>
      <c r="J42" s="19">
        <v>306</v>
      </c>
      <c r="K42" s="19">
        <v>1714</v>
      </c>
      <c r="L42" s="19">
        <v>1636</v>
      </c>
      <c r="M42" s="19">
        <v>9</v>
      </c>
      <c r="N42" s="19" t="s">
        <v>1125</v>
      </c>
      <c r="O42" s="19">
        <v>78</v>
      </c>
      <c r="P42" s="19">
        <v>37</v>
      </c>
      <c r="Q42" s="19">
        <v>37</v>
      </c>
      <c r="R42" s="19" t="s">
        <v>1241</v>
      </c>
    </row>
    <row r="43" spans="1:18" s="20" customFormat="1" ht="13.5">
      <c r="A43" s="32" t="s">
        <v>1092</v>
      </c>
      <c r="B43" s="24">
        <v>11392</v>
      </c>
      <c r="C43" s="25">
        <v>4198</v>
      </c>
      <c r="D43" s="25">
        <v>7</v>
      </c>
      <c r="E43" s="25">
        <v>317</v>
      </c>
      <c r="F43" s="25">
        <v>174</v>
      </c>
      <c r="G43" s="25">
        <v>3889</v>
      </c>
      <c r="H43" s="25">
        <v>754</v>
      </c>
      <c r="I43" s="25">
        <v>2221</v>
      </c>
      <c r="J43" s="19">
        <v>914</v>
      </c>
      <c r="K43" s="19">
        <v>3305</v>
      </c>
      <c r="L43" s="19">
        <v>2976</v>
      </c>
      <c r="M43" s="19">
        <v>51</v>
      </c>
      <c r="N43" s="19" t="s">
        <v>1125</v>
      </c>
      <c r="O43" s="19">
        <v>329</v>
      </c>
      <c r="P43" s="19">
        <v>942</v>
      </c>
      <c r="Q43" s="19">
        <v>942</v>
      </c>
      <c r="R43" s="19" t="s">
        <v>1241</v>
      </c>
    </row>
    <row r="44" spans="1:18" s="20" customFormat="1" ht="13.5">
      <c r="A44" s="81" t="s">
        <v>281</v>
      </c>
      <c r="B44" s="77">
        <f aca="true" t="shared" si="10" ref="B44:Q44">SUM(B45:B55)</f>
        <v>326962</v>
      </c>
      <c r="C44" s="78">
        <f t="shared" si="10"/>
        <v>109801</v>
      </c>
      <c r="D44" s="78">
        <f t="shared" si="10"/>
        <v>2674</v>
      </c>
      <c r="E44" s="78">
        <f t="shared" si="10"/>
        <v>13161</v>
      </c>
      <c r="F44" s="78">
        <f t="shared" si="10"/>
        <v>7066</v>
      </c>
      <c r="G44" s="78">
        <f t="shared" si="10"/>
        <v>186805</v>
      </c>
      <c r="H44" s="78">
        <f t="shared" si="10"/>
        <v>186142</v>
      </c>
      <c r="I44" s="78">
        <f t="shared" si="10"/>
        <v>38</v>
      </c>
      <c r="J44" s="78">
        <f t="shared" si="10"/>
        <v>625</v>
      </c>
      <c r="K44" s="78">
        <f t="shared" si="10"/>
        <v>30356</v>
      </c>
      <c r="L44" s="78">
        <f t="shared" si="10"/>
        <v>22624</v>
      </c>
      <c r="M44" s="78">
        <f t="shared" si="10"/>
        <v>539</v>
      </c>
      <c r="N44" s="78">
        <f t="shared" si="10"/>
        <v>1467</v>
      </c>
      <c r="O44" s="78">
        <f t="shared" si="10"/>
        <v>6265</v>
      </c>
      <c r="P44" s="78">
        <f t="shared" si="10"/>
        <v>568</v>
      </c>
      <c r="Q44" s="78">
        <f t="shared" si="10"/>
        <v>568</v>
      </c>
      <c r="R44" s="78" t="s">
        <v>1241</v>
      </c>
    </row>
    <row r="45" spans="1:18" ht="13.5">
      <c r="A45" s="32" t="s">
        <v>1093</v>
      </c>
      <c r="B45" s="18">
        <v>15635</v>
      </c>
      <c r="C45" s="19">
        <v>11412</v>
      </c>
      <c r="D45" s="19">
        <v>336</v>
      </c>
      <c r="E45" s="19">
        <v>2126</v>
      </c>
      <c r="F45" s="19">
        <v>376</v>
      </c>
      <c r="G45" s="19">
        <v>1945</v>
      </c>
      <c r="H45" s="19">
        <v>1885</v>
      </c>
      <c r="I45" s="19" t="s">
        <v>1125</v>
      </c>
      <c r="J45" s="19">
        <v>60</v>
      </c>
      <c r="K45" s="19">
        <v>2278</v>
      </c>
      <c r="L45" s="19">
        <v>1780</v>
      </c>
      <c r="M45" s="19" t="s">
        <v>282</v>
      </c>
      <c r="N45" s="19" t="s">
        <v>1125</v>
      </c>
      <c r="O45" s="19">
        <v>498</v>
      </c>
      <c r="P45" s="19">
        <v>7</v>
      </c>
      <c r="Q45" s="19">
        <v>7</v>
      </c>
      <c r="R45" s="19" t="s">
        <v>1241</v>
      </c>
    </row>
    <row r="46" spans="1:18" ht="13.5">
      <c r="A46" s="32" t="s">
        <v>1094</v>
      </c>
      <c r="B46" s="18">
        <v>10039</v>
      </c>
      <c r="C46" s="19">
        <v>3839</v>
      </c>
      <c r="D46" s="19">
        <v>40</v>
      </c>
      <c r="E46" s="19">
        <v>178</v>
      </c>
      <c r="F46" s="19">
        <v>342</v>
      </c>
      <c r="G46" s="19">
        <v>3824</v>
      </c>
      <c r="H46" s="19">
        <v>3587</v>
      </c>
      <c r="I46" s="19">
        <v>23</v>
      </c>
      <c r="J46" s="19">
        <v>214</v>
      </c>
      <c r="K46" s="19">
        <v>2376</v>
      </c>
      <c r="L46" s="19">
        <v>1527</v>
      </c>
      <c r="M46" s="19">
        <v>270</v>
      </c>
      <c r="N46" s="19">
        <v>640</v>
      </c>
      <c r="O46" s="19">
        <v>209</v>
      </c>
      <c r="P46" s="19">
        <v>5</v>
      </c>
      <c r="Q46" s="19">
        <v>5</v>
      </c>
      <c r="R46" s="19" t="s">
        <v>1241</v>
      </c>
    </row>
    <row r="47" spans="1:18" ht="13.5">
      <c r="A47" s="32" t="s">
        <v>1095</v>
      </c>
      <c r="B47" s="18">
        <v>22620</v>
      </c>
      <c r="C47" s="19">
        <v>18274</v>
      </c>
      <c r="D47" s="19">
        <v>1217</v>
      </c>
      <c r="E47" s="19">
        <v>1424</v>
      </c>
      <c r="F47" s="19">
        <v>152</v>
      </c>
      <c r="G47" s="19">
        <v>817</v>
      </c>
      <c r="H47" s="19">
        <v>779</v>
      </c>
      <c r="I47" s="19" t="s">
        <v>1125</v>
      </c>
      <c r="J47" s="19">
        <v>38</v>
      </c>
      <c r="K47" s="19">
        <v>3529</v>
      </c>
      <c r="L47" s="19">
        <v>3088</v>
      </c>
      <c r="M47" s="19">
        <v>73</v>
      </c>
      <c r="N47" s="19">
        <v>175</v>
      </c>
      <c r="O47" s="19">
        <v>266</v>
      </c>
      <c r="P47" s="19" t="s">
        <v>282</v>
      </c>
      <c r="Q47" s="19" t="s">
        <v>282</v>
      </c>
      <c r="R47" s="19" t="s">
        <v>1241</v>
      </c>
    </row>
    <row r="48" spans="1:18" ht="13.5">
      <c r="A48" s="32" t="s">
        <v>1096</v>
      </c>
      <c r="B48" s="18">
        <v>16226</v>
      </c>
      <c r="C48" s="19">
        <v>12752</v>
      </c>
      <c r="D48" s="19">
        <v>673</v>
      </c>
      <c r="E48" s="19">
        <v>2157</v>
      </c>
      <c r="F48" s="19">
        <v>708</v>
      </c>
      <c r="G48" s="19">
        <v>1154</v>
      </c>
      <c r="H48" s="19">
        <v>1131</v>
      </c>
      <c r="I48" s="19" t="s">
        <v>1125</v>
      </c>
      <c r="J48" s="19">
        <v>23</v>
      </c>
      <c r="K48" s="19">
        <v>2320</v>
      </c>
      <c r="L48" s="19">
        <v>1941</v>
      </c>
      <c r="M48" s="19" t="s">
        <v>282</v>
      </c>
      <c r="N48" s="19" t="s">
        <v>282</v>
      </c>
      <c r="O48" s="19">
        <v>379</v>
      </c>
      <c r="P48" s="19">
        <v>200</v>
      </c>
      <c r="Q48" s="19">
        <v>200</v>
      </c>
      <c r="R48" s="19" t="s">
        <v>1276</v>
      </c>
    </row>
    <row r="49" spans="1:18" ht="13.5">
      <c r="A49" s="32" t="s">
        <v>1097</v>
      </c>
      <c r="B49" s="18">
        <v>23002</v>
      </c>
      <c r="C49" s="19">
        <v>17585</v>
      </c>
      <c r="D49" s="19">
        <v>364</v>
      </c>
      <c r="E49" s="19">
        <v>4489</v>
      </c>
      <c r="F49" s="19">
        <v>714</v>
      </c>
      <c r="G49" s="19">
        <v>1266</v>
      </c>
      <c r="H49" s="19">
        <v>1250</v>
      </c>
      <c r="I49" s="19" t="s">
        <v>1125</v>
      </c>
      <c r="J49" s="19">
        <v>16</v>
      </c>
      <c r="K49" s="19">
        <v>4151</v>
      </c>
      <c r="L49" s="19">
        <v>3737</v>
      </c>
      <c r="M49" s="19">
        <v>86</v>
      </c>
      <c r="N49" s="19">
        <v>120</v>
      </c>
      <c r="O49" s="19">
        <v>294</v>
      </c>
      <c r="P49" s="19" t="s">
        <v>282</v>
      </c>
      <c r="Q49" s="19" t="s">
        <v>282</v>
      </c>
      <c r="R49" s="19" t="s">
        <v>1241</v>
      </c>
    </row>
    <row r="50" spans="1:18" ht="13.5">
      <c r="A50" s="32" t="s">
        <v>1098</v>
      </c>
      <c r="B50" s="18">
        <v>23000</v>
      </c>
      <c r="C50" s="19">
        <v>6525</v>
      </c>
      <c r="D50" s="19">
        <v>23</v>
      </c>
      <c r="E50" s="19">
        <v>220</v>
      </c>
      <c r="F50" s="19">
        <v>370</v>
      </c>
      <c r="G50" s="19">
        <v>14987</v>
      </c>
      <c r="H50" s="19">
        <v>14929</v>
      </c>
      <c r="I50" s="19" t="s">
        <v>1125</v>
      </c>
      <c r="J50" s="19">
        <v>58</v>
      </c>
      <c r="K50" s="19">
        <v>1488</v>
      </c>
      <c r="L50" s="19">
        <v>1108</v>
      </c>
      <c r="M50" s="19" t="s">
        <v>1125</v>
      </c>
      <c r="N50" s="19" t="s">
        <v>1125</v>
      </c>
      <c r="O50" s="19">
        <v>380</v>
      </c>
      <c r="P50" s="19">
        <v>7</v>
      </c>
      <c r="Q50" s="19">
        <v>7</v>
      </c>
      <c r="R50" s="19" t="s">
        <v>1276</v>
      </c>
    </row>
    <row r="51" spans="1:18" ht="13.5">
      <c r="A51" s="32" t="s">
        <v>1099</v>
      </c>
      <c r="B51" s="18">
        <v>83286</v>
      </c>
      <c r="C51" s="19">
        <v>5761</v>
      </c>
      <c r="D51" s="19" t="s">
        <v>282</v>
      </c>
      <c r="E51" s="19">
        <v>133</v>
      </c>
      <c r="F51" s="19">
        <v>304</v>
      </c>
      <c r="G51" s="19">
        <v>75488</v>
      </c>
      <c r="H51" s="19">
        <v>75484</v>
      </c>
      <c r="I51" s="19" t="s">
        <v>1125</v>
      </c>
      <c r="J51" s="19">
        <v>4</v>
      </c>
      <c r="K51" s="19">
        <v>2037</v>
      </c>
      <c r="L51" s="19">
        <v>1245</v>
      </c>
      <c r="M51" s="19">
        <v>90</v>
      </c>
      <c r="N51" s="19" t="s">
        <v>1125</v>
      </c>
      <c r="O51" s="19">
        <v>792</v>
      </c>
      <c r="P51" s="19">
        <v>44</v>
      </c>
      <c r="Q51" s="19">
        <v>44</v>
      </c>
      <c r="R51" s="19" t="s">
        <v>1241</v>
      </c>
    </row>
    <row r="52" spans="1:18" ht="13.5">
      <c r="A52" s="32" t="s">
        <v>1100</v>
      </c>
      <c r="B52" s="18" t="s">
        <v>282</v>
      </c>
      <c r="C52" s="19" t="s">
        <v>282</v>
      </c>
      <c r="D52" s="19" t="s">
        <v>282</v>
      </c>
      <c r="E52" s="19" t="s">
        <v>282</v>
      </c>
      <c r="F52" s="19" t="s">
        <v>1125</v>
      </c>
      <c r="G52" s="19" t="s">
        <v>282</v>
      </c>
      <c r="H52" s="19" t="s">
        <v>282</v>
      </c>
      <c r="I52" s="19" t="s">
        <v>282</v>
      </c>
      <c r="J52" s="19" t="s">
        <v>1276</v>
      </c>
      <c r="K52" s="19" t="s">
        <v>282</v>
      </c>
      <c r="L52" s="19" t="s">
        <v>282</v>
      </c>
      <c r="M52" s="19" t="s">
        <v>1125</v>
      </c>
      <c r="N52" s="19" t="s">
        <v>1125</v>
      </c>
      <c r="O52" s="19" t="s">
        <v>1125</v>
      </c>
      <c r="P52" s="19" t="s">
        <v>1276</v>
      </c>
      <c r="Q52" s="19" t="s">
        <v>1276</v>
      </c>
      <c r="R52" s="19" t="s">
        <v>1276</v>
      </c>
    </row>
    <row r="53" spans="1:18" ht="13.5">
      <c r="A53" s="32" t="s">
        <v>1101</v>
      </c>
      <c r="B53" s="18">
        <v>30918</v>
      </c>
      <c r="C53" s="19">
        <v>11701</v>
      </c>
      <c r="D53" s="19" t="s">
        <v>282</v>
      </c>
      <c r="E53" s="19">
        <v>503</v>
      </c>
      <c r="F53" s="19">
        <v>1887</v>
      </c>
      <c r="G53" s="19">
        <v>16968</v>
      </c>
      <c r="H53" s="19">
        <v>16883</v>
      </c>
      <c r="I53" s="19">
        <v>15</v>
      </c>
      <c r="J53" s="19">
        <v>70</v>
      </c>
      <c r="K53" s="19">
        <v>2249</v>
      </c>
      <c r="L53" s="19">
        <v>1743</v>
      </c>
      <c r="M53" s="19" t="s">
        <v>1125</v>
      </c>
      <c r="N53" s="19" t="s">
        <v>1125</v>
      </c>
      <c r="O53" s="19">
        <v>506</v>
      </c>
      <c r="P53" s="19" t="s">
        <v>1276</v>
      </c>
      <c r="Q53" s="19" t="s">
        <v>1276</v>
      </c>
      <c r="R53" s="19" t="s">
        <v>1241</v>
      </c>
    </row>
    <row r="54" spans="1:18" ht="13.5">
      <c r="A54" s="32" t="s">
        <v>1102</v>
      </c>
      <c r="B54" s="18">
        <v>59075</v>
      </c>
      <c r="C54" s="19">
        <v>6752</v>
      </c>
      <c r="D54" s="19">
        <v>9</v>
      </c>
      <c r="E54" s="19">
        <v>202</v>
      </c>
      <c r="F54" s="19">
        <v>536</v>
      </c>
      <c r="G54" s="19">
        <v>47155</v>
      </c>
      <c r="H54" s="19">
        <v>47034</v>
      </c>
      <c r="I54" s="19" t="s">
        <v>1125</v>
      </c>
      <c r="J54" s="19">
        <v>121</v>
      </c>
      <c r="K54" s="19">
        <v>5168</v>
      </c>
      <c r="L54" s="19">
        <v>3218</v>
      </c>
      <c r="M54" s="19" t="s">
        <v>282</v>
      </c>
      <c r="N54" s="19">
        <v>532</v>
      </c>
      <c r="O54" s="19">
        <v>1418</v>
      </c>
      <c r="P54" s="19">
        <v>70</v>
      </c>
      <c r="Q54" s="19">
        <v>70</v>
      </c>
      <c r="R54" s="19" t="s">
        <v>1241</v>
      </c>
    </row>
    <row r="55" spans="1:18" ht="13.5">
      <c r="A55" s="32" t="s">
        <v>1103</v>
      </c>
      <c r="B55" s="18">
        <v>43161</v>
      </c>
      <c r="C55" s="19">
        <v>15200</v>
      </c>
      <c r="D55" s="19">
        <v>12</v>
      </c>
      <c r="E55" s="19">
        <v>1729</v>
      </c>
      <c r="F55" s="19">
        <v>1677</v>
      </c>
      <c r="G55" s="19">
        <v>23201</v>
      </c>
      <c r="H55" s="19">
        <v>23180</v>
      </c>
      <c r="I55" s="19" t="s">
        <v>1125</v>
      </c>
      <c r="J55" s="19">
        <v>21</v>
      </c>
      <c r="K55" s="19">
        <v>4760</v>
      </c>
      <c r="L55" s="19">
        <v>3237</v>
      </c>
      <c r="M55" s="19">
        <v>20</v>
      </c>
      <c r="N55" s="19" t="s">
        <v>1125</v>
      </c>
      <c r="O55" s="19">
        <v>1523</v>
      </c>
      <c r="P55" s="19">
        <v>235</v>
      </c>
      <c r="Q55" s="19">
        <v>235</v>
      </c>
      <c r="R55" s="19" t="s">
        <v>1241</v>
      </c>
    </row>
    <row r="56" spans="1:18" ht="13.5">
      <c r="A56" s="81" t="s">
        <v>283</v>
      </c>
      <c r="B56" s="77">
        <f>SUM(B57:B65)</f>
        <v>369487</v>
      </c>
      <c r="C56" s="78">
        <f aca="true" t="shared" si="11" ref="C56:Q56">SUM(C57:C65)</f>
        <v>234546</v>
      </c>
      <c r="D56" s="78">
        <f t="shared" si="11"/>
        <v>1109</v>
      </c>
      <c r="E56" s="78">
        <f t="shared" si="11"/>
        <v>35375</v>
      </c>
      <c r="F56" s="78">
        <f t="shared" si="11"/>
        <v>36338</v>
      </c>
      <c r="G56" s="78">
        <f t="shared" si="11"/>
        <v>24314</v>
      </c>
      <c r="H56" s="78">
        <f t="shared" si="11"/>
        <v>21458</v>
      </c>
      <c r="I56" s="78">
        <f t="shared" si="11"/>
        <v>8</v>
      </c>
      <c r="J56" s="78">
        <f t="shared" si="11"/>
        <v>2848</v>
      </c>
      <c r="K56" s="78">
        <f t="shared" si="11"/>
        <v>110627</v>
      </c>
      <c r="L56" s="78">
        <f t="shared" si="11"/>
        <v>76076</v>
      </c>
      <c r="M56" s="78">
        <f t="shared" si="11"/>
        <v>15313</v>
      </c>
      <c r="N56" s="78">
        <f t="shared" si="11"/>
        <v>6885</v>
      </c>
      <c r="O56" s="78">
        <f t="shared" si="11"/>
        <v>27666</v>
      </c>
      <c r="P56" s="78">
        <f t="shared" si="11"/>
        <v>3619</v>
      </c>
      <c r="Q56" s="78">
        <f t="shared" si="11"/>
        <v>3619</v>
      </c>
      <c r="R56" s="78" t="s">
        <v>1241</v>
      </c>
    </row>
    <row r="57" spans="1:18" ht="13.5">
      <c r="A57" s="32" t="s">
        <v>1104</v>
      </c>
      <c r="B57" s="18">
        <v>33687</v>
      </c>
      <c r="C57" s="19">
        <v>16234</v>
      </c>
      <c r="D57" s="19">
        <v>17</v>
      </c>
      <c r="E57" s="19">
        <v>1154</v>
      </c>
      <c r="F57" s="19">
        <v>2193</v>
      </c>
      <c r="G57" s="19">
        <v>9603</v>
      </c>
      <c r="H57" s="19">
        <v>8662</v>
      </c>
      <c r="I57" s="19">
        <v>8</v>
      </c>
      <c r="J57" s="19">
        <v>933</v>
      </c>
      <c r="K57" s="19">
        <v>7850</v>
      </c>
      <c r="L57" s="19">
        <v>4916</v>
      </c>
      <c r="M57" s="19" t="s">
        <v>247</v>
      </c>
      <c r="N57" s="19" t="s">
        <v>1125</v>
      </c>
      <c r="O57" s="19">
        <v>2934</v>
      </c>
      <c r="P57" s="19">
        <v>710</v>
      </c>
      <c r="Q57" s="19">
        <v>710</v>
      </c>
      <c r="R57" s="19" t="s">
        <v>1241</v>
      </c>
    </row>
    <row r="58" spans="1:18" ht="13.5">
      <c r="A58" s="32" t="s">
        <v>1105</v>
      </c>
      <c r="B58" s="18">
        <v>45058</v>
      </c>
      <c r="C58" s="19">
        <v>23428</v>
      </c>
      <c r="D58" s="19">
        <v>738</v>
      </c>
      <c r="E58" s="19">
        <v>1774</v>
      </c>
      <c r="F58" s="19">
        <v>2553</v>
      </c>
      <c r="G58" s="19">
        <v>3942</v>
      </c>
      <c r="H58" s="19">
        <v>3470</v>
      </c>
      <c r="I58" s="19" t="s">
        <v>1276</v>
      </c>
      <c r="J58" s="19">
        <v>472</v>
      </c>
      <c r="K58" s="19">
        <v>17688</v>
      </c>
      <c r="L58" s="19">
        <v>12454</v>
      </c>
      <c r="M58" s="19">
        <v>118</v>
      </c>
      <c r="N58" s="19">
        <v>85</v>
      </c>
      <c r="O58" s="19">
        <v>5149</v>
      </c>
      <c r="P58" s="19">
        <v>313</v>
      </c>
      <c r="Q58" s="19">
        <v>313</v>
      </c>
      <c r="R58" s="19" t="s">
        <v>1241</v>
      </c>
    </row>
    <row r="59" spans="1:18" ht="13.5">
      <c r="A59" s="32" t="s">
        <v>1106</v>
      </c>
      <c r="B59" s="18">
        <v>41841</v>
      </c>
      <c r="C59" s="19">
        <v>31468</v>
      </c>
      <c r="D59" s="19">
        <v>29</v>
      </c>
      <c r="E59" s="19">
        <v>3411</v>
      </c>
      <c r="F59" s="19">
        <v>4797</v>
      </c>
      <c r="G59" s="19">
        <v>3122</v>
      </c>
      <c r="H59" s="19">
        <v>3010</v>
      </c>
      <c r="I59" s="19" t="s">
        <v>1276</v>
      </c>
      <c r="J59" s="19">
        <v>112</v>
      </c>
      <c r="K59" s="19">
        <v>7251</v>
      </c>
      <c r="L59" s="19">
        <v>5457</v>
      </c>
      <c r="M59" s="19">
        <v>225</v>
      </c>
      <c r="N59" s="19">
        <v>172</v>
      </c>
      <c r="O59" s="19">
        <v>1622</v>
      </c>
      <c r="P59" s="19">
        <v>784</v>
      </c>
      <c r="Q59" s="19">
        <v>784</v>
      </c>
      <c r="R59" s="19" t="s">
        <v>1241</v>
      </c>
    </row>
    <row r="60" spans="1:18" ht="13.5">
      <c r="A60" s="32" t="s">
        <v>1107</v>
      </c>
      <c r="B60" s="18">
        <v>88880</v>
      </c>
      <c r="C60" s="19">
        <v>51172</v>
      </c>
      <c r="D60" s="19">
        <v>231</v>
      </c>
      <c r="E60" s="19">
        <v>8773</v>
      </c>
      <c r="F60" s="19">
        <v>10927</v>
      </c>
      <c r="G60" s="19">
        <v>1954</v>
      </c>
      <c r="H60" s="19">
        <v>1546</v>
      </c>
      <c r="I60" s="19" t="s">
        <v>1276</v>
      </c>
      <c r="J60" s="19">
        <v>408</v>
      </c>
      <c r="K60" s="19">
        <v>35754</v>
      </c>
      <c r="L60" s="19">
        <v>25479</v>
      </c>
      <c r="M60" s="19">
        <v>10580</v>
      </c>
      <c r="N60" s="19">
        <v>3123</v>
      </c>
      <c r="O60" s="19">
        <v>7152</v>
      </c>
      <c r="P60" s="19">
        <v>844</v>
      </c>
      <c r="Q60" s="19">
        <v>844</v>
      </c>
      <c r="R60" s="19" t="s">
        <v>1241</v>
      </c>
    </row>
    <row r="61" spans="1:18" ht="13.5">
      <c r="A61" s="32" t="s">
        <v>1108</v>
      </c>
      <c r="B61" s="18">
        <v>51791</v>
      </c>
      <c r="C61" s="19">
        <v>34913</v>
      </c>
      <c r="D61" s="19">
        <v>53</v>
      </c>
      <c r="E61" s="19">
        <v>6997</v>
      </c>
      <c r="F61" s="19">
        <v>5952</v>
      </c>
      <c r="G61" s="19">
        <v>1241</v>
      </c>
      <c r="H61" s="19">
        <v>1061</v>
      </c>
      <c r="I61" s="19" t="s">
        <v>1276</v>
      </c>
      <c r="J61" s="19">
        <v>180</v>
      </c>
      <c r="K61" s="19">
        <v>15637</v>
      </c>
      <c r="L61" s="19">
        <v>10500</v>
      </c>
      <c r="M61" s="19">
        <v>2892</v>
      </c>
      <c r="N61" s="19">
        <v>347</v>
      </c>
      <c r="O61" s="19">
        <v>4790</v>
      </c>
      <c r="P61" s="19">
        <v>338</v>
      </c>
      <c r="Q61" s="19">
        <v>338</v>
      </c>
      <c r="R61" s="19" t="s">
        <v>1241</v>
      </c>
    </row>
    <row r="62" spans="1:18" ht="13.5">
      <c r="A62" s="32" t="s">
        <v>1109</v>
      </c>
      <c r="B62" s="18">
        <v>22853</v>
      </c>
      <c r="C62" s="19">
        <v>16659</v>
      </c>
      <c r="D62" s="19">
        <v>11</v>
      </c>
      <c r="E62" s="19">
        <v>4202</v>
      </c>
      <c r="F62" s="19">
        <v>1818</v>
      </c>
      <c r="G62" s="19">
        <v>138</v>
      </c>
      <c r="H62" s="19">
        <v>48</v>
      </c>
      <c r="I62" s="19" t="s">
        <v>1276</v>
      </c>
      <c r="J62" s="19">
        <v>90</v>
      </c>
      <c r="K62" s="19">
        <v>6056</v>
      </c>
      <c r="L62" s="19">
        <v>4145</v>
      </c>
      <c r="M62" s="19">
        <v>70</v>
      </c>
      <c r="N62" s="19">
        <v>760</v>
      </c>
      <c r="O62" s="19">
        <v>1151</v>
      </c>
      <c r="P62" s="19">
        <v>51</v>
      </c>
      <c r="Q62" s="19">
        <v>51</v>
      </c>
      <c r="R62" s="19" t="s">
        <v>1241</v>
      </c>
    </row>
    <row r="63" spans="1:18" ht="13.5">
      <c r="A63" s="32" t="s">
        <v>284</v>
      </c>
      <c r="B63" s="18">
        <v>23690</v>
      </c>
      <c r="C63" s="19">
        <v>15458</v>
      </c>
      <c r="D63" s="19" t="s">
        <v>1276</v>
      </c>
      <c r="E63" s="19">
        <v>2647</v>
      </c>
      <c r="F63" s="19">
        <v>1937</v>
      </c>
      <c r="G63" s="19">
        <v>503</v>
      </c>
      <c r="H63" s="19">
        <v>141</v>
      </c>
      <c r="I63" s="19" t="s">
        <v>1276</v>
      </c>
      <c r="J63" s="19">
        <v>362</v>
      </c>
      <c r="K63" s="19">
        <v>7729</v>
      </c>
      <c r="L63" s="19">
        <v>4645</v>
      </c>
      <c r="M63" s="19">
        <v>865</v>
      </c>
      <c r="N63" s="19">
        <v>1628</v>
      </c>
      <c r="O63" s="19">
        <v>1456</v>
      </c>
      <c r="P63" s="19">
        <v>25</v>
      </c>
      <c r="Q63" s="19">
        <v>25</v>
      </c>
      <c r="R63" s="19" t="s">
        <v>1241</v>
      </c>
    </row>
    <row r="64" spans="1:18" ht="13.5">
      <c r="A64" s="32" t="s">
        <v>1111</v>
      </c>
      <c r="B64" s="18">
        <v>32729</v>
      </c>
      <c r="C64" s="19">
        <v>24052</v>
      </c>
      <c r="D64" s="19">
        <v>20</v>
      </c>
      <c r="E64" s="19">
        <v>3265</v>
      </c>
      <c r="F64" s="19">
        <v>3816</v>
      </c>
      <c r="G64" s="19">
        <v>2220</v>
      </c>
      <c r="H64" s="19">
        <v>1955</v>
      </c>
      <c r="I64" s="19" t="s">
        <v>1276</v>
      </c>
      <c r="J64" s="19">
        <v>265</v>
      </c>
      <c r="K64" s="19">
        <v>6457</v>
      </c>
      <c r="L64" s="19">
        <v>4356</v>
      </c>
      <c r="M64" s="19">
        <v>298</v>
      </c>
      <c r="N64" s="19">
        <v>420</v>
      </c>
      <c r="O64" s="19">
        <v>1681</v>
      </c>
      <c r="P64" s="19">
        <v>467</v>
      </c>
      <c r="Q64" s="19">
        <v>467</v>
      </c>
      <c r="R64" s="19" t="s">
        <v>1241</v>
      </c>
    </row>
    <row r="65" spans="1:18" ht="13.5">
      <c r="A65" s="32" t="s">
        <v>1112</v>
      </c>
      <c r="B65" s="18">
        <v>28958</v>
      </c>
      <c r="C65" s="19">
        <v>21162</v>
      </c>
      <c r="D65" s="19">
        <v>10</v>
      </c>
      <c r="E65" s="19">
        <v>3152</v>
      </c>
      <c r="F65" s="19">
        <v>2345</v>
      </c>
      <c r="G65" s="19">
        <v>1591</v>
      </c>
      <c r="H65" s="19">
        <v>1565</v>
      </c>
      <c r="I65" s="19" t="s">
        <v>1276</v>
      </c>
      <c r="J65" s="19">
        <v>26</v>
      </c>
      <c r="K65" s="19">
        <v>6205</v>
      </c>
      <c r="L65" s="19">
        <v>4124</v>
      </c>
      <c r="M65" s="19">
        <v>265</v>
      </c>
      <c r="N65" s="19">
        <v>350</v>
      </c>
      <c r="O65" s="19">
        <v>1731</v>
      </c>
      <c r="P65" s="19">
        <v>87</v>
      </c>
      <c r="Q65" s="19">
        <v>87</v>
      </c>
      <c r="R65" s="19" t="s">
        <v>1241</v>
      </c>
    </row>
    <row r="66" spans="1:18" ht="13.5">
      <c r="A66" s="81" t="s">
        <v>285</v>
      </c>
      <c r="B66" s="77">
        <f>SUM(B67:B75)</f>
        <v>43273</v>
      </c>
      <c r="C66" s="78">
        <f aca="true" t="shared" si="12" ref="C66:Q66">SUM(C67:C75)</f>
        <v>15257</v>
      </c>
      <c r="D66" s="78">
        <f t="shared" si="12"/>
        <v>77</v>
      </c>
      <c r="E66" s="78">
        <f t="shared" si="12"/>
        <v>5271</v>
      </c>
      <c r="F66" s="78">
        <f t="shared" si="12"/>
        <v>1284</v>
      </c>
      <c r="G66" s="78">
        <f t="shared" si="12"/>
        <v>212</v>
      </c>
      <c r="H66" s="78">
        <f t="shared" si="12"/>
        <v>138</v>
      </c>
      <c r="I66" s="78">
        <f t="shared" si="12"/>
        <v>1</v>
      </c>
      <c r="J66" s="78">
        <f t="shared" si="12"/>
        <v>73</v>
      </c>
      <c r="K66" s="78">
        <f t="shared" si="12"/>
        <v>27804</v>
      </c>
      <c r="L66" s="78">
        <f t="shared" si="12"/>
        <v>25457</v>
      </c>
      <c r="M66" s="78">
        <f t="shared" si="12"/>
        <v>1240</v>
      </c>
      <c r="N66" s="78">
        <f t="shared" si="12"/>
        <v>1513</v>
      </c>
      <c r="O66" s="78">
        <f t="shared" si="12"/>
        <v>834</v>
      </c>
      <c r="P66" s="78">
        <f t="shared" si="12"/>
        <v>872</v>
      </c>
      <c r="Q66" s="78">
        <f t="shared" si="12"/>
        <v>872</v>
      </c>
      <c r="R66" s="78" t="s">
        <v>1241</v>
      </c>
    </row>
    <row r="67" spans="1:18" ht="13.5">
      <c r="A67" s="32" t="s">
        <v>1113</v>
      </c>
      <c r="B67" s="18">
        <v>769</v>
      </c>
      <c r="C67" s="19">
        <v>299</v>
      </c>
      <c r="D67" s="19" t="s">
        <v>1125</v>
      </c>
      <c r="E67" s="19">
        <v>120</v>
      </c>
      <c r="F67" s="19" t="s">
        <v>248</v>
      </c>
      <c r="G67" s="19">
        <v>65</v>
      </c>
      <c r="H67" s="19">
        <v>64</v>
      </c>
      <c r="I67" s="19">
        <v>1</v>
      </c>
      <c r="J67" s="19" t="s">
        <v>248</v>
      </c>
      <c r="K67" s="19">
        <v>405</v>
      </c>
      <c r="L67" s="19">
        <v>365</v>
      </c>
      <c r="M67" s="19" t="s">
        <v>248</v>
      </c>
      <c r="N67" s="19" t="s">
        <v>1125</v>
      </c>
      <c r="O67" s="19">
        <v>40</v>
      </c>
      <c r="P67" s="19" t="s">
        <v>248</v>
      </c>
      <c r="Q67" s="19" t="s">
        <v>248</v>
      </c>
      <c r="R67" s="19" t="s">
        <v>1241</v>
      </c>
    </row>
    <row r="68" spans="1:18" ht="13.5">
      <c r="A68" s="32" t="s">
        <v>1114</v>
      </c>
      <c r="B68" s="18">
        <v>2579</v>
      </c>
      <c r="C68" s="19">
        <v>2089</v>
      </c>
      <c r="D68" s="19" t="s">
        <v>248</v>
      </c>
      <c r="E68" s="19">
        <v>1149</v>
      </c>
      <c r="F68" s="19">
        <v>114</v>
      </c>
      <c r="G68" s="19">
        <v>18</v>
      </c>
      <c r="H68" s="19">
        <v>18</v>
      </c>
      <c r="I68" s="19" t="s">
        <v>248</v>
      </c>
      <c r="J68" s="19" t="s">
        <v>248</v>
      </c>
      <c r="K68" s="19">
        <v>472</v>
      </c>
      <c r="L68" s="19">
        <v>472</v>
      </c>
      <c r="M68" s="19" t="s">
        <v>248</v>
      </c>
      <c r="N68" s="19" t="s">
        <v>1125</v>
      </c>
      <c r="O68" s="19" t="s">
        <v>248</v>
      </c>
      <c r="P68" s="19" t="s">
        <v>248</v>
      </c>
      <c r="Q68" s="19" t="s">
        <v>248</v>
      </c>
      <c r="R68" s="19" t="s">
        <v>1241</v>
      </c>
    </row>
    <row r="69" spans="1:18" ht="13.5">
      <c r="A69" s="32" t="s">
        <v>1115</v>
      </c>
      <c r="B69" s="18">
        <v>1308</v>
      </c>
      <c r="C69" s="19">
        <v>1044</v>
      </c>
      <c r="D69" s="19" t="s">
        <v>248</v>
      </c>
      <c r="E69" s="19">
        <v>73</v>
      </c>
      <c r="F69" s="19">
        <v>20</v>
      </c>
      <c r="G69" s="19">
        <v>26</v>
      </c>
      <c r="H69" s="19">
        <v>26</v>
      </c>
      <c r="I69" s="19" t="s">
        <v>1125</v>
      </c>
      <c r="J69" s="19" t="s">
        <v>248</v>
      </c>
      <c r="K69" s="19">
        <v>238</v>
      </c>
      <c r="L69" s="19">
        <v>227</v>
      </c>
      <c r="M69" s="19" t="s">
        <v>1125</v>
      </c>
      <c r="N69" s="19" t="s">
        <v>1125</v>
      </c>
      <c r="O69" s="19">
        <v>11</v>
      </c>
      <c r="P69" s="19">
        <v>18</v>
      </c>
      <c r="Q69" s="19">
        <v>18</v>
      </c>
      <c r="R69" s="19" t="s">
        <v>1241</v>
      </c>
    </row>
    <row r="70" spans="1:18" ht="13.5">
      <c r="A70" s="32" t="s">
        <v>1116</v>
      </c>
      <c r="B70" s="18">
        <v>13666</v>
      </c>
      <c r="C70" s="19">
        <v>7265</v>
      </c>
      <c r="D70" s="19">
        <v>77</v>
      </c>
      <c r="E70" s="19">
        <v>2317</v>
      </c>
      <c r="F70" s="19">
        <v>828</v>
      </c>
      <c r="G70" s="19">
        <v>10</v>
      </c>
      <c r="H70" s="19">
        <v>10</v>
      </c>
      <c r="I70" s="19" t="s">
        <v>1125</v>
      </c>
      <c r="J70" s="19" t="s">
        <v>1276</v>
      </c>
      <c r="K70" s="19">
        <v>6391</v>
      </c>
      <c r="L70" s="19">
        <v>6034</v>
      </c>
      <c r="M70" s="19">
        <v>115</v>
      </c>
      <c r="N70" s="19">
        <v>115</v>
      </c>
      <c r="O70" s="19">
        <v>242</v>
      </c>
      <c r="P70" s="19">
        <v>100</v>
      </c>
      <c r="Q70" s="19">
        <v>100</v>
      </c>
      <c r="R70" s="19" t="s">
        <v>1241</v>
      </c>
    </row>
    <row r="71" spans="1:18" ht="13.5">
      <c r="A71" s="32" t="s">
        <v>1117</v>
      </c>
      <c r="B71" s="18">
        <v>2286</v>
      </c>
      <c r="C71" s="19">
        <v>1814</v>
      </c>
      <c r="D71" s="19" t="s">
        <v>1125</v>
      </c>
      <c r="E71" s="19">
        <v>776</v>
      </c>
      <c r="F71" s="19" t="s">
        <v>248</v>
      </c>
      <c r="G71" s="19" t="s">
        <v>1276</v>
      </c>
      <c r="H71" s="19" t="s">
        <v>1276</v>
      </c>
      <c r="I71" s="19" t="s">
        <v>1125</v>
      </c>
      <c r="J71" s="19" t="s">
        <v>1276</v>
      </c>
      <c r="K71" s="19">
        <v>472</v>
      </c>
      <c r="L71" s="19">
        <v>472</v>
      </c>
      <c r="M71" s="19" t="s">
        <v>1125</v>
      </c>
      <c r="N71" s="19" t="s">
        <v>1125</v>
      </c>
      <c r="O71" s="19" t="s">
        <v>248</v>
      </c>
      <c r="P71" s="19">
        <v>344</v>
      </c>
      <c r="Q71" s="19">
        <v>344</v>
      </c>
      <c r="R71" s="19" t="s">
        <v>1241</v>
      </c>
    </row>
    <row r="72" spans="1:18" ht="13.5">
      <c r="A72" s="32" t="s">
        <v>1118</v>
      </c>
      <c r="B72" s="18">
        <v>5658</v>
      </c>
      <c r="C72" s="19">
        <v>2187</v>
      </c>
      <c r="D72" s="19" t="s">
        <v>1125</v>
      </c>
      <c r="E72" s="19">
        <v>680</v>
      </c>
      <c r="F72" s="19">
        <v>66</v>
      </c>
      <c r="G72" s="19">
        <v>24</v>
      </c>
      <c r="H72" s="19">
        <v>14</v>
      </c>
      <c r="I72" s="19" t="s">
        <v>1125</v>
      </c>
      <c r="J72" s="19">
        <v>10</v>
      </c>
      <c r="K72" s="19">
        <v>3447</v>
      </c>
      <c r="L72" s="19">
        <v>3253</v>
      </c>
      <c r="M72" s="19">
        <v>15</v>
      </c>
      <c r="N72" s="19">
        <v>5</v>
      </c>
      <c r="O72" s="19">
        <v>189</v>
      </c>
      <c r="P72" s="19" t="s">
        <v>1276</v>
      </c>
      <c r="Q72" s="19" t="s">
        <v>1276</v>
      </c>
      <c r="R72" s="19" t="s">
        <v>1241</v>
      </c>
    </row>
    <row r="73" spans="1:18" ht="13.5">
      <c r="A73" s="32" t="s">
        <v>1119</v>
      </c>
      <c r="B73" s="18">
        <v>515</v>
      </c>
      <c r="C73" s="19" t="s">
        <v>1125</v>
      </c>
      <c r="D73" s="19" t="s">
        <v>1125</v>
      </c>
      <c r="E73" s="19" t="s">
        <v>1125</v>
      </c>
      <c r="F73" s="19" t="s">
        <v>1125</v>
      </c>
      <c r="G73" s="19" t="s">
        <v>1276</v>
      </c>
      <c r="H73" s="19" t="s">
        <v>1276</v>
      </c>
      <c r="I73" s="19" t="s">
        <v>1125</v>
      </c>
      <c r="J73" s="19" t="s">
        <v>1276</v>
      </c>
      <c r="K73" s="19">
        <v>515</v>
      </c>
      <c r="L73" s="19">
        <v>468</v>
      </c>
      <c r="M73" s="19" t="s">
        <v>1125</v>
      </c>
      <c r="N73" s="19" t="s">
        <v>1125</v>
      </c>
      <c r="O73" s="19">
        <v>47</v>
      </c>
      <c r="P73" s="19" t="s">
        <v>1276</v>
      </c>
      <c r="Q73" s="19" t="s">
        <v>1276</v>
      </c>
      <c r="R73" s="19" t="s">
        <v>1241</v>
      </c>
    </row>
    <row r="74" spans="1:18" ht="13.5">
      <c r="A74" s="32" t="s">
        <v>1120</v>
      </c>
      <c r="B74" s="18">
        <v>1386</v>
      </c>
      <c r="C74" s="19">
        <v>261</v>
      </c>
      <c r="D74" s="19" t="s">
        <v>1125</v>
      </c>
      <c r="E74" s="19">
        <v>156</v>
      </c>
      <c r="F74" s="19">
        <v>28</v>
      </c>
      <c r="G74" s="19">
        <v>3</v>
      </c>
      <c r="H74" s="19" t="s">
        <v>1276</v>
      </c>
      <c r="I74" s="19" t="s">
        <v>1125</v>
      </c>
      <c r="J74" s="19">
        <v>3</v>
      </c>
      <c r="K74" s="19">
        <v>1122</v>
      </c>
      <c r="L74" s="19">
        <v>952</v>
      </c>
      <c r="M74" s="19">
        <v>40</v>
      </c>
      <c r="N74" s="19">
        <v>10</v>
      </c>
      <c r="O74" s="19">
        <v>160</v>
      </c>
      <c r="P74" s="19">
        <v>360</v>
      </c>
      <c r="Q74" s="19">
        <v>360</v>
      </c>
      <c r="R74" s="19" t="s">
        <v>1241</v>
      </c>
    </row>
    <row r="75" spans="1:18" ht="13.5">
      <c r="A75" s="32" t="s">
        <v>1121</v>
      </c>
      <c r="B75" s="18">
        <v>15106</v>
      </c>
      <c r="C75" s="19">
        <v>298</v>
      </c>
      <c r="D75" s="19" t="s">
        <v>1125</v>
      </c>
      <c r="E75" s="19" t="s">
        <v>1125</v>
      </c>
      <c r="F75" s="19">
        <v>228</v>
      </c>
      <c r="G75" s="19">
        <v>66</v>
      </c>
      <c r="H75" s="19">
        <v>6</v>
      </c>
      <c r="I75" s="19" t="s">
        <v>1125</v>
      </c>
      <c r="J75" s="19">
        <v>60</v>
      </c>
      <c r="K75" s="19">
        <v>14742</v>
      </c>
      <c r="L75" s="19">
        <v>13214</v>
      </c>
      <c r="M75" s="19">
        <v>1070</v>
      </c>
      <c r="N75" s="19">
        <v>1383</v>
      </c>
      <c r="O75" s="19">
        <v>145</v>
      </c>
      <c r="P75" s="19">
        <v>50</v>
      </c>
      <c r="Q75" s="19">
        <v>50</v>
      </c>
      <c r="R75" s="19" t="s">
        <v>1241</v>
      </c>
    </row>
    <row r="76" spans="1:18" ht="13.5">
      <c r="A76" s="81" t="s">
        <v>286</v>
      </c>
      <c r="B76" s="77">
        <f>SUM(B77:B79)</f>
        <v>7070</v>
      </c>
      <c r="C76" s="78">
        <f aca="true" t="shared" si="13" ref="C76:Q76">SUM(C77:C79)</f>
        <v>1859</v>
      </c>
      <c r="D76" s="78">
        <f t="shared" si="13"/>
        <v>2</v>
      </c>
      <c r="E76" s="78">
        <f t="shared" si="13"/>
        <v>570</v>
      </c>
      <c r="F76" s="78">
        <f t="shared" si="13"/>
        <v>63</v>
      </c>
      <c r="G76" s="78">
        <f t="shared" si="13"/>
        <v>589</v>
      </c>
      <c r="H76" s="78">
        <f t="shared" si="13"/>
        <v>447</v>
      </c>
      <c r="I76" s="78">
        <f t="shared" si="13"/>
        <v>39</v>
      </c>
      <c r="J76" s="78">
        <f t="shared" si="13"/>
        <v>103</v>
      </c>
      <c r="K76" s="78">
        <f t="shared" si="13"/>
        <v>4622</v>
      </c>
      <c r="L76" s="78">
        <f t="shared" si="13"/>
        <v>4319</v>
      </c>
      <c r="M76" s="78">
        <f t="shared" si="13"/>
        <v>409</v>
      </c>
      <c r="N76" s="78">
        <f t="shared" si="13"/>
        <v>58</v>
      </c>
      <c r="O76" s="78">
        <f t="shared" si="13"/>
        <v>245</v>
      </c>
      <c r="P76" s="78">
        <f t="shared" si="13"/>
        <v>58</v>
      </c>
      <c r="Q76" s="78">
        <f t="shared" si="13"/>
        <v>58</v>
      </c>
      <c r="R76" s="78" t="s">
        <v>1241</v>
      </c>
    </row>
    <row r="77" spans="1:18" ht="13.5">
      <c r="A77" s="32" t="s">
        <v>1122</v>
      </c>
      <c r="B77" s="18">
        <v>5755</v>
      </c>
      <c r="C77" s="19">
        <v>1411</v>
      </c>
      <c r="D77" s="19">
        <v>2</v>
      </c>
      <c r="E77" s="19">
        <v>122</v>
      </c>
      <c r="F77" s="19">
        <v>63</v>
      </c>
      <c r="G77" s="19">
        <v>585</v>
      </c>
      <c r="H77" s="19">
        <v>446</v>
      </c>
      <c r="I77" s="19">
        <v>39</v>
      </c>
      <c r="J77" s="19">
        <v>100</v>
      </c>
      <c r="K77" s="19">
        <v>3759</v>
      </c>
      <c r="L77" s="19">
        <v>3466</v>
      </c>
      <c r="M77" s="19">
        <v>394</v>
      </c>
      <c r="N77" s="19">
        <v>58</v>
      </c>
      <c r="O77" s="19">
        <v>235</v>
      </c>
      <c r="P77" s="19">
        <v>48</v>
      </c>
      <c r="Q77" s="19">
        <v>48</v>
      </c>
      <c r="R77" s="19" t="s">
        <v>1241</v>
      </c>
    </row>
    <row r="78" spans="1:18" ht="13.5">
      <c r="A78" s="32" t="s">
        <v>1123</v>
      </c>
      <c r="B78" s="18">
        <v>855</v>
      </c>
      <c r="C78" s="19">
        <v>209</v>
      </c>
      <c r="D78" s="19" t="s">
        <v>1125</v>
      </c>
      <c r="E78" s="19">
        <v>209</v>
      </c>
      <c r="F78" s="19" t="s">
        <v>287</v>
      </c>
      <c r="G78" s="19">
        <v>4</v>
      </c>
      <c r="H78" s="19">
        <v>1</v>
      </c>
      <c r="I78" s="19" t="s">
        <v>1125</v>
      </c>
      <c r="J78" s="19">
        <v>3</v>
      </c>
      <c r="K78" s="19">
        <v>642</v>
      </c>
      <c r="L78" s="19">
        <v>632</v>
      </c>
      <c r="M78" s="19" t="s">
        <v>1125</v>
      </c>
      <c r="N78" s="19" t="s">
        <v>1125</v>
      </c>
      <c r="O78" s="19">
        <v>10</v>
      </c>
      <c r="P78" s="19" t="s">
        <v>287</v>
      </c>
      <c r="Q78" s="19" t="s">
        <v>287</v>
      </c>
      <c r="R78" s="19" t="s">
        <v>1241</v>
      </c>
    </row>
    <row r="79" spans="1:18" ht="13.5">
      <c r="A79" s="33" t="s">
        <v>1124</v>
      </c>
      <c r="B79" s="24">
        <v>460</v>
      </c>
      <c r="C79" s="25">
        <v>239</v>
      </c>
      <c r="D79" s="25" t="s">
        <v>1125</v>
      </c>
      <c r="E79" s="25">
        <v>239</v>
      </c>
      <c r="F79" s="25" t="s">
        <v>1125</v>
      </c>
      <c r="G79" s="25" t="s">
        <v>287</v>
      </c>
      <c r="H79" s="25" t="s">
        <v>287</v>
      </c>
      <c r="I79" s="25" t="s">
        <v>1125</v>
      </c>
      <c r="J79" s="25" t="s">
        <v>1276</v>
      </c>
      <c r="K79" s="25">
        <v>221</v>
      </c>
      <c r="L79" s="25">
        <v>221</v>
      </c>
      <c r="M79" s="25">
        <v>15</v>
      </c>
      <c r="N79" s="25" t="s">
        <v>1125</v>
      </c>
      <c r="O79" s="25" t="s">
        <v>287</v>
      </c>
      <c r="P79" s="25">
        <v>10</v>
      </c>
      <c r="Q79" s="25">
        <v>10</v>
      </c>
      <c r="R79" s="25" t="s">
        <v>1241</v>
      </c>
    </row>
    <row r="80" spans="1:18" ht="13.5">
      <c r="A80" s="131" t="s">
        <v>288</v>
      </c>
      <c r="C80" s="2"/>
      <c r="D80" s="2"/>
      <c r="E80" s="2"/>
      <c r="F80" s="2"/>
      <c r="N80" s="503" t="s">
        <v>290</v>
      </c>
      <c r="O80" s="2"/>
      <c r="P80" s="2"/>
      <c r="Q80" s="2"/>
      <c r="R80" s="132"/>
    </row>
    <row r="81" spans="1:6" ht="13.5">
      <c r="A81" s="131" t="s">
        <v>289</v>
      </c>
      <c r="C81" s="2"/>
      <c r="D81" s="2"/>
      <c r="E81" s="2"/>
      <c r="F81" s="2"/>
    </row>
  </sheetData>
  <mergeCells count="5">
    <mergeCell ref="P3:R3"/>
    <mergeCell ref="A3:A4"/>
    <mergeCell ref="B3:B4"/>
    <mergeCell ref="C3:F3"/>
    <mergeCell ref="G3:I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8" r:id="rId2"/>
  <rowBreaks count="1" manualBreakCount="1">
    <brk id="43" max="18" man="1"/>
  </rowBreaks>
  <colBreaks count="1" manualBreakCount="1">
    <brk id="10" min="1" max="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4.00390625" style="3" customWidth="1"/>
    <col min="2" max="12" width="6.25390625" style="3" customWidth="1"/>
    <col min="13" max="13" width="6.25390625" style="20" customWidth="1"/>
    <col min="14" max="16384" width="9.00390625" style="3" customWidth="1"/>
  </cols>
  <sheetData>
    <row r="1" spans="1:13" ht="13.5">
      <c r="A1" s="679" t="s">
        <v>241</v>
      </c>
      <c r="M1" s="3"/>
    </row>
    <row r="2" spans="1:10" ht="14.25" thickBot="1">
      <c r="A2" s="4" t="s">
        <v>291</v>
      </c>
      <c r="B2" s="2"/>
      <c r="C2" s="2"/>
      <c r="D2" s="2"/>
      <c r="E2" s="2"/>
      <c r="F2" s="2"/>
      <c r="G2" s="2"/>
      <c r="H2" s="2"/>
      <c r="I2" s="2"/>
      <c r="J2" s="2"/>
    </row>
    <row r="3" spans="1:11" ht="14.25" thickTop="1">
      <c r="A3" s="718" t="s">
        <v>395</v>
      </c>
      <c r="B3" s="666" t="s">
        <v>292</v>
      </c>
      <c r="C3" s="667"/>
      <c r="D3" s="666" t="s">
        <v>293</v>
      </c>
      <c r="E3" s="667"/>
      <c r="F3" s="666" t="s">
        <v>294</v>
      </c>
      <c r="G3" s="667"/>
      <c r="H3" s="666" t="s">
        <v>295</v>
      </c>
      <c r="I3" s="667"/>
      <c r="J3" s="666" t="s">
        <v>1303</v>
      </c>
      <c r="K3" s="667"/>
    </row>
    <row r="4" spans="1:11" ht="13.5">
      <c r="A4" s="665"/>
      <c r="B4" s="134" t="s">
        <v>296</v>
      </c>
      <c r="C4" s="94" t="s">
        <v>297</v>
      </c>
      <c r="D4" s="134" t="s">
        <v>296</v>
      </c>
      <c r="E4" s="94" t="s">
        <v>297</v>
      </c>
      <c r="F4" s="134" t="s">
        <v>296</v>
      </c>
      <c r="G4" s="94" t="s">
        <v>297</v>
      </c>
      <c r="H4" s="134" t="s">
        <v>296</v>
      </c>
      <c r="I4" s="94" t="s">
        <v>298</v>
      </c>
      <c r="J4" s="134" t="s">
        <v>296</v>
      </c>
      <c r="K4" s="94" t="s">
        <v>298</v>
      </c>
    </row>
    <row r="5" spans="1:11" ht="13.5">
      <c r="A5" s="80" t="s">
        <v>406</v>
      </c>
      <c r="B5" s="100">
        <v>149</v>
      </c>
      <c r="C5" s="101">
        <v>5643</v>
      </c>
      <c r="D5" s="101">
        <v>116</v>
      </c>
      <c r="E5" s="101">
        <v>5037</v>
      </c>
      <c r="F5" s="101">
        <v>46</v>
      </c>
      <c r="G5" s="101">
        <v>20262</v>
      </c>
      <c r="H5" s="101">
        <v>44</v>
      </c>
      <c r="I5" s="101">
        <v>3370</v>
      </c>
      <c r="J5" s="101">
        <v>17</v>
      </c>
      <c r="K5" s="101">
        <v>12927</v>
      </c>
    </row>
    <row r="6" spans="1:11" ht="13.5">
      <c r="A6" s="80" t="s">
        <v>407</v>
      </c>
      <c r="B6" s="77">
        <f>SUM(B8:B14)</f>
        <v>12</v>
      </c>
      <c r="C6" s="78">
        <f>SUM(C8:C14)</f>
        <v>113</v>
      </c>
      <c r="D6" s="78">
        <f aca="true" t="shared" si="0" ref="D6:I6">SUM(D8:D14)</f>
        <v>27</v>
      </c>
      <c r="E6" s="78">
        <f t="shared" si="0"/>
        <v>1001</v>
      </c>
      <c r="F6" s="78">
        <f t="shared" si="0"/>
        <v>10</v>
      </c>
      <c r="G6" s="78">
        <f t="shared" si="0"/>
        <v>907</v>
      </c>
      <c r="H6" s="78">
        <f t="shared" si="0"/>
        <v>4</v>
      </c>
      <c r="I6" s="78">
        <f t="shared" si="0"/>
        <v>0</v>
      </c>
      <c r="J6" s="78" t="s">
        <v>276</v>
      </c>
      <c r="K6" s="78" t="s">
        <v>276</v>
      </c>
    </row>
    <row r="7" spans="1:11" ht="13.5">
      <c r="A7" s="80" t="s">
        <v>408</v>
      </c>
      <c r="B7" s="77">
        <v>137</v>
      </c>
      <c r="C7" s="78">
        <v>5005</v>
      </c>
      <c r="D7" s="78">
        <v>89</v>
      </c>
      <c r="E7" s="78">
        <v>3496</v>
      </c>
      <c r="F7" s="78">
        <v>36</v>
      </c>
      <c r="G7" s="78">
        <v>8236</v>
      </c>
      <c r="H7" s="78">
        <f>H15+H21+H30+H36+H44+H56+H66+H76</f>
        <v>40</v>
      </c>
      <c r="I7" s="78">
        <v>1364</v>
      </c>
      <c r="J7" s="78">
        <v>17</v>
      </c>
      <c r="K7" s="78">
        <v>3748</v>
      </c>
    </row>
    <row r="8" spans="1:11" ht="13.5">
      <c r="A8" s="81" t="s">
        <v>1062</v>
      </c>
      <c r="B8" s="77" t="s">
        <v>299</v>
      </c>
      <c r="C8" s="78" t="s">
        <v>299</v>
      </c>
      <c r="D8" s="78">
        <v>4</v>
      </c>
      <c r="E8" s="78">
        <v>83</v>
      </c>
      <c r="F8" s="78">
        <v>2</v>
      </c>
      <c r="G8" s="78" t="s">
        <v>300</v>
      </c>
      <c r="H8" s="78" t="s">
        <v>1276</v>
      </c>
      <c r="I8" s="78" t="s">
        <v>1276</v>
      </c>
      <c r="J8" s="78" t="s">
        <v>1276</v>
      </c>
      <c r="K8" s="78" t="s">
        <v>1276</v>
      </c>
    </row>
    <row r="9" spans="1:11" ht="13.5">
      <c r="A9" s="81" t="s">
        <v>1063</v>
      </c>
      <c r="B9" s="77" t="s">
        <v>1276</v>
      </c>
      <c r="C9" s="78" t="s">
        <v>1276</v>
      </c>
      <c r="D9" s="78" t="s">
        <v>1276</v>
      </c>
      <c r="E9" s="78" t="s">
        <v>1276</v>
      </c>
      <c r="F9" s="78" t="s">
        <v>299</v>
      </c>
      <c r="G9" s="78" t="s">
        <v>299</v>
      </c>
      <c r="H9" s="78" t="s">
        <v>1276</v>
      </c>
      <c r="I9" s="78" t="s">
        <v>1276</v>
      </c>
      <c r="J9" s="78" t="s">
        <v>1276</v>
      </c>
      <c r="K9" s="78" t="s">
        <v>1276</v>
      </c>
    </row>
    <row r="10" spans="1:11" ht="13.5">
      <c r="A10" s="81" t="s">
        <v>409</v>
      </c>
      <c r="B10" s="77">
        <v>2</v>
      </c>
      <c r="C10" s="78" t="s">
        <v>301</v>
      </c>
      <c r="D10" s="78" t="s">
        <v>302</v>
      </c>
      <c r="E10" s="78" t="s">
        <v>302</v>
      </c>
      <c r="F10" s="78">
        <v>5</v>
      </c>
      <c r="G10" s="78">
        <v>907</v>
      </c>
      <c r="H10" s="78">
        <v>1</v>
      </c>
      <c r="I10" s="78" t="s">
        <v>301</v>
      </c>
      <c r="J10" s="78" t="s">
        <v>1276</v>
      </c>
      <c r="K10" s="78" t="s">
        <v>1276</v>
      </c>
    </row>
    <row r="11" spans="1:11" ht="13.5">
      <c r="A11" s="81" t="s">
        <v>1064</v>
      </c>
      <c r="B11" s="77" t="s">
        <v>1276</v>
      </c>
      <c r="C11" s="78" t="s">
        <v>1276</v>
      </c>
      <c r="D11" s="78" t="s">
        <v>1276</v>
      </c>
      <c r="E11" s="78" t="s">
        <v>1276</v>
      </c>
      <c r="F11" s="78">
        <v>1</v>
      </c>
      <c r="G11" s="78" t="s">
        <v>301</v>
      </c>
      <c r="H11" s="78" t="s">
        <v>1276</v>
      </c>
      <c r="I11" s="78" t="s">
        <v>1276</v>
      </c>
      <c r="J11" s="78" t="s">
        <v>1276</v>
      </c>
      <c r="K11" s="78" t="s">
        <v>1276</v>
      </c>
    </row>
    <row r="12" spans="1:11" ht="13.5">
      <c r="A12" s="81" t="s">
        <v>1065</v>
      </c>
      <c r="B12" s="77">
        <v>1</v>
      </c>
      <c r="C12" s="78" t="s">
        <v>301</v>
      </c>
      <c r="D12" s="78" t="s">
        <v>302</v>
      </c>
      <c r="E12" s="78" t="s">
        <v>302</v>
      </c>
      <c r="F12" s="78">
        <v>1</v>
      </c>
      <c r="G12" s="78" t="s">
        <v>301</v>
      </c>
      <c r="H12" s="78">
        <v>1</v>
      </c>
      <c r="I12" s="78" t="s">
        <v>301</v>
      </c>
      <c r="J12" s="78" t="s">
        <v>1276</v>
      </c>
      <c r="K12" s="78" t="s">
        <v>1276</v>
      </c>
    </row>
    <row r="13" spans="1:11" ht="13.5">
      <c r="A13" s="81" t="s">
        <v>1066</v>
      </c>
      <c r="B13" s="77">
        <v>9</v>
      </c>
      <c r="C13" s="78">
        <v>113</v>
      </c>
      <c r="D13" s="78" t="s">
        <v>1276</v>
      </c>
      <c r="E13" s="78" t="s">
        <v>1276</v>
      </c>
      <c r="F13" s="78" t="s">
        <v>1276</v>
      </c>
      <c r="G13" s="78" t="s">
        <v>1276</v>
      </c>
      <c r="H13" s="78">
        <v>1</v>
      </c>
      <c r="I13" s="78" t="s">
        <v>301</v>
      </c>
      <c r="J13" s="78" t="s">
        <v>1276</v>
      </c>
      <c r="K13" s="78" t="s">
        <v>1276</v>
      </c>
    </row>
    <row r="14" spans="1:11" ht="13.5">
      <c r="A14" s="81" t="s">
        <v>1067</v>
      </c>
      <c r="B14" s="77" t="s">
        <v>302</v>
      </c>
      <c r="C14" s="78" t="s">
        <v>302</v>
      </c>
      <c r="D14" s="78">
        <v>23</v>
      </c>
      <c r="E14" s="78">
        <v>918</v>
      </c>
      <c r="F14" s="78">
        <v>1</v>
      </c>
      <c r="G14" s="78" t="s">
        <v>301</v>
      </c>
      <c r="H14" s="78">
        <v>1</v>
      </c>
      <c r="I14" s="78" t="s">
        <v>301</v>
      </c>
      <c r="J14" s="78" t="s">
        <v>1276</v>
      </c>
      <c r="K14" s="78" t="s">
        <v>1276</v>
      </c>
    </row>
    <row r="15" spans="1:11" ht="13.5">
      <c r="A15" s="81" t="s">
        <v>303</v>
      </c>
      <c r="B15" s="77" t="s">
        <v>1276</v>
      </c>
      <c r="C15" s="78" t="s">
        <v>1276</v>
      </c>
      <c r="D15" s="78">
        <f>SUM(D16:D20)</f>
        <v>1</v>
      </c>
      <c r="E15" s="78" t="s">
        <v>1276</v>
      </c>
      <c r="F15" s="78">
        <v>1</v>
      </c>
      <c r="G15" s="78" t="s">
        <v>1276</v>
      </c>
      <c r="H15" s="78">
        <f>SUM(H16:H20)</f>
        <v>4</v>
      </c>
      <c r="I15" s="78">
        <f>SUM(I16:I20)</f>
        <v>28</v>
      </c>
      <c r="J15" s="78">
        <f>SUM(J16:J20)</f>
        <v>2</v>
      </c>
      <c r="K15" s="78" t="s">
        <v>1276</v>
      </c>
    </row>
    <row r="16" spans="1:11" ht="13.5">
      <c r="A16" s="31" t="s">
        <v>304</v>
      </c>
      <c r="B16" s="18" t="s">
        <v>1276</v>
      </c>
      <c r="C16" s="19" t="s">
        <v>1276</v>
      </c>
      <c r="D16" s="19" t="s">
        <v>1276</v>
      </c>
      <c r="E16" s="19" t="s">
        <v>1276</v>
      </c>
      <c r="F16" s="19" t="s">
        <v>1276</v>
      </c>
      <c r="G16" s="19" t="s">
        <v>1276</v>
      </c>
      <c r="H16" s="19" t="s">
        <v>1276</v>
      </c>
      <c r="I16" s="19" t="s">
        <v>1276</v>
      </c>
      <c r="J16" s="19" t="s">
        <v>1276</v>
      </c>
      <c r="K16" s="19" t="s">
        <v>1276</v>
      </c>
    </row>
    <row r="17" spans="1:11" ht="13.5">
      <c r="A17" s="31" t="s">
        <v>1069</v>
      </c>
      <c r="B17" s="18" t="s">
        <v>305</v>
      </c>
      <c r="C17" s="19" t="s">
        <v>305</v>
      </c>
      <c r="D17" s="19">
        <v>1</v>
      </c>
      <c r="E17" s="19" t="s">
        <v>306</v>
      </c>
      <c r="F17" s="19" t="s">
        <v>1276</v>
      </c>
      <c r="G17" s="19" t="s">
        <v>1276</v>
      </c>
      <c r="H17" s="19">
        <v>3</v>
      </c>
      <c r="I17" s="19">
        <v>28</v>
      </c>
      <c r="J17" s="19">
        <v>1</v>
      </c>
      <c r="K17" s="19" t="s">
        <v>306</v>
      </c>
    </row>
    <row r="18" spans="1:11" ht="13.5">
      <c r="A18" s="31" t="s">
        <v>1070</v>
      </c>
      <c r="B18" s="18" t="s">
        <v>1276</v>
      </c>
      <c r="C18" s="19" t="s">
        <v>1276</v>
      </c>
      <c r="D18" s="19" t="s">
        <v>1276</v>
      </c>
      <c r="E18" s="19" t="s">
        <v>1276</v>
      </c>
      <c r="F18" s="19">
        <v>1</v>
      </c>
      <c r="G18" s="19" t="s">
        <v>306</v>
      </c>
      <c r="H18" s="19">
        <v>1</v>
      </c>
      <c r="I18" s="19" t="s">
        <v>306</v>
      </c>
      <c r="J18" s="19">
        <v>1</v>
      </c>
      <c r="K18" s="19" t="s">
        <v>306</v>
      </c>
    </row>
    <row r="19" spans="1:11" ht="13.5">
      <c r="A19" s="31" t="s">
        <v>1071</v>
      </c>
      <c r="B19" s="18" t="s">
        <v>1276</v>
      </c>
      <c r="C19" s="19" t="s">
        <v>1276</v>
      </c>
      <c r="D19" s="19" t="s">
        <v>1276</v>
      </c>
      <c r="E19" s="19" t="s">
        <v>1276</v>
      </c>
      <c r="F19" s="19" t="s">
        <v>1276</v>
      </c>
      <c r="G19" s="19" t="s">
        <v>1276</v>
      </c>
      <c r="H19" s="19" t="s">
        <v>1276</v>
      </c>
      <c r="I19" s="19" t="s">
        <v>1276</v>
      </c>
      <c r="J19" s="19" t="s">
        <v>1276</v>
      </c>
      <c r="K19" s="19" t="s">
        <v>1276</v>
      </c>
    </row>
    <row r="20" spans="1:11" ht="13.5">
      <c r="A20" s="31" t="s">
        <v>1072</v>
      </c>
      <c r="B20" s="18" t="s">
        <v>1276</v>
      </c>
      <c r="C20" s="19" t="s">
        <v>1276</v>
      </c>
      <c r="D20" s="19" t="s">
        <v>1276</v>
      </c>
      <c r="E20" s="19" t="s">
        <v>1276</v>
      </c>
      <c r="F20" s="19" t="s">
        <v>1276</v>
      </c>
      <c r="G20" s="19" t="s">
        <v>1276</v>
      </c>
      <c r="H20" s="19" t="s">
        <v>1276</v>
      </c>
      <c r="I20" s="19" t="s">
        <v>1276</v>
      </c>
      <c r="J20" s="19" t="s">
        <v>1276</v>
      </c>
      <c r="K20" s="19" t="s">
        <v>1276</v>
      </c>
    </row>
    <row r="21" spans="1:11" ht="13.5">
      <c r="A21" s="81" t="s">
        <v>307</v>
      </c>
      <c r="B21" s="77">
        <f aca="true" t="shared" si="1" ref="B21:J21">SUM(B22:B29)</f>
        <v>7</v>
      </c>
      <c r="C21" s="78">
        <f t="shared" si="1"/>
        <v>40</v>
      </c>
      <c r="D21" s="78">
        <f t="shared" si="1"/>
        <v>11</v>
      </c>
      <c r="E21" s="78">
        <f t="shared" si="1"/>
        <v>402</v>
      </c>
      <c r="F21" s="78">
        <f t="shared" si="1"/>
        <v>13</v>
      </c>
      <c r="G21" s="78">
        <f t="shared" si="1"/>
        <v>5102</v>
      </c>
      <c r="H21" s="78">
        <f t="shared" si="1"/>
        <v>4</v>
      </c>
      <c r="I21" s="78" t="s">
        <v>308</v>
      </c>
      <c r="J21" s="78">
        <f t="shared" si="1"/>
        <v>1</v>
      </c>
      <c r="K21" s="19" t="s">
        <v>1276</v>
      </c>
    </row>
    <row r="22" spans="1:11" ht="13.5">
      <c r="A22" s="32" t="s">
        <v>1073</v>
      </c>
      <c r="B22" s="18" t="s">
        <v>1276</v>
      </c>
      <c r="C22" s="19" t="s">
        <v>1276</v>
      </c>
      <c r="D22" s="19">
        <v>1</v>
      </c>
      <c r="E22" s="19" t="s">
        <v>306</v>
      </c>
      <c r="F22" s="19" t="s">
        <v>1276</v>
      </c>
      <c r="G22" s="19" t="s">
        <v>1276</v>
      </c>
      <c r="H22" s="19" t="s">
        <v>1276</v>
      </c>
      <c r="I22" s="19" t="s">
        <v>1276</v>
      </c>
      <c r="J22" s="19" t="s">
        <v>1276</v>
      </c>
      <c r="K22" s="19" t="s">
        <v>1276</v>
      </c>
    </row>
    <row r="23" spans="1:11" ht="13.5">
      <c r="A23" s="32" t="s">
        <v>1074</v>
      </c>
      <c r="B23" s="18">
        <v>2</v>
      </c>
      <c r="C23" s="19" t="s">
        <v>306</v>
      </c>
      <c r="D23" s="19" t="s">
        <v>1276</v>
      </c>
      <c r="E23" s="19" t="s">
        <v>1276</v>
      </c>
      <c r="F23" s="19" t="s">
        <v>305</v>
      </c>
      <c r="G23" s="19" t="s">
        <v>305</v>
      </c>
      <c r="H23" s="19">
        <v>2</v>
      </c>
      <c r="I23" s="19" t="s">
        <v>306</v>
      </c>
      <c r="J23" s="19" t="s">
        <v>1276</v>
      </c>
      <c r="K23" s="19" t="s">
        <v>1276</v>
      </c>
    </row>
    <row r="24" spans="1:11" ht="13.5">
      <c r="A24" s="32" t="s">
        <v>1075</v>
      </c>
      <c r="B24" s="18" t="s">
        <v>1276</v>
      </c>
      <c r="C24" s="19" t="s">
        <v>1276</v>
      </c>
      <c r="D24" s="19" t="s">
        <v>1276</v>
      </c>
      <c r="E24" s="19" t="s">
        <v>1276</v>
      </c>
      <c r="F24" s="19" t="s">
        <v>305</v>
      </c>
      <c r="G24" s="19" t="s">
        <v>305</v>
      </c>
      <c r="H24" s="19">
        <v>1</v>
      </c>
      <c r="I24" s="19" t="s">
        <v>306</v>
      </c>
      <c r="J24" s="19" t="s">
        <v>1276</v>
      </c>
      <c r="K24" s="19" t="s">
        <v>1276</v>
      </c>
    </row>
    <row r="25" spans="1:11" ht="13.5">
      <c r="A25" s="32" t="s">
        <v>1076</v>
      </c>
      <c r="B25" s="18">
        <v>1</v>
      </c>
      <c r="C25" s="19" t="s">
        <v>306</v>
      </c>
      <c r="D25" s="19">
        <v>3</v>
      </c>
      <c r="E25" s="19">
        <v>210</v>
      </c>
      <c r="F25" s="19">
        <v>3</v>
      </c>
      <c r="G25" s="19">
        <v>566</v>
      </c>
      <c r="H25" s="19">
        <v>1</v>
      </c>
      <c r="I25" s="19" t="s">
        <v>306</v>
      </c>
      <c r="J25" s="19" t="s">
        <v>1276</v>
      </c>
      <c r="K25" s="19" t="s">
        <v>1276</v>
      </c>
    </row>
    <row r="26" spans="1:11" ht="13.5">
      <c r="A26" s="32" t="s">
        <v>1077</v>
      </c>
      <c r="B26" s="18" t="s">
        <v>305</v>
      </c>
      <c r="C26" s="19" t="s">
        <v>305</v>
      </c>
      <c r="D26" s="19" t="s">
        <v>1276</v>
      </c>
      <c r="E26" s="19" t="s">
        <v>1276</v>
      </c>
      <c r="F26" s="19" t="s">
        <v>305</v>
      </c>
      <c r="G26" s="19" t="s">
        <v>305</v>
      </c>
      <c r="H26" s="19" t="s">
        <v>1276</v>
      </c>
      <c r="I26" s="19" t="s">
        <v>1276</v>
      </c>
      <c r="J26" s="19">
        <v>1</v>
      </c>
      <c r="K26" s="19" t="s">
        <v>306</v>
      </c>
    </row>
    <row r="27" spans="1:11" ht="13.5">
      <c r="A27" s="32" t="s">
        <v>1078</v>
      </c>
      <c r="B27" s="18">
        <v>3</v>
      </c>
      <c r="C27" s="19">
        <v>40</v>
      </c>
      <c r="D27" s="19">
        <v>4</v>
      </c>
      <c r="E27" s="19">
        <v>116</v>
      </c>
      <c r="F27" s="19">
        <v>4</v>
      </c>
      <c r="G27" s="19">
        <v>3240</v>
      </c>
      <c r="H27" s="19" t="s">
        <v>1276</v>
      </c>
      <c r="I27" s="19" t="s">
        <v>1276</v>
      </c>
      <c r="J27" s="19" t="s">
        <v>1276</v>
      </c>
      <c r="K27" s="19" t="s">
        <v>1276</v>
      </c>
    </row>
    <row r="28" spans="1:11" ht="13.5">
      <c r="A28" s="32" t="s">
        <v>1079</v>
      </c>
      <c r="B28" s="18" t="s">
        <v>1276</v>
      </c>
      <c r="C28" s="19" t="s">
        <v>1276</v>
      </c>
      <c r="D28" s="19" t="s">
        <v>1276</v>
      </c>
      <c r="E28" s="19" t="s">
        <v>1276</v>
      </c>
      <c r="F28" s="19" t="s">
        <v>305</v>
      </c>
      <c r="G28" s="19" t="s">
        <v>305</v>
      </c>
      <c r="H28" s="19" t="s">
        <v>1276</v>
      </c>
      <c r="I28" s="19" t="s">
        <v>1276</v>
      </c>
      <c r="J28" s="19" t="s">
        <v>1276</v>
      </c>
      <c r="K28" s="19" t="s">
        <v>1276</v>
      </c>
    </row>
    <row r="29" spans="1:11" ht="13.5">
      <c r="A29" s="32" t="s">
        <v>1080</v>
      </c>
      <c r="B29" s="18">
        <v>1</v>
      </c>
      <c r="C29" s="19" t="s">
        <v>306</v>
      </c>
      <c r="D29" s="19">
        <v>3</v>
      </c>
      <c r="E29" s="19">
        <v>76</v>
      </c>
      <c r="F29" s="19">
        <v>6</v>
      </c>
      <c r="G29" s="19">
        <v>1296</v>
      </c>
      <c r="H29" s="19" t="s">
        <v>1276</v>
      </c>
      <c r="I29" s="19" t="s">
        <v>1276</v>
      </c>
      <c r="J29" s="19" t="s">
        <v>1276</v>
      </c>
      <c r="K29" s="19" t="s">
        <v>1276</v>
      </c>
    </row>
    <row r="30" spans="1:11" ht="13.5">
      <c r="A30" s="81" t="s">
        <v>309</v>
      </c>
      <c r="B30" s="77">
        <f>SUM(B31:B35)</f>
        <v>47</v>
      </c>
      <c r="C30" s="78">
        <f>SUM(C31:C35)</f>
        <v>2867</v>
      </c>
      <c r="D30" s="78">
        <f>SUM(D31:D35)</f>
        <v>19</v>
      </c>
      <c r="E30" s="78">
        <f>SUM(E31:E35)</f>
        <v>1475</v>
      </c>
      <c r="F30" s="78">
        <v>4</v>
      </c>
      <c r="G30" s="78" t="s">
        <v>247</v>
      </c>
      <c r="H30" s="78">
        <f>SUM(H31:H35)</f>
        <v>1</v>
      </c>
      <c r="I30" s="19" t="s">
        <v>1276</v>
      </c>
      <c r="J30" s="19" t="s">
        <v>1276</v>
      </c>
      <c r="K30" s="19" t="s">
        <v>1276</v>
      </c>
    </row>
    <row r="31" spans="1:11" ht="13.5">
      <c r="A31" s="32" t="s">
        <v>1081</v>
      </c>
      <c r="B31" s="18">
        <v>46</v>
      </c>
      <c r="C31" s="19">
        <v>2867</v>
      </c>
      <c r="D31" s="19">
        <v>19</v>
      </c>
      <c r="E31" s="19">
        <v>1475</v>
      </c>
      <c r="F31" s="19">
        <v>2</v>
      </c>
      <c r="G31" s="19" t="s">
        <v>310</v>
      </c>
      <c r="H31" s="19">
        <v>1</v>
      </c>
      <c r="I31" s="19" t="s">
        <v>310</v>
      </c>
      <c r="J31" s="19" t="s">
        <v>1276</v>
      </c>
      <c r="K31" s="19" t="s">
        <v>1276</v>
      </c>
    </row>
    <row r="32" spans="1:11" ht="13.5">
      <c r="A32" s="32" t="s">
        <v>1082</v>
      </c>
      <c r="B32" s="18">
        <v>1</v>
      </c>
      <c r="C32" s="19" t="s">
        <v>310</v>
      </c>
      <c r="D32" s="19" t="s">
        <v>1276</v>
      </c>
      <c r="E32" s="19" t="s">
        <v>1276</v>
      </c>
      <c r="F32" s="19">
        <v>2</v>
      </c>
      <c r="G32" s="19" t="s">
        <v>310</v>
      </c>
      <c r="H32" s="19" t="s">
        <v>1276</v>
      </c>
      <c r="I32" s="19" t="s">
        <v>1276</v>
      </c>
      <c r="J32" s="19" t="s">
        <v>1276</v>
      </c>
      <c r="K32" s="19" t="s">
        <v>1276</v>
      </c>
    </row>
    <row r="33" spans="1:11" ht="13.5">
      <c r="A33" s="32" t="s">
        <v>1083</v>
      </c>
      <c r="B33" s="18" t="s">
        <v>1276</v>
      </c>
      <c r="C33" s="19" t="s">
        <v>1276</v>
      </c>
      <c r="D33" s="19" t="s">
        <v>1276</v>
      </c>
      <c r="E33" s="19" t="s">
        <v>1276</v>
      </c>
      <c r="F33" s="19" t="s">
        <v>1276</v>
      </c>
      <c r="G33" s="19" t="s">
        <v>1276</v>
      </c>
      <c r="H33" s="19" t="s">
        <v>1276</v>
      </c>
      <c r="I33" s="19" t="s">
        <v>1276</v>
      </c>
      <c r="J33" s="19" t="s">
        <v>1276</v>
      </c>
      <c r="K33" s="19" t="s">
        <v>1276</v>
      </c>
    </row>
    <row r="34" spans="1:11" ht="13.5">
      <c r="A34" s="32" t="s">
        <v>1084</v>
      </c>
      <c r="B34" s="18" t="s">
        <v>311</v>
      </c>
      <c r="C34" s="19" t="s">
        <v>311</v>
      </c>
      <c r="D34" s="19" t="s">
        <v>1276</v>
      </c>
      <c r="E34" s="19" t="s">
        <v>1276</v>
      </c>
      <c r="F34" s="19" t="s">
        <v>1276</v>
      </c>
      <c r="G34" s="19" t="s">
        <v>1276</v>
      </c>
      <c r="H34" s="19" t="s">
        <v>1276</v>
      </c>
      <c r="I34" s="19" t="s">
        <v>1276</v>
      </c>
      <c r="J34" s="19" t="s">
        <v>1276</v>
      </c>
      <c r="K34" s="19" t="s">
        <v>1276</v>
      </c>
    </row>
    <row r="35" spans="1:11" ht="13.5">
      <c r="A35" s="32" t="s">
        <v>1085</v>
      </c>
      <c r="B35" s="18" t="s">
        <v>1276</v>
      </c>
      <c r="C35" s="19" t="s">
        <v>1276</v>
      </c>
      <c r="D35" s="19" t="s">
        <v>1276</v>
      </c>
      <c r="E35" s="19" t="s">
        <v>1276</v>
      </c>
      <c r="F35" s="19" t="s">
        <v>1276</v>
      </c>
      <c r="G35" s="19" t="s">
        <v>1276</v>
      </c>
      <c r="H35" s="19" t="s">
        <v>1276</v>
      </c>
      <c r="I35" s="19" t="s">
        <v>1276</v>
      </c>
      <c r="J35" s="19" t="s">
        <v>1276</v>
      </c>
      <c r="K35" s="19" t="s">
        <v>1276</v>
      </c>
    </row>
    <row r="36" spans="1:11" ht="13.5">
      <c r="A36" s="81" t="s">
        <v>312</v>
      </c>
      <c r="B36" s="77">
        <f>SUM(B37:B43)</f>
        <v>5</v>
      </c>
      <c r="C36" s="78">
        <f>SUM(C37:C43)</f>
        <v>66</v>
      </c>
      <c r="D36" s="78" t="s">
        <v>311</v>
      </c>
      <c r="E36" s="78" t="s">
        <v>311</v>
      </c>
      <c r="F36" s="78">
        <v>3</v>
      </c>
      <c r="G36" s="78" t="s">
        <v>247</v>
      </c>
      <c r="H36" s="78">
        <f>SUM(H37:H43)</f>
        <v>3</v>
      </c>
      <c r="I36" s="78" t="s">
        <v>247</v>
      </c>
      <c r="J36" s="78">
        <f>SUM(J37:J43)</f>
        <v>3</v>
      </c>
      <c r="K36" s="19" t="s">
        <v>1276</v>
      </c>
    </row>
    <row r="37" spans="1:11" ht="13.5">
      <c r="A37" s="32" t="s">
        <v>1086</v>
      </c>
      <c r="B37" s="18">
        <v>3</v>
      </c>
      <c r="C37" s="19">
        <v>66</v>
      </c>
      <c r="D37" s="19" t="s">
        <v>311</v>
      </c>
      <c r="E37" s="19" t="s">
        <v>311</v>
      </c>
      <c r="F37" s="19">
        <v>1</v>
      </c>
      <c r="G37" s="19" t="s">
        <v>310</v>
      </c>
      <c r="H37" s="19">
        <v>2</v>
      </c>
      <c r="I37" s="19" t="s">
        <v>310</v>
      </c>
      <c r="J37" s="19">
        <v>2</v>
      </c>
      <c r="K37" s="19" t="s">
        <v>310</v>
      </c>
    </row>
    <row r="38" spans="1:11" ht="13.5">
      <c r="A38" s="32" t="s">
        <v>1087</v>
      </c>
      <c r="B38" s="18" t="s">
        <v>1276</v>
      </c>
      <c r="C38" s="19" t="s">
        <v>1276</v>
      </c>
      <c r="D38" s="19" t="s">
        <v>1276</v>
      </c>
      <c r="E38" s="19" t="s">
        <v>1276</v>
      </c>
      <c r="F38" s="19" t="s">
        <v>1276</v>
      </c>
      <c r="G38" s="19" t="s">
        <v>1276</v>
      </c>
      <c r="H38" s="19" t="s">
        <v>1276</v>
      </c>
      <c r="I38" s="19" t="s">
        <v>1276</v>
      </c>
      <c r="J38" s="19" t="s">
        <v>1276</v>
      </c>
      <c r="K38" s="19" t="s">
        <v>1276</v>
      </c>
    </row>
    <row r="39" spans="1:11" ht="13.5">
      <c r="A39" s="32" t="s">
        <v>1088</v>
      </c>
      <c r="B39" s="18">
        <v>2</v>
      </c>
      <c r="C39" s="19" t="s">
        <v>310</v>
      </c>
      <c r="D39" s="19" t="s">
        <v>1276</v>
      </c>
      <c r="E39" s="19" t="s">
        <v>1276</v>
      </c>
      <c r="F39" s="19" t="s">
        <v>1276</v>
      </c>
      <c r="G39" s="19" t="s">
        <v>1276</v>
      </c>
      <c r="H39" s="19" t="s">
        <v>1276</v>
      </c>
      <c r="I39" s="19" t="s">
        <v>1276</v>
      </c>
      <c r="J39" s="19" t="s">
        <v>1276</v>
      </c>
      <c r="K39" s="19" t="s">
        <v>1276</v>
      </c>
    </row>
    <row r="40" spans="1:11" ht="13.5">
      <c r="A40" s="32" t="s">
        <v>1089</v>
      </c>
      <c r="B40" s="18" t="s">
        <v>1276</v>
      </c>
      <c r="C40" s="19" t="s">
        <v>1276</v>
      </c>
      <c r="D40" s="19" t="s">
        <v>1276</v>
      </c>
      <c r="E40" s="19" t="s">
        <v>1276</v>
      </c>
      <c r="F40" s="19">
        <v>2</v>
      </c>
      <c r="G40" s="19" t="s">
        <v>310</v>
      </c>
      <c r="H40" s="19" t="s">
        <v>1276</v>
      </c>
      <c r="I40" s="19" t="s">
        <v>1276</v>
      </c>
      <c r="J40" s="19" t="s">
        <v>1276</v>
      </c>
      <c r="K40" s="19" t="s">
        <v>1276</v>
      </c>
    </row>
    <row r="41" spans="1:11" ht="13.5">
      <c r="A41" s="32" t="s">
        <v>1090</v>
      </c>
      <c r="B41" s="18" t="s">
        <v>1276</v>
      </c>
      <c r="C41" s="19" t="s">
        <v>1276</v>
      </c>
      <c r="D41" s="19" t="s">
        <v>1276</v>
      </c>
      <c r="E41" s="19" t="s">
        <v>1276</v>
      </c>
      <c r="F41" s="19" t="s">
        <v>1276</v>
      </c>
      <c r="G41" s="19" t="s">
        <v>1276</v>
      </c>
      <c r="H41" s="19" t="s">
        <v>1276</v>
      </c>
      <c r="I41" s="19" t="s">
        <v>1276</v>
      </c>
      <c r="J41" s="19">
        <v>1</v>
      </c>
      <c r="K41" s="19" t="s">
        <v>310</v>
      </c>
    </row>
    <row r="42" spans="1:11" ht="13.5">
      <c r="A42" s="32" t="s">
        <v>1091</v>
      </c>
      <c r="B42" s="18" t="s">
        <v>1276</v>
      </c>
      <c r="C42" s="19" t="s">
        <v>1276</v>
      </c>
      <c r="D42" s="19" t="s">
        <v>1276</v>
      </c>
      <c r="E42" s="19" t="s">
        <v>1276</v>
      </c>
      <c r="F42" s="19" t="s">
        <v>1276</v>
      </c>
      <c r="G42" s="19" t="s">
        <v>1276</v>
      </c>
      <c r="H42" s="19">
        <v>1</v>
      </c>
      <c r="I42" s="19" t="s">
        <v>310</v>
      </c>
      <c r="J42" s="19" t="s">
        <v>1276</v>
      </c>
      <c r="K42" s="19" t="s">
        <v>1276</v>
      </c>
    </row>
    <row r="43" spans="1:11" s="20" customFormat="1" ht="13.5">
      <c r="A43" s="32" t="s">
        <v>1092</v>
      </c>
      <c r="B43" s="18" t="s">
        <v>1276</v>
      </c>
      <c r="C43" s="19" t="s">
        <v>1276</v>
      </c>
      <c r="D43" s="19" t="s">
        <v>1276</v>
      </c>
      <c r="E43" s="19" t="s">
        <v>1276</v>
      </c>
      <c r="F43" s="19" t="s">
        <v>1276</v>
      </c>
      <c r="G43" s="19" t="s">
        <v>1276</v>
      </c>
      <c r="H43" s="19" t="s">
        <v>1276</v>
      </c>
      <c r="I43" s="19" t="s">
        <v>1276</v>
      </c>
      <c r="J43" s="19" t="s">
        <v>1276</v>
      </c>
      <c r="K43" s="19" t="s">
        <v>1276</v>
      </c>
    </row>
    <row r="44" spans="1:11" s="20" customFormat="1" ht="13.5">
      <c r="A44" s="81" t="s">
        <v>1051</v>
      </c>
      <c r="B44" s="77">
        <f aca="true" t="shared" si="2" ref="B44:H44">SUM(B45:B55)</f>
        <v>16</v>
      </c>
      <c r="C44" s="78">
        <f t="shared" si="2"/>
        <v>257</v>
      </c>
      <c r="D44" s="78">
        <f t="shared" si="2"/>
        <v>5</v>
      </c>
      <c r="E44" s="78" t="s">
        <v>311</v>
      </c>
      <c r="F44" s="78">
        <f t="shared" si="2"/>
        <v>12</v>
      </c>
      <c r="G44" s="78">
        <f t="shared" si="2"/>
        <v>2479</v>
      </c>
      <c r="H44" s="78">
        <f t="shared" si="2"/>
        <v>5</v>
      </c>
      <c r="I44" s="19" t="s">
        <v>1276</v>
      </c>
      <c r="J44" s="78">
        <f>SUM(J45:J55)</f>
        <v>6</v>
      </c>
      <c r="K44" s="78">
        <f>SUM(K45:K55)</f>
        <v>3748</v>
      </c>
    </row>
    <row r="45" spans="1:11" ht="13.5">
      <c r="A45" s="32" t="s">
        <v>1093</v>
      </c>
      <c r="B45" s="18" t="s">
        <v>311</v>
      </c>
      <c r="C45" s="19" t="s">
        <v>311</v>
      </c>
      <c r="D45" s="19" t="s">
        <v>311</v>
      </c>
      <c r="E45" s="19" t="s">
        <v>311</v>
      </c>
      <c r="F45" s="19" t="s">
        <v>311</v>
      </c>
      <c r="G45" s="19" t="s">
        <v>311</v>
      </c>
      <c r="H45" s="19" t="s">
        <v>1276</v>
      </c>
      <c r="I45" s="19" t="s">
        <v>1276</v>
      </c>
      <c r="J45" s="19" t="s">
        <v>1276</v>
      </c>
      <c r="K45" s="19" t="s">
        <v>1276</v>
      </c>
    </row>
    <row r="46" spans="1:11" ht="13.5">
      <c r="A46" s="32" t="s">
        <v>1094</v>
      </c>
      <c r="B46" s="18">
        <v>3</v>
      </c>
      <c r="C46" s="19">
        <v>70</v>
      </c>
      <c r="D46" s="19">
        <v>1</v>
      </c>
      <c r="E46" s="19" t="s">
        <v>310</v>
      </c>
      <c r="F46" s="19">
        <v>1</v>
      </c>
      <c r="G46" s="19" t="s">
        <v>310</v>
      </c>
      <c r="H46" s="19" t="s">
        <v>1276</v>
      </c>
      <c r="I46" s="19" t="s">
        <v>1276</v>
      </c>
      <c r="J46" s="19" t="s">
        <v>1276</v>
      </c>
      <c r="K46" s="19" t="s">
        <v>1276</v>
      </c>
    </row>
    <row r="47" spans="1:11" ht="13.5">
      <c r="A47" s="32" t="s">
        <v>1095</v>
      </c>
      <c r="B47" s="18">
        <v>2</v>
      </c>
      <c r="C47" s="19" t="s">
        <v>310</v>
      </c>
      <c r="D47" s="19">
        <v>1</v>
      </c>
      <c r="E47" s="19" t="s">
        <v>310</v>
      </c>
      <c r="F47" s="19">
        <v>3</v>
      </c>
      <c r="G47" s="19">
        <v>305</v>
      </c>
      <c r="H47" s="19">
        <v>1</v>
      </c>
      <c r="I47" s="19" t="s">
        <v>310</v>
      </c>
      <c r="J47" s="19" t="s">
        <v>1276</v>
      </c>
      <c r="K47" s="19" t="s">
        <v>1276</v>
      </c>
    </row>
    <row r="48" spans="1:11" ht="13.5">
      <c r="A48" s="32" t="s">
        <v>1096</v>
      </c>
      <c r="B48" s="18">
        <v>2</v>
      </c>
      <c r="C48" s="19" t="s">
        <v>310</v>
      </c>
      <c r="D48" s="19">
        <v>1</v>
      </c>
      <c r="E48" s="19" t="s">
        <v>310</v>
      </c>
      <c r="F48" s="19">
        <v>1</v>
      </c>
      <c r="G48" s="19" t="s">
        <v>310</v>
      </c>
      <c r="H48" s="19" t="s">
        <v>1276</v>
      </c>
      <c r="I48" s="19" t="s">
        <v>1276</v>
      </c>
      <c r="J48" s="19" t="s">
        <v>1276</v>
      </c>
      <c r="K48" s="19" t="s">
        <v>1276</v>
      </c>
    </row>
    <row r="49" spans="1:11" ht="13.5">
      <c r="A49" s="32" t="s">
        <v>1097</v>
      </c>
      <c r="B49" s="18">
        <v>7</v>
      </c>
      <c r="C49" s="19">
        <v>187</v>
      </c>
      <c r="D49" s="19" t="s">
        <v>1276</v>
      </c>
      <c r="E49" s="19" t="s">
        <v>1276</v>
      </c>
      <c r="F49" s="19">
        <v>1</v>
      </c>
      <c r="G49" s="19" t="s">
        <v>310</v>
      </c>
      <c r="H49" s="19" t="s">
        <v>1276</v>
      </c>
      <c r="I49" s="19" t="s">
        <v>1276</v>
      </c>
      <c r="J49" s="19" t="s">
        <v>1276</v>
      </c>
      <c r="K49" s="19" t="s">
        <v>1276</v>
      </c>
    </row>
    <row r="50" spans="1:11" ht="13.5">
      <c r="A50" s="32" t="s">
        <v>1098</v>
      </c>
      <c r="B50" s="18" t="s">
        <v>1276</v>
      </c>
      <c r="C50" s="19" t="s">
        <v>1276</v>
      </c>
      <c r="D50" s="19" t="s">
        <v>1276</v>
      </c>
      <c r="E50" s="19" t="s">
        <v>1276</v>
      </c>
      <c r="F50" s="19" t="s">
        <v>1276</v>
      </c>
      <c r="G50" s="19" t="s">
        <v>1276</v>
      </c>
      <c r="H50" s="19" t="s">
        <v>1276</v>
      </c>
      <c r="I50" s="19" t="s">
        <v>1276</v>
      </c>
      <c r="J50" s="19" t="s">
        <v>1276</v>
      </c>
      <c r="K50" s="19" t="s">
        <v>1276</v>
      </c>
    </row>
    <row r="51" spans="1:11" ht="13.5">
      <c r="A51" s="32" t="s">
        <v>1099</v>
      </c>
      <c r="B51" s="18">
        <v>1</v>
      </c>
      <c r="C51" s="19" t="s">
        <v>310</v>
      </c>
      <c r="D51" s="19">
        <v>1</v>
      </c>
      <c r="E51" s="19" t="s">
        <v>310</v>
      </c>
      <c r="F51" s="19">
        <v>4</v>
      </c>
      <c r="G51" s="19">
        <v>2174</v>
      </c>
      <c r="H51" s="19" t="s">
        <v>1276</v>
      </c>
      <c r="I51" s="19" t="s">
        <v>1276</v>
      </c>
      <c r="J51" s="19">
        <v>3</v>
      </c>
      <c r="K51" s="19">
        <v>3748</v>
      </c>
    </row>
    <row r="52" spans="1:11" ht="13.5">
      <c r="A52" s="32" t="s">
        <v>1100</v>
      </c>
      <c r="B52" s="18" t="s">
        <v>1276</v>
      </c>
      <c r="C52" s="19" t="s">
        <v>1276</v>
      </c>
      <c r="D52" s="19" t="s">
        <v>1276</v>
      </c>
      <c r="E52" s="19" t="s">
        <v>1276</v>
      </c>
      <c r="F52" s="19" t="s">
        <v>1276</v>
      </c>
      <c r="G52" s="19" t="s">
        <v>1276</v>
      </c>
      <c r="H52" s="19" t="s">
        <v>1276</v>
      </c>
      <c r="I52" s="19" t="s">
        <v>1276</v>
      </c>
      <c r="J52" s="19" t="s">
        <v>1276</v>
      </c>
      <c r="K52" s="19" t="s">
        <v>1276</v>
      </c>
    </row>
    <row r="53" spans="1:11" ht="13.5">
      <c r="A53" s="32" t="s">
        <v>1101</v>
      </c>
      <c r="B53" s="18" t="s">
        <v>1276</v>
      </c>
      <c r="C53" s="19" t="s">
        <v>1276</v>
      </c>
      <c r="D53" s="19" t="s">
        <v>1276</v>
      </c>
      <c r="E53" s="19" t="s">
        <v>1276</v>
      </c>
      <c r="F53" s="19">
        <v>1</v>
      </c>
      <c r="G53" s="19" t="s">
        <v>310</v>
      </c>
      <c r="H53" s="19" t="s">
        <v>311</v>
      </c>
      <c r="I53" s="19" t="s">
        <v>311</v>
      </c>
      <c r="J53" s="19" t="s">
        <v>1276</v>
      </c>
      <c r="K53" s="19" t="s">
        <v>1276</v>
      </c>
    </row>
    <row r="54" spans="1:11" ht="13.5">
      <c r="A54" s="32" t="s">
        <v>1102</v>
      </c>
      <c r="B54" s="18">
        <v>1</v>
      </c>
      <c r="C54" s="19" t="s">
        <v>310</v>
      </c>
      <c r="D54" s="19">
        <v>1</v>
      </c>
      <c r="E54" s="19" t="s">
        <v>310</v>
      </c>
      <c r="F54" s="19" t="s">
        <v>311</v>
      </c>
      <c r="G54" s="19" t="s">
        <v>311</v>
      </c>
      <c r="H54" s="19">
        <v>2</v>
      </c>
      <c r="I54" s="19" t="s">
        <v>310</v>
      </c>
      <c r="J54" s="19">
        <v>2</v>
      </c>
      <c r="K54" s="19" t="s">
        <v>310</v>
      </c>
    </row>
    <row r="55" spans="1:11" ht="13.5">
      <c r="A55" s="32" t="s">
        <v>1103</v>
      </c>
      <c r="B55" s="18" t="s">
        <v>311</v>
      </c>
      <c r="C55" s="19" t="s">
        <v>311</v>
      </c>
      <c r="D55" s="19" t="s">
        <v>1276</v>
      </c>
      <c r="E55" s="19" t="s">
        <v>1276</v>
      </c>
      <c r="F55" s="19">
        <v>1</v>
      </c>
      <c r="G55" s="19" t="s">
        <v>310</v>
      </c>
      <c r="H55" s="19">
        <v>2</v>
      </c>
      <c r="I55" s="19" t="s">
        <v>310</v>
      </c>
      <c r="J55" s="19">
        <v>1</v>
      </c>
      <c r="K55" s="19" t="s">
        <v>310</v>
      </c>
    </row>
    <row r="56" spans="1:11" ht="13.5">
      <c r="A56" s="81" t="s">
        <v>314</v>
      </c>
      <c r="B56" s="77">
        <f aca="true" t="shared" si="3" ref="B56:J56">SUM(B57:B65)</f>
        <v>53</v>
      </c>
      <c r="C56" s="78">
        <f t="shared" si="3"/>
        <v>1592</v>
      </c>
      <c r="D56" s="78">
        <f t="shared" si="3"/>
        <v>53</v>
      </c>
      <c r="E56" s="78">
        <f t="shared" si="3"/>
        <v>1619</v>
      </c>
      <c r="F56" s="78">
        <f t="shared" si="3"/>
        <v>2</v>
      </c>
      <c r="G56" s="78" t="s">
        <v>311</v>
      </c>
      <c r="H56" s="78">
        <f t="shared" si="3"/>
        <v>15</v>
      </c>
      <c r="I56" s="78">
        <f t="shared" si="3"/>
        <v>106</v>
      </c>
      <c r="J56" s="78">
        <f t="shared" si="3"/>
        <v>5</v>
      </c>
      <c r="K56" s="78" t="s">
        <v>311</v>
      </c>
    </row>
    <row r="57" spans="1:11" ht="13.5">
      <c r="A57" s="32" t="s">
        <v>1104</v>
      </c>
      <c r="B57" s="18" t="s">
        <v>1276</v>
      </c>
      <c r="C57" s="19" t="s">
        <v>1276</v>
      </c>
      <c r="D57" s="19">
        <v>1</v>
      </c>
      <c r="E57" s="19" t="s">
        <v>310</v>
      </c>
      <c r="F57" s="19" t="s">
        <v>1276</v>
      </c>
      <c r="G57" s="19" t="s">
        <v>1276</v>
      </c>
      <c r="H57" s="19" t="s">
        <v>247</v>
      </c>
      <c r="I57" s="19" t="s">
        <v>247</v>
      </c>
      <c r="J57" s="19" t="s">
        <v>1276</v>
      </c>
      <c r="K57" s="19" t="s">
        <v>1276</v>
      </c>
    </row>
    <row r="58" spans="1:11" ht="13.5">
      <c r="A58" s="32" t="s">
        <v>1105</v>
      </c>
      <c r="B58" s="18">
        <v>1</v>
      </c>
      <c r="C58" s="19" t="s">
        <v>310</v>
      </c>
      <c r="D58" s="19">
        <v>4</v>
      </c>
      <c r="E58" s="19">
        <v>203</v>
      </c>
      <c r="F58" s="19" t="s">
        <v>311</v>
      </c>
      <c r="G58" s="19" t="s">
        <v>311</v>
      </c>
      <c r="H58" s="19">
        <v>2</v>
      </c>
      <c r="I58" s="19" t="s">
        <v>310</v>
      </c>
      <c r="J58" s="19">
        <v>2</v>
      </c>
      <c r="K58" s="19" t="s">
        <v>310</v>
      </c>
    </row>
    <row r="59" spans="1:11" ht="13.5">
      <c r="A59" s="32" t="s">
        <v>1106</v>
      </c>
      <c r="B59" s="18">
        <v>2</v>
      </c>
      <c r="C59" s="19" t="s">
        <v>310</v>
      </c>
      <c r="D59" s="19">
        <v>11</v>
      </c>
      <c r="E59" s="19">
        <v>147</v>
      </c>
      <c r="F59" s="19">
        <v>1</v>
      </c>
      <c r="G59" s="19" t="s">
        <v>310</v>
      </c>
      <c r="H59" s="19" t="s">
        <v>247</v>
      </c>
      <c r="I59" s="19" t="s">
        <v>247</v>
      </c>
      <c r="J59" s="19" t="s">
        <v>1276</v>
      </c>
      <c r="K59" s="19" t="s">
        <v>1276</v>
      </c>
    </row>
    <row r="60" spans="1:11" ht="13.5">
      <c r="A60" s="32" t="s">
        <v>1107</v>
      </c>
      <c r="B60" s="18">
        <v>30</v>
      </c>
      <c r="C60" s="19">
        <v>1115</v>
      </c>
      <c r="D60" s="19">
        <v>13</v>
      </c>
      <c r="E60" s="19">
        <v>228</v>
      </c>
      <c r="F60" s="19">
        <v>1</v>
      </c>
      <c r="G60" s="19" t="s">
        <v>310</v>
      </c>
      <c r="H60" s="19">
        <v>3</v>
      </c>
      <c r="I60" s="19">
        <v>43</v>
      </c>
      <c r="J60" s="19">
        <v>1</v>
      </c>
      <c r="K60" s="19" t="s">
        <v>310</v>
      </c>
    </row>
    <row r="61" spans="1:11" ht="13.5">
      <c r="A61" s="32" t="s">
        <v>1108</v>
      </c>
      <c r="B61" s="18">
        <v>9</v>
      </c>
      <c r="C61" s="19">
        <v>350</v>
      </c>
      <c r="D61" s="19">
        <v>6</v>
      </c>
      <c r="E61" s="19">
        <v>198</v>
      </c>
      <c r="F61" s="19" t="s">
        <v>1276</v>
      </c>
      <c r="G61" s="19" t="s">
        <v>1276</v>
      </c>
      <c r="H61" s="19">
        <v>1</v>
      </c>
      <c r="I61" s="19" t="s">
        <v>310</v>
      </c>
      <c r="J61" s="19" t="s">
        <v>1276</v>
      </c>
      <c r="K61" s="19" t="s">
        <v>1276</v>
      </c>
    </row>
    <row r="62" spans="1:11" ht="13.5">
      <c r="A62" s="32" t="s">
        <v>1109</v>
      </c>
      <c r="B62" s="18">
        <v>3</v>
      </c>
      <c r="C62" s="19">
        <v>25</v>
      </c>
      <c r="D62" s="19">
        <v>1</v>
      </c>
      <c r="E62" s="19" t="s">
        <v>310</v>
      </c>
      <c r="F62" s="19" t="s">
        <v>1276</v>
      </c>
      <c r="G62" s="19" t="s">
        <v>1276</v>
      </c>
      <c r="H62" s="19" t="s">
        <v>1276</v>
      </c>
      <c r="I62" s="19" t="s">
        <v>1276</v>
      </c>
      <c r="J62" s="19">
        <v>1</v>
      </c>
      <c r="K62" s="19" t="s">
        <v>310</v>
      </c>
    </row>
    <row r="63" spans="1:11" ht="13.5">
      <c r="A63" s="32" t="s">
        <v>284</v>
      </c>
      <c r="B63" s="18">
        <v>5</v>
      </c>
      <c r="C63" s="19">
        <v>102</v>
      </c>
      <c r="D63" s="19">
        <v>5</v>
      </c>
      <c r="E63" s="19">
        <v>149</v>
      </c>
      <c r="F63" s="19" t="s">
        <v>1276</v>
      </c>
      <c r="G63" s="19" t="s">
        <v>1276</v>
      </c>
      <c r="H63" s="19">
        <v>2</v>
      </c>
      <c r="I63" s="19" t="s">
        <v>310</v>
      </c>
      <c r="J63" s="19" t="s">
        <v>1276</v>
      </c>
      <c r="K63" s="19" t="s">
        <v>1276</v>
      </c>
    </row>
    <row r="64" spans="1:11" ht="13.5">
      <c r="A64" s="32" t="s">
        <v>1111</v>
      </c>
      <c r="B64" s="18">
        <v>2</v>
      </c>
      <c r="C64" s="19" t="s">
        <v>310</v>
      </c>
      <c r="D64" s="19">
        <v>11</v>
      </c>
      <c r="E64" s="19">
        <v>694</v>
      </c>
      <c r="F64" s="19" t="s">
        <v>311</v>
      </c>
      <c r="G64" s="19" t="s">
        <v>311</v>
      </c>
      <c r="H64" s="19">
        <v>5</v>
      </c>
      <c r="I64" s="19">
        <v>63</v>
      </c>
      <c r="J64" s="19">
        <v>1</v>
      </c>
      <c r="K64" s="19" t="s">
        <v>310</v>
      </c>
    </row>
    <row r="65" spans="1:11" ht="13.5">
      <c r="A65" s="32" t="s">
        <v>1112</v>
      </c>
      <c r="B65" s="18">
        <v>1</v>
      </c>
      <c r="C65" s="19" t="s">
        <v>310</v>
      </c>
      <c r="D65" s="19">
        <v>1</v>
      </c>
      <c r="E65" s="19" t="s">
        <v>310</v>
      </c>
      <c r="F65" s="19" t="s">
        <v>1276</v>
      </c>
      <c r="G65" s="19" t="s">
        <v>1276</v>
      </c>
      <c r="H65" s="19">
        <v>2</v>
      </c>
      <c r="I65" s="19" t="s">
        <v>310</v>
      </c>
      <c r="J65" s="19" t="s">
        <v>1276</v>
      </c>
      <c r="K65" s="19" t="s">
        <v>1276</v>
      </c>
    </row>
    <row r="66" spans="1:11" ht="13.5">
      <c r="A66" s="81" t="s">
        <v>285</v>
      </c>
      <c r="B66" s="77">
        <f>SUM(B67:B75)</f>
        <v>3</v>
      </c>
      <c r="C66" s="78">
        <f>SUM(C67:C75)</f>
        <v>102</v>
      </c>
      <c r="D66" s="78" t="s">
        <v>311</v>
      </c>
      <c r="E66" s="78" t="s">
        <v>311</v>
      </c>
      <c r="F66" s="78">
        <v>1</v>
      </c>
      <c r="G66" s="78" t="s">
        <v>311</v>
      </c>
      <c r="H66" s="78">
        <f>SUM(H67:H75)</f>
        <v>5</v>
      </c>
      <c r="I66" s="78">
        <f>SUM(I67:I75)</f>
        <v>1230</v>
      </c>
      <c r="J66" s="78" t="s">
        <v>311</v>
      </c>
      <c r="K66" s="78" t="s">
        <v>311</v>
      </c>
    </row>
    <row r="67" spans="1:11" ht="13.5">
      <c r="A67" s="32" t="s">
        <v>1113</v>
      </c>
      <c r="B67" s="18" t="s">
        <v>1276</v>
      </c>
      <c r="C67" s="19" t="s">
        <v>1276</v>
      </c>
      <c r="D67" s="19" t="s">
        <v>311</v>
      </c>
      <c r="E67" s="19" t="s">
        <v>311</v>
      </c>
      <c r="F67" s="19" t="s">
        <v>1276</v>
      </c>
      <c r="G67" s="19" t="s">
        <v>1276</v>
      </c>
      <c r="H67" s="19">
        <v>1</v>
      </c>
      <c r="I67" s="19" t="s">
        <v>310</v>
      </c>
      <c r="J67" s="19" t="s">
        <v>1276</v>
      </c>
      <c r="K67" s="19" t="s">
        <v>1276</v>
      </c>
    </row>
    <row r="68" spans="1:11" ht="13.5">
      <c r="A68" s="32" t="s">
        <v>1114</v>
      </c>
      <c r="B68" s="18" t="s">
        <v>1276</v>
      </c>
      <c r="C68" s="19" t="s">
        <v>1276</v>
      </c>
      <c r="D68" s="19" t="s">
        <v>1276</v>
      </c>
      <c r="E68" s="19" t="s">
        <v>1276</v>
      </c>
      <c r="F68" s="19" t="s">
        <v>1276</v>
      </c>
      <c r="G68" s="19" t="s">
        <v>1276</v>
      </c>
      <c r="H68" s="19" t="s">
        <v>1276</v>
      </c>
      <c r="I68" s="19" t="s">
        <v>1276</v>
      </c>
      <c r="J68" s="19" t="s">
        <v>1276</v>
      </c>
      <c r="K68" s="19" t="s">
        <v>1276</v>
      </c>
    </row>
    <row r="69" spans="1:11" ht="13.5">
      <c r="A69" s="32" t="s">
        <v>1115</v>
      </c>
      <c r="B69" s="18" t="s">
        <v>1276</v>
      </c>
      <c r="C69" s="19" t="s">
        <v>1276</v>
      </c>
      <c r="D69" s="19" t="s">
        <v>1276</v>
      </c>
      <c r="E69" s="19" t="s">
        <v>1276</v>
      </c>
      <c r="F69" s="19" t="s">
        <v>1276</v>
      </c>
      <c r="G69" s="19" t="s">
        <v>1276</v>
      </c>
      <c r="H69" s="19" t="s">
        <v>1276</v>
      </c>
      <c r="I69" s="19" t="s">
        <v>1276</v>
      </c>
      <c r="J69" s="19" t="s">
        <v>1276</v>
      </c>
      <c r="K69" s="19" t="s">
        <v>1276</v>
      </c>
    </row>
    <row r="70" spans="1:11" ht="13.5">
      <c r="A70" s="32" t="s">
        <v>1116</v>
      </c>
      <c r="B70" s="18" t="s">
        <v>1276</v>
      </c>
      <c r="C70" s="19" t="s">
        <v>1276</v>
      </c>
      <c r="D70" s="19" t="s">
        <v>1276</v>
      </c>
      <c r="E70" s="19" t="s">
        <v>1276</v>
      </c>
      <c r="F70" s="19" t="s">
        <v>1276</v>
      </c>
      <c r="G70" s="19" t="s">
        <v>1276</v>
      </c>
      <c r="H70" s="19">
        <v>4</v>
      </c>
      <c r="I70" s="19">
        <v>1230</v>
      </c>
      <c r="J70" s="19" t="s">
        <v>1276</v>
      </c>
      <c r="K70" s="19" t="s">
        <v>1276</v>
      </c>
    </row>
    <row r="71" spans="1:11" ht="13.5">
      <c r="A71" s="32" t="s">
        <v>315</v>
      </c>
      <c r="B71" s="18" t="s">
        <v>1276</v>
      </c>
      <c r="C71" s="19" t="s">
        <v>1276</v>
      </c>
      <c r="D71" s="19" t="s">
        <v>1276</v>
      </c>
      <c r="E71" s="19" t="s">
        <v>1276</v>
      </c>
      <c r="F71" s="19">
        <v>1</v>
      </c>
      <c r="G71" s="19" t="s">
        <v>310</v>
      </c>
      <c r="H71" s="19" t="s">
        <v>1276</v>
      </c>
      <c r="I71" s="19" t="s">
        <v>1276</v>
      </c>
      <c r="J71" s="19" t="s">
        <v>1276</v>
      </c>
      <c r="K71" s="19" t="s">
        <v>1276</v>
      </c>
    </row>
    <row r="72" spans="1:11" ht="13.5">
      <c r="A72" s="32" t="s">
        <v>316</v>
      </c>
      <c r="B72" s="18" t="s">
        <v>311</v>
      </c>
      <c r="C72" s="19" t="s">
        <v>311</v>
      </c>
      <c r="D72" s="19" t="s">
        <v>311</v>
      </c>
      <c r="E72" s="19" t="s">
        <v>311</v>
      </c>
      <c r="F72" s="19" t="s">
        <v>1276</v>
      </c>
      <c r="G72" s="19" t="s">
        <v>1276</v>
      </c>
      <c r="H72" s="19" t="s">
        <v>1276</v>
      </c>
      <c r="I72" s="19" t="s">
        <v>1276</v>
      </c>
      <c r="J72" s="19" t="s">
        <v>1276</v>
      </c>
      <c r="K72" s="19" t="s">
        <v>1276</v>
      </c>
    </row>
    <row r="73" spans="1:11" ht="13.5">
      <c r="A73" s="32" t="s">
        <v>1119</v>
      </c>
      <c r="B73" s="18" t="s">
        <v>1276</v>
      </c>
      <c r="C73" s="19" t="s">
        <v>1276</v>
      </c>
      <c r="D73" s="19" t="s">
        <v>1276</v>
      </c>
      <c r="E73" s="19" t="s">
        <v>1276</v>
      </c>
      <c r="F73" s="19" t="s">
        <v>1276</v>
      </c>
      <c r="G73" s="19" t="s">
        <v>1276</v>
      </c>
      <c r="H73" s="19" t="s">
        <v>1276</v>
      </c>
      <c r="I73" s="19" t="s">
        <v>1276</v>
      </c>
      <c r="J73" s="19" t="s">
        <v>1276</v>
      </c>
      <c r="K73" s="19" t="s">
        <v>1276</v>
      </c>
    </row>
    <row r="74" spans="1:11" ht="13.5">
      <c r="A74" s="32" t="s">
        <v>317</v>
      </c>
      <c r="B74" s="18" t="s">
        <v>311</v>
      </c>
      <c r="C74" s="19" t="s">
        <v>311</v>
      </c>
      <c r="D74" s="19" t="s">
        <v>1276</v>
      </c>
      <c r="E74" s="19" t="s">
        <v>1276</v>
      </c>
      <c r="F74" s="19" t="s">
        <v>1276</v>
      </c>
      <c r="G74" s="19" t="s">
        <v>1276</v>
      </c>
      <c r="H74" s="19" t="s">
        <v>1276</v>
      </c>
      <c r="I74" s="19" t="s">
        <v>1276</v>
      </c>
      <c r="J74" s="19" t="s">
        <v>1276</v>
      </c>
      <c r="K74" s="19" t="s">
        <v>1276</v>
      </c>
    </row>
    <row r="75" spans="1:11" ht="13.5">
      <c r="A75" s="32" t="s">
        <v>1121</v>
      </c>
      <c r="B75" s="18">
        <v>3</v>
      </c>
      <c r="C75" s="19">
        <v>102</v>
      </c>
      <c r="D75" s="19" t="s">
        <v>1276</v>
      </c>
      <c r="E75" s="19" t="s">
        <v>1276</v>
      </c>
      <c r="F75" s="19" t="s">
        <v>1276</v>
      </c>
      <c r="G75" s="78" t="s">
        <v>311</v>
      </c>
      <c r="H75" s="78" t="s">
        <v>311</v>
      </c>
      <c r="I75" s="78" t="s">
        <v>311</v>
      </c>
      <c r="J75" s="19" t="s">
        <v>1276</v>
      </c>
      <c r="K75" s="19" t="s">
        <v>1276</v>
      </c>
    </row>
    <row r="76" spans="1:11" ht="13.5">
      <c r="A76" s="81" t="s">
        <v>318</v>
      </c>
      <c r="B76" s="77">
        <f>SUM(B77:B79)</f>
        <v>6</v>
      </c>
      <c r="C76" s="78">
        <f>SUM(C77:C79)</f>
        <v>81</v>
      </c>
      <c r="D76" s="78" t="s">
        <v>311</v>
      </c>
      <c r="E76" s="78" t="s">
        <v>311</v>
      </c>
      <c r="F76" s="78" t="s">
        <v>311</v>
      </c>
      <c r="G76" s="78" t="s">
        <v>311</v>
      </c>
      <c r="H76" s="78">
        <f>SUM(H77:H79)</f>
        <v>3</v>
      </c>
      <c r="I76" s="78" t="s">
        <v>311</v>
      </c>
      <c r="J76" s="78" t="s">
        <v>311</v>
      </c>
      <c r="K76" s="78" t="s">
        <v>311</v>
      </c>
    </row>
    <row r="77" spans="1:11" ht="13.5">
      <c r="A77" s="32" t="s">
        <v>319</v>
      </c>
      <c r="B77" s="18">
        <v>6</v>
      </c>
      <c r="C77" s="19">
        <v>81</v>
      </c>
      <c r="D77" s="19" t="s">
        <v>311</v>
      </c>
      <c r="E77" s="19" t="s">
        <v>311</v>
      </c>
      <c r="F77" s="19" t="s">
        <v>1276</v>
      </c>
      <c r="G77" s="19" t="s">
        <v>1276</v>
      </c>
      <c r="H77" s="19">
        <v>2</v>
      </c>
      <c r="I77" s="19" t="s">
        <v>310</v>
      </c>
      <c r="J77" s="19" t="s">
        <v>1276</v>
      </c>
      <c r="K77" s="19" t="s">
        <v>1276</v>
      </c>
    </row>
    <row r="78" spans="1:11" ht="13.5">
      <c r="A78" s="32" t="s">
        <v>1123</v>
      </c>
      <c r="B78" s="18" t="s">
        <v>1276</v>
      </c>
      <c r="C78" s="19" t="s">
        <v>1276</v>
      </c>
      <c r="D78" s="19" t="s">
        <v>1276</v>
      </c>
      <c r="E78" s="19" t="s">
        <v>1276</v>
      </c>
      <c r="F78" s="19" t="s">
        <v>1276</v>
      </c>
      <c r="G78" s="19" t="s">
        <v>1276</v>
      </c>
      <c r="H78" s="19" t="s">
        <v>1276</v>
      </c>
      <c r="I78" s="19" t="s">
        <v>1276</v>
      </c>
      <c r="J78" s="19" t="s">
        <v>1276</v>
      </c>
      <c r="K78" s="19" t="s">
        <v>1276</v>
      </c>
    </row>
    <row r="79" spans="1:11" ht="13.5">
      <c r="A79" s="33" t="s">
        <v>320</v>
      </c>
      <c r="B79" s="24" t="s">
        <v>1276</v>
      </c>
      <c r="C79" s="25" t="s">
        <v>1276</v>
      </c>
      <c r="D79" s="25" t="s">
        <v>1276</v>
      </c>
      <c r="E79" s="25" t="s">
        <v>1276</v>
      </c>
      <c r="F79" s="25" t="s">
        <v>1276</v>
      </c>
      <c r="G79" s="25" t="s">
        <v>1276</v>
      </c>
      <c r="H79" s="25">
        <v>1</v>
      </c>
      <c r="I79" s="25" t="s">
        <v>310</v>
      </c>
      <c r="J79" s="25" t="s">
        <v>1276</v>
      </c>
      <c r="K79" s="25" t="s">
        <v>1276</v>
      </c>
    </row>
    <row r="80" spans="1:11" ht="13.5">
      <c r="A80" s="13" t="s">
        <v>321</v>
      </c>
      <c r="B80" s="2"/>
      <c r="C80" s="2"/>
      <c r="D80" s="2"/>
      <c r="E80" s="2"/>
      <c r="F80" s="668" t="s">
        <v>479</v>
      </c>
      <c r="G80" s="669"/>
      <c r="H80" s="669"/>
      <c r="I80" s="669"/>
      <c r="J80" s="669"/>
      <c r="K80" s="669"/>
    </row>
  </sheetData>
  <mergeCells count="7">
    <mergeCell ref="A3:A4"/>
    <mergeCell ref="B3:C3"/>
    <mergeCell ref="D3:E3"/>
    <mergeCell ref="F80:K80"/>
    <mergeCell ref="F3:G3"/>
    <mergeCell ref="H3:I3"/>
    <mergeCell ref="J3:K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2005-04-25T01:37:51Z</cp:lastPrinted>
  <dcterms:created xsi:type="dcterms:W3CDTF">1997-12-05T14:43:32Z</dcterms:created>
  <dcterms:modified xsi:type="dcterms:W3CDTF">2009-02-05T00:04:25Z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