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1880" windowHeight="58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TABLE" localSheetId="0">'1'!#REF!</definedName>
    <definedName name="TABLE" localSheetId="9">'10'!#REF!</definedName>
    <definedName name="TABLE" localSheetId="12">'13'!#REF!</definedName>
    <definedName name="TABLE" localSheetId="3">'4'!#REF!</definedName>
    <definedName name="TABLE" localSheetId="7">'8'!#REF!</definedName>
    <definedName name="TABLE" localSheetId="8">'9'!#REF!</definedName>
    <definedName name="TABLE_2" localSheetId="0">'1'!#REF!</definedName>
    <definedName name="TABLE_2" localSheetId="9">'10'!#REF!</definedName>
    <definedName name="TABLE_2" localSheetId="12">'13'!#REF!</definedName>
    <definedName name="TABLE_2" localSheetId="3">'4'!#REF!</definedName>
    <definedName name="TABLE_2" localSheetId="7">'8'!#REF!</definedName>
    <definedName name="TABLE_2" localSheetId="8">'9'!#REF!</definedName>
  </definedNames>
  <calcPr fullCalcOnLoad="1"/>
</workbook>
</file>

<file path=xl/sharedStrings.xml><?xml version="1.0" encoding="utf-8"?>
<sst xmlns="http://schemas.openxmlformats.org/spreadsheetml/2006/main" count="317" uniqueCount="187">
  <si>
    <t>区分</t>
  </si>
  <si>
    <t>山梨県</t>
  </si>
  <si>
    <t>全国</t>
  </si>
  <si>
    <t>台</t>
  </si>
  <si>
    <t>合計</t>
  </si>
  <si>
    <t>乗用車</t>
  </si>
  <si>
    <t>　（注）　合計台数は、登録自動車、小型二輪車、軽自動車、軽二輪車の合計</t>
  </si>
  <si>
    <t>総数</t>
  </si>
  <si>
    <t>貨物車</t>
  </si>
  <si>
    <t>乗合車（バス）</t>
  </si>
  <si>
    <t>大型特殊車</t>
  </si>
  <si>
    <t>小型二輪車</t>
  </si>
  <si>
    <t>軽自動車</t>
  </si>
  <si>
    <t>資料：関東運輸局山梨陸運支局</t>
  </si>
  <si>
    <t>（単位 ： km）</t>
  </si>
  <si>
    <t>年次</t>
  </si>
  <si>
    <t>実延長</t>
  </si>
  <si>
    <t>一般国道</t>
  </si>
  <si>
    <t>県道</t>
  </si>
  <si>
    <t>市町村道</t>
  </si>
  <si>
    <t>　（注）　舗装道路は簡易舗装を含む。</t>
  </si>
  <si>
    <t>（単位 ： m）</t>
  </si>
  <si>
    <t xml:space="preserve">  （注）　国道・県道にかかる橋についてのみ掲載した。</t>
  </si>
  <si>
    <t xml:space="preserve">           橋長15メートル以上の道路橋（高架の道路橋及び桟道橋を含む）のみ。</t>
  </si>
  <si>
    <t>高速自動車国道</t>
  </si>
  <si>
    <t>道路実延長</t>
  </si>
  <si>
    <t>路面別</t>
  </si>
  <si>
    <t>未舗装</t>
  </si>
  <si>
    <t>床板橋</t>
  </si>
  <si>
    <t>桁橋</t>
  </si>
  <si>
    <t>トラス橋</t>
  </si>
  <si>
    <t>数</t>
  </si>
  <si>
    <t>延長</t>
  </si>
  <si>
    <t>アーチ橋</t>
  </si>
  <si>
    <t>ラーメン橋</t>
  </si>
  <si>
    <t>斜張橋</t>
  </si>
  <si>
    <t>吊橋</t>
  </si>
  <si>
    <t>-</t>
  </si>
  <si>
    <t>輸　　送　　人　　員</t>
  </si>
  <si>
    <t>（単位 ： 千人）</t>
  </si>
  <si>
    <t>一般乗合自動車</t>
  </si>
  <si>
    <t>一般貸切自動車</t>
  </si>
  <si>
    <t xml:space="preserve">               資料 ： 山梨県タクシー協会、山梨県バス協会</t>
  </si>
  <si>
    <t>営業用貨物自動車輸送実績</t>
  </si>
  <si>
    <t>総走行キロ（千km）</t>
  </si>
  <si>
    <t>輸送トン数（千t）</t>
  </si>
  <si>
    <t>私鉄輸送実績</t>
  </si>
  <si>
    <t>年度</t>
  </si>
  <si>
    <t>富士急行</t>
  </si>
  <si>
    <t>客車走行キロ</t>
  </si>
  <si>
    <t>乗車人員</t>
  </si>
  <si>
    <t>旅客運輸収入</t>
  </si>
  <si>
    <t>km</t>
  </si>
  <si>
    <t>人</t>
  </si>
  <si>
    <t>千円</t>
  </si>
  <si>
    <t>区　　分</t>
  </si>
  <si>
    <t>旅客（乗車人員）</t>
  </si>
  <si>
    <t>普通乗車券</t>
  </si>
  <si>
    <t>定期券</t>
  </si>
  <si>
    <t>総　　数</t>
  </si>
  <si>
    <t>中央本線</t>
  </si>
  <si>
    <t>小海線</t>
  </si>
  <si>
    <t xml:space="preserve"> （注） 小海線は、甲斐小泉、甲斐大泉、清里の計であり、１日当たりの人数を日数分乗じたものである。</t>
  </si>
  <si>
    <t>資料：JR甲府地区指導センター・JR東日本長野支社</t>
  </si>
  <si>
    <t xml:space="preserve">         （単位 ： 局）</t>
  </si>
  <si>
    <t>普通局</t>
  </si>
  <si>
    <t>特定局</t>
  </si>
  <si>
    <t>集配局</t>
  </si>
  <si>
    <t>無集配局</t>
  </si>
  <si>
    <t xml:space="preserve"> （注） 普通局特定局の分局は除く。</t>
  </si>
  <si>
    <t>　（注）　１　年賀・選挙および外国あて郵便物を除く。</t>
  </si>
  <si>
    <t>資料 ： 関東郵政局</t>
  </si>
  <si>
    <t>　　　    ２　翌年度４月１日現在の県人口をもとに算出した。</t>
  </si>
  <si>
    <t>11　県内引受郵便局</t>
  </si>
  <si>
    <t>千通</t>
  </si>
  <si>
    <t>普通郵便物</t>
  </si>
  <si>
    <t>総通数</t>
  </si>
  <si>
    <t>第１種</t>
  </si>
  <si>
    <t>第2種</t>
  </si>
  <si>
    <t>第3種</t>
  </si>
  <si>
    <t>第4種</t>
  </si>
  <si>
    <t>特殊郵便物</t>
  </si>
  <si>
    <t>普通速達</t>
  </si>
  <si>
    <t>書留</t>
  </si>
  <si>
    <t>千個</t>
  </si>
  <si>
    <t>小包郵便物</t>
  </si>
  <si>
    <t>普通小包</t>
  </si>
  <si>
    <t>書留小包</t>
  </si>
  <si>
    <t>速達小包</t>
  </si>
  <si>
    <t>12　郵便事業県内１人当たり平均利用状況</t>
  </si>
  <si>
    <t>通常郵便（通）</t>
  </si>
  <si>
    <t>小包郵便（個）</t>
  </si>
  <si>
    <t>普通</t>
  </si>
  <si>
    <t>特殊</t>
  </si>
  <si>
    <t>　　電報取扱数</t>
  </si>
  <si>
    <t>国内電報</t>
  </si>
  <si>
    <t>うち発信</t>
  </si>
  <si>
    <t>うち着信</t>
  </si>
  <si>
    <t>　（注）　発信、着信とも有料のみ。また、平成10年度からは、発信のみの値。</t>
  </si>
  <si>
    <t>　　電話施設状況</t>
  </si>
  <si>
    <t>　　サービス別施設数状況</t>
  </si>
  <si>
    <t>加入電話</t>
  </si>
  <si>
    <t>公衆電話</t>
  </si>
  <si>
    <t>デジタル回線</t>
  </si>
  <si>
    <t>街頭</t>
  </si>
  <si>
    <t>INS64</t>
  </si>
  <si>
    <t>INS1500</t>
  </si>
  <si>
    <t>施　　　　　　設　　　　　　数</t>
  </si>
  <si>
    <r>
      <t>７　本県の橋梁　</t>
    </r>
    <r>
      <rPr>
        <sz val="11"/>
        <rFont val="ＭＳ Ｐゴシック"/>
        <family val="3"/>
      </rPr>
      <t>（国・都道府県道）　（各年４月１日現在）</t>
    </r>
  </si>
  <si>
    <r>
      <t>６　本県の道路　</t>
    </r>
    <r>
      <rPr>
        <sz val="11"/>
        <rFont val="ＭＳ Ｐゴシック"/>
        <family val="3"/>
      </rPr>
      <t>（高速自動車国道・一般道路）（各年４月１日現在）</t>
    </r>
  </si>
  <si>
    <r>
      <t>３　わが国の自動車台数　　</t>
    </r>
    <r>
      <rPr>
        <sz val="11"/>
        <rFont val="ＭＳ Ｐゴシック"/>
        <family val="3"/>
      </rPr>
      <t>（各年３月31日現在）</t>
    </r>
  </si>
  <si>
    <r>
      <t>２　本県の自動車台数　　</t>
    </r>
    <r>
      <rPr>
        <sz val="11"/>
        <rFont val="ＭＳ Ｐゴシック"/>
        <family val="3"/>
      </rPr>
      <t>（各年３月31日現在）</t>
    </r>
  </si>
  <si>
    <r>
      <t>１　自動車保有台数</t>
    </r>
    <r>
      <rPr>
        <sz val="11"/>
        <rFont val="ＭＳ Ｐゴシック"/>
        <family val="3"/>
      </rPr>
      <t>　（含　軽自動車）</t>
    </r>
  </si>
  <si>
    <r>
      <t>（単位 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台）</t>
    </r>
  </si>
  <si>
    <t>資料 ： 関東運輸局山梨陸運支局</t>
  </si>
  <si>
    <r>
      <t>４　本県の一般道路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（各年４月１日現在）</t>
    </r>
  </si>
  <si>
    <r>
      <t>５　わが国の道路　</t>
    </r>
    <r>
      <rPr>
        <sz val="11"/>
        <rFont val="ＭＳ Ｐゴシック"/>
        <family val="3"/>
      </rPr>
      <t>（各年４月１日現在）</t>
    </r>
  </si>
  <si>
    <t>資料 ： 県道路維持課「道路統計年報」</t>
  </si>
  <si>
    <t>　　　　　　資料 ： 県道路維持課「道路統計年報」</t>
  </si>
  <si>
    <t>８　旅客自動車運輸実績</t>
  </si>
  <si>
    <t xml:space="preserve">          　　　　　　　資料 ： 富士急行株式会社</t>
  </si>
  <si>
    <t>９　本県の郵便局数</t>
  </si>
  <si>
    <t>10　全国の郵便局数</t>
  </si>
  <si>
    <t>　　　　　　資料 ： 関東郵政局</t>
  </si>
  <si>
    <t>資料 ： 関東郵政局</t>
  </si>
  <si>
    <t>13　電信・電話</t>
  </si>
  <si>
    <t>一般加入</t>
  </si>
  <si>
    <t>ビル電話</t>
  </si>
  <si>
    <t>卓上カード式</t>
  </si>
  <si>
    <t>郵政委託　　公衆　　　　（再掲）</t>
  </si>
  <si>
    <t>ボックス　　カード式</t>
  </si>
  <si>
    <t>（単位 ： 台）</t>
  </si>
  <si>
    <t>平成　8</t>
  </si>
  <si>
    <t>-</t>
  </si>
  <si>
    <t>　（注）　キャッチホンはキャッチホンⅡも含む。</t>
  </si>
  <si>
    <t>　　  　　平成9年度までの「自動車電話」「携帯電話」（　）内の値は、NTT移動通信</t>
  </si>
  <si>
    <t xml:space="preserve">           網㈱山梨支店の値。</t>
  </si>
  <si>
    <t>　　　  　「自動車・携帯電話」の値は関東総合通信局による。</t>
  </si>
  <si>
    <t>乗用車</t>
  </si>
  <si>
    <t>貨物自動車</t>
  </si>
  <si>
    <r>
      <t>（H1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.3.31現在）</t>
    </r>
  </si>
  <si>
    <t>特種用途車</t>
  </si>
  <si>
    <t>道路舗装率　　　％</t>
  </si>
  <si>
    <t>舗装・簡易　　　　舗装道路</t>
  </si>
  <si>
    <t>自動車通行   不能（再掲）</t>
  </si>
  <si>
    <t>一般乗用自動車　　　　（ハイヤー、タクシー）</t>
  </si>
  <si>
    <t>営業収入（百万円）</t>
  </si>
  <si>
    <t>簡易        郵便局</t>
  </si>
  <si>
    <t>１種　　　（書状）</t>
  </si>
  <si>
    <t>２種　　　（はがき）</t>
  </si>
  <si>
    <t>３種～４種（印刷物）</t>
  </si>
  <si>
    <t>普通    速達</t>
  </si>
  <si>
    <t>プッシュ     回線　　　　（回線）</t>
  </si>
  <si>
    <t>キャッチ　　　ホン　　　（個）</t>
  </si>
  <si>
    <t>フリー　　　　ダイヤル　（個）</t>
  </si>
  <si>
    <t>ポケット　　　ベル　　　　（契約）</t>
  </si>
  <si>
    <t>自動車・　　携帯電話　　　　（千加入）</t>
  </si>
  <si>
    <t>携帯電話　（契約）</t>
  </si>
  <si>
    <t>自動車電話（契約）</t>
  </si>
  <si>
    <t>　　　　　NTTｺﾐｭﾆｹｰｼｮﾝｽﾞの完全民営化により、平成１２年度からﾌﾘｰﾀﾞｲﾔﾙのﾃﾞｰﾀを開示できなくな</t>
  </si>
  <si>
    <t>　　　　った。</t>
  </si>
  <si>
    <t>平成10年</t>
  </si>
  <si>
    <t>11年</t>
  </si>
  <si>
    <t>12年</t>
  </si>
  <si>
    <t>13年</t>
  </si>
  <si>
    <t>14年</t>
  </si>
  <si>
    <t>平成10年</t>
  </si>
  <si>
    <t>平成10年</t>
  </si>
  <si>
    <t>-</t>
  </si>
  <si>
    <t>平成11年度</t>
  </si>
  <si>
    <t>12年度</t>
  </si>
  <si>
    <t>13年度</t>
  </si>
  <si>
    <t>平成11年度</t>
  </si>
  <si>
    <t>12年度</t>
  </si>
  <si>
    <t>13年度</t>
  </si>
  <si>
    <t>資料 ： 山梨県トラック協会</t>
  </si>
  <si>
    <t xml:space="preserve">                                      　　　</t>
  </si>
  <si>
    <r>
      <t>JR輸送実績　（平成1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年度）</t>
    </r>
  </si>
  <si>
    <t>平成　10</t>
  </si>
  <si>
    <t>平成10度</t>
  </si>
  <si>
    <t>11年度</t>
  </si>
  <si>
    <t>平成　9</t>
  </si>
  <si>
    <t>-</t>
  </si>
  <si>
    <t>平成　9</t>
  </si>
  <si>
    <t xml:space="preserve">                         NTTﾄﾞｺﾓ㈱山梨支店</t>
  </si>
  <si>
    <t xml:space="preserve">               資料 ： NTT東日本山梨支店・関東総合通信局・</t>
  </si>
  <si>
    <t>平成１４年度　県勢ダイジェスト&lt;&lt;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</si>
</sst>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#,##0.0;[Red]\-#,##0.0"/>
    <numFmt numFmtId="181" formatCode="0.0%"/>
    <numFmt numFmtId="182" formatCode="#,##0.0"/>
    <numFmt numFmtId="183" formatCode="\(#,##0\)"/>
    <numFmt numFmtId="184" formatCode="0.0000000"/>
    <numFmt numFmtId="185" formatCode="0.000000"/>
    <numFmt numFmtId="186" formatCode="0.0_);[Red]\(0.0\)"/>
    <numFmt numFmtId="187" formatCode="0_);[Red]\(0\)"/>
    <numFmt numFmtId="188" formatCode="0.0;&quot;△ &quot;0.0"/>
    <numFmt numFmtId="189" formatCode="0;&quot;△ &quot;0"/>
    <numFmt numFmtId="190" formatCode="#,##0;&quot;△ &quot;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9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>
      <alignment/>
    </xf>
    <xf numFmtId="38" fontId="3" fillId="0" borderId="0" xfId="17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38" fontId="0" fillId="0" borderId="0" xfId="17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8" fontId="0" fillId="0" borderId="2" xfId="17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38" fontId="0" fillId="0" borderId="4" xfId="17" applyFont="1" applyBorder="1" applyAlignment="1">
      <alignment horizontal="distributed" vertical="center" wrapText="1"/>
    </xf>
    <xf numFmtId="38" fontId="0" fillId="0" borderId="0" xfId="17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38" fontId="3" fillId="0" borderId="0" xfId="17" applyFont="1" applyAlignment="1">
      <alignment horizontal="right"/>
    </xf>
    <xf numFmtId="38" fontId="0" fillId="0" borderId="5" xfId="17" applyFont="1" applyBorder="1" applyAlignment="1">
      <alignment/>
    </xf>
    <xf numFmtId="38" fontId="0" fillId="0" borderId="6" xfId="17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distributed" vertical="center"/>
    </xf>
    <xf numFmtId="38" fontId="3" fillId="0" borderId="2" xfId="17" applyFont="1" applyBorder="1" applyAlignment="1">
      <alignment/>
    </xf>
    <xf numFmtId="0" fontId="3" fillId="0" borderId="0" xfId="0" applyFont="1" applyBorder="1" applyAlignment="1">
      <alignment/>
    </xf>
    <xf numFmtId="38" fontId="0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38" fontId="0" fillId="0" borderId="0" xfId="17" applyFont="1" applyAlignment="1">
      <alignment/>
    </xf>
    <xf numFmtId="0" fontId="0" fillId="0" borderId="12" xfId="0" applyFont="1" applyBorder="1" applyAlignment="1">
      <alignment horizontal="distributed" vertical="center" wrapText="1"/>
    </xf>
    <xf numFmtId="38" fontId="4" fillId="0" borderId="0" xfId="17" applyFont="1" applyAlignment="1">
      <alignment/>
    </xf>
    <xf numFmtId="38" fontId="4" fillId="0" borderId="13" xfId="17" applyFont="1" applyBorder="1" applyAlignment="1">
      <alignment horizontal="distributed" vertical="center"/>
    </xf>
    <xf numFmtId="38" fontId="4" fillId="0" borderId="14" xfId="17" applyFont="1" applyBorder="1" applyAlignment="1">
      <alignment horizontal="distributed" vertical="center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8" fontId="4" fillId="0" borderId="0" xfId="17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8" fontId="4" fillId="0" borderId="2" xfId="17" applyFont="1" applyBorder="1" applyAlignment="1">
      <alignment/>
    </xf>
    <xf numFmtId="38" fontId="5" fillId="0" borderId="2" xfId="17" applyFont="1" applyBorder="1" applyAlignment="1">
      <alignment/>
    </xf>
    <xf numFmtId="0" fontId="4" fillId="0" borderId="1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distributed"/>
    </xf>
    <xf numFmtId="38" fontId="4" fillId="0" borderId="12" xfId="17" applyFont="1" applyBorder="1" applyAlignment="1">
      <alignment horizontal="distributed" vertical="center"/>
    </xf>
    <xf numFmtId="38" fontId="4" fillId="0" borderId="5" xfId="17" applyFont="1" applyBorder="1" applyAlignment="1">
      <alignment/>
    </xf>
    <xf numFmtId="38" fontId="4" fillId="0" borderId="0" xfId="17" applyFont="1" applyBorder="1" applyAlignment="1">
      <alignment/>
    </xf>
    <xf numFmtId="0" fontId="4" fillId="0" borderId="0" xfId="0" applyFont="1" applyAlignment="1">
      <alignment horizontal="right"/>
    </xf>
    <xf numFmtId="38" fontId="4" fillId="0" borderId="4" xfId="17" applyFont="1" applyBorder="1" applyAlignment="1">
      <alignment horizontal="distributed" vertical="center" wrapText="1"/>
    </xf>
    <xf numFmtId="38" fontId="4" fillId="0" borderId="17" xfId="17" applyFont="1" applyBorder="1" applyAlignment="1">
      <alignment/>
    </xf>
    <xf numFmtId="183" fontId="4" fillId="0" borderId="0" xfId="17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38" fontId="6" fillId="0" borderId="0" xfId="17" applyFont="1" applyAlignment="1">
      <alignment/>
    </xf>
    <xf numFmtId="38" fontId="7" fillId="0" borderId="0" xfId="17" applyFont="1" applyAlignment="1">
      <alignment/>
    </xf>
    <xf numFmtId="38" fontId="7" fillId="0" borderId="13" xfId="17" applyFont="1" applyBorder="1" applyAlignment="1">
      <alignment horizontal="distributed" vertical="center"/>
    </xf>
    <xf numFmtId="38" fontId="7" fillId="0" borderId="14" xfId="17" applyFont="1" applyBorder="1" applyAlignment="1">
      <alignment horizontal="distributed" vertical="center"/>
    </xf>
    <xf numFmtId="38" fontId="6" fillId="0" borderId="14" xfId="17" applyFont="1" applyBorder="1" applyAlignment="1">
      <alignment horizontal="distributed" vertical="center"/>
    </xf>
    <xf numFmtId="0" fontId="7" fillId="0" borderId="1" xfId="0" applyFont="1" applyBorder="1" applyAlignment="1">
      <alignment horizontal="center"/>
    </xf>
    <xf numFmtId="180" fontId="7" fillId="0" borderId="0" xfId="17" applyNumberFormat="1" applyFont="1" applyAlignment="1">
      <alignment/>
    </xf>
    <xf numFmtId="0" fontId="6" fillId="0" borderId="1" xfId="0" applyFont="1" applyBorder="1" applyAlignment="1">
      <alignment horizontal="center"/>
    </xf>
    <xf numFmtId="180" fontId="6" fillId="0" borderId="0" xfId="17" applyNumberFormat="1" applyFont="1" applyAlignment="1">
      <alignment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/>
    </xf>
    <xf numFmtId="38" fontId="7" fillId="0" borderId="2" xfId="17" applyFont="1" applyBorder="1" applyAlignment="1">
      <alignment/>
    </xf>
    <xf numFmtId="0" fontId="7" fillId="0" borderId="0" xfId="0" applyFont="1" applyAlignment="1">
      <alignment/>
    </xf>
    <xf numFmtId="38" fontId="7" fillId="0" borderId="0" xfId="17" applyFont="1" applyAlignment="1">
      <alignment horizontal="right"/>
    </xf>
    <xf numFmtId="0" fontId="6" fillId="0" borderId="0" xfId="0" applyFont="1" applyAlignment="1">
      <alignment/>
    </xf>
    <xf numFmtId="38" fontId="6" fillId="0" borderId="0" xfId="17" applyFont="1" applyAlignment="1">
      <alignment horizontal="right"/>
    </xf>
    <xf numFmtId="38" fontId="7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8" fontId="6" fillId="0" borderId="0" xfId="17" applyFont="1" applyAlignment="1">
      <alignment wrapText="1"/>
    </xf>
    <xf numFmtId="38" fontId="6" fillId="0" borderId="2" xfId="17" applyFont="1" applyBorder="1" applyAlignment="1">
      <alignment/>
    </xf>
    <xf numFmtId="179" fontId="7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8" fontId="7" fillId="0" borderId="18" xfId="17" applyFont="1" applyBorder="1" applyAlignment="1">
      <alignment/>
    </xf>
    <xf numFmtId="38" fontId="7" fillId="0" borderId="0" xfId="17" applyFont="1" applyBorder="1" applyAlignment="1">
      <alignment/>
    </xf>
    <xf numFmtId="38" fontId="6" fillId="0" borderId="18" xfId="17" applyFont="1" applyBorder="1" applyAlignment="1">
      <alignment/>
    </xf>
    <xf numFmtId="38" fontId="6" fillId="0" borderId="0" xfId="17" applyFont="1" applyBorder="1" applyAlignment="1">
      <alignment/>
    </xf>
    <xf numFmtId="0" fontId="8" fillId="0" borderId="0" xfId="16" applyAlignment="1">
      <alignment/>
    </xf>
    <xf numFmtId="0" fontId="4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4" fillId="0" borderId="21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38" fontId="4" fillId="0" borderId="14" xfId="17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38" fontId="4" fillId="0" borderId="21" xfId="17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38" fontId="4" fillId="0" borderId="14" xfId="17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38" fontId="4" fillId="0" borderId="25" xfId="17" applyFont="1" applyBorder="1" applyAlignment="1">
      <alignment horizontal="distributed" vertical="center" wrapText="1"/>
    </xf>
    <xf numFmtId="38" fontId="4" fillId="0" borderId="8" xfId="17" applyFont="1" applyBorder="1" applyAlignment="1">
      <alignment horizontal="distributed" vertical="center" wrapText="1"/>
    </xf>
    <xf numFmtId="38" fontId="4" fillId="0" borderId="26" xfId="17" applyFont="1" applyBorder="1" applyAlignment="1">
      <alignment horizontal="distributed" vertical="center" wrapText="1"/>
    </xf>
    <xf numFmtId="0" fontId="0" fillId="0" borderId="27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38" fontId="0" fillId="0" borderId="25" xfId="17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38" fontId="0" fillId="0" borderId="14" xfId="17" applyFon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23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38" fontId="0" fillId="0" borderId="19" xfId="17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38" fontId="0" fillId="0" borderId="16" xfId="17" applyFont="1" applyBorder="1" applyAlignment="1">
      <alignment horizontal="distributed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104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104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104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104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3533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533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3533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3533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104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104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104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104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531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531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1531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1531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531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531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1531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1531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672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2672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672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2672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4dai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8" customWidth="1"/>
    <col min="2" max="2" width="1.37890625" style="8" customWidth="1"/>
    <col min="3" max="3" width="5.25390625" style="8" customWidth="1"/>
    <col min="4" max="4" width="15.00390625" style="8" customWidth="1"/>
    <col min="5" max="5" width="1.37890625" style="8" customWidth="1"/>
    <col min="6" max="7" width="34.00390625" style="8" customWidth="1"/>
    <col min="8" max="8" width="3.125" style="8" customWidth="1"/>
    <col min="9" max="16384" width="9.00390625" style="8" customWidth="1"/>
  </cols>
  <sheetData>
    <row r="1" ht="13.5">
      <c r="A1" s="106" t="s">
        <v>186</v>
      </c>
    </row>
    <row r="2" s="1" customFormat="1" ht="13.5">
      <c r="B2" s="36" t="s">
        <v>112</v>
      </c>
    </row>
    <row r="3" spans="3:7" s="2" customFormat="1" ht="14.25" thickBot="1">
      <c r="C3" s="3"/>
      <c r="D3" s="3"/>
      <c r="E3" s="3"/>
      <c r="G3" s="4" t="s">
        <v>140</v>
      </c>
    </row>
    <row r="4" spans="2:7" s="2" customFormat="1" ht="14.25" customHeight="1" thickTop="1">
      <c r="B4" s="112" t="s">
        <v>0</v>
      </c>
      <c r="C4" s="113"/>
      <c r="D4" s="113"/>
      <c r="E4" s="114"/>
      <c r="F4" s="40" t="s">
        <v>1</v>
      </c>
      <c r="G4" s="41" t="s">
        <v>2</v>
      </c>
    </row>
    <row r="5" spans="2:7" s="1" customFormat="1" ht="13.5">
      <c r="B5" s="42"/>
      <c r="C5" s="42"/>
      <c r="D5" s="42"/>
      <c r="E5" s="43"/>
      <c r="F5" s="44" t="s">
        <v>3</v>
      </c>
      <c r="G5" s="44" t="s">
        <v>3</v>
      </c>
    </row>
    <row r="6" spans="1:7" ht="17.25">
      <c r="A6" s="1"/>
      <c r="B6" s="45"/>
      <c r="C6" s="110" t="s">
        <v>4</v>
      </c>
      <c r="D6" s="111"/>
      <c r="E6" s="6"/>
      <c r="F6" s="76">
        <v>700867</v>
      </c>
      <c r="G6" s="76">
        <v>76270813</v>
      </c>
    </row>
    <row r="7" spans="2:7" ht="17.25">
      <c r="B7" s="46"/>
      <c r="C7" s="46"/>
      <c r="D7" s="47" t="s">
        <v>138</v>
      </c>
      <c r="E7" s="48"/>
      <c r="F7" s="77">
        <v>470346</v>
      </c>
      <c r="G7" s="77">
        <v>53487293</v>
      </c>
    </row>
    <row r="8" spans="2:7" ht="17.25">
      <c r="B8" s="46"/>
      <c r="C8" s="46"/>
      <c r="D8" s="47" t="s">
        <v>139</v>
      </c>
      <c r="E8" s="48"/>
      <c r="F8" s="77">
        <v>230521</v>
      </c>
      <c r="G8" s="77">
        <v>22783520</v>
      </c>
    </row>
    <row r="9" spans="2:7" ht="13.5">
      <c r="B9" s="49"/>
      <c r="C9" s="49"/>
      <c r="D9" s="49"/>
      <c r="E9" s="50"/>
      <c r="F9" s="51"/>
      <c r="G9" s="51"/>
    </row>
    <row r="10" ht="13.5">
      <c r="B10" s="8" t="s">
        <v>6</v>
      </c>
    </row>
    <row r="11" ht="13.5">
      <c r="G11" s="8" t="s">
        <v>114</v>
      </c>
    </row>
  </sheetData>
  <mergeCells count="2">
    <mergeCell ref="C6:D6"/>
    <mergeCell ref="B4:E4"/>
  </mergeCells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12.00390625" style="1" customWidth="1"/>
    <col min="3" max="8" width="13.125" style="1" customWidth="1"/>
    <col min="9" max="9" width="3.125" style="1" customWidth="1"/>
    <col min="10" max="16384" width="9.00390625" style="1" customWidth="1"/>
  </cols>
  <sheetData>
    <row r="1" ht="13.5">
      <c r="A1" s="106" t="s">
        <v>186</v>
      </c>
    </row>
    <row r="2" ht="13.5">
      <c r="B2" s="36" t="s">
        <v>122</v>
      </c>
    </row>
    <row r="3" spans="2:7" s="2" customFormat="1" ht="14.25" thickBot="1">
      <c r="B3" s="3"/>
      <c r="G3" s="2" t="s">
        <v>64</v>
      </c>
    </row>
    <row r="4" spans="2:8" ht="14.25" customHeight="1" thickTop="1">
      <c r="B4" s="117" t="s">
        <v>47</v>
      </c>
      <c r="C4" s="107" t="s">
        <v>7</v>
      </c>
      <c r="D4" s="107" t="s">
        <v>65</v>
      </c>
      <c r="E4" s="109" t="s">
        <v>66</v>
      </c>
      <c r="F4" s="113"/>
      <c r="G4" s="114"/>
      <c r="H4" s="115" t="s">
        <v>147</v>
      </c>
    </row>
    <row r="5" spans="2:8" ht="13.5">
      <c r="B5" s="118"/>
      <c r="C5" s="108"/>
      <c r="D5" s="108"/>
      <c r="E5" s="60" t="s">
        <v>7</v>
      </c>
      <c r="F5" s="60" t="s">
        <v>67</v>
      </c>
      <c r="G5" s="60" t="s">
        <v>68</v>
      </c>
      <c r="H5" s="116"/>
    </row>
    <row r="6" spans="2:8" ht="13.5">
      <c r="B6" s="43"/>
      <c r="C6" s="39"/>
      <c r="D6" s="39"/>
      <c r="E6" s="39"/>
      <c r="F6" s="39"/>
      <c r="G6" s="39"/>
      <c r="H6" s="39"/>
    </row>
    <row r="7" spans="2:8" ht="17.25">
      <c r="B7" s="81" t="s">
        <v>178</v>
      </c>
      <c r="C7" s="77">
        <v>24736</v>
      </c>
      <c r="D7" s="77">
        <v>1315</v>
      </c>
      <c r="E7" s="77">
        <v>18832</v>
      </c>
      <c r="F7" s="77">
        <v>3656</v>
      </c>
      <c r="G7" s="77">
        <v>15176</v>
      </c>
      <c r="H7" s="77">
        <v>4589</v>
      </c>
    </row>
    <row r="8" spans="2:8" ht="17.25">
      <c r="B8" s="81">
        <v>11</v>
      </c>
      <c r="C8" s="77">
        <v>24768</v>
      </c>
      <c r="D8" s="77">
        <v>1311</v>
      </c>
      <c r="E8" s="77">
        <v>18878</v>
      </c>
      <c r="F8" s="77">
        <v>3651</v>
      </c>
      <c r="G8" s="77">
        <v>15227</v>
      </c>
      <c r="H8" s="77">
        <v>4579</v>
      </c>
    </row>
    <row r="9" spans="2:8" ht="17.25">
      <c r="B9" s="81">
        <v>12</v>
      </c>
      <c r="C9" s="77">
        <v>24778</v>
      </c>
      <c r="D9" s="77">
        <v>1312</v>
      </c>
      <c r="E9" s="77">
        <v>18916</v>
      </c>
      <c r="F9" s="77">
        <v>3641</v>
      </c>
      <c r="G9" s="77">
        <v>15275</v>
      </c>
      <c r="H9" s="77">
        <v>4550</v>
      </c>
    </row>
    <row r="10" spans="2:8" ht="17.25">
      <c r="B10" s="83">
        <v>13</v>
      </c>
      <c r="C10" s="76">
        <v>24773</v>
      </c>
      <c r="D10" s="76">
        <v>1308</v>
      </c>
      <c r="E10" s="76">
        <v>18934</v>
      </c>
      <c r="F10" s="76">
        <v>3627</v>
      </c>
      <c r="G10" s="76">
        <v>15307</v>
      </c>
      <c r="H10" s="76">
        <v>4531</v>
      </c>
    </row>
    <row r="11" spans="2:8" ht="13.5">
      <c r="B11" s="50"/>
      <c r="C11" s="69"/>
      <c r="D11" s="51"/>
      <c r="E11" s="51"/>
      <c r="F11" s="51"/>
      <c r="G11" s="51"/>
      <c r="H11" s="51"/>
    </row>
    <row r="12" spans="2:7" ht="13.5">
      <c r="B12" s="1" t="s">
        <v>69</v>
      </c>
      <c r="G12" s="37" t="s">
        <v>71</v>
      </c>
    </row>
  </sheetData>
  <mergeCells count="5">
    <mergeCell ref="B4:B5"/>
    <mergeCell ref="H4:H5"/>
    <mergeCell ref="E4:G4"/>
    <mergeCell ref="D4:D5"/>
    <mergeCell ref="C4:C5"/>
  </mergeCells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8" customWidth="1"/>
    <col min="2" max="2" width="1.37890625" style="8" customWidth="1"/>
    <col min="3" max="3" width="13.625" style="8" customWidth="1"/>
    <col min="4" max="4" width="1.37890625" style="8" customWidth="1"/>
    <col min="5" max="5" width="11.00390625" style="8" customWidth="1"/>
    <col min="6" max="6" width="1.37890625" style="8" customWidth="1"/>
    <col min="7" max="10" width="15.625" style="11" customWidth="1"/>
    <col min="11" max="16384" width="9.00390625" style="8" customWidth="1"/>
  </cols>
  <sheetData>
    <row r="1" ht="13.5">
      <c r="A1" s="106" t="s">
        <v>186</v>
      </c>
    </row>
    <row r="2" spans="2:4" ht="13.5">
      <c r="B2" s="17" t="s">
        <v>73</v>
      </c>
      <c r="D2" s="17"/>
    </row>
    <row r="3" ht="14.25" thickBot="1"/>
    <row r="4" spans="2:10" s="32" customFormat="1" ht="14.25" customHeight="1" thickTop="1">
      <c r="B4" s="112" t="s">
        <v>0</v>
      </c>
      <c r="C4" s="113"/>
      <c r="D4" s="113"/>
      <c r="E4" s="113"/>
      <c r="F4" s="114"/>
      <c r="G4" s="78" t="s">
        <v>179</v>
      </c>
      <c r="H4" s="79" t="s">
        <v>180</v>
      </c>
      <c r="I4" s="79" t="s">
        <v>173</v>
      </c>
      <c r="J4" s="80" t="s">
        <v>174</v>
      </c>
    </row>
    <row r="5" spans="2:10" ht="17.25">
      <c r="B5" s="42"/>
      <c r="C5" s="42"/>
      <c r="D5" s="42"/>
      <c r="E5" s="42"/>
      <c r="F5" s="43"/>
      <c r="G5" s="89" t="s">
        <v>74</v>
      </c>
      <c r="H5" s="89" t="s">
        <v>74</v>
      </c>
      <c r="I5" s="89" t="s">
        <v>74</v>
      </c>
      <c r="J5" s="89" t="s">
        <v>74</v>
      </c>
    </row>
    <row r="6" spans="2:10" ht="17.25">
      <c r="B6" s="46"/>
      <c r="C6" s="47" t="s">
        <v>75</v>
      </c>
      <c r="D6" s="46"/>
      <c r="E6" s="47" t="s">
        <v>76</v>
      </c>
      <c r="F6" s="48"/>
      <c r="G6" s="77">
        <v>117193</v>
      </c>
      <c r="H6" s="77">
        <v>115724</v>
      </c>
      <c r="I6" s="77">
        <v>125082</v>
      </c>
      <c r="J6" s="76">
        <v>110352</v>
      </c>
    </row>
    <row r="7" spans="2:10" ht="17.25">
      <c r="B7" s="46"/>
      <c r="C7" s="47"/>
      <c r="D7" s="46"/>
      <c r="E7" s="47" t="s">
        <v>77</v>
      </c>
      <c r="F7" s="48"/>
      <c r="G7" s="77">
        <v>70949</v>
      </c>
      <c r="H7" s="77">
        <v>75341</v>
      </c>
      <c r="I7" s="77">
        <v>79786</v>
      </c>
      <c r="J7" s="76">
        <v>72351</v>
      </c>
    </row>
    <row r="8" spans="2:10" ht="17.25">
      <c r="B8" s="46"/>
      <c r="C8" s="47"/>
      <c r="D8" s="46"/>
      <c r="E8" s="47" t="s">
        <v>78</v>
      </c>
      <c r="F8" s="48"/>
      <c r="G8" s="77">
        <v>39258</v>
      </c>
      <c r="H8" s="77">
        <v>34127</v>
      </c>
      <c r="I8" s="77">
        <v>38694</v>
      </c>
      <c r="J8" s="76">
        <v>34902</v>
      </c>
    </row>
    <row r="9" spans="2:10" ht="17.25">
      <c r="B9" s="46"/>
      <c r="C9" s="47"/>
      <c r="D9" s="46"/>
      <c r="E9" s="47" t="s">
        <v>79</v>
      </c>
      <c r="F9" s="48"/>
      <c r="G9" s="77">
        <v>6884</v>
      </c>
      <c r="H9" s="77">
        <v>6180</v>
      </c>
      <c r="I9" s="77">
        <v>6542</v>
      </c>
      <c r="J9" s="76">
        <v>3063</v>
      </c>
    </row>
    <row r="10" spans="2:10" ht="17.25">
      <c r="B10" s="46"/>
      <c r="C10" s="47"/>
      <c r="D10" s="46"/>
      <c r="E10" s="47" t="s">
        <v>80</v>
      </c>
      <c r="F10" s="48"/>
      <c r="G10" s="77">
        <v>102</v>
      </c>
      <c r="H10" s="77">
        <v>76</v>
      </c>
      <c r="I10" s="77">
        <v>60</v>
      </c>
      <c r="J10" s="76">
        <v>36</v>
      </c>
    </row>
    <row r="11" spans="2:10" ht="17.25">
      <c r="B11" s="49"/>
      <c r="C11" s="67"/>
      <c r="D11" s="49"/>
      <c r="E11" s="67"/>
      <c r="F11" s="50"/>
      <c r="G11" s="87"/>
      <c r="H11" s="87"/>
      <c r="I11" s="87"/>
      <c r="J11" s="97"/>
    </row>
    <row r="12" spans="2:10" ht="17.25">
      <c r="B12" s="46"/>
      <c r="C12" s="47"/>
      <c r="D12" s="46"/>
      <c r="E12" s="47"/>
      <c r="F12" s="48"/>
      <c r="G12" s="77"/>
      <c r="H12" s="77"/>
      <c r="I12" s="77"/>
      <c r="J12" s="76"/>
    </row>
    <row r="13" spans="2:10" ht="17.25">
      <c r="B13" s="46"/>
      <c r="C13" s="47" t="s">
        <v>81</v>
      </c>
      <c r="D13" s="46"/>
      <c r="E13" s="47" t="s">
        <v>76</v>
      </c>
      <c r="F13" s="48"/>
      <c r="G13" s="77">
        <v>3276</v>
      </c>
      <c r="H13" s="77">
        <v>2950</v>
      </c>
      <c r="I13" s="77">
        <v>2869</v>
      </c>
      <c r="J13" s="76">
        <v>2487</v>
      </c>
    </row>
    <row r="14" spans="2:10" ht="17.25">
      <c r="B14" s="46"/>
      <c r="C14" s="47"/>
      <c r="D14" s="46"/>
      <c r="E14" s="47" t="s">
        <v>82</v>
      </c>
      <c r="F14" s="48"/>
      <c r="G14" s="77">
        <v>1921</v>
      </c>
      <c r="H14" s="77">
        <v>1683</v>
      </c>
      <c r="I14" s="77">
        <v>1629</v>
      </c>
      <c r="J14" s="76">
        <v>1452</v>
      </c>
    </row>
    <row r="15" spans="2:10" ht="17.25">
      <c r="B15" s="46"/>
      <c r="C15" s="47"/>
      <c r="D15" s="46"/>
      <c r="E15" s="47" t="s">
        <v>83</v>
      </c>
      <c r="F15" s="48"/>
      <c r="G15" s="77">
        <v>1356</v>
      </c>
      <c r="H15" s="77">
        <v>1267</v>
      </c>
      <c r="I15" s="77">
        <v>1240</v>
      </c>
      <c r="J15" s="76">
        <v>1035</v>
      </c>
    </row>
    <row r="16" spans="2:10" ht="17.25">
      <c r="B16" s="49"/>
      <c r="C16" s="67"/>
      <c r="D16" s="49"/>
      <c r="E16" s="67"/>
      <c r="F16" s="50"/>
      <c r="G16" s="87"/>
      <c r="H16" s="87"/>
      <c r="I16" s="87"/>
      <c r="J16" s="97"/>
    </row>
    <row r="17" spans="2:10" ht="17.25">
      <c r="B17" s="46"/>
      <c r="C17" s="47"/>
      <c r="D17" s="46"/>
      <c r="E17" s="47"/>
      <c r="F17" s="48"/>
      <c r="G17" s="89" t="s">
        <v>84</v>
      </c>
      <c r="H17" s="89" t="s">
        <v>84</v>
      </c>
      <c r="I17" s="89" t="s">
        <v>84</v>
      </c>
      <c r="J17" s="89" t="s">
        <v>84</v>
      </c>
    </row>
    <row r="18" spans="2:10" ht="17.25">
      <c r="B18" s="46"/>
      <c r="C18" s="47" t="s">
        <v>85</v>
      </c>
      <c r="D18" s="46"/>
      <c r="E18" s="47" t="s">
        <v>76</v>
      </c>
      <c r="F18" s="48"/>
      <c r="G18" s="77">
        <v>1466</v>
      </c>
      <c r="H18" s="77">
        <v>1499</v>
      </c>
      <c r="I18" s="77">
        <v>1520</v>
      </c>
      <c r="J18" s="76">
        <v>1427</v>
      </c>
    </row>
    <row r="19" spans="2:10" ht="17.25">
      <c r="B19" s="46"/>
      <c r="C19" s="47"/>
      <c r="D19" s="46"/>
      <c r="E19" s="47" t="s">
        <v>86</v>
      </c>
      <c r="F19" s="48"/>
      <c r="G19" s="77">
        <v>1364</v>
      </c>
      <c r="H19" s="77">
        <v>1426</v>
      </c>
      <c r="I19" s="77">
        <v>1436</v>
      </c>
      <c r="J19" s="76">
        <v>1307</v>
      </c>
    </row>
    <row r="20" spans="2:10" ht="17.25">
      <c r="B20" s="46"/>
      <c r="C20" s="47"/>
      <c r="D20" s="46"/>
      <c r="E20" s="47" t="s">
        <v>87</v>
      </c>
      <c r="F20" s="48"/>
      <c r="G20" s="77">
        <v>11</v>
      </c>
      <c r="H20" s="77">
        <v>6</v>
      </c>
      <c r="I20" s="77">
        <v>18</v>
      </c>
      <c r="J20" s="76">
        <v>16</v>
      </c>
    </row>
    <row r="21" spans="2:10" ht="17.25">
      <c r="B21" s="46"/>
      <c r="C21" s="46"/>
      <c r="D21" s="46"/>
      <c r="E21" s="47" t="s">
        <v>88</v>
      </c>
      <c r="F21" s="48"/>
      <c r="G21" s="77">
        <v>91</v>
      </c>
      <c r="H21" s="77">
        <v>67</v>
      </c>
      <c r="I21" s="77">
        <v>66</v>
      </c>
      <c r="J21" s="76">
        <v>104</v>
      </c>
    </row>
    <row r="22" spans="2:10" ht="13.5">
      <c r="B22" s="49"/>
      <c r="C22" s="49"/>
      <c r="D22" s="49"/>
      <c r="E22" s="49"/>
      <c r="F22" s="50"/>
      <c r="G22" s="51"/>
      <c r="H22" s="51"/>
      <c r="I22" s="51"/>
      <c r="J22" s="52"/>
    </row>
    <row r="23" spans="9:10" ht="13.5">
      <c r="I23" s="37" t="s">
        <v>123</v>
      </c>
      <c r="J23" s="8"/>
    </row>
  </sheetData>
  <mergeCells count="1">
    <mergeCell ref="B4:F4"/>
  </mergeCells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"/>
    </sheetView>
  </sheetViews>
  <sheetFormatPr defaultColWidth="9.00390625" defaultRowHeight="13.5"/>
  <cols>
    <col min="1" max="1" width="5.375" style="8" customWidth="1"/>
    <col min="2" max="10" width="10.125" style="8" customWidth="1"/>
    <col min="11" max="16384" width="9.00390625" style="8" customWidth="1"/>
  </cols>
  <sheetData>
    <row r="1" ht="13.5">
      <c r="A1" s="106" t="s">
        <v>186</v>
      </c>
    </row>
    <row r="2" ht="13.5">
      <c r="B2" s="17" t="s">
        <v>89</v>
      </c>
    </row>
    <row r="3" ht="14.25" thickBot="1"/>
    <row r="4" spans="2:10" s="18" customFormat="1" ht="14.25" customHeight="1" thickTop="1">
      <c r="B4" s="117" t="s">
        <v>47</v>
      </c>
      <c r="C4" s="109" t="s">
        <v>90</v>
      </c>
      <c r="D4" s="112"/>
      <c r="E4" s="112"/>
      <c r="F4" s="112"/>
      <c r="G4" s="112"/>
      <c r="H4" s="134"/>
      <c r="I4" s="109" t="s">
        <v>91</v>
      </c>
      <c r="J4" s="112"/>
    </row>
    <row r="5" spans="2:10" s="18" customFormat="1" ht="13.5">
      <c r="B5" s="129"/>
      <c r="C5" s="135" t="s">
        <v>92</v>
      </c>
      <c r="D5" s="136"/>
      <c r="E5" s="136"/>
      <c r="F5" s="137"/>
      <c r="G5" s="135" t="s">
        <v>93</v>
      </c>
      <c r="H5" s="137"/>
      <c r="I5" s="130" t="s">
        <v>92</v>
      </c>
      <c r="J5" s="132" t="s">
        <v>93</v>
      </c>
    </row>
    <row r="6" spans="2:10" s="18" customFormat="1" ht="27">
      <c r="B6" s="128"/>
      <c r="C6" s="59" t="s">
        <v>7</v>
      </c>
      <c r="D6" s="59" t="s">
        <v>148</v>
      </c>
      <c r="E6" s="59" t="s">
        <v>149</v>
      </c>
      <c r="F6" s="59" t="s">
        <v>150</v>
      </c>
      <c r="G6" s="59" t="s">
        <v>151</v>
      </c>
      <c r="H6" s="59" t="s">
        <v>83</v>
      </c>
      <c r="I6" s="131"/>
      <c r="J6" s="133"/>
    </row>
    <row r="7" spans="2:10" ht="13.5">
      <c r="B7" s="48"/>
      <c r="C7" s="56"/>
      <c r="D7" s="56"/>
      <c r="E7" s="56"/>
      <c r="F7" s="56"/>
      <c r="G7" s="56"/>
      <c r="H7" s="56"/>
      <c r="I7" s="56"/>
      <c r="J7" s="56"/>
    </row>
    <row r="8" spans="2:10" ht="17.25">
      <c r="B8" s="81" t="s">
        <v>178</v>
      </c>
      <c r="C8" s="88">
        <v>131.8</v>
      </c>
      <c r="D8" s="88">
        <v>79.8</v>
      </c>
      <c r="E8" s="88">
        <v>44.1</v>
      </c>
      <c r="F8" s="88">
        <v>7.7</v>
      </c>
      <c r="G8" s="88">
        <v>2.2</v>
      </c>
      <c r="H8" s="88">
        <v>1.5</v>
      </c>
      <c r="I8" s="88">
        <v>1.53</v>
      </c>
      <c r="J8" s="88">
        <v>0.11</v>
      </c>
    </row>
    <row r="9" spans="2:10" ht="17.25">
      <c r="B9" s="81">
        <v>11</v>
      </c>
      <c r="C9" s="88">
        <v>130.9</v>
      </c>
      <c r="D9" s="88">
        <v>85.2</v>
      </c>
      <c r="E9" s="88">
        <v>38.6</v>
      </c>
      <c r="F9" s="88">
        <v>7.1</v>
      </c>
      <c r="G9" s="88">
        <v>1.9</v>
      </c>
      <c r="H9" s="88">
        <v>1.4</v>
      </c>
      <c r="I9" s="88">
        <v>1.61</v>
      </c>
      <c r="J9" s="88">
        <v>0.08</v>
      </c>
    </row>
    <row r="10" spans="2:10" ht="17.25">
      <c r="B10" s="81">
        <v>12</v>
      </c>
      <c r="C10" s="88">
        <v>141.1</v>
      </c>
      <c r="D10" s="98">
        <v>90</v>
      </c>
      <c r="E10" s="88">
        <v>43.7</v>
      </c>
      <c r="F10" s="88">
        <v>7.4</v>
      </c>
      <c r="G10" s="88">
        <v>1.8</v>
      </c>
      <c r="H10" s="88">
        <v>1.4</v>
      </c>
      <c r="I10" s="88">
        <v>1.62</v>
      </c>
      <c r="J10" s="88">
        <v>0.09</v>
      </c>
    </row>
    <row r="11" spans="2:10" s="17" customFormat="1" ht="17.25">
      <c r="B11" s="83">
        <v>13</v>
      </c>
      <c r="C11" s="90">
        <v>124.5</v>
      </c>
      <c r="D11" s="99">
        <v>81.7</v>
      </c>
      <c r="E11" s="90">
        <v>39.4</v>
      </c>
      <c r="F11" s="90">
        <v>3.5</v>
      </c>
      <c r="G11" s="90">
        <v>1.6</v>
      </c>
      <c r="H11" s="90">
        <v>1.2</v>
      </c>
      <c r="I11" s="90">
        <v>1.48</v>
      </c>
      <c r="J11" s="90">
        <v>0.14</v>
      </c>
    </row>
    <row r="12" spans="2:10" ht="13.5">
      <c r="B12" s="50"/>
      <c r="C12" s="58"/>
      <c r="D12" s="49"/>
      <c r="E12" s="49"/>
      <c r="F12" s="49"/>
      <c r="G12" s="49"/>
      <c r="H12" s="49"/>
      <c r="I12" s="49"/>
      <c r="J12" s="49"/>
    </row>
    <row r="13" spans="2:9" ht="13.5">
      <c r="B13" s="8" t="s">
        <v>70</v>
      </c>
      <c r="I13" s="37" t="s">
        <v>124</v>
      </c>
    </row>
    <row r="14" ht="13.5">
      <c r="B14" s="8" t="s">
        <v>72</v>
      </c>
    </row>
  </sheetData>
  <mergeCells count="7">
    <mergeCell ref="B4:B6"/>
    <mergeCell ref="I5:I6"/>
    <mergeCell ref="J5:J6"/>
    <mergeCell ref="C4:H4"/>
    <mergeCell ref="I4:J4"/>
    <mergeCell ref="C5:F5"/>
    <mergeCell ref="G5:H5"/>
  </mergeCells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1" sqref="A1"/>
    </sheetView>
  </sheetViews>
  <sheetFormatPr defaultColWidth="9.00390625" defaultRowHeight="13.5"/>
  <cols>
    <col min="1" max="1" width="3.125" style="8" customWidth="1"/>
    <col min="2" max="2" width="9.625" style="8" customWidth="1"/>
    <col min="3" max="5" width="10.625" style="8" customWidth="1"/>
    <col min="6" max="7" width="11.375" style="8" customWidth="1"/>
    <col min="8" max="8" width="11.125" style="8" customWidth="1"/>
    <col min="9" max="16384" width="9.00390625" style="8" customWidth="1"/>
  </cols>
  <sheetData>
    <row r="1" ht="13.5">
      <c r="A1" s="106" t="s">
        <v>186</v>
      </c>
    </row>
    <row r="2" spans="1:6" s="16" customFormat="1" ht="13.5">
      <c r="A2" s="15"/>
      <c r="B2" s="36" t="s">
        <v>125</v>
      </c>
      <c r="F2" s="15"/>
    </row>
    <row r="3" spans="2:6" s="16" customFormat="1" ht="13.5">
      <c r="B3" s="15"/>
      <c r="F3" s="15"/>
    </row>
    <row r="4" ht="14.25" thickBot="1">
      <c r="B4" s="15" t="s">
        <v>94</v>
      </c>
    </row>
    <row r="5" spans="2:5" ht="14.25" thickTop="1">
      <c r="B5" s="117" t="s">
        <v>47</v>
      </c>
      <c r="C5" s="121" t="s">
        <v>95</v>
      </c>
      <c r="D5" s="113"/>
      <c r="E5" s="113"/>
    </row>
    <row r="6" spans="2:5" ht="13.5">
      <c r="B6" s="118"/>
      <c r="C6" s="61" t="s">
        <v>7</v>
      </c>
      <c r="D6" s="61" t="s">
        <v>96</v>
      </c>
      <c r="E6" s="62" t="s">
        <v>97</v>
      </c>
    </row>
    <row r="7" spans="2:5" ht="13.5">
      <c r="B7" s="43"/>
      <c r="C7" s="39"/>
      <c r="D7" s="39"/>
      <c r="E7" s="39"/>
    </row>
    <row r="8" spans="2:5" ht="17.25">
      <c r="B8" s="81" t="s">
        <v>181</v>
      </c>
      <c r="C8" s="77">
        <v>348337</v>
      </c>
      <c r="D8" s="77">
        <v>137006</v>
      </c>
      <c r="E8" s="77">
        <v>211331</v>
      </c>
    </row>
    <row r="9" spans="2:5" ht="17.25">
      <c r="B9" s="81">
        <v>10</v>
      </c>
      <c r="C9" s="100" t="s">
        <v>37</v>
      </c>
      <c r="D9" s="77">
        <v>121000</v>
      </c>
      <c r="E9" s="100" t="s">
        <v>37</v>
      </c>
    </row>
    <row r="10" spans="2:5" ht="17.25">
      <c r="B10" s="81">
        <v>11</v>
      </c>
      <c r="C10" s="100" t="s">
        <v>182</v>
      </c>
      <c r="D10" s="77">
        <v>84000</v>
      </c>
      <c r="E10" s="100" t="s">
        <v>182</v>
      </c>
    </row>
    <row r="11" spans="2:5" ht="17.25">
      <c r="B11" s="81">
        <v>12</v>
      </c>
      <c r="C11" s="100" t="s">
        <v>182</v>
      </c>
      <c r="D11" s="77">
        <v>108000</v>
      </c>
      <c r="E11" s="100" t="s">
        <v>182</v>
      </c>
    </row>
    <row r="12" spans="2:5" ht="17.25">
      <c r="B12" s="83">
        <v>13</v>
      </c>
      <c r="C12" s="101" t="s">
        <v>182</v>
      </c>
      <c r="D12" s="76">
        <v>90000</v>
      </c>
      <c r="E12" s="101" t="s">
        <v>182</v>
      </c>
    </row>
    <row r="13" spans="2:5" ht="13.5">
      <c r="B13" s="50"/>
      <c r="C13" s="69"/>
      <c r="D13" s="51"/>
      <c r="E13" s="51"/>
    </row>
    <row r="14" ht="13.5">
      <c r="B14" s="8" t="s">
        <v>98</v>
      </c>
    </row>
    <row r="16" spans="2:8" ht="14.25" thickBot="1">
      <c r="B16" s="15" t="s">
        <v>99</v>
      </c>
      <c r="H16" s="16" t="s">
        <v>131</v>
      </c>
    </row>
    <row r="17" spans="2:10" ht="14.25" thickTop="1">
      <c r="B17" s="157" t="s">
        <v>47</v>
      </c>
      <c r="C17" s="160" t="s">
        <v>7</v>
      </c>
      <c r="D17" s="152" t="s">
        <v>101</v>
      </c>
      <c r="E17" s="162"/>
      <c r="F17" s="152" t="s">
        <v>102</v>
      </c>
      <c r="G17" s="153"/>
      <c r="H17" s="154"/>
      <c r="I17" s="146" t="s">
        <v>103</v>
      </c>
      <c r="J17" s="147"/>
    </row>
    <row r="18" spans="2:10" ht="13.5">
      <c r="B18" s="158"/>
      <c r="C18" s="161"/>
      <c r="D18" s="150" t="s">
        <v>126</v>
      </c>
      <c r="E18" s="150" t="s">
        <v>127</v>
      </c>
      <c r="F18" s="20" t="s">
        <v>104</v>
      </c>
      <c r="G18" s="38"/>
      <c r="H18" s="155" t="s">
        <v>129</v>
      </c>
      <c r="I18" s="148"/>
      <c r="J18" s="149"/>
    </row>
    <row r="19" spans="2:10" ht="27">
      <c r="B19" s="159"/>
      <c r="C19" s="151"/>
      <c r="D19" s="151"/>
      <c r="E19" s="151"/>
      <c r="F19" s="26" t="s">
        <v>130</v>
      </c>
      <c r="G19" s="26" t="s">
        <v>128</v>
      </c>
      <c r="H19" s="156"/>
      <c r="I19" s="27" t="s">
        <v>105</v>
      </c>
      <c r="J19" s="28" t="s">
        <v>106</v>
      </c>
    </row>
    <row r="20" spans="2:10" ht="13.5">
      <c r="B20" s="10"/>
      <c r="C20" s="11"/>
      <c r="D20" s="11"/>
      <c r="E20" s="11"/>
      <c r="F20" s="11"/>
      <c r="G20" s="11"/>
      <c r="I20" s="29"/>
      <c r="J20" s="30"/>
    </row>
    <row r="21" spans="2:10" ht="17.25">
      <c r="B21" s="81" t="s">
        <v>183</v>
      </c>
      <c r="C21" s="77">
        <v>423798</v>
      </c>
      <c r="D21" s="77">
        <v>417024</v>
      </c>
      <c r="E21" s="77">
        <v>343</v>
      </c>
      <c r="F21" s="77">
        <v>1640</v>
      </c>
      <c r="G21" s="77">
        <v>4791</v>
      </c>
      <c r="H21" s="88">
        <v>66</v>
      </c>
      <c r="I21" s="102">
        <v>14175</v>
      </c>
      <c r="J21" s="103">
        <v>157</v>
      </c>
    </row>
    <row r="22" spans="2:10" ht="17.25">
      <c r="B22" s="81">
        <v>10</v>
      </c>
      <c r="C22" s="77">
        <v>412266</v>
      </c>
      <c r="D22" s="77">
        <v>405582</v>
      </c>
      <c r="E22" s="77">
        <v>339</v>
      </c>
      <c r="F22" s="77">
        <v>1618</v>
      </c>
      <c r="G22" s="77">
        <v>4727</v>
      </c>
      <c r="H22" s="77">
        <v>66</v>
      </c>
      <c r="I22" s="102">
        <v>23526</v>
      </c>
      <c r="J22" s="103">
        <v>216</v>
      </c>
    </row>
    <row r="23" spans="2:10" ht="17.25">
      <c r="B23" s="81">
        <v>11</v>
      </c>
      <c r="C23" s="77">
        <v>393863</v>
      </c>
      <c r="D23" s="77">
        <v>387418</v>
      </c>
      <c r="E23" s="77">
        <v>337</v>
      </c>
      <c r="F23" s="77">
        <v>1566</v>
      </c>
      <c r="G23" s="77">
        <v>4542</v>
      </c>
      <c r="H23" s="77">
        <v>66</v>
      </c>
      <c r="I23" s="102">
        <v>39034</v>
      </c>
      <c r="J23" s="103">
        <v>380</v>
      </c>
    </row>
    <row r="24" spans="2:10" ht="17.25">
      <c r="B24" s="81">
        <v>12</v>
      </c>
      <c r="C24" s="77">
        <v>365205</v>
      </c>
      <c r="D24" s="77">
        <v>364876</v>
      </c>
      <c r="E24" s="77">
        <v>329</v>
      </c>
      <c r="F24" s="77">
        <v>1500</v>
      </c>
      <c r="G24" s="77">
        <v>4364</v>
      </c>
      <c r="H24" s="77">
        <v>66</v>
      </c>
      <c r="I24" s="102">
        <v>58208</v>
      </c>
      <c r="J24" s="103">
        <v>675</v>
      </c>
    </row>
    <row r="25" spans="2:10" ht="17.25">
      <c r="B25" s="83">
        <v>13</v>
      </c>
      <c r="C25" s="76">
        <v>353032</v>
      </c>
      <c r="D25" s="76">
        <v>352705</v>
      </c>
      <c r="E25" s="76">
        <v>327</v>
      </c>
      <c r="F25" s="76">
        <v>1433</v>
      </c>
      <c r="G25" s="76">
        <v>4312</v>
      </c>
      <c r="H25" s="76">
        <v>65</v>
      </c>
      <c r="I25" s="104">
        <v>65590</v>
      </c>
      <c r="J25" s="105">
        <v>473</v>
      </c>
    </row>
    <row r="26" spans="2:10" ht="13.5">
      <c r="B26" s="13"/>
      <c r="C26" s="25"/>
      <c r="D26" s="14"/>
      <c r="E26" s="14"/>
      <c r="F26" s="14"/>
      <c r="G26" s="14"/>
      <c r="H26" s="12"/>
      <c r="I26" s="31"/>
      <c r="J26" s="12"/>
    </row>
    <row r="28" spans="2:5" ht="14.25" thickBot="1">
      <c r="B28" s="15" t="s">
        <v>100</v>
      </c>
      <c r="E28" s="19"/>
    </row>
    <row r="29" spans="2:9" ht="14.25" customHeight="1" thickTop="1">
      <c r="B29" s="138" t="s">
        <v>47</v>
      </c>
      <c r="C29" s="141" t="s">
        <v>107</v>
      </c>
      <c r="D29" s="142"/>
      <c r="E29" s="142"/>
      <c r="F29" s="142"/>
      <c r="G29" s="142"/>
      <c r="H29" s="142"/>
      <c r="I29" s="142"/>
    </row>
    <row r="30" spans="2:9" ht="13.5" customHeight="1">
      <c r="B30" s="139"/>
      <c r="C30" s="143" t="s">
        <v>152</v>
      </c>
      <c r="D30" s="143" t="s">
        <v>153</v>
      </c>
      <c r="E30" s="143" t="s">
        <v>154</v>
      </c>
      <c r="F30" s="143" t="s">
        <v>155</v>
      </c>
      <c r="G30" s="144" t="s">
        <v>156</v>
      </c>
      <c r="H30" s="145"/>
      <c r="I30" s="145"/>
    </row>
    <row r="31" spans="2:9" ht="27">
      <c r="B31" s="140"/>
      <c r="C31" s="120"/>
      <c r="D31" s="120"/>
      <c r="E31" s="120"/>
      <c r="F31" s="120"/>
      <c r="G31" s="116"/>
      <c r="H31" s="72" t="s">
        <v>158</v>
      </c>
      <c r="I31" s="72" t="s">
        <v>157</v>
      </c>
    </row>
    <row r="32" spans="2:9" ht="13.5">
      <c r="B32" s="48"/>
      <c r="C32" s="73"/>
      <c r="D32" s="70"/>
      <c r="E32" s="70"/>
      <c r="F32" s="70"/>
      <c r="G32" s="70"/>
      <c r="H32" s="70"/>
      <c r="I32" s="39"/>
    </row>
    <row r="33" spans="2:9" ht="13.5">
      <c r="B33" s="57" t="s">
        <v>132</v>
      </c>
      <c r="C33" s="73">
        <v>207383</v>
      </c>
      <c r="D33" s="70">
        <v>122214</v>
      </c>
      <c r="E33" s="70">
        <v>4449</v>
      </c>
      <c r="F33" s="70">
        <v>74249</v>
      </c>
      <c r="G33" s="39">
        <v>126</v>
      </c>
      <c r="H33" s="74">
        <v>1115</v>
      </c>
      <c r="I33" s="74">
        <v>90836</v>
      </c>
    </row>
    <row r="34" spans="2:9" ht="13.5">
      <c r="B34" s="57">
        <v>9</v>
      </c>
      <c r="C34" s="73">
        <v>203907</v>
      </c>
      <c r="D34" s="70">
        <v>119137</v>
      </c>
      <c r="E34" s="70">
        <v>4576</v>
      </c>
      <c r="F34" s="70">
        <v>53788</v>
      </c>
      <c r="G34" s="39">
        <v>212</v>
      </c>
      <c r="H34" s="74">
        <v>700</v>
      </c>
      <c r="I34" s="74">
        <v>153700</v>
      </c>
    </row>
    <row r="35" spans="2:9" ht="13.5">
      <c r="B35" s="57">
        <v>10</v>
      </c>
      <c r="C35" s="39">
        <v>200406</v>
      </c>
      <c r="D35" s="39">
        <v>113364</v>
      </c>
      <c r="E35" s="39">
        <v>5342</v>
      </c>
      <c r="F35" s="39">
        <v>28465</v>
      </c>
      <c r="G35" s="39">
        <v>279</v>
      </c>
      <c r="H35" s="71" t="s">
        <v>37</v>
      </c>
      <c r="I35" s="44" t="s">
        <v>37</v>
      </c>
    </row>
    <row r="36" spans="2:9" ht="13.5">
      <c r="B36" s="75">
        <v>11</v>
      </c>
      <c r="C36" s="39">
        <v>191612</v>
      </c>
      <c r="D36" s="39">
        <v>103598</v>
      </c>
      <c r="E36" s="39">
        <v>5221</v>
      </c>
      <c r="F36" s="39">
        <v>18238</v>
      </c>
      <c r="G36" s="39">
        <v>341</v>
      </c>
      <c r="H36" s="71" t="s">
        <v>133</v>
      </c>
      <c r="I36" s="44" t="s">
        <v>133</v>
      </c>
    </row>
    <row r="37" spans="2:9" ht="13.5">
      <c r="B37" s="22">
        <v>12</v>
      </c>
      <c r="C37" s="7">
        <v>180306</v>
      </c>
      <c r="D37" s="7">
        <v>86801</v>
      </c>
      <c r="E37" s="23" t="s">
        <v>133</v>
      </c>
      <c r="F37" s="7">
        <v>9634</v>
      </c>
      <c r="G37" s="7">
        <v>402</v>
      </c>
      <c r="H37" s="23" t="s">
        <v>133</v>
      </c>
      <c r="I37" s="24" t="s">
        <v>133</v>
      </c>
    </row>
    <row r="38" spans="2:9" ht="13.5">
      <c r="B38" s="50"/>
      <c r="C38" s="69"/>
      <c r="D38" s="51"/>
      <c r="E38" s="51"/>
      <c r="F38" s="51"/>
      <c r="G38" s="51"/>
      <c r="H38" s="51"/>
      <c r="I38" s="51"/>
    </row>
    <row r="39" spans="2:9" ht="13.5">
      <c r="B39" s="9"/>
      <c r="C39" s="21"/>
      <c r="D39" s="21"/>
      <c r="E39" s="21"/>
      <c r="F39" s="21"/>
      <c r="G39" s="21"/>
      <c r="H39" s="21"/>
      <c r="I39" s="21"/>
    </row>
    <row r="40" spans="2:13" ht="13.5">
      <c r="B40" s="1" t="s">
        <v>134</v>
      </c>
      <c r="C40" s="1"/>
      <c r="D40" s="1"/>
      <c r="E40" s="1"/>
      <c r="F40" s="37"/>
      <c r="G40" s="37"/>
      <c r="H40" s="37"/>
      <c r="I40" s="37"/>
      <c r="J40" s="1"/>
      <c r="K40" s="1"/>
      <c r="L40" s="1"/>
      <c r="M40" s="1"/>
    </row>
    <row r="41" spans="2:13" ht="13.5">
      <c r="B41" s="1" t="s">
        <v>137</v>
      </c>
      <c r="C41" s="1"/>
      <c r="D41" s="1"/>
      <c r="E41" s="1"/>
      <c r="F41" s="37"/>
      <c r="G41" s="37"/>
      <c r="H41" s="37"/>
      <c r="I41" s="37"/>
      <c r="J41" s="1"/>
      <c r="K41" s="1"/>
      <c r="L41" s="1"/>
      <c r="M41" s="1"/>
    </row>
    <row r="42" spans="2:13" ht="13.5">
      <c r="B42" s="1" t="s">
        <v>135</v>
      </c>
      <c r="C42" s="1"/>
      <c r="D42" s="1"/>
      <c r="E42" s="1"/>
      <c r="F42" s="37"/>
      <c r="G42" s="37"/>
      <c r="H42" s="37"/>
      <c r="I42" s="37"/>
      <c r="J42" s="1"/>
      <c r="K42" s="1"/>
      <c r="L42" s="1"/>
      <c r="M42" s="1"/>
    </row>
    <row r="43" spans="2:13" ht="13.5">
      <c r="B43" s="1" t="s">
        <v>136</v>
      </c>
      <c r="C43" s="1"/>
      <c r="D43" s="1"/>
      <c r="E43" s="1"/>
      <c r="F43" s="37"/>
      <c r="G43" s="37"/>
      <c r="H43" s="37"/>
      <c r="I43" s="37"/>
      <c r="J43" s="1"/>
      <c r="K43" s="1"/>
      <c r="L43" s="1"/>
      <c r="M43" s="1"/>
    </row>
    <row r="44" spans="2:13" ht="13.5">
      <c r="B44" s="56" t="s">
        <v>159</v>
      </c>
      <c r="C44" s="1"/>
      <c r="D44" s="1"/>
      <c r="E44" s="1"/>
      <c r="F44" s="37"/>
      <c r="G44" s="37"/>
      <c r="H44" s="37"/>
      <c r="I44" s="37"/>
      <c r="J44" s="1"/>
      <c r="K44" s="1"/>
      <c r="L44" s="1"/>
      <c r="M44" s="1"/>
    </row>
    <row r="45" spans="2:13" ht="13.5">
      <c r="B45" s="56" t="s">
        <v>160</v>
      </c>
      <c r="C45" s="1"/>
      <c r="D45" s="1"/>
      <c r="E45" s="1"/>
      <c r="F45" s="37"/>
      <c r="G45" s="37"/>
      <c r="H45" s="37"/>
      <c r="I45" s="37"/>
      <c r="J45" s="1"/>
      <c r="K45" s="1"/>
      <c r="L45" s="1"/>
      <c r="M45" s="1"/>
    </row>
    <row r="46" spans="2:5" ht="13.5">
      <c r="B46" s="1"/>
      <c r="C46" s="37" t="s">
        <v>185</v>
      </c>
      <c r="D46" s="1"/>
      <c r="E46" s="1"/>
    </row>
    <row r="47" spans="2:5" ht="13.5">
      <c r="B47" s="1"/>
      <c r="C47" s="1" t="s">
        <v>184</v>
      </c>
      <c r="D47" s="1"/>
      <c r="E47" s="1"/>
    </row>
    <row r="48" spans="2:5" ht="13.5">
      <c r="B48" s="1"/>
      <c r="C48" s="1"/>
      <c r="D48" s="1"/>
      <c r="E48" s="1"/>
    </row>
  </sheetData>
  <mergeCells count="18">
    <mergeCell ref="B5:B6"/>
    <mergeCell ref="C5:E5"/>
    <mergeCell ref="B17:B19"/>
    <mergeCell ref="C17:C19"/>
    <mergeCell ref="D17:E17"/>
    <mergeCell ref="I17:J18"/>
    <mergeCell ref="D18:D19"/>
    <mergeCell ref="E18:E19"/>
    <mergeCell ref="F17:H17"/>
    <mergeCell ref="H18:H19"/>
    <mergeCell ref="B29:B31"/>
    <mergeCell ref="C29:I29"/>
    <mergeCell ref="C30:C31"/>
    <mergeCell ref="D30:D31"/>
    <mergeCell ref="E30:E31"/>
    <mergeCell ref="F30:F31"/>
    <mergeCell ref="G30:G31"/>
    <mergeCell ref="H30:I30"/>
  </mergeCells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00390625" defaultRowHeight="13.5"/>
  <cols>
    <col min="1" max="1" width="5.375" style="8" customWidth="1"/>
    <col min="2" max="2" width="1.37890625" style="8" customWidth="1"/>
    <col min="3" max="3" width="16.375" style="8" customWidth="1"/>
    <col min="4" max="4" width="1.37890625" style="8" customWidth="1"/>
    <col min="5" max="9" width="14.50390625" style="11" customWidth="1"/>
    <col min="10" max="16384" width="9.00390625" style="8" customWidth="1"/>
  </cols>
  <sheetData>
    <row r="1" ht="13.5">
      <c r="A1" s="106" t="s">
        <v>186</v>
      </c>
    </row>
    <row r="2" spans="2:4" ht="13.5">
      <c r="B2" s="17" t="s">
        <v>111</v>
      </c>
      <c r="D2" s="17"/>
    </row>
    <row r="3" spans="8:9" ht="14.25" thickBot="1">
      <c r="H3" s="8"/>
      <c r="I3" s="11" t="s">
        <v>113</v>
      </c>
    </row>
    <row r="4" spans="2:9" s="32" customFormat="1" ht="14.25" customHeight="1" thickTop="1">
      <c r="B4" s="112" t="s">
        <v>0</v>
      </c>
      <c r="C4" s="113"/>
      <c r="D4" s="114"/>
      <c r="E4" s="78" t="s">
        <v>161</v>
      </c>
      <c r="F4" s="78" t="s">
        <v>162</v>
      </c>
      <c r="G4" s="79" t="s">
        <v>163</v>
      </c>
      <c r="H4" s="79" t="s">
        <v>164</v>
      </c>
      <c r="I4" s="80" t="s">
        <v>165</v>
      </c>
    </row>
    <row r="5" spans="2:9" ht="17.25">
      <c r="B5" s="42"/>
      <c r="C5" s="42"/>
      <c r="D5" s="43"/>
      <c r="E5" s="77"/>
      <c r="F5" s="77"/>
      <c r="G5" s="77"/>
      <c r="H5" s="77"/>
      <c r="I5" s="76"/>
    </row>
    <row r="6" spans="2:9" ht="17.25">
      <c r="B6" s="46"/>
      <c r="C6" s="47" t="s">
        <v>7</v>
      </c>
      <c r="D6" s="48"/>
      <c r="E6" s="77">
        <v>662744</v>
      </c>
      <c r="F6" s="77">
        <v>671133</v>
      </c>
      <c r="G6" s="77">
        <v>681355</v>
      </c>
      <c r="H6" s="77">
        <f>SUM(H8:H14)</f>
        <v>692530</v>
      </c>
      <c r="I6" s="76">
        <v>700867</v>
      </c>
    </row>
    <row r="7" spans="2:9" ht="17.25">
      <c r="B7" s="46"/>
      <c r="C7" s="47"/>
      <c r="D7" s="48"/>
      <c r="E7" s="77"/>
      <c r="F7" s="77"/>
      <c r="G7" s="77"/>
      <c r="H7" s="77"/>
      <c r="I7" s="76"/>
    </row>
    <row r="8" spans="2:9" ht="17.25">
      <c r="B8" s="46"/>
      <c r="C8" s="47" t="s">
        <v>8</v>
      </c>
      <c r="D8" s="48"/>
      <c r="E8" s="77">
        <v>75370</v>
      </c>
      <c r="F8" s="77">
        <v>73363</v>
      </c>
      <c r="G8" s="77">
        <v>71088</v>
      </c>
      <c r="H8" s="77">
        <f>20783+48175+6+310</f>
        <v>69274</v>
      </c>
      <c r="I8" s="76">
        <v>67071</v>
      </c>
    </row>
    <row r="9" spans="2:9" ht="17.25">
      <c r="B9" s="46"/>
      <c r="C9" s="47" t="s">
        <v>9</v>
      </c>
      <c r="D9" s="48"/>
      <c r="E9" s="77">
        <v>2237</v>
      </c>
      <c r="F9" s="77">
        <v>2221</v>
      </c>
      <c r="G9" s="77">
        <v>2232</v>
      </c>
      <c r="H9" s="77">
        <v>2202</v>
      </c>
      <c r="I9" s="76">
        <v>2199</v>
      </c>
    </row>
    <row r="10" spans="2:9" ht="17.25">
      <c r="B10" s="46"/>
      <c r="C10" s="47" t="s">
        <v>5</v>
      </c>
      <c r="D10" s="48"/>
      <c r="E10" s="77">
        <v>347132</v>
      </c>
      <c r="F10" s="77">
        <v>351797</v>
      </c>
      <c r="G10" s="77">
        <v>355390</v>
      </c>
      <c r="H10" s="77">
        <f>120301+239077</f>
        <v>359378</v>
      </c>
      <c r="I10" s="76">
        <v>360866</v>
      </c>
    </row>
    <row r="11" spans="2:9" ht="17.25">
      <c r="B11" s="46"/>
      <c r="C11" s="47" t="s">
        <v>10</v>
      </c>
      <c r="D11" s="48"/>
      <c r="E11" s="77">
        <v>2623</v>
      </c>
      <c r="F11" s="77">
        <v>2725</v>
      </c>
      <c r="G11" s="77">
        <v>2783</v>
      </c>
      <c r="H11" s="77">
        <v>2817</v>
      </c>
      <c r="I11" s="76">
        <v>2874</v>
      </c>
    </row>
    <row r="12" spans="2:10" ht="17.25">
      <c r="B12" s="46"/>
      <c r="C12" s="47" t="s">
        <v>141</v>
      </c>
      <c r="D12" s="48"/>
      <c r="E12" s="77">
        <v>11953</v>
      </c>
      <c r="F12" s="77">
        <v>12273</v>
      </c>
      <c r="G12" s="77">
        <v>12910</v>
      </c>
      <c r="H12" s="77">
        <f>10823+2382</f>
        <v>13205</v>
      </c>
      <c r="I12" s="76">
        <v>13228</v>
      </c>
      <c r="J12" s="35"/>
    </row>
    <row r="13" spans="2:9" ht="17.25">
      <c r="B13" s="46"/>
      <c r="C13" s="47" t="s">
        <v>11</v>
      </c>
      <c r="D13" s="48"/>
      <c r="E13" s="77">
        <v>10602</v>
      </c>
      <c r="F13" s="77">
        <v>10714</v>
      </c>
      <c r="G13" s="77">
        <v>10902</v>
      </c>
      <c r="H13" s="77">
        <v>11117</v>
      </c>
      <c r="I13" s="76">
        <v>11354</v>
      </c>
    </row>
    <row r="14" spans="2:10" ht="17.25">
      <c r="B14" s="46"/>
      <c r="C14" s="47" t="s">
        <v>12</v>
      </c>
      <c r="D14" s="48"/>
      <c r="E14" s="77">
        <v>212827</v>
      </c>
      <c r="F14" s="77">
        <v>218040</v>
      </c>
      <c r="G14" s="77">
        <v>226050</v>
      </c>
      <c r="H14" s="77">
        <v>234537</v>
      </c>
      <c r="I14" s="76">
        <v>243275</v>
      </c>
      <c r="J14" s="35"/>
    </row>
    <row r="15" spans="2:9" ht="13.5">
      <c r="B15" s="49"/>
      <c r="C15" s="49"/>
      <c r="D15" s="50"/>
      <c r="E15" s="51"/>
      <c r="F15" s="51"/>
      <c r="G15" s="51"/>
      <c r="H15" s="51"/>
      <c r="I15" s="52"/>
    </row>
    <row r="16" ht="13.5">
      <c r="H16" s="11" t="s">
        <v>13</v>
      </c>
    </row>
  </sheetData>
  <mergeCells count="1">
    <mergeCell ref="B4:D4"/>
  </mergeCells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1.37890625" style="8" customWidth="1"/>
    <col min="3" max="3" width="16.375" style="8" customWidth="1"/>
    <col min="4" max="4" width="1.37890625" style="8" customWidth="1"/>
    <col min="5" max="9" width="14.50390625" style="11" customWidth="1"/>
    <col min="10" max="10" width="9.00390625" style="8" customWidth="1"/>
    <col min="11" max="11" width="9.875" style="8" customWidth="1"/>
    <col min="12" max="16384" width="9.00390625" style="8" customWidth="1"/>
  </cols>
  <sheetData>
    <row r="1" ht="13.5">
      <c r="A1" s="106" t="s">
        <v>186</v>
      </c>
    </row>
    <row r="2" spans="2:4" ht="13.5">
      <c r="B2" s="17" t="s">
        <v>110</v>
      </c>
      <c r="D2" s="17"/>
    </row>
    <row r="3" ht="14.25" thickBot="1">
      <c r="I3" s="11" t="s">
        <v>113</v>
      </c>
    </row>
    <row r="4" spans="2:9" s="32" customFormat="1" ht="14.25" customHeight="1" thickTop="1">
      <c r="B4" s="112" t="s">
        <v>0</v>
      </c>
      <c r="C4" s="113"/>
      <c r="D4" s="114"/>
      <c r="E4" s="78" t="s">
        <v>161</v>
      </c>
      <c r="F4" s="78" t="s">
        <v>162</v>
      </c>
      <c r="G4" s="79" t="s">
        <v>163</v>
      </c>
      <c r="H4" s="79" t="s">
        <v>164</v>
      </c>
      <c r="I4" s="80" t="s">
        <v>165</v>
      </c>
    </row>
    <row r="5" spans="2:9" ht="17.25">
      <c r="B5" s="42"/>
      <c r="C5" s="42"/>
      <c r="D5" s="43"/>
      <c r="E5" s="77"/>
      <c r="F5" s="77"/>
      <c r="G5" s="77"/>
      <c r="H5" s="77"/>
      <c r="I5" s="76"/>
    </row>
    <row r="6" spans="2:9" ht="17.25">
      <c r="B6" s="46"/>
      <c r="C6" s="47" t="s">
        <v>7</v>
      </c>
      <c r="D6" s="48"/>
      <c r="E6" s="77">
        <v>72856583</v>
      </c>
      <c r="F6" s="77">
        <v>73688389</v>
      </c>
      <c r="G6" s="77">
        <v>74582612</v>
      </c>
      <c r="H6" s="77">
        <f>SUM(H8:H14)</f>
        <v>75524973</v>
      </c>
      <c r="I6" s="76">
        <v>76270813</v>
      </c>
    </row>
    <row r="7" spans="2:9" ht="17.25">
      <c r="B7" s="46"/>
      <c r="C7" s="47"/>
      <c r="D7" s="48"/>
      <c r="E7" s="77"/>
      <c r="F7" s="77"/>
      <c r="G7" s="77"/>
      <c r="H7" s="77"/>
      <c r="I7" s="76"/>
    </row>
    <row r="8" spans="2:9" ht="17.25">
      <c r="B8" s="46"/>
      <c r="C8" s="47" t="s">
        <v>8</v>
      </c>
      <c r="D8" s="48"/>
      <c r="E8" s="77">
        <v>8693209</v>
      </c>
      <c r="F8" s="77">
        <v>8476295</v>
      </c>
      <c r="G8" s="77">
        <v>8266134</v>
      </c>
      <c r="H8" s="77">
        <f>2581592+5389436+1216+134042</f>
        <v>8106286</v>
      </c>
      <c r="I8" s="76">
        <v>7906873</v>
      </c>
    </row>
    <row r="9" spans="2:9" ht="17.25">
      <c r="B9" s="46"/>
      <c r="C9" s="47" t="s">
        <v>9</v>
      </c>
      <c r="D9" s="48"/>
      <c r="E9" s="77">
        <v>239866</v>
      </c>
      <c r="F9" s="77">
        <v>237146</v>
      </c>
      <c r="G9" s="77">
        <v>235725</v>
      </c>
      <c r="H9" s="77">
        <v>235550</v>
      </c>
      <c r="I9" s="76">
        <v>234244</v>
      </c>
    </row>
    <row r="10" spans="2:9" ht="17.25">
      <c r="B10" s="46"/>
      <c r="C10" s="47" t="s">
        <v>5</v>
      </c>
      <c r="D10" s="48"/>
      <c r="E10" s="77">
        <v>41282993</v>
      </c>
      <c r="F10" s="77">
        <v>41782876</v>
      </c>
      <c r="G10" s="77">
        <v>42055705</v>
      </c>
      <c r="H10" s="77">
        <f>14163357+28201712</f>
        <v>42365069</v>
      </c>
      <c r="I10" s="76">
        <v>42527732</v>
      </c>
    </row>
    <row r="11" spans="2:9" ht="17.25">
      <c r="B11" s="46"/>
      <c r="C11" s="47" t="s">
        <v>10</v>
      </c>
      <c r="D11" s="48"/>
      <c r="E11" s="77">
        <v>314966</v>
      </c>
      <c r="F11" s="77">
        <v>318627</v>
      </c>
      <c r="G11" s="77">
        <v>320804</v>
      </c>
      <c r="H11" s="77">
        <v>323149</v>
      </c>
      <c r="I11" s="76">
        <v>324533</v>
      </c>
    </row>
    <row r="12" spans="2:9" ht="17.25">
      <c r="B12" s="46"/>
      <c r="C12" s="47" t="s">
        <v>141</v>
      </c>
      <c r="D12" s="48"/>
      <c r="E12" s="77">
        <v>1206363</v>
      </c>
      <c r="F12" s="77">
        <v>1306485</v>
      </c>
      <c r="G12" s="77">
        <v>1386036</v>
      </c>
      <c r="H12" s="77">
        <f>1214603+216559</f>
        <v>1431162</v>
      </c>
      <c r="I12" s="76">
        <v>1429840</v>
      </c>
    </row>
    <row r="13" spans="2:11" ht="17.25">
      <c r="B13" s="46"/>
      <c r="C13" s="47" t="s">
        <v>11</v>
      </c>
      <c r="D13" s="48"/>
      <c r="E13" s="77">
        <v>1243277</v>
      </c>
      <c r="F13" s="77">
        <v>1269232</v>
      </c>
      <c r="G13" s="77">
        <v>1288399</v>
      </c>
      <c r="H13" s="77">
        <v>1308417</v>
      </c>
      <c r="I13" s="76">
        <v>1334354</v>
      </c>
      <c r="K13" s="35"/>
    </row>
    <row r="14" spans="2:9" ht="17.25">
      <c r="B14" s="46"/>
      <c r="C14" s="47" t="s">
        <v>12</v>
      </c>
      <c r="D14" s="48"/>
      <c r="E14" s="77">
        <v>19875909</v>
      </c>
      <c r="F14" s="77">
        <v>20297728</v>
      </c>
      <c r="G14" s="77">
        <v>21029809</v>
      </c>
      <c r="H14" s="77">
        <v>21755340</v>
      </c>
      <c r="I14" s="76">
        <v>22513237</v>
      </c>
    </row>
    <row r="15" spans="2:9" ht="13.5">
      <c r="B15" s="49"/>
      <c r="C15" s="49"/>
      <c r="D15" s="50"/>
      <c r="E15" s="51"/>
      <c r="F15" s="51"/>
      <c r="G15" s="51"/>
      <c r="H15" s="51"/>
      <c r="I15" s="52"/>
    </row>
    <row r="16" ht="13.5">
      <c r="H16" s="11" t="s">
        <v>13</v>
      </c>
    </row>
  </sheetData>
  <mergeCells count="1">
    <mergeCell ref="B4:D4"/>
  </mergeCells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3.125" style="8" customWidth="1"/>
    <col min="2" max="2" width="13.25390625" style="8" customWidth="1"/>
    <col min="3" max="6" width="19.25390625" style="8" customWidth="1"/>
    <col min="7" max="7" width="3.125" style="8" customWidth="1"/>
    <col min="8" max="16384" width="9.00390625" style="8" customWidth="1"/>
  </cols>
  <sheetData>
    <row r="1" ht="13.5">
      <c r="A1" s="106" t="s">
        <v>186</v>
      </c>
    </row>
    <row r="2" s="16" customFormat="1" ht="13.5">
      <c r="B2" s="36" t="s">
        <v>115</v>
      </c>
    </row>
    <row r="3" spans="1:6" s="16" customFormat="1" ht="14.25" thickBot="1">
      <c r="A3" s="15"/>
      <c r="B3" s="15"/>
      <c r="F3" s="19" t="s">
        <v>14</v>
      </c>
    </row>
    <row r="4" spans="2:6" s="32" customFormat="1" ht="14.25" thickTop="1">
      <c r="B4" s="53" t="s">
        <v>15</v>
      </c>
      <c r="C4" s="54" t="s">
        <v>16</v>
      </c>
      <c r="D4" s="54" t="s">
        <v>17</v>
      </c>
      <c r="E4" s="54" t="s">
        <v>18</v>
      </c>
      <c r="F4" s="55" t="s">
        <v>19</v>
      </c>
    </row>
    <row r="5" spans="2:6" ht="13.5">
      <c r="B5" s="43"/>
      <c r="C5" s="56"/>
      <c r="D5" s="56"/>
      <c r="E5" s="56"/>
      <c r="F5" s="56"/>
    </row>
    <row r="6" spans="2:6" ht="17.25">
      <c r="B6" s="81" t="s">
        <v>166</v>
      </c>
      <c r="C6" s="82">
        <v>10531.5</v>
      </c>
      <c r="D6" s="82">
        <v>596.4</v>
      </c>
      <c r="E6" s="82">
        <v>1362.3</v>
      </c>
      <c r="F6" s="82">
        <v>8572.9</v>
      </c>
    </row>
    <row r="7" spans="2:6" ht="17.25">
      <c r="B7" s="81">
        <v>11</v>
      </c>
      <c r="C7" s="82">
        <v>10512.7</v>
      </c>
      <c r="D7" s="82">
        <v>594.2</v>
      </c>
      <c r="E7" s="82">
        <v>1363.6</v>
      </c>
      <c r="F7" s="82">
        <v>8554.9</v>
      </c>
    </row>
    <row r="8" spans="2:6" ht="17.25">
      <c r="B8" s="81">
        <v>12</v>
      </c>
      <c r="C8" s="82">
        <v>10559.9</v>
      </c>
      <c r="D8" s="82">
        <v>596.4</v>
      </c>
      <c r="E8" s="82">
        <v>1371</v>
      </c>
      <c r="F8" s="82">
        <v>8592.5</v>
      </c>
    </row>
    <row r="9" spans="2:6" ht="17.25">
      <c r="B9" s="83">
        <v>13</v>
      </c>
      <c r="C9" s="84">
        <v>10596.7</v>
      </c>
      <c r="D9" s="84">
        <v>597.2</v>
      </c>
      <c r="E9" s="84">
        <v>1371.5</v>
      </c>
      <c r="F9" s="84">
        <v>8627.9</v>
      </c>
    </row>
    <row r="10" spans="2:6" ht="13.5">
      <c r="B10" s="50"/>
      <c r="C10" s="58"/>
      <c r="D10" s="49"/>
      <c r="E10" s="49"/>
      <c r="F10" s="49"/>
    </row>
    <row r="11" ht="13.5">
      <c r="E11" s="8" t="s">
        <v>117</v>
      </c>
    </row>
  </sheetData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00390625" defaultRowHeight="13.5"/>
  <cols>
    <col min="1" max="1" width="4.875" style="8" customWidth="1"/>
    <col min="2" max="2" width="13.25390625" style="8" customWidth="1"/>
    <col min="3" max="3" width="15.125" style="8" customWidth="1"/>
    <col min="4" max="4" width="16.625" style="8" customWidth="1"/>
    <col min="5" max="7" width="15.125" style="8" customWidth="1"/>
    <col min="8" max="16384" width="9.00390625" style="8" customWidth="1"/>
  </cols>
  <sheetData>
    <row r="1" ht="13.5">
      <c r="A1" s="106" t="s">
        <v>186</v>
      </c>
    </row>
    <row r="2" ht="13.5">
      <c r="B2" s="17" t="s">
        <v>116</v>
      </c>
    </row>
    <row r="3" ht="14.25" thickBot="1">
      <c r="G3" s="16" t="s">
        <v>14</v>
      </c>
    </row>
    <row r="4" spans="2:7" s="32" customFormat="1" ht="14.25" thickTop="1">
      <c r="B4" s="53" t="s">
        <v>15</v>
      </c>
      <c r="C4" s="54" t="s">
        <v>16</v>
      </c>
      <c r="D4" s="54" t="s">
        <v>24</v>
      </c>
      <c r="E4" s="54" t="s">
        <v>17</v>
      </c>
      <c r="F4" s="54" t="s">
        <v>18</v>
      </c>
      <c r="G4" s="55" t="s">
        <v>19</v>
      </c>
    </row>
    <row r="5" spans="2:7" ht="13.5">
      <c r="B5" s="43"/>
      <c r="C5" s="56"/>
      <c r="D5" s="56"/>
      <c r="E5" s="56"/>
      <c r="F5" s="56"/>
      <c r="G5" s="56"/>
    </row>
    <row r="6" spans="2:7" ht="17.25">
      <c r="B6" s="81" t="s">
        <v>166</v>
      </c>
      <c r="C6" s="82">
        <v>1156371</v>
      </c>
      <c r="D6" s="82">
        <v>6402.1</v>
      </c>
      <c r="E6" s="82">
        <v>53628.1</v>
      </c>
      <c r="F6" s="82">
        <v>127911.2</v>
      </c>
      <c r="G6" s="82">
        <v>968429.7</v>
      </c>
    </row>
    <row r="7" spans="2:7" ht="17.25">
      <c r="B7" s="81">
        <v>11</v>
      </c>
      <c r="C7" s="82">
        <v>1161893.8</v>
      </c>
      <c r="D7" s="82">
        <v>6455.2</v>
      </c>
      <c r="E7" s="82">
        <v>53684.8</v>
      </c>
      <c r="F7" s="82">
        <v>127916.1</v>
      </c>
      <c r="G7" s="82">
        <v>973837.7</v>
      </c>
    </row>
    <row r="8" spans="2:7" ht="17.25">
      <c r="B8" s="81">
        <v>12</v>
      </c>
      <c r="C8" s="82">
        <v>1166340.1</v>
      </c>
      <c r="D8" s="82">
        <v>6617</v>
      </c>
      <c r="E8" s="82">
        <v>53776.9</v>
      </c>
      <c r="F8" s="82">
        <v>128182.4</v>
      </c>
      <c r="G8" s="82">
        <v>977763.9</v>
      </c>
    </row>
    <row r="9" spans="2:7" s="17" customFormat="1" ht="17.25">
      <c r="B9" s="83">
        <v>13</v>
      </c>
      <c r="C9" s="84">
        <v>1171646.9</v>
      </c>
      <c r="D9" s="84">
        <v>6851.2</v>
      </c>
      <c r="E9" s="84">
        <v>53865.8</v>
      </c>
      <c r="F9" s="84">
        <v>128408.5</v>
      </c>
      <c r="G9" s="84">
        <v>982521.4</v>
      </c>
    </row>
    <row r="10" spans="2:7" ht="13.5">
      <c r="B10" s="50"/>
      <c r="C10" s="58"/>
      <c r="D10" s="49"/>
      <c r="E10" s="49"/>
      <c r="F10" s="49"/>
      <c r="G10" s="49"/>
    </row>
    <row r="11" ht="13.5">
      <c r="E11" s="8" t="s">
        <v>118</v>
      </c>
    </row>
  </sheetData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8" customWidth="1"/>
    <col min="2" max="2" width="13.25390625" style="8" customWidth="1"/>
    <col min="3" max="7" width="15.375" style="8" customWidth="1"/>
    <col min="8" max="16384" width="9.00390625" style="8" customWidth="1"/>
  </cols>
  <sheetData>
    <row r="1" ht="13.5">
      <c r="A1" s="106" t="s">
        <v>186</v>
      </c>
    </row>
    <row r="2" ht="13.5">
      <c r="B2" s="17" t="s">
        <v>109</v>
      </c>
    </row>
    <row r="3" ht="14.25" thickBot="1">
      <c r="G3" s="16" t="s">
        <v>14</v>
      </c>
    </row>
    <row r="4" spans="2:7" ht="14.25" customHeight="1" thickTop="1">
      <c r="B4" s="117" t="s">
        <v>15</v>
      </c>
      <c r="C4" s="107" t="s">
        <v>25</v>
      </c>
      <c r="D4" s="109" t="s">
        <v>26</v>
      </c>
      <c r="E4" s="114"/>
      <c r="F4" s="119" t="s">
        <v>144</v>
      </c>
      <c r="G4" s="115" t="s">
        <v>142</v>
      </c>
    </row>
    <row r="5" spans="2:7" ht="27">
      <c r="B5" s="118"/>
      <c r="C5" s="108"/>
      <c r="D5" s="59" t="s">
        <v>27</v>
      </c>
      <c r="E5" s="59" t="s">
        <v>143</v>
      </c>
      <c r="F5" s="120"/>
      <c r="G5" s="116"/>
    </row>
    <row r="6" spans="2:7" ht="13.5">
      <c r="B6" s="43"/>
      <c r="C6" s="56"/>
      <c r="D6" s="56"/>
      <c r="E6" s="56"/>
      <c r="F6" s="56"/>
      <c r="G6" s="56"/>
    </row>
    <row r="7" spans="2:7" ht="17.25">
      <c r="B7" s="81" t="s">
        <v>166</v>
      </c>
      <c r="C7" s="82">
        <v>10654.1</v>
      </c>
      <c r="D7" s="82">
        <v>2013.2</v>
      </c>
      <c r="E7" s="82">
        <v>8640.9</v>
      </c>
      <c r="F7" s="82">
        <v>2004.5</v>
      </c>
      <c r="G7" s="82">
        <v>81.1</v>
      </c>
    </row>
    <row r="8" spans="2:7" ht="17.25">
      <c r="B8" s="81">
        <v>11</v>
      </c>
      <c r="C8" s="82">
        <v>10635.2</v>
      </c>
      <c r="D8" s="82">
        <v>1955.3</v>
      </c>
      <c r="E8" s="82">
        <v>8680</v>
      </c>
      <c r="F8" s="82">
        <v>1965.5</v>
      </c>
      <c r="G8" s="82">
        <v>81.6</v>
      </c>
    </row>
    <row r="9" spans="2:7" ht="17.25">
      <c r="B9" s="81">
        <v>12</v>
      </c>
      <c r="C9" s="82">
        <v>10682.6</v>
      </c>
      <c r="D9" s="82">
        <v>1931.7</v>
      </c>
      <c r="E9" s="82">
        <v>8750.9</v>
      </c>
      <c r="F9" s="82">
        <v>1939.9</v>
      </c>
      <c r="G9" s="82">
        <v>81.9</v>
      </c>
    </row>
    <row r="10" spans="2:7" s="17" customFormat="1" ht="17.25">
      <c r="B10" s="83">
        <v>13</v>
      </c>
      <c r="C10" s="84">
        <v>10719.2</v>
      </c>
      <c r="D10" s="84">
        <v>1907</v>
      </c>
      <c r="E10" s="84">
        <v>8812.3</v>
      </c>
      <c r="F10" s="84">
        <v>1927.6</v>
      </c>
      <c r="G10" s="84">
        <v>82.2</v>
      </c>
    </row>
    <row r="11" spans="2:7" ht="13.5">
      <c r="B11" s="50"/>
      <c r="C11" s="58"/>
      <c r="D11" s="49"/>
      <c r="E11" s="49"/>
      <c r="F11" s="49"/>
      <c r="G11" s="49"/>
    </row>
    <row r="12" spans="2:5" ht="13.5">
      <c r="B12" s="8" t="s">
        <v>20</v>
      </c>
      <c r="E12" s="8" t="s">
        <v>118</v>
      </c>
    </row>
  </sheetData>
  <mergeCells count="5">
    <mergeCell ref="G4:G5"/>
    <mergeCell ref="B4:B5"/>
    <mergeCell ref="C4:C5"/>
    <mergeCell ref="D4:E4"/>
    <mergeCell ref="F4:F5"/>
  </mergeCells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00390625" defaultRowHeight="13.5"/>
  <cols>
    <col min="1" max="1" width="6.00390625" style="8" customWidth="1"/>
    <col min="2" max="2" width="13.25390625" style="8" customWidth="1"/>
    <col min="3" max="3" width="9.625" style="8" customWidth="1"/>
    <col min="4" max="10" width="9.625" style="11" customWidth="1"/>
    <col min="11" max="18" width="8.25390625" style="8" customWidth="1"/>
    <col min="19" max="16384" width="9.00390625" style="8" customWidth="1"/>
  </cols>
  <sheetData>
    <row r="1" ht="13.5">
      <c r="A1" s="106" t="s">
        <v>186</v>
      </c>
    </row>
    <row r="2" ht="13.5">
      <c r="B2" s="17" t="s">
        <v>108</v>
      </c>
    </row>
    <row r="3" ht="14.25" thickBot="1">
      <c r="I3" s="16" t="s">
        <v>21</v>
      </c>
    </row>
    <row r="4" spans="2:10" ht="14.25" thickTop="1">
      <c r="B4" s="117" t="s">
        <v>15</v>
      </c>
      <c r="C4" s="109" t="s">
        <v>7</v>
      </c>
      <c r="D4" s="114"/>
      <c r="E4" s="121" t="s">
        <v>28</v>
      </c>
      <c r="F4" s="114"/>
      <c r="G4" s="121" t="s">
        <v>29</v>
      </c>
      <c r="H4" s="114"/>
      <c r="I4" s="121" t="s">
        <v>30</v>
      </c>
      <c r="J4" s="113"/>
    </row>
    <row r="5" spans="2:10" s="18" customFormat="1" ht="13.5">
      <c r="B5" s="118"/>
      <c r="C5" s="60" t="s">
        <v>31</v>
      </c>
      <c r="D5" s="61" t="s">
        <v>32</v>
      </c>
      <c r="E5" s="61" t="s">
        <v>31</v>
      </c>
      <c r="F5" s="61" t="s">
        <v>32</v>
      </c>
      <c r="G5" s="61" t="s">
        <v>31</v>
      </c>
      <c r="H5" s="61" t="s">
        <v>32</v>
      </c>
      <c r="I5" s="61" t="s">
        <v>31</v>
      </c>
      <c r="J5" s="62" t="s">
        <v>32</v>
      </c>
    </row>
    <row r="6" spans="2:10" ht="13.5">
      <c r="B6" s="43"/>
      <c r="C6" s="56"/>
      <c r="D6" s="39"/>
      <c r="E6" s="39"/>
      <c r="F6" s="39"/>
      <c r="G6" s="39"/>
      <c r="H6" s="39"/>
      <c r="I6" s="39"/>
      <c r="J6" s="39"/>
    </row>
    <row r="7" spans="2:10" ht="17.25">
      <c r="B7" s="81" t="s">
        <v>167</v>
      </c>
      <c r="C7" s="77">
        <v>770</v>
      </c>
      <c r="D7" s="77">
        <v>45512</v>
      </c>
      <c r="E7" s="77">
        <v>52</v>
      </c>
      <c r="F7" s="77">
        <v>1771</v>
      </c>
      <c r="G7" s="77">
        <v>652</v>
      </c>
      <c r="H7" s="77">
        <v>37232</v>
      </c>
      <c r="I7" s="77">
        <v>33</v>
      </c>
      <c r="J7" s="77">
        <v>4107</v>
      </c>
    </row>
    <row r="8" spans="2:10" ht="17.25">
      <c r="B8" s="81">
        <v>11</v>
      </c>
      <c r="C8" s="77">
        <v>784</v>
      </c>
      <c r="D8" s="77">
        <v>46645</v>
      </c>
      <c r="E8" s="77">
        <v>51</v>
      </c>
      <c r="F8" s="77">
        <v>1748</v>
      </c>
      <c r="G8" s="77">
        <v>665</v>
      </c>
      <c r="H8" s="77">
        <v>38118</v>
      </c>
      <c r="I8" s="77">
        <v>33</v>
      </c>
      <c r="J8" s="77">
        <v>4107</v>
      </c>
    </row>
    <row r="9" spans="2:10" ht="17.25">
      <c r="B9" s="81">
        <v>12</v>
      </c>
      <c r="C9" s="77">
        <v>789</v>
      </c>
      <c r="D9" s="77">
        <v>46998</v>
      </c>
      <c r="E9" s="77">
        <v>51</v>
      </c>
      <c r="F9" s="77">
        <v>1748</v>
      </c>
      <c r="G9" s="77">
        <v>670</v>
      </c>
      <c r="H9" s="77">
        <v>38471</v>
      </c>
      <c r="I9" s="77">
        <v>33</v>
      </c>
      <c r="J9" s="77">
        <v>4107</v>
      </c>
    </row>
    <row r="10" spans="2:10" s="17" customFormat="1" ht="17.25">
      <c r="B10" s="83">
        <v>13</v>
      </c>
      <c r="C10" s="76">
        <v>789</v>
      </c>
      <c r="D10" s="76">
        <v>46998</v>
      </c>
      <c r="E10" s="76">
        <v>51</v>
      </c>
      <c r="F10" s="76">
        <v>1748</v>
      </c>
      <c r="G10" s="76">
        <v>670</v>
      </c>
      <c r="H10" s="76">
        <v>38471</v>
      </c>
      <c r="I10" s="76">
        <v>33</v>
      </c>
      <c r="J10" s="76">
        <v>4107</v>
      </c>
    </row>
    <row r="11" spans="2:10" ht="18" thickBot="1">
      <c r="B11" s="85"/>
      <c r="C11" s="86"/>
      <c r="D11" s="87"/>
      <c r="E11" s="87"/>
      <c r="F11" s="87"/>
      <c r="G11" s="87"/>
      <c r="H11" s="87"/>
      <c r="I11" s="87"/>
      <c r="J11" s="87"/>
    </row>
    <row r="12" spans="2:10" ht="14.25" thickTop="1">
      <c r="B12" s="117" t="s">
        <v>15</v>
      </c>
      <c r="C12" s="109" t="s">
        <v>33</v>
      </c>
      <c r="D12" s="114"/>
      <c r="E12" s="121" t="s">
        <v>34</v>
      </c>
      <c r="F12" s="114"/>
      <c r="G12" s="121" t="s">
        <v>35</v>
      </c>
      <c r="H12" s="114"/>
      <c r="I12" s="121" t="s">
        <v>36</v>
      </c>
      <c r="J12" s="113"/>
    </row>
    <row r="13" spans="2:10" ht="13.5">
      <c r="B13" s="118"/>
      <c r="C13" s="60" t="s">
        <v>31</v>
      </c>
      <c r="D13" s="61" t="s">
        <v>32</v>
      </c>
      <c r="E13" s="61" t="s">
        <v>31</v>
      </c>
      <c r="F13" s="61" t="s">
        <v>32</v>
      </c>
      <c r="G13" s="61" t="s">
        <v>31</v>
      </c>
      <c r="H13" s="61" t="s">
        <v>32</v>
      </c>
      <c r="I13" s="61" t="s">
        <v>31</v>
      </c>
      <c r="J13" s="62" t="s">
        <v>32</v>
      </c>
    </row>
    <row r="14" spans="2:10" ht="13.5">
      <c r="B14" s="43"/>
      <c r="C14" s="56"/>
      <c r="D14" s="39"/>
      <c r="E14" s="39"/>
      <c r="F14" s="39"/>
      <c r="G14" s="39"/>
      <c r="H14" s="39"/>
      <c r="I14" s="39"/>
      <c r="J14" s="39"/>
    </row>
    <row r="15" spans="2:10" ht="17.25">
      <c r="B15" s="81" t="s">
        <v>167</v>
      </c>
      <c r="C15" s="88">
        <v>21</v>
      </c>
      <c r="D15" s="77">
        <v>1617</v>
      </c>
      <c r="E15" s="77">
        <v>12</v>
      </c>
      <c r="F15" s="77">
        <v>785</v>
      </c>
      <c r="G15" s="89" t="s">
        <v>37</v>
      </c>
      <c r="H15" s="89" t="s">
        <v>37</v>
      </c>
      <c r="I15" s="89" t="s">
        <v>37</v>
      </c>
      <c r="J15" s="89" t="s">
        <v>37</v>
      </c>
    </row>
    <row r="16" spans="2:10" ht="17.25">
      <c r="B16" s="81">
        <v>11</v>
      </c>
      <c r="C16" s="88">
        <v>22</v>
      </c>
      <c r="D16" s="77">
        <v>1740</v>
      </c>
      <c r="E16" s="77">
        <v>13</v>
      </c>
      <c r="F16" s="77">
        <v>932</v>
      </c>
      <c r="G16" s="89" t="s">
        <v>168</v>
      </c>
      <c r="H16" s="89" t="s">
        <v>168</v>
      </c>
      <c r="I16" s="89" t="s">
        <v>168</v>
      </c>
      <c r="J16" s="89" t="s">
        <v>168</v>
      </c>
    </row>
    <row r="17" spans="2:10" ht="17.25">
      <c r="B17" s="81">
        <v>12</v>
      </c>
      <c r="C17" s="88">
        <v>22</v>
      </c>
      <c r="D17" s="77">
        <v>1740</v>
      </c>
      <c r="E17" s="77">
        <v>13</v>
      </c>
      <c r="F17" s="77">
        <v>932</v>
      </c>
      <c r="G17" s="89" t="s">
        <v>168</v>
      </c>
      <c r="H17" s="89" t="s">
        <v>168</v>
      </c>
      <c r="I17" s="89" t="s">
        <v>168</v>
      </c>
      <c r="J17" s="89" t="s">
        <v>168</v>
      </c>
    </row>
    <row r="18" spans="2:10" ht="17.25">
      <c r="B18" s="83">
        <v>13</v>
      </c>
      <c r="C18" s="90">
        <v>22</v>
      </c>
      <c r="D18" s="76">
        <v>1740</v>
      </c>
      <c r="E18" s="76">
        <v>13</v>
      </c>
      <c r="F18" s="76">
        <v>932</v>
      </c>
      <c r="G18" s="91" t="s">
        <v>168</v>
      </c>
      <c r="H18" s="91" t="s">
        <v>168</v>
      </c>
      <c r="I18" s="91" t="s">
        <v>168</v>
      </c>
      <c r="J18" s="91" t="s">
        <v>168</v>
      </c>
    </row>
    <row r="19" spans="2:10" ht="13.5">
      <c r="B19" s="63"/>
      <c r="C19" s="49"/>
      <c r="D19" s="51"/>
      <c r="E19" s="51"/>
      <c r="F19" s="51"/>
      <c r="G19" s="51"/>
      <c r="H19" s="51"/>
      <c r="I19" s="51"/>
      <c r="J19" s="51"/>
    </row>
    <row r="20" spans="2:10" ht="13.5">
      <c r="B20" s="8" t="s">
        <v>22</v>
      </c>
      <c r="D20" s="8"/>
      <c r="E20" s="8"/>
      <c r="F20" s="8"/>
      <c r="G20" s="8"/>
      <c r="H20" s="8"/>
      <c r="I20" s="8"/>
      <c r="J20" s="8"/>
    </row>
    <row r="21" spans="2:10" ht="13.5">
      <c r="B21" s="8" t="s">
        <v>23</v>
      </c>
      <c r="D21" s="8"/>
      <c r="E21" s="8"/>
      <c r="F21" s="8"/>
      <c r="G21" s="8"/>
      <c r="H21" s="8"/>
      <c r="I21" s="8"/>
      <c r="J21" s="8"/>
    </row>
    <row r="22" ht="13.5">
      <c r="G22" s="8" t="s">
        <v>117</v>
      </c>
    </row>
  </sheetData>
  <mergeCells count="10">
    <mergeCell ref="I4:J4"/>
    <mergeCell ref="B12:B13"/>
    <mergeCell ref="C12:D12"/>
    <mergeCell ref="E12:F12"/>
    <mergeCell ref="G12:H12"/>
    <mergeCell ref="I12:J12"/>
    <mergeCell ref="B4:B5"/>
    <mergeCell ref="C4:D4"/>
    <mergeCell ref="E4:F4"/>
    <mergeCell ref="G4:H4"/>
  </mergeCells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00390625" defaultRowHeight="13.5"/>
  <cols>
    <col min="1" max="1" width="3.125" style="8" customWidth="1"/>
    <col min="2" max="2" width="1.37890625" style="8" customWidth="1"/>
    <col min="3" max="3" width="21.875" style="8" customWidth="1"/>
    <col min="4" max="4" width="1.37890625" style="8" customWidth="1"/>
    <col min="5" max="7" width="22.125" style="8" customWidth="1"/>
    <col min="8" max="8" width="3.125" style="8" customWidth="1"/>
    <col min="9" max="16384" width="9.00390625" style="8" customWidth="1"/>
  </cols>
  <sheetData>
    <row r="1" ht="13.5">
      <c r="A1" s="106" t="s">
        <v>186</v>
      </c>
    </row>
    <row r="2" spans="2:7" s="16" customFormat="1" ht="13.5">
      <c r="B2" s="36" t="s">
        <v>119</v>
      </c>
      <c r="F2" s="15"/>
      <c r="G2" s="15"/>
    </row>
    <row r="3" spans="2:7" s="16" customFormat="1" ht="13.5">
      <c r="B3" s="15"/>
      <c r="F3" s="15"/>
      <c r="G3" s="15"/>
    </row>
    <row r="4" spans="3:7" ht="14.25" thickBot="1">
      <c r="C4" s="15" t="s">
        <v>38</v>
      </c>
      <c r="G4" s="8" t="s">
        <v>39</v>
      </c>
    </row>
    <row r="5" spans="2:7" s="32" customFormat="1" ht="14.25" customHeight="1" thickTop="1">
      <c r="B5" s="112" t="s">
        <v>0</v>
      </c>
      <c r="C5" s="113"/>
      <c r="D5" s="114"/>
      <c r="E5" s="78" t="s">
        <v>169</v>
      </c>
      <c r="F5" s="78" t="s">
        <v>170</v>
      </c>
      <c r="G5" s="80" t="s">
        <v>171</v>
      </c>
    </row>
    <row r="6" spans="2:7" ht="17.25">
      <c r="B6" s="42"/>
      <c r="C6" s="42"/>
      <c r="D6" s="43"/>
      <c r="E6" s="77"/>
      <c r="F6" s="77"/>
      <c r="G6" s="76"/>
    </row>
    <row r="7" spans="2:7" ht="17.25">
      <c r="B7" s="46"/>
      <c r="C7" s="47" t="s">
        <v>4</v>
      </c>
      <c r="D7" s="57"/>
      <c r="E7" s="77">
        <v>20121</v>
      </c>
      <c r="F7" s="77">
        <f>SUM(F9:F11)</f>
        <v>19575</v>
      </c>
      <c r="G7" s="76">
        <v>18452</v>
      </c>
    </row>
    <row r="8" spans="2:7" ht="17.25">
      <c r="B8" s="46"/>
      <c r="C8" s="47"/>
      <c r="D8" s="48"/>
      <c r="E8" s="77"/>
      <c r="F8" s="77"/>
      <c r="G8" s="76"/>
    </row>
    <row r="9" spans="2:7" ht="17.25">
      <c r="B9" s="46"/>
      <c r="C9" s="47" t="s">
        <v>40</v>
      </c>
      <c r="D9" s="48"/>
      <c r="E9" s="77">
        <v>10679</v>
      </c>
      <c r="F9" s="77">
        <v>9909</v>
      </c>
      <c r="G9" s="76">
        <v>9272</v>
      </c>
    </row>
    <row r="10" spans="2:7" ht="17.25">
      <c r="B10" s="46"/>
      <c r="C10" s="47" t="s">
        <v>41</v>
      </c>
      <c r="D10" s="48"/>
      <c r="E10" s="77">
        <v>1654</v>
      </c>
      <c r="F10" s="77">
        <v>1780</v>
      </c>
      <c r="G10" s="76">
        <v>1623</v>
      </c>
    </row>
    <row r="11" spans="2:7" s="16" customFormat="1" ht="27">
      <c r="B11" s="64"/>
      <c r="C11" s="65" t="s">
        <v>145</v>
      </c>
      <c r="D11" s="66"/>
      <c r="E11" s="92">
        <v>7788</v>
      </c>
      <c r="F11" s="92">
        <v>7886</v>
      </c>
      <c r="G11" s="93">
        <v>7557</v>
      </c>
    </row>
    <row r="12" spans="2:7" ht="13.5">
      <c r="B12" s="49"/>
      <c r="C12" s="49"/>
      <c r="D12" s="50"/>
      <c r="E12" s="51"/>
      <c r="F12" s="51"/>
      <c r="G12" s="33"/>
    </row>
    <row r="13" spans="6:7" ht="13.5">
      <c r="F13" s="11" t="s">
        <v>42</v>
      </c>
      <c r="G13" s="11"/>
    </row>
    <row r="15" ht="14.25" thickBot="1">
      <c r="C15" s="15" t="s">
        <v>43</v>
      </c>
    </row>
    <row r="16" spans="2:7" s="32" customFormat="1" ht="14.25" customHeight="1" thickTop="1">
      <c r="B16" s="112" t="s">
        <v>0</v>
      </c>
      <c r="C16" s="113"/>
      <c r="D16" s="114"/>
      <c r="E16" s="78" t="s">
        <v>172</v>
      </c>
      <c r="F16" s="78" t="s">
        <v>173</v>
      </c>
      <c r="G16" s="80" t="s">
        <v>174</v>
      </c>
    </row>
    <row r="17" spans="2:7" ht="17.25">
      <c r="B17" s="42"/>
      <c r="C17" s="42"/>
      <c r="D17" s="43"/>
      <c r="E17" s="77"/>
      <c r="F17" s="77"/>
      <c r="G17" s="76"/>
    </row>
    <row r="18" spans="2:7" ht="17.25">
      <c r="B18" s="46"/>
      <c r="C18" s="47" t="s">
        <v>44</v>
      </c>
      <c r="D18" s="48"/>
      <c r="E18" s="77">
        <v>137455</v>
      </c>
      <c r="F18" s="77">
        <v>86332</v>
      </c>
      <c r="G18" s="76">
        <v>83890</v>
      </c>
    </row>
    <row r="19" spans="2:7" ht="17.25">
      <c r="B19" s="46"/>
      <c r="C19" s="47" t="s">
        <v>45</v>
      </c>
      <c r="D19" s="48"/>
      <c r="E19" s="77">
        <v>9385</v>
      </c>
      <c r="F19" s="77">
        <v>5921</v>
      </c>
      <c r="G19" s="76">
        <v>164565</v>
      </c>
    </row>
    <row r="20" spans="2:7" ht="17.25">
      <c r="B20" s="46"/>
      <c r="C20" s="47" t="s">
        <v>146</v>
      </c>
      <c r="D20" s="48"/>
      <c r="E20" s="77">
        <v>195741</v>
      </c>
      <c r="F20" s="77">
        <v>87707</v>
      </c>
      <c r="G20" s="76">
        <v>281469</v>
      </c>
    </row>
    <row r="21" spans="2:7" ht="13.5">
      <c r="B21" s="49"/>
      <c r="C21" s="49"/>
      <c r="D21" s="50"/>
      <c r="E21" s="51"/>
      <c r="F21" s="51"/>
      <c r="G21" s="33"/>
    </row>
    <row r="22" spans="2:5" ht="13.5">
      <c r="B22" s="56"/>
      <c r="C22" s="11"/>
      <c r="D22" s="11"/>
      <c r="E22" s="11"/>
    </row>
    <row r="23" spans="3:7" ht="13.5">
      <c r="C23" s="39" t="s">
        <v>176</v>
      </c>
      <c r="D23" s="11"/>
      <c r="G23" s="11" t="s">
        <v>175</v>
      </c>
    </row>
    <row r="25" ht="14.25" thickBot="1">
      <c r="C25" s="15" t="s">
        <v>177</v>
      </c>
    </row>
    <row r="26" spans="2:6" ht="14.25" customHeight="1" thickTop="1">
      <c r="B26" s="122" t="s">
        <v>55</v>
      </c>
      <c r="C26" s="122"/>
      <c r="D26" s="117"/>
      <c r="E26" s="121" t="s">
        <v>56</v>
      </c>
      <c r="F26" s="112"/>
    </row>
    <row r="27" spans="2:6" ht="13.5">
      <c r="B27" s="127"/>
      <c r="C27" s="127"/>
      <c r="D27" s="128"/>
      <c r="E27" s="61" t="s">
        <v>57</v>
      </c>
      <c r="F27" s="62" t="s">
        <v>58</v>
      </c>
    </row>
    <row r="28" spans="2:6" ht="13.5">
      <c r="B28" s="42"/>
      <c r="C28" s="42"/>
      <c r="D28" s="43"/>
      <c r="E28" s="44" t="s">
        <v>53</v>
      </c>
      <c r="F28" s="44" t="s">
        <v>53</v>
      </c>
    </row>
    <row r="29" spans="2:6" ht="17.25">
      <c r="B29" s="34"/>
      <c r="C29" s="5" t="s">
        <v>59</v>
      </c>
      <c r="D29" s="22"/>
      <c r="E29" s="76">
        <f>SUM(E31:E32)</f>
        <v>8308911</v>
      </c>
      <c r="F29" s="76">
        <f>SUM(F31:F32)</f>
        <v>10680934</v>
      </c>
    </row>
    <row r="30" spans="2:6" ht="17.25">
      <c r="B30" s="46"/>
      <c r="C30" s="47"/>
      <c r="D30" s="48"/>
      <c r="E30" s="77"/>
      <c r="F30" s="77"/>
    </row>
    <row r="31" spans="2:6" ht="17.25">
      <c r="B31" s="46"/>
      <c r="C31" s="47" t="s">
        <v>60</v>
      </c>
      <c r="D31" s="48"/>
      <c r="E31" s="77">
        <v>8179083</v>
      </c>
      <c r="F31" s="77">
        <v>10652271</v>
      </c>
    </row>
    <row r="32" spans="2:6" ht="17.25">
      <c r="B32" s="46"/>
      <c r="C32" s="47" t="s">
        <v>61</v>
      </c>
      <c r="D32" s="48"/>
      <c r="E32" s="77">
        <v>129828</v>
      </c>
      <c r="F32" s="77">
        <v>28663</v>
      </c>
    </row>
    <row r="33" spans="2:6" ht="13.5">
      <c r="B33" s="49"/>
      <c r="C33" s="67"/>
      <c r="D33" s="50"/>
      <c r="E33" s="51"/>
      <c r="F33" s="51"/>
    </row>
    <row r="34" spans="2:6" ht="13.5">
      <c r="B34" s="8" t="s">
        <v>62</v>
      </c>
      <c r="D34" s="11"/>
      <c r="E34" s="11"/>
      <c r="F34" s="11"/>
    </row>
    <row r="35" spans="4:6" ht="13.5">
      <c r="D35" s="11"/>
      <c r="E35" s="11" t="s">
        <v>63</v>
      </c>
      <c r="F35" s="11"/>
    </row>
    <row r="36" ht="13.5">
      <c r="E36" s="11"/>
    </row>
    <row r="37" ht="14.25" thickBot="1">
      <c r="C37" s="15" t="s">
        <v>46</v>
      </c>
    </row>
    <row r="38" spans="2:7" ht="14.25" customHeight="1" thickTop="1">
      <c r="B38" s="122" t="s">
        <v>47</v>
      </c>
      <c r="C38" s="123"/>
      <c r="D38" s="124"/>
      <c r="E38" s="121" t="s">
        <v>48</v>
      </c>
      <c r="F38" s="126"/>
      <c r="G38" s="126"/>
    </row>
    <row r="39" spans="2:7" ht="13.5">
      <c r="B39" s="125"/>
      <c r="C39" s="125"/>
      <c r="D39" s="118"/>
      <c r="E39" s="68" t="s">
        <v>49</v>
      </c>
      <c r="F39" s="61" t="s">
        <v>50</v>
      </c>
      <c r="G39" s="62" t="s">
        <v>51</v>
      </c>
    </row>
    <row r="40" spans="2:7" ht="13.5">
      <c r="B40" s="42"/>
      <c r="C40" s="42"/>
      <c r="D40" s="43"/>
      <c r="E40" s="44" t="s">
        <v>52</v>
      </c>
      <c r="F40" s="44" t="s">
        <v>53</v>
      </c>
      <c r="G40" s="44" t="s">
        <v>54</v>
      </c>
    </row>
    <row r="41" spans="2:7" ht="17.25">
      <c r="B41" s="46"/>
      <c r="C41" s="94" t="s">
        <v>178</v>
      </c>
      <c r="D41" s="81"/>
      <c r="E41" s="77">
        <v>1583567</v>
      </c>
      <c r="F41" s="77">
        <v>3197531</v>
      </c>
      <c r="G41" s="77">
        <v>1309508</v>
      </c>
    </row>
    <row r="42" spans="2:7" ht="17.25">
      <c r="B42" s="46"/>
      <c r="C42" s="94">
        <v>11</v>
      </c>
      <c r="D42" s="81"/>
      <c r="E42" s="77">
        <v>1670771</v>
      </c>
      <c r="F42" s="77">
        <v>3078692</v>
      </c>
      <c r="G42" s="77">
        <v>1293936</v>
      </c>
    </row>
    <row r="43" spans="2:7" ht="17.25">
      <c r="B43" s="46"/>
      <c r="C43" s="94">
        <v>12</v>
      </c>
      <c r="D43" s="81"/>
      <c r="E43" s="77">
        <v>1594592</v>
      </c>
      <c r="F43" s="77">
        <v>3020716</v>
      </c>
      <c r="G43" s="77">
        <v>1275610</v>
      </c>
    </row>
    <row r="44" spans="2:7" ht="17.25">
      <c r="B44" s="45"/>
      <c r="C44" s="95">
        <v>13</v>
      </c>
      <c r="D44" s="83"/>
      <c r="E44" s="96">
        <v>1598236</v>
      </c>
      <c r="F44" s="76">
        <v>2864656</v>
      </c>
      <c r="G44" s="76">
        <v>1215689</v>
      </c>
    </row>
    <row r="45" spans="2:7" ht="13.5">
      <c r="B45" s="49"/>
      <c r="C45" s="49"/>
      <c r="D45" s="50"/>
      <c r="E45" s="51"/>
      <c r="F45" s="51"/>
      <c r="G45" s="51"/>
    </row>
    <row r="46" spans="3:6" ht="13.5">
      <c r="C46" s="11"/>
      <c r="D46" s="11"/>
      <c r="F46" s="11" t="s">
        <v>120</v>
      </c>
    </row>
  </sheetData>
  <mergeCells count="6">
    <mergeCell ref="B5:D5"/>
    <mergeCell ref="B16:D16"/>
    <mergeCell ref="B38:D39"/>
    <mergeCell ref="E38:G38"/>
    <mergeCell ref="B26:D27"/>
    <mergeCell ref="E26:F26"/>
  </mergeCells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00390625" defaultRowHeight="13.5"/>
  <cols>
    <col min="1" max="1" width="3.125" style="8" customWidth="1"/>
    <col min="2" max="2" width="12.00390625" style="8" customWidth="1"/>
    <col min="3" max="8" width="13.125" style="8" customWidth="1"/>
    <col min="9" max="9" width="3.125" style="8" customWidth="1"/>
    <col min="10" max="16384" width="9.00390625" style="8" customWidth="1"/>
  </cols>
  <sheetData>
    <row r="1" ht="13.5">
      <c r="A1" s="106" t="s">
        <v>186</v>
      </c>
    </row>
    <row r="2" ht="13.5">
      <c r="B2" s="36" t="s">
        <v>121</v>
      </c>
    </row>
    <row r="3" spans="2:7" s="16" customFormat="1" ht="14.25" thickBot="1">
      <c r="B3" s="15"/>
      <c r="G3" s="16" t="s">
        <v>64</v>
      </c>
    </row>
    <row r="4" spans="2:8" ht="14.25" customHeight="1" thickTop="1">
      <c r="B4" s="117" t="s">
        <v>47</v>
      </c>
      <c r="C4" s="107" t="s">
        <v>7</v>
      </c>
      <c r="D4" s="107" t="s">
        <v>65</v>
      </c>
      <c r="E4" s="109" t="s">
        <v>66</v>
      </c>
      <c r="F4" s="113"/>
      <c r="G4" s="114"/>
      <c r="H4" s="115" t="s">
        <v>147</v>
      </c>
    </row>
    <row r="5" spans="2:8" ht="13.5">
      <c r="B5" s="118"/>
      <c r="C5" s="108"/>
      <c r="D5" s="108"/>
      <c r="E5" s="60" t="s">
        <v>7</v>
      </c>
      <c r="F5" s="60" t="s">
        <v>67</v>
      </c>
      <c r="G5" s="60" t="s">
        <v>68</v>
      </c>
      <c r="H5" s="116"/>
    </row>
    <row r="6" spans="2:8" ht="13.5">
      <c r="B6" s="43"/>
      <c r="C6" s="56"/>
      <c r="D6" s="56"/>
      <c r="E6" s="56"/>
      <c r="F6" s="56"/>
      <c r="G6" s="56"/>
      <c r="H6" s="56"/>
    </row>
    <row r="7" spans="2:8" ht="17.25">
      <c r="B7" s="81" t="s">
        <v>178</v>
      </c>
      <c r="C7" s="88">
        <v>274</v>
      </c>
      <c r="D7" s="88">
        <v>13</v>
      </c>
      <c r="E7" s="88">
        <v>188</v>
      </c>
      <c r="F7" s="88">
        <v>35</v>
      </c>
      <c r="G7" s="88">
        <v>153</v>
      </c>
      <c r="H7" s="88">
        <v>73</v>
      </c>
    </row>
    <row r="8" spans="2:8" ht="17.25">
      <c r="B8" s="81">
        <v>11</v>
      </c>
      <c r="C8" s="88">
        <v>274</v>
      </c>
      <c r="D8" s="88">
        <v>13</v>
      </c>
      <c r="E8" s="88">
        <v>188</v>
      </c>
      <c r="F8" s="88">
        <v>35</v>
      </c>
      <c r="G8" s="88">
        <v>153</v>
      </c>
      <c r="H8" s="88">
        <v>73</v>
      </c>
    </row>
    <row r="9" spans="2:8" ht="17.25">
      <c r="B9" s="81">
        <v>12</v>
      </c>
      <c r="C9" s="88">
        <v>273</v>
      </c>
      <c r="D9" s="88">
        <v>13</v>
      </c>
      <c r="E9" s="88">
        <v>187</v>
      </c>
      <c r="F9" s="88">
        <v>35</v>
      </c>
      <c r="G9" s="88">
        <v>152</v>
      </c>
      <c r="H9" s="88">
        <v>73</v>
      </c>
    </row>
    <row r="10" spans="2:8" ht="17.25">
      <c r="B10" s="83">
        <v>13</v>
      </c>
      <c r="C10" s="90">
        <v>274</v>
      </c>
      <c r="D10" s="90">
        <v>13</v>
      </c>
      <c r="E10" s="90">
        <v>188</v>
      </c>
      <c r="F10" s="90">
        <v>35</v>
      </c>
      <c r="G10" s="90">
        <v>153</v>
      </c>
      <c r="H10" s="90">
        <v>73</v>
      </c>
    </row>
    <row r="11" spans="2:8" ht="13.5">
      <c r="B11" s="50"/>
      <c r="C11" s="58"/>
      <c r="D11" s="49"/>
      <c r="E11" s="49"/>
      <c r="F11" s="49"/>
      <c r="G11" s="49"/>
      <c r="H11" s="49"/>
    </row>
    <row r="12" spans="2:7" ht="13.5">
      <c r="B12" s="8" t="s">
        <v>69</v>
      </c>
      <c r="C12" s="9"/>
      <c r="D12" s="9"/>
      <c r="E12" s="9"/>
      <c r="F12" s="9"/>
      <c r="G12" s="11" t="s">
        <v>71</v>
      </c>
    </row>
  </sheetData>
  <mergeCells count="5">
    <mergeCell ref="H4:H5"/>
    <mergeCell ref="B4:B5"/>
    <mergeCell ref="C4:C5"/>
    <mergeCell ref="D4:D5"/>
    <mergeCell ref="E4:G4"/>
  </mergeCells>
  <hyperlinks>
    <hyperlink ref="A1" r:id="rId1" display="http://www.pref.yamanashi.jp/toukei_2/book/14dai.html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県勢ダイジェスト</dc:title>
  <dc:subject>（平成１４年度）</dc:subject>
  <dc:creator/>
  <cp:keywords/>
  <dc:description/>
  <cp:lastModifiedBy>山梨県統計調査課</cp:lastModifiedBy>
  <cp:lastPrinted>2000-03-09T02:10:55Z</cp:lastPrinted>
  <dcterms:created xsi:type="dcterms:W3CDTF">2000-03-09T01:21:35Z</dcterms:created>
  <dcterms:modified xsi:type="dcterms:W3CDTF">2009-02-05T00:04:01Z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