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65" activeTab="0"/>
  </bookViews>
  <sheets>
    <sheet name="中学校 " sheetId="1" r:id="rId1"/>
  </sheets>
  <definedNames>
    <definedName name="_xlnm.Print_Area" localSheetId="0">'中学校 '!$A$1:$AF$55</definedName>
    <definedName name="_xlnm.Print_Titles" localSheetId="0">'中学校 '!$4:$7</definedName>
    <definedName name="Z_870C749B_1819_4341_B631_85FA735F971B_.wvu.PrintArea" localSheetId="0" hidden="1">'中学校 '!$A$1:$AF$55</definedName>
    <definedName name="Z_870C749B_1819_4341_B631_85FA735F971B_.wvu.PrintTitles" localSheetId="0" hidden="1">'中学校 '!$4:$7</definedName>
  </definedNames>
  <calcPr fullCalcOnLoad="1"/>
</workbook>
</file>

<file path=xl/sharedStrings.xml><?xml version="1.0" encoding="utf-8"?>
<sst xmlns="http://schemas.openxmlformats.org/spreadsheetml/2006/main" count="108" uniqueCount="83">
  <si>
    <t>南アルプス市</t>
  </si>
  <si>
    <t>甲府市</t>
  </si>
  <si>
    <t>富士河口湖町</t>
  </si>
  <si>
    <t>富士吉田市</t>
  </si>
  <si>
    <t>女</t>
  </si>
  <si>
    <t>市町村名</t>
  </si>
  <si>
    <t>計</t>
  </si>
  <si>
    <t>男</t>
  </si>
  <si>
    <t>公　立　計</t>
  </si>
  <si>
    <t>私　立　計</t>
  </si>
  <si>
    <t>（１）　進路別卒業者数　　（中学校）</t>
  </si>
  <si>
    <t>公共職業能力開発施設等入学者</t>
  </si>
  <si>
    <t>左記以外の者</t>
  </si>
  <si>
    <t>死亡　　　　　　　　・　　　　　　　　　　不詳</t>
  </si>
  <si>
    <t>進学率</t>
  </si>
  <si>
    <t>国　立　計</t>
  </si>
  <si>
    <t>市　　　計</t>
  </si>
  <si>
    <t>郡　　　計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</si>
  <si>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</si>
  <si>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</si>
  <si>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</si>
  <si>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</si>
  <si>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</si>
  <si>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</si>
  <si>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</si>
  <si>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</si>
  <si>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</si>
  <si>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</si>
  <si>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</si>
  <si>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</si>
  <si>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</si>
  <si>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</si>
  <si>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専修学校(高等課程)進学者</t>
  </si>
  <si>
    <t>専修学校
（一般課程）
等入学者</t>
  </si>
  <si>
    <t>甲斐市</t>
  </si>
  <si>
    <t>笛吹市</t>
  </si>
  <si>
    <t>上野原市</t>
  </si>
  <si>
    <t>Ａのうち他県進学者</t>
  </si>
  <si>
    <t>（A/U
    *100）</t>
  </si>
  <si>
    <t>Ｕ</t>
  </si>
  <si>
    <t>Ａ</t>
  </si>
  <si>
    <t>Ｂ</t>
  </si>
  <si>
    <t>Ｃ</t>
  </si>
  <si>
    <t>Ｄ</t>
  </si>
  <si>
    <t>Ｆ</t>
  </si>
  <si>
    <t>甲州市</t>
  </si>
  <si>
    <t>中央市</t>
  </si>
  <si>
    <t>市川三郷町</t>
  </si>
  <si>
    <t>Ａ、Ｂ、Ｃ、Ｄのうち就職している者 H</t>
  </si>
  <si>
    <t>卒業年月</t>
  </si>
  <si>
    <t>特別支援学級卒業者</t>
  </si>
  <si>
    <t>再掲</t>
  </si>
  <si>
    <t>-</t>
  </si>
  <si>
    <t>鳴沢村</t>
  </si>
  <si>
    <t>卒業者数</t>
  </si>
  <si>
    <t>高校等入学志願者</t>
  </si>
  <si>
    <t>平成21年3月</t>
  </si>
  <si>
    <t>北杜市</t>
  </si>
  <si>
    <t>富士川町</t>
  </si>
  <si>
    <t>平成22年3月</t>
  </si>
  <si>
    <t>-</t>
  </si>
  <si>
    <t>平成23年3月</t>
  </si>
  <si>
    <t>平成24年3月</t>
  </si>
  <si>
    <t>男女別進学率</t>
  </si>
  <si>
    <t>平成25年3月</t>
  </si>
  <si>
    <t>平成26年3月</t>
  </si>
  <si>
    <t>平成27年3月</t>
  </si>
  <si>
    <t>平成28年3月</t>
  </si>
  <si>
    <t>平成29年3月</t>
  </si>
  <si>
    <t>（単位：人，％）</t>
  </si>
  <si>
    <r>
      <t>２　卒業後の状況調査　</t>
    </r>
    <r>
      <rPr>
        <sz val="14"/>
        <rFont val="ＭＳ Ｐゴシック"/>
        <family val="3"/>
      </rPr>
      <t>　（平成３０年３月卒業者）</t>
    </r>
  </si>
  <si>
    <t>平成30年3月</t>
  </si>
  <si>
    <t>常用労働者</t>
  </si>
  <si>
    <t>自営業主等</t>
  </si>
  <si>
    <t>無期雇用
労働者</t>
  </si>
  <si>
    <t>有期雇用
労働者</t>
  </si>
  <si>
    <t>臨時労働者</t>
  </si>
  <si>
    <r>
      <t xml:space="preserve">就 職 者 等 （左記Ａ～Ｄを除く）         </t>
    </r>
    <r>
      <rPr>
        <sz val="7"/>
        <color indexed="9"/>
        <rFont val="ＭＳ Ｐ明朝"/>
        <family val="1"/>
      </rPr>
      <t xml:space="preserve"> E</t>
    </r>
  </si>
  <si>
    <t>高校等
進学者</t>
  </si>
  <si>
    <t>就職者数</t>
  </si>
  <si>
    <t>就職者数のうち県内就職者</t>
  </si>
  <si>
    <t>…</t>
  </si>
  <si>
    <t>左記E有期雇用労働者のうち雇用契約期間が一年以上、かつフルタイム勤務相当の者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</si>
</sst>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_);_(* \(#,##0\);_(* &quot;-&quot;_);_(@_)"/>
    <numFmt numFmtId="206" formatCode="_(* #,##0.00_);_(* \(#,##0.00\);_(* &quot;-&quot;??_);_(@_)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#,##0;&quot;－&quot;"/>
    <numFmt numFmtId="211" formatCode="#,##0.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8"/>
      <color indexed="10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color indexed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ＭＳ Ｐ明朝"/>
      <family val="1"/>
    </font>
    <font>
      <sz val="6"/>
      <color indexed="9"/>
      <name val="ＭＳ Ｐ明朝"/>
      <family val="1"/>
    </font>
    <font>
      <sz val="6.5"/>
      <color indexed="9"/>
      <name val="ＭＳ Ｐ明朝"/>
      <family val="1"/>
    </font>
    <font>
      <sz val="11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sz val="14"/>
      <color theme="0"/>
      <name val="ＭＳ Ｐゴシック"/>
      <family val="3"/>
    </font>
    <font>
      <sz val="8"/>
      <color theme="0"/>
      <name val="ＭＳ Ｐゴシック"/>
      <family val="3"/>
    </font>
    <font>
      <sz val="7"/>
      <color theme="0"/>
      <name val="ＭＳ Ｐ明朝"/>
      <family val="1"/>
    </font>
    <font>
      <sz val="8"/>
      <color theme="0"/>
      <name val="ＭＳ Ｐ明朝"/>
      <family val="1"/>
    </font>
    <font>
      <sz val="6"/>
      <color theme="0"/>
      <name val="ＭＳ Ｐ明朝"/>
      <family val="1"/>
    </font>
    <font>
      <sz val="11"/>
      <color theme="0"/>
      <name val="ＭＳ Ｐゴシック"/>
      <family val="3"/>
    </font>
    <font>
      <sz val="6.5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94" fontId="8" fillId="0" borderId="0" applyFill="0" applyBorder="0" applyAlignment="0">
      <protection/>
    </xf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9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0" borderId="3" applyNumberFormat="0" applyBorder="0" applyAlignment="0" applyProtection="0"/>
    <xf numFmtId="20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7" borderId="4" applyNumberFormat="0" applyAlignment="0" applyProtection="0"/>
    <xf numFmtId="0" fontId="49" fillId="28" borderId="0" applyNumberFormat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52" fillId="31" borderId="7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1" borderId="12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2" borderId="7" applyNumberFormat="0" applyAlignment="0" applyProtection="0"/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2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6" fillId="0" borderId="15" xfId="68" applyFont="1" applyFill="1" applyBorder="1" applyAlignment="1">
      <alignment horizontal="right" vertical="center"/>
    </xf>
    <xf numFmtId="38" fontId="6" fillId="0" borderId="16" xfId="68" applyFont="1" applyFill="1" applyBorder="1" applyAlignment="1">
      <alignment horizontal="right" vertical="center"/>
    </xf>
    <xf numFmtId="177" fontId="6" fillId="0" borderId="17" xfId="61" applyNumberFormat="1" applyFont="1" applyFill="1" applyBorder="1" applyAlignment="1">
      <alignment horizontal="right" vertical="center"/>
    </xf>
    <xf numFmtId="196" fontId="6" fillId="0" borderId="16" xfId="6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20" xfId="0" applyNumberFormat="1" applyFont="1" applyFill="1" applyBorder="1" applyAlignment="1">
      <alignment vertical="center"/>
    </xf>
    <xf numFmtId="38" fontId="6" fillId="0" borderId="2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96" fontId="6" fillId="0" borderId="19" xfId="68" applyNumberFormat="1" applyFont="1" applyFill="1" applyBorder="1" applyAlignment="1">
      <alignment horizontal="right" vertical="center"/>
    </xf>
    <xf numFmtId="196" fontId="6" fillId="0" borderId="21" xfId="68" applyNumberFormat="1" applyFont="1" applyFill="1" applyBorder="1" applyAlignment="1">
      <alignment horizontal="right" vertical="center" shrinkToFit="1"/>
    </xf>
    <xf numFmtId="196" fontId="6" fillId="0" borderId="22" xfId="68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right" vertical="center" shrinkToFit="1"/>
    </xf>
    <xf numFmtId="38" fontId="6" fillId="0" borderId="21" xfId="68" applyFont="1" applyFill="1" applyBorder="1" applyAlignment="1">
      <alignment horizontal="right" vertical="center"/>
    </xf>
    <xf numFmtId="196" fontId="6" fillId="0" borderId="21" xfId="68" applyNumberFormat="1" applyFont="1" applyFill="1" applyBorder="1" applyAlignment="1">
      <alignment horizontal="right" vertical="center"/>
    </xf>
    <xf numFmtId="196" fontId="6" fillId="0" borderId="19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38" fontId="6" fillId="0" borderId="13" xfId="0" applyNumberFormat="1" applyFont="1" applyFill="1" applyBorder="1" applyAlignment="1">
      <alignment vertical="center"/>
    </xf>
    <xf numFmtId="38" fontId="6" fillId="0" borderId="13" xfId="68" applyFont="1" applyFill="1" applyBorder="1" applyAlignment="1">
      <alignment horizontal="right" vertical="center"/>
    </xf>
    <xf numFmtId="196" fontId="6" fillId="0" borderId="13" xfId="68" applyNumberFormat="1" applyFont="1" applyFill="1" applyBorder="1" applyAlignment="1">
      <alignment horizontal="right" vertical="center"/>
    </xf>
    <xf numFmtId="196" fontId="6" fillId="0" borderId="13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196" fontId="6" fillId="0" borderId="24" xfId="68" applyNumberFormat="1" applyFont="1" applyFill="1" applyBorder="1" applyAlignment="1">
      <alignment horizontal="right" vertical="center"/>
    </xf>
    <xf numFmtId="38" fontId="6" fillId="0" borderId="19" xfId="68" applyFont="1" applyFill="1" applyBorder="1" applyAlignment="1">
      <alignment horizontal="right" vertical="center"/>
    </xf>
    <xf numFmtId="196" fontId="6" fillId="0" borderId="23" xfId="68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196" fontId="6" fillId="0" borderId="13" xfId="0" applyNumberFormat="1" applyFont="1" applyFill="1" applyBorder="1" applyAlignment="1">
      <alignment horizontal="right" vertical="center"/>
    </xf>
    <xf numFmtId="196" fontId="6" fillId="0" borderId="19" xfId="0" applyNumberFormat="1" applyFont="1" applyFill="1" applyBorder="1" applyAlignment="1">
      <alignment horizontal="right" vertical="center"/>
    </xf>
    <xf numFmtId="38" fontId="6" fillId="0" borderId="19" xfId="68" applyFont="1" applyFill="1" applyBorder="1" applyAlignment="1">
      <alignment horizontal="right" vertical="center" shrinkToFit="1"/>
    </xf>
    <xf numFmtId="177" fontId="6" fillId="0" borderId="26" xfId="0" applyNumberFormat="1" applyFont="1" applyFill="1" applyBorder="1" applyAlignment="1">
      <alignment vertical="center"/>
    </xf>
    <xf numFmtId="177" fontId="6" fillId="0" borderId="26" xfId="61" applyNumberFormat="1" applyFont="1" applyFill="1" applyBorder="1" applyAlignment="1">
      <alignment horizontal="right" vertical="center"/>
    </xf>
    <xf numFmtId="198" fontId="6" fillId="0" borderId="26" xfId="61" applyNumberFormat="1" applyFont="1" applyFill="1" applyBorder="1" applyAlignment="1">
      <alignment horizontal="right" vertical="center"/>
    </xf>
    <xf numFmtId="0" fontId="63" fillId="34" borderId="0" xfId="0" applyFont="1" applyFill="1" applyAlignment="1">
      <alignment vertical="center"/>
    </xf>
    <xf numFmtId="0" fontId="64" fillId="34" borderId="0" xfId="0" applyFont="1" applyFill="1" applyAlignment="1">
      <alignment vertical="center"/>
    </xf>
    <xf numFmtId="0" fontId="65" fillId="35" borderId="27" xfId="0" applyFont="1" applyFill="1" applyBorder="1" applyAlignment="1">
      <alignment horizontal="center" vertical="center"/>
    </xf>
    <xf numFmtId="0" fontId="65" fillId="35" borderId="27" xfId="0" applyFont="1" applyFill="1" applyBorder="1" applyAlignment="1">
      <alignment vertical="center"/>
    </xf>
    <xf numFmtId="0" fontId="64" fillId="35" borderId="25" xfId="0" applyFont="1" applyFill="1" applyBorder="1" applyAlignment="1">
      <alignment vertical="center"/>
    </xf>
    <xf numFmtId="0" fontId="65" fillId="35" borderId="25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65" fillId="35" borderId="29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vertical="center"/>
    </xf>
    <xf numFmtId="0" fontId="65" fillId="35" borderId="30" xfId="0" applyFont="1" applyFill="1" applyBorder="1" applyAlignment="1">
      <alignment horizontal="center" vertical="center"/>
    </xf>
    <xf numFmtId="0" fontId="65" fillId="35" borderId="29" xfId="0" applyFont="1" applyFill="1" applyBorder="1" applyAlignment="1">
      <alignment vertical="center"/>
    </xf>
    <xf numFmtId="0" fontId="65" fillId="35" borderId="31" xfId="0" applyFont="1" applyFill="1" applyBorder="1" applyAlignment="1">
      <alignment vertical="center"/>
    </xf>
    <xf numFmtId="0" fontId="65" fillId="35" borderId="3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 shrinkToFit="1"/>
    </xf>
    <xf numFmtId="0" fontId="66" fillId="35" borderId="13" xfId="0" applyFont="1" applyFill="1" applyBorder="1" applyAlignment="1">
      <alignment horizontal="distributed" vertical="center" shrinkToFit="1"/>
    </xf>
    <xf numFmtId="0" fontId="66" fillId="35" borderId="13" xfId="0" applyFont="1" applyFill="1" applyBorder="1" applyAlignment="1">
      <alignment horizontal="centerContinuous" vertical="center" shrinkToFit="1"/>
    </xf>
    <xf numFmtId="0" fontId="66" fillId="35" borderId="13" xfId="0" applyFont="1" applyFill="1" applyBorder="1" applyAlignment="1">
      <alignment vertical="center" shrinkToFit="1"/>
    </xf>
    <xf numFmtId="0" fontId="66" fillId="35" borderId="13" xfId="0" applyFont="1" applyFill="1" applyBorder="1" applyAlignment="1">
      <alignment horizontal="left" vertical="center" shrinkToFit="1"/>
    </xf>
    <xf numFmtId="0" fontId="67" fillId="35" borderId="13" xfId="0" applyFont="1" applyFill="1" applyBorder="1" applyAlignment="1">
      <alignment horizontal="distributed" vertical="center"/>
    </xf>
    <xf numFmtId="0" fontId="66" fillId="35" borderId="24" xfId="0" applyFont="1" applyFill="1" applyBorder="1" applyAlignment="1">
      <alignment horizontal="distributed" vertical="center" shrinkToFit="1"/>
    </xf>
    <xf numFmtId="38" fontId="6" fillId="0" borderId="18" xfId="68" applyFont="1" applyFill="1" applyBorder="1" applyAlignment="1">
      <alignment horizontal="right" vertical="center"/>
    </xf>
    <xf numFmtId="196" fontId="6" fillId="0" borderId="18" xfId="68" applyNumberFormat="1" applyFont="1" applyFill="1" applyBorder="1" applyAlignment="1">
      <alignment horizontal="right" vertical="center"/>
    </xf>
    <xf numFmtId="38" fontId="6" fillId="0" borderId="17" xfId="68" applyFont="1" applyFill="1" applyBorder="1" applyAlignment="1">
      <alignment horizontal="right" vertical="center"/>
    </xf>
    <xf numFmtId="196" fontId="6" fillId="0" borderId="17" xfId="68" applyNumberFormat="1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vertical="center"/>
    </xf>
    <xf numFmtId="196" fontId="6" fillId="0" borderId="26" xfId="68" applyNumberFormat="1" applyFont="1" applyFill="1" applyBorder="1" applyAlignment="1">
      <alignment horizontal="right" vertical="center"/>
    </xf>
    <xf numFmtId="38" fontId="6" fillId="0" borderId="26" xfId="68" applyFont="1" applyFill="1" applyBorder="1" applyAlignment="1">
      <alignment horizontal="right" vertical="center"/>
    </xf>
    <xf numFmtId="196" fontId="6" fillId="0" borderId="32" xfId="68" applyNumberFormat="1" applyFont="1" applyFill="1" applyBorder="1" applyAlignment="1">
      <alignment horizontal="right" vertical="center"/>
    </xf>
    <xf numFmtId="211" fontId="6" fillId="0" borderId="13" xfId="68" applyNumberFormat="1" applyFont="1" applyFill="1" applyBorder="1" applyAlignment="1">
      <alignment horizontal="right" vertical="center"/>
    </xf>
    <xf numFmtId="211" fontId="6" fillId="0" borderId="19" xfId="68" applyNumberFormat="1" applyFont="1" applyFill="1" applyBorder="1" applyAlignment="1">
      <alignment horizontal="right" vertical="center"/>
    </xf>
    <xf numFmtId="198" fontId="6" fillId="0" borderId="32" xfId="61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5" fillId="35" borderId="27" xfId="0" applyFont="1" applyFill="1" applyBorder="1" applyAlignment="1">
      <alignment horizontal="center" vertical="center" wrapText="1" shrinkToFit="1"/>
    </xf>
    <xf numFmtId="0" fontId="65" fillId="35" borderId="25" xfId="0" applyFont="1" applyFill="1" applyBorder="1" applyAlignment="1">
      <alignment horizontal="center" vertical="center" wrapText="1" shrinkToFit="1"/>
    </xf>
    <xf numFmtId="0" fontId="65" fillId="35" borderId="31" xfId="0" applyFont="1" applyFill="1" applyBorder="1" applyAlignment="1">
      <alignment horizontal="center" vertical="center" wrapText="1" shrinkToFit="1"/>
    </xf>
    <xf numFmtId="0" fontId="65" fillId="35" borderId="33" xfId="0" applyFont="1" applyFill="1" applyBorder="1" applyAlignment="1">
      <alignment horizontal="center" vertical="center" wrapText="1"/>
    </xf>
    <xf numFmtId="0" fontId="65" fillId="35" borderId="3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5" fillId="35" borderId="30" xfId="0" applyFont="1" applyFill="1" applyBorder="1" applyAlignment="1">
      <alignment horizontal="center" vertical="center" wrapText="1"/>
    </xf>
    <xf numFmtId="0" fontId="65" fillId="35" borderId="36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67" fillId="35" borderId="27" xfId="0" applyFont="1" applyFill="1" applyBorder="1" applyAlignment="1">
      <alignment horizontal="center" vertical="center" wrapText="1" shrinkToFit="1"/>
    </xf>
    <xf numFmtId="0" fontId="67" fillId="35" borderId="25" xfId="0" applyFont="1" applyFill="1" applyBorder="1" applyAlignment="1">
      <alignment horizontal="center" vertical="center" wrapText="1" shrinkToFit="1"/>
    </xf>
    <xf numFmtId="0" fontId="67" fillId="35" borderId="31" xfId="0" applyFont="1" applyFill="1" applyBorder="1" applyAlignment="1">
      <alignment horizontal="center" vertical="center" wrapText="1" shrinkToFit="1"/>
    </xf>
    <xf numFmtId="0" fontId="65" fillId="35" borderId="25" xfId="0" applyFont="1" applyFill="1" applyBorder="1" applyAlignment="1">
      <alignment horizontal="center" vertical="center" wrapText="1"/>
    </xf>
    <xf numFmtId="0" fontId="68" fillId="35" borderId="25" xfId="0" applyFont="1" applyFill="1" applyBorder="1" applyAlignment="1">
      <alignment vertical="center"/>
    </xf>
    <xf numFmtId="0" fontId="68" fillId="35" borderId="31" xfId="0" applyFont="1" applyFill="1" applyBorder="1" applyAlignment="1">
      <alignment vertical="center"/>
    </xf>
    <xf numFmtId="0" fontId="65" fillId="35" borderId="34" xfId="0" applyFont="1" applyFill="1" applyBorder="1" applyAlignment="1">
      <alignment horizontal="center" vertical="center" wrapText="1" shrinkToFit="1"/>
    </xf>
    <xf numFmtId="0" fontId="65" fillId="35" borderId="35" xfId="0" applyFont="1" applyFill="1" applyBorder="1" applyAlignment="1">
      <alignment horizontal="center" vertical="center" wrapText="1" shrinkToFit="1"/>
    </xf>
    <xf numFmtId="0" fontId="65" fillId="35" borderId="30" xfId="0" applyFont="1" applyFill="1" applyBorder="1" applyAlignment="1">
      <alignment horizontal="center" vertical="center" wrapText="1" shrinkToFit="1"/>
    </xf>
    <xf numFmtId="0" fontId="65" fillId="35" borderId="33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35" borderId="35" xfId="0" applyFont="1" applyFill="1" applyBorder="1" applyAlignment="1">
      <alignment horizontal="center" vertical="center"/>
    </xf>
    <xf numFmtId="0" fontId="69" fillId="35" borderId="37" xfId="0" applyFont="1" applyFill="1" applyBorder="1" applyAlignment="1" quotePrefix="1">
      <alignment horizontal="center" vertical="center" wrapText="1"/>
    </xf>
    <xf numFmtId="0" fontId="69" fillId="35" borderId="2" xfId="0" applyFont="1" applyFill="1" applyBorder="1" applyAlignment="1">
      <alignment horizontal="center" vertical="center" wrapText="1"/>
    </xf>
    <xf numFmtId="0" fontId="69" fillId="35" borderId="38" xfId="0" applyFont="1" applyFill="1" applyBorder="1" applyAlignment="1">
      <alignment horizontal="center" vertical="center" wrapText="1"/>
    </xf>
    <xf numFmtId="0" fontId="69" fillId="35" borderId="33" xfId="0" applyFont="1" applyFill="1" applyBorder="1" applyAlignment="1" quotePrefix="1">
      <alignment horizontal="center" vertical="center" wrapText="1"/>
    </xf>
    <xf numFmtId="0" fontId="69" fillId="35" borderId="34" xfId="0" applyFont="1" applyFill="1" applyBorder="1" applyAlignment="1">
      <alignment horizontal="center" vertical="center" wrapText="1"/>
    </xf>
    <xf numFmtId="0" fontId="69" fillId="35" borderId="28" xfId="0" applyFont="1" applyFill="1" applyBorder="1" applyAlignment="1">
      <alignment horizontal="center" vertical="center" wrapText="1"/>
    </xf>
    <xf numFmtId="0" fontId="69" fillId="35" borderId="30" xfId="0" applyFont="1" applyFill="1" applyBorder="1" applyAlignment="1">
      <alignment horizontal="center" vertical="center" wrapText="1"/>
    </xf>
    <xf numFmtId="0" fontId="65" fillId="35" borderId="37" xfId="0" applyFont="1" applyFill="1" applyBorder="1" applyAlignment="1">
      <alignment horizontal="center" vertical="center" wrapText="1"/>
    </xf>
    <xf numFmtId="0" fontId="65" fillId="35" borderId="38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="120" zoomScaleNormal="120" zoomScaleSheetLayoutView="100" workbookViewId="0" topLeftCell="A1">
      <selection activeCell="V63" sqref="V63"/>
    </sheetView>
  </sheetViews>
  <sheetFormatPr defaultColWidth="9.00390625" defaultRowHeight="13.5" customHeight="1"/>
  <cols>
    <col min="1" max="1" width="7.00390625" style="1" customWidth="1"/>
    <col min="2" max="2" width="5.125" style="1" customWidth="1"/>
    <col min="3" max="3" width="4.125" style="1" customWidth="1"/>
    <col min="4" max="4" width="4.00390625" style="1" customWidth="1"/>
    <col min="5" max="5" width="4.25390625" style="1" customWidth="1"/>
    <col min="6" max="6" width="4.125" style="1" customWidth="1"/>
    <col min="7" max="8" width="3.25390625" style="1" customWidth="1"/>
    <col min="9" max="9" width="3.375" style="1" customWidth="1"/>
    <col min="10" max="10" width="3.75390625" style="1" customWidth="1"/>
    <col min="11" max="12" width="3.375" style="1" customWidth="1"/>
    <col min="13" max="22" width="3.00390625" style="1" bestFit="1" customWidth="1"/>
    <col min="23" max="24" width="2.625" style="1" bestFit="1" customWidth="1"/>
    <col min="25" max="26" width="4.625" style="1" customWidth="1"/>
    <col min="27" max="27" width="5.625" style="1" customWidth="1"/>
    <col min="28" max="32" width="4.625" style="1" customWidth="1"/>
    <col min="33" max="16384" width="9.00390625" style="1" customWidth="1"/>
  </cols>
  <sheetData>
    <row r="1" spans="1:5" ht="23.25" customHeight="1">
      <c r="A1" s="45" t="s">
        <v>70</v>
      </c>
      <c r="B1" s="46"/>
      <c r="C1" s="46"/>
      <c r="D1" s="46"/>
      <c r="E1" s="46"/>
    </row>
    <row r="2" spans="1:27" ht="13.5" customHeight="1">
      <c r="A2" s="7" t="s">
        <v>10</v>
      </c>
      <c r="Z2" s="4"/>
      <c r="AA2" s="4"/>
    </row>
    <row r="3" spans="1:32" ht="1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4"/>
      <c r="AA3" s="4"/>
      <c r="AB3" s="3"/>
      <c r="AC3" s="3"/>
      <c r="AD3" s="3"/>
      <c r="AE3" s="76" t="s">
        <v>69</v>
      </c>
      <c r="AF3" s="77"/>
    </row>
    <row r="4" spans="1:32" ht="13.5" customHeight="1">
      <c r="A4" s="47" t="s">
        <v>49</v>
      </c>
      <c r="B4" s="98" t="s">
        <v>54</v>
      </c>
      <c r="C4" s="87"/>
      <c r="D4" s="88"/>
      <c r="E4" s="81" t="s">
        <v>78</v>
      </c>
      <c r="F4" s="88"/>
      <c r="G4" s="81" t="s">
        <v>32</v>
      </c>
      <c r="H4" s="82"/>
      <c r="I4" s="81" t="s">
        <v>33</v>
      </c>
      <c r="J4" s="82"/>
      <c r="K4" s="81" t="s">
        <v>11</v>
      </c>
      <c r="L4" s="82"/>
      <c r="M4" s="102" t="s">
        <v>77</v>
      </c>
      <c r="N4" s="103"/>
      <c r="O4" s="103"/>
      <c r="P4" s="103"/>
      <c r="Q4" s="103"/>
      <c r="R4" s="103"/>
      <c r="S4" s="103"/>
      <c r="T4" s="104"/>
      <c r="U4" s="81" t="s">
        <v>12</v>
      </c>
      <c r="V4" s="82"/>
      <c r="W4" s="81" t="s">
        <v>13</v>
      </c>
      <c r="X4" s="82"/>
      <c r="Y4" s="87" t="s">
        <v>51</v>
      </c>
      <c r="Z4" s="87"/>
      <c r="AA4" s="87"/>
      <c r="AB4" s="87"/>
      <c r="AC4" s="87"/>
      <c r="AD4" s="87"/>
      <c r="AE4" s="88"/>
      <c r="AF4" s="48" t="s">
        <v>14</v>
      </c>
    </row>
    <row r="5" spans="1:32" ht="13.5" customHeight="1">
      <c r="A5" s="49"/>
      <c r="B5" s="99"/>
      <c r="C5" s="100"/>
      <c r="D5" s="101"/>
      <c r="E5" s="99"/>
      <c r="F5" s="101"/>
      <c r="G5" s="83"/>
      <c r="H5" s="84"/>
      <c r="I5" s="83"/>
      <c r="J5" s="84"/>
      <c r="K5" s="83"/>
      <c r="L5" s="84"/>
      <c r="M5" s="105" t="s">
        <v>73</v>
      </c>
      <c r="N5" s="106"/>
      <c r="O5" s="102" t="s">
        <v>72</v>
      </c>
      <c r="P5" s="103"/>
      <c r="Q5" s="103"/>
      <c r="R5" s="104"/>
      <c r="S5" s="105" t="s">
        <v>76</v>
      </c>
      <c r="T5" s="106"/>
      <c r="U5" s="83"/>
      <c r="V5" s="84"/>
      <c r="W5" s="83"/>
      <c r="X5" s="84"/>
      <c r="Y5" s="78" t="s">
        <v>37</v>
      </c>
      <c r="Z5" s="89" t="s">
        <v>48</v>
      </c>
      <c r="AA5" s="95" t="s">
        <v>82</v>
      </c>
      <c r="AB5" s="78" t="s">
        <v>50</v>
      </c>
      <c r="AC5" s="78" t="s">
        <v>55</v>
      </c>
      <c r="AD5" s="78" t="s">
        <v>79</v>
      </c>
      <c r="AE5" s="78" t="s">
        <v>80</v>
      </c>
      <c r="AF5" s="92" t="s">
        <v>38</v>
      </c>
    </row>
    <row r="6" spans="1:32" ht="20.25" customHeight="1">
      <c r="A6" s="50" t="s">
        <v>5</v>
      </c>
      <c r="B6" s="51"/>
      <c r="C6" s="52"/>
      <c r="D6" s="52" t="s">
        <v>39</v>
      </c>
      <c r="E6" s="53"/>
      <c r="F6" s="54" t="s">
        <v>40</v>
      </c>
      <c r="G6" s="55"/>
      <c r="H6" s="52" t="s">
        <v>41</v>
      </c>
      <c r="I6" s="51"/>
      <c r="J6" s="54" t="s">
        <v>42</v>
      </c>
      <c r="K6" s="52"/>
      <c r="L6" s="52" t="s">
        <v>43</v>
      </c>
      <c r="M6" s="107"/>
      <c r="N6" s="108"/>
      <c r="O6" s="109" t="s">
        <v>74</v>
      </c>
      <c r="P6" s="110"/>
      <c r="Q6" s="109" t="s">
        <v>75</v>
      </c>
      <c r="R6" s="110"/>
      <c r="S6" s="107"/>
      <c r="T6" s="108"/>
      <c r="U6" s="52"/>
      <c r="V6" s="52" t="s">
        <v>44</v>
      </c>
      <c r="W6" s="85"/>
      <c r="X6" s="86"/>
      <c r="Y6" s="79"/>
      <c r="Z6" s="90"/>
      <c r="AA6" s="96"/>
      <c r="AB6" s="79"/>
      <c r="AC6" s="79"/>
      <c r="AD6" s="79"/>
      <c r="AE6" s="79"/>
      <c r="AF6" s="93"/>
    </row>
    <row r="7" spans="1:32" ht="66" customHeight="1">
      <c r="A7" s="56"/>
      <c r="B7" s="57" t="s">
        <v>6</v>
      </c>
      <c r="C7" s="57" t="s">
        <v>7</v>
      </c>
      <c r="D7" s="57" t="s">
        <v>4</v>
      </c>
      <c r="E7" s="57" t="s">
        <v>7</v>
      </c>
      <c r="F7" s="57" t="s">
        <v>4</v>
      </c>
      <c r="G7" s="57" t="s">
        <v>7</v>
      </c>
      <c r="H7" s="57" t="s">
        <v>4</v>
      </c>
      <c r="I7" s="57" t="s">
        <v>7</v>
      </c>
      <c r="J7" s="57" t="s">
        <v>4</v>
      </c>
      <c r="K7" s="57" t="s">
        <v>7</v>
      </c>
      <c r="L7" s="57" t="s">
        <v>4</v>
      </c>
      <c r="M7" s="57" t="s">
        <v>7</v>
      </c>
      <c r="N7" s="57" t="s">
        <v>4</v>
      </c>
      <c r="O7" s="57" t="s">
        <v>7</v>
      </c>
      <c r="P7" s="57" t="s">
        <v>4</v>
      </c>
      <c r="Q7" s="57" t="s">
        <v>7</v>
      </c>
      <c r="R7" s="57" t="s">
        <v>4</v>
      </c>
      <c r="S7" s="57" t="s">
        <v>7</v>
      </c>
      <c r="T7" s="57" t="s">
        <v>4</v>
      </c>
      <c r="U7" s="57" t="s">
        <v>7</v>
      </c>
      <c r="V7" s="57" t="s">
        <v>4</v>
      </c>
      <c r="W7" s="57" t="s">
        <v>7</v>
      </c>
      <c r="X7" s="57" t="s">
        <v>4</v>
      </c>
      <c r="Y7" s="80"/>
      <c r="Z7" s="91"/>
      <c r="AA7" s="97"/>
      <c r="AB7" s="80"/>
      <c r="AC7" s="80"/>
      <c r="AD7" s="80"/>
      <c r="AE7" s="80"/>
      <c r="AF7" s="94"/>
    </row>
    <row r="8" spans="1:32" ht="13.5" customHeight="1" hidden="1">
      <c r="A8" s="6" t="s">
        <v>56</v>
      </c>
      <c r="B8" s="10">
        <v>9026</v>
      </c>
      <c r="C8" s="11">
        <v>4664</v>
      </c>
      <c r="D8" s="11">
        <v>4362</v>
      </c>
      <c r="E8" s="11">
        <v>4578</v>
      </c>
      <c r="F8" s="11">
        <v>4309</v>
      </c>
      <c r="G8" s="11">
        <v>6</v>
      </c>
      <c r="H8" s="11">
        <v>2</v>
      </c>
      <c r="I8" s="11">
        <v>1</v>
      </c>
      <c r="J8" s="11">
        <v>1</v>
      </c>
      <c r="K8" s="11" t="s">
        <v>52</v>
      </c>
      <c r="L8" s="11" t="s">
        <v>52</v>
      </c>
      <c r="M8" s="11">
        <v>27</v>
      </c>
      <c r="N8" s="11">
        <v>15</v>
      </c>
      <c r="O8" s="11">
        <v>27</v>
      </c>
      <c r="P8" s="11">
        <v>15</v>
      </c>
      <c r="Q8" s="11">
        <v>27</v>
      </c>
      <c r="R8" s="11">
        <v>15</v>
      </c>
      <c r="S8" s="11">
        <v>27</v>
      </c>
      <c r="T8" s="11">
        <v>15</v>
      </c>
      <c r="U8" s="11">
        <v>45</v>
      </c>
      <c r="V8" s="11">
        <v>29</v>
      </c>
      <c r="W8" s="11">
        <v>7</v>
      </c>
      <c r="X8" s="11">
        <v>6</v>
      </c>
      <c r="Y8" s="11">
        <v>188</v>
      </c>
      <c r="Z8" s="67">
        <v>2</v>
      </c>
      <c r="AA8" s="65">
        <v>2</v>
      </c>
      <c r="AB8" s="11">
        <v>75</v>
      </c>
      <c r="AC8" s="11">
        <v>8811</v>
      </c>
      <c r="AD8" s="11">
        <v>40</v>
      </c>
      <c r="AE8" s="11">
        <v>40</v>
      </c>
      <c r="AF8" s="12">
        <v>98.5</v>
      </c>
    </row>
    <row r="9" spans="1:32" ht="13.5" customHeight="1" hidden="1">
      <c r="A9" s="6" t="s">
        <v>59</v>
      </c>
      <c r="B9" s="10">
        <v>9337</v>
      </c>
      <c r="C9" s="11">
        <v>4697</v>
      </c>
      <c r="D9" s="11">
        <v>4640</v>
      </c>
      <c r="E9" s="11">
        <v>4619</v>
      </c>
      <c r="F9" s="11">
        <v>4582</v>
      </c>
      <c r="G9" s="11">
        <v>2</v>
      </c>
      <c r="H9" s="11">
        <v>4</v>
      </c>
      <c r="I9" s="11">
        <v>1</v>
      </c>
      <c r="J9" s="11">
        <v>4</v>
      </c>
      <c r="K9" s="13">
        <v>0</v>
      </c>
      <c r="L9" s="11">
        <v>2</v>
      </c>
      <c r="M9" s="11">
        <v>38</v>
      </c>
      <c r="N9" s="11">
        <v>11</v>
      </c>
      <c r="O9" s="11">
        <v>38</v>
      </c>
      <c r="P9" s="11">
        <v>11</v>
      </c>
      <c r="Q9" s="11">
        <v>38</v>
      </c>
      <c r="R9" s="11">
        <v>11</v>
      </c>
      <c r="S9" s="11">
        <v>38</v>
      </c>
      <c r="T9" s="11">
        <v>11</v>
      </c>
      <c r="U9" s="11">
        <v>29</v>
      </c>
      <c r="V9" s="11">
        <v>35</v>
      </c>
      <c r="W9" s="11">
        <v>8</v>
      </c>
      <c r="X9" s="11">
        <v>2</v>
      </c>
      <c r="Y9" s="11">
        <v>180</v>
      </c>
      <c r="Z9" s="68">
        <v>0</v>
      </c>
      <c r="AA9" s="66">
        <v>0</v>
      </c>
      <c r="AB9" s="11">
        <v>71</v>
      </c>
      <c r="AC9" s="11">
        <v>9145</v>
      </c>
      <c r="AD9" s="11">
        <v>48</v>
      </c>
      <c r="AE9" s="11">
        <v>48</v>
      </c>
      <c r="AF9" s="12">
        <v>98.5</v>
      </c>
    </row>
    <row r="10" spans="1:33" ht="13.5" customHeight="1" hidden="1">
      <c r="A10" s="6" t="s">
        <v>61</v>
      </c>
      <c r="B10" s="15">
        <v>8877</v>
      </c>
      <c r="C10" s="16">
        <v>4554</v>
      </c>
      <c r="D10" s="17">
        <v>4323</v>
      </c>
      <c r="E10" s="18">
        <v>4482</v>
      </c>
      <c r="F10" s="16">
        <v>4272</v>
      </c>
      <c r="G10" s="16">
        <v>1</v>
      </c>
      <c r="H10" s="17">
        <v>1</v>
      </c>
      <c r="I10" s="18">
        <v>2</v>
      </c>
      <c r="J10" s="18">
        <v>2</v>
      </c>
      <c r="K10" s="18">
        <v>3</v>
      </c>
      <c r="L10" s="13">
        <v>0</v>
      </c>
      <c r="M10" s="16">
        <v>25</v>
      </c>
      <c r="N10" s="20">
        <v>10</v>
      </c>
      <c r="O10" s="16">
        <v>25</v>
      </c>
      <c r="P10" s="20">
        <v>10</v>
      </c>
      <c r="Q10" s="16">
        <v>25</v>
      </c>
      <c r="R10" s="20">
        <v>10</v>
      </c>
      <c r="S10" s="16">
        <v>25</v>
      </c>
      <c r="T10" s="20">
        <v>10</v>
      </c>
      <c r="U10" s="16">
        <v>41</v>
      </c>
      <c r="V10" s="18">
        <v>37</v>
      </c>
      <c r="W10" s="13">
        <v>0</v>
      </c>
      <c r="X10" s="19">
        <v>1</v>
      </c>
      <c r="Y10" s="18">
        <v>173</v>
      </c>
      <c r="Z10" s="69">
        <v>4</v>
      </c>
      <c r="AA10" s="17">
        <v>4</v>
      </c>
      <c r="AB10" s="18">
        <v>74</v>
      </c>
      <c r="AC10" s="18">
        <v>8726</v>
      </c>
      <c r="AD10" s="16">
        <v>38</v>
      </c>
      <c r="AE10" s="16">
        <v>38</v>
      </c>
      <c r="AF10" s="21">
        <v>98.6</v>
      </c>
      <c r="AG10" s="9"/>
    </row>
    <row r="11" spans="1:33" ht="13.5" customHeight="1" hidden="1">
      <c r="A11" s="58" t="s">
        <v>62</v>
      </c>
      <c r="B11" s="17">
        <v>8810</v>
      </c>
      <c r="C11" s="30">
        <v>4491</v>
      </c>
      <c r="D11" s="17">
        <v>4319</v>
      </c>
      <c r="E11" s="30">
        <v>4389</v>
      </c>
      <c r="F11" s="17">
        <v>4258</v>
      </c>
      <c r="G11" s="30">
        <v>8</v>
      </c>
      <c r="H11" s="17">
        <v>5</v>
      </c>
      <c r="I11" s="30">
        <v>4</v>
      </c>
      <c r="J11" s="22">
        <v>0</v>
      </c>
      <c r="K11" s="32">
        <v>0</v>
      </c>
      <c r="L11" s="22">
        <v>0</v>
      </c>
      <c r="M11" s="22">
        <v>0</v>
      </c>
      <c r="N11" s="22">
        <v>0</v>
      </c>
      <c r="O11" s="30">
        <v>42</v>
      </c>
      <c r="P11" s="17">
        <v>15</v>
      </c>
      <c r="Q11" s="22">
        <v>0</v>
      </c>
      <c r="R11" s="22">
        <v>0</v>
      </c>
      <c r="S11" s="22">
        <v>0</v>
      </c>
      <c r="T11" s="22">
        <v>0</v>
      </c>
      <c r="U11" s="30">
        <v>45</v>
      </c>
      <c r="V11" s="17">
        <v>41</v>
      </c>
      <c r="W11" s="30">
        <v>3</v>
      </c>
      <c r="X11" s="22">
        <v>0</v>
      </c>
      <c r="Y11" s="30">
        <v>156</v>
      </c>
      <c r="Z11" s="70">
        <v>0</v>
      </c>
      <c r="AA11" s="22">
        <v>0</v>
      </c>
      <c r="AB11" s="30">
        <v>90</v>
      </c>
      <c r="AC11" s="17">
        <v>8604</v>
      </c>
      <c r="AD11" s="30">
        <v>54</v>
      </c>
      <c r="AE11" s="30">
        <v>54</v>
      </c>
      <c r="AF11" s="42">
        <v>98.1</v>
      </c>
      <c r="AG11" s="9"/>
    </row>
    <row r="12" spans="1:33" s="3" customFormat="1" ht="13.5" customHeight="1">
      <c r="A12" s="58" t="s">
        <v>64</v>
      </c>
      <c r="B12" s="17">
        <v>8748</v>
      </c>
      <c r="C12" s="30">
        <v>4568</v>
      </c>
      <c r="D12" s="17">
        <v>4180</v>
      </c>
      <c r="E12" s="30">
        <v>4480</v>
      </c>
      <c r="F12" s="17">
        <v>4135</v>
      </c>
      <c r="G12" s="30">
        <v>2</v>
      </c>
      <c r="H12" s="17">
        <v>2</v>
      </c>
      <c r="I12" s="32">
        <v>0</v>
      </c>
      <c r="J12" s="22">
        <v>1</v>
      </c>
      <c r="K12" s="32">
        <v>0</v>
      </c>
      <c r="L12" s="22">
        <v>0</v>
      </c>
      <c r="M12" s="27"/>
      <c r="N12" s="22"/>
      <c r="O12" s="17">
        <v>36</v>
      </c>
      <c r="P12" s="17">
        <v>11</v>
      </c>
      <c r="Q12" s="22"/>
      <c r="R12" s="22"/>
      <c r="S12" s="22"/>
      <c r="T12" s="22"/>
      <c r="U12" s="30">
        <v>48</v>
      </c>
      <c r="V12" s="17">
        <v>30</v>
      </c>
      <c r="W12" s="30">
        <v>2</v>
      </c>
      <c r="X12" s="22">
        <v>1</v>
      </c>
      <c r="Y12" s="30">
        <v>170</v>
      </c>
      <c r="Z12" s="70">
        <v>1</v>
      </c>
      <c r="AA12" s="22" t="s">
        <v>81</v>
      </c>
      <c r="AB12" s="30">
        <v>99</v>
      </c>
      <c r="AC12" s="17">
        <v>8555</v>
      </c>
      <c r="AD12" s="30">
        <v>41</v>
      </c>
      <c r="AE12" s="30">
        <v>41</v>
      </c>
      <c r="AF12" s="42">
        <v>98.5</v>
      </c>
      <c r="AG12" s="8"/>
    </row>
    <row r="13" spans="1:32" s="3" customFormat="1" ht="13.5" customHeight="1">
      <c r="A13" s="58" t="s">
        <v>65</v>
      </c>
      <c r="B13" s="26">
        <v>8325</v>
      </c>
      <c r="C13" s="31">
        <v>4407</v>
      </c>
      <c r="D13" s="36">
        <v>3918</v>
      </c>
      <c r="E13" s="31">
        <v>4304</v>
      </c>
      <c r="F13" s="36">
        <v>3863</v>
      </c>
      <c r="G13" s="31">
        <v>3</v>
      </c>
      <c r="H13" s="36">
        <v>6</v>
      </c>
      <c r="I13" s="31">
        <v>2</v>
      </c>
      <c r="J13" s="36">
        <v>1</v>
      </c>
      <c r="K13" s="31">
        <v>1</v>
      </c>
      <c r="L13" s="22">
        <v>0</v>
      </c>
      <c r="M13" s="27"/>
      <c r="N13" s="22"/>
      <c r="O13" s="36">
        <v>52</v>
      </c>
      <c r="P13" s="36">
        <v>13</v>
      </c>
      <c r="Q13" s="22"/>
      <c r="R13" s="22"/>
      <c r="S13" s="22"/>
      <c r="T13" s="22"/>
      <c r="U13" s="31">
        <v>38</v>
      </c>
      <c r="V13" s="36">
        <v>29</v>
      </c>
      <c r="W13" s="31">
        <v>7</v>
      </c>
      <c r="X13" s="36">
        <v>6</v>
      </c>
      <c r="Y13" s="31">
        <v>141</v>
      </c>
      <c r="Z13" s="70">
        <v>0</v>
      </c>
      <c r="AA13" s="22" t="s">
        <v>81</v>
      </c>
      <c r="AB13" s="31">
        <v>111</v>
      </c>
      <c r="AC13" s="36">
        <v>8130</v>
      </c>
      <c r="AD13" s="31">
        <v>49</v>
      </c>
      <c r="AE13" s="31">
        <v>49</v>
      </c>
      <c r="AF13" s="43">
        <v>98.1</v>
      </c>
    </row>
    <row r="14" spans="1:32" s="3" customFormat="1" ht="13.5" customHeight="1">
      <c r="A14" s="58" t="s">
        <v>66</v>
      </c>
      <c r="B14" s="26">
        <v>8401</v>
      </c>
      <c r="C14" s="31">
        <v>4267</v>
      </c>
      <c r="D14" s="36">
        <v>4134</v>
      </c>
      <c r="E14" s="31">
        <v>4182</v>
      </c>
      <c r="F14" s="36">
        <v>4082</v>
      </c>
      <c r="G14" s="31">
        <v>5</v>
      </c>
      <c r="H14" s="36">
        <v>9</v>
      </c>
      <c r="I14" s="31">
        <v>1</v>
      </c>
      <c r="J14" s="36">
        <v>3</v>
      </c>
      <c r="K14" s="31">
        <v>2</v>
      </c>
      <c r="L14" s="22">
        <v>0</v>
      </c>
      <c r="M14" s="27"/>
      <c r="N14" s="22"/>
      <c r="O14" s="36">
        <v>57</v>
      </c>
      <c r="P14" s="36">
        <v>13</v>
      </c>
      <c r="Q14" s="22"/>
      <c r="R14" s="22"/>
      <c r="S14" s="22"/>
      <c r="T14" s="22"/>
      <c r="U14" s="31">
        <v>18</v>
      </c>
      <c r="V14" s="36">
        <v>24</v>
      </c>
      <c r="W14" s="31">
        <v>2</v>
      </c>
      <c r="X14" s="36">
        <v>3</v>
      </c>
      <c r="Y14" s="31">
        <v>160</v>
      </c>
      <c r="Z14" s="70">
        <v>0</v>
      </c>
      <c r="AA14" s="22" t="s">
        <v>81</v>
      </c>
      <c r="AB14" s="31">
        <v>92</v>
      </c>
      <c r="AC14" s="36">
        <v>8196</v>
      </c>
      <c r="AD14" s="31">
        <v>63</v>
      </c>
      <c r="AE14" s="31">
        <v>63</v>
      </c>
      <c r="AF14" s="43">
        <v>98.4</v>
      </c>
    </row>
    <row r="15" spans="1:32" s="3" customFormat="1" ht="13.5" customHeight="1">
      <c r="A15" s="58" t="s">
        <v>67</v>
      </c>
      <c r="B15" s="26">
        <v>8087</v>
      </c>
      <c r="C15" s="31">
        <v>4162</v>
      </c>
      <c r="D15" s="36">
        <v>3925</v>
      </c>
      <c r="E15" s="31">
        <v>4098</v>
      </c>
      <c r="F15" s="36">
        <v>3872</v>
      </c>
      <c r="G15" s="31">
        <v>2</v>
      </c>
      <c r="H15" s="36">
        <v>8</v>
      </c>
      <c r="I15" s="31">
        <v>1</v>
      </c>
      <c r="J15" s="22">
        <v>0</v>
      </c>
      <c r="K15" s="32">
        <v>0</v>
      </c>
      <c r="L15" s="22">
        <v>0</v>
      </c>
      <c r="M15" s="27"/>
      <c r="N15" s="22"/>
      <c r="O15" s="36">
        <v>36</v>
      </c>
      <c r="P15" s="36">
        <v>16</v>
      </c>
      <c r="Q15" s="22"/>
      <c r="R15" s="22"/>
      <c r="S15" s="22"/>
      <c r="T15" s="22"/>
      <c r="U15" s="31">
        <v>24</v>
      </c>
      <c r="V15" s="36">
        <v>29</v>
      </c>
      <c r="W15" s="31">
        <v>1</v>
      </c>
      <c r="X15" s="22">
        <v>0</v>
      </c>
      <c r="Y15" s="31">
        <v>144</v>
      </c>
      <c r="Z15" s="70">
        <v>3</v>
      </c>
      <c r="AA15" s="22" t="s">
        <v>81</v>
      </c>
      <c r="AB15" s="31">
        <v>104</v>
      </c>
      <c r="AC15" s="36">
        <v>7861</v>
      </c>
      <c r="AD15" s="31">
        <v>47</v>
      </c>
      <c r="AE15" s="31">
        <v>47</v>
      </c>
      <c r="AF15" s="43">
        <v>98.6</v>
      </c>
    </row>
    <row r="16" spans="1:33" s="3" customFormat="1" ht="13.5" customHeight="1">
      <c r="A16" s="58" t="s">
        <v>68</v>
      </c>
      <c r="B16" s="27">
        <v>8024</v>
      </c>
      <c r="C16" s="32">
        <v>4172</v>
      </c>
      <c r="D16" s="22">
        <v>3852</v>
      </c>
      <c r="E16" s="32">
        <v>4093</v>
      </c>
      <c r="F16" s="22">
        <v>3801</v>
      </c>
      <c r="G16" s="32">
        <v>9</v>
      </c>
      <c r="H16" s="22">
        <v>6</v>
      </c>
      <c r="I16" s="32">
        <v>3</v>
      </c>
      <c r="J16" s="22">
        <v>2</v>
      </c>
      <c r="K16" s="32">
        <v>0</v>
      </c>
      <c r="L16" s="22">
        <v>0</v>
      </c>
      <c r="M16" s="27"/>
      <c r="N16" s="22"/>
      <c r="O16" s="22">
        <v>27</v>
      </c>
      <c r="P16" s="22">
        <v>7</v>
      </c>
      <c r="Q16" s="22"/>
      <c r="R16" s="22"/>
      <c r="S16" s="22"/>
      <c r="T16" s="22"/>
      <c r="U16" s="32">
        <v>39</v>
      </c>
      <c r="V16" s="22">
        <v>34</v>
      </c>
      <c r="W16" s="32">
        <v>1</v>
      </c>
      <c r="X16" s="22">
        <v>2</v>
      </c>
      <c r="Y16" s="32">
        <v>149</v>
      </c>
      <c r="Z16" s="70">
        <v>0</v>
      </c>
      <c r="AA16" s="22" t="s">
        <v>81</v>
      </c>
      <c r="AB16" s="32">
        <v>125</v>
      </c>
      <c r="AC16" s="22">
        <v>7780</v>
      </c>
      <c r="AD16" s="32">
        <v>26</v>
      </c>
      <c r="AE16" s="32">
        <v>26</v>
      </c>
      <c r="AF16" s="44">
        <v>98.4</v>
      </c>
      <c r="AG16" s="8"/>
    </row>
    <row r="17" spans="1:32" s="3" customFormat="1" ht="13.5" customHeight="1">
      <c r="A17" s="58"/>
      <c r="B17" s="26"/>
      <c r="C17" s="31"/>
      <c r="D17" s="36"/>
      <c r="E17" s="31"/>
      <c r="F17" s="36"/>
      <c r="G17" s="31"/>
      <c r="H17" s="36"/>
      <c r="I17" s="31"/>
      <c r="J17" s="36"/>
      <c r="K17" s="31"/>
      <c r="L17" s="36"/>
      <c r="M17" s="26"/>
      <c r="N17" s="36"/>
      <c r="O17" s="36"/>
      <c r="P17" s="36"/>
      <c r="Q17" s="36"/>
      <c r="R17" s="36"/>
      <c r="S17" s="36"/>
      <c r="T17" s="36"/>
      <c r="U17" s="31"/>
      <c r="V17" s="36"/>
      <c r="W17" s="31"/>
      <c r="X17" s="36"/>
      <c r="Y17" s="31"/>
      <c r="Z17" s="71"/>
      <c r="AA17" s="36"/>
      <c r="AB17" s="31"/>
      <c r="AC17" s="36"/>
      <c r="AD17" s="31"/>
      <c r="AE17" s="31"/>
      <c r="AF17" s="43"/>
    </row>
    <row r="18" spans="1:33" s="3" customFormat="1" ht="13.5" customHeight="1">
      <c r="A18" s="58" t="s">
        <v>71</v>
      </c>
      <c r="B18" s="27">
        <f aca="true" t="shared" si="0" ref="B18:AE18">SUM(B25:B26)</f>
        <v>7768</v>
      </c>
      <c r="C18" s="32">
        <f t="shared" si="0"/>
        <v>4027</v>
      </c>
      <c r="D18" s="22">
        <f t="shared" si="0"/>
        <v>3741</v>
      </c>
      <c r="E18" s="32">
        <f t="shared" si="0"/>
        <v>3961</v>
      </c>
      <c r="F18" s="22">
        <f>SUM(F25:F26)</f>
        <v>3703</v>
      </c>
      <c r="G18" s="32">
        <f t="shared" si="0"/>
        <v>4</v>
      </c>
      <c r="H18" s="22">
        <f t="shared" si="0"/>
        <v>2</v>
      </c>
      <c r="I18" s="32">
        <f t="shared" si="0"/>
        <v>1</v>
      </c>
      <c r="J18" s="22">
        <f t="shared" si="0"/>
        <v>0</v>
      </c>
      <c r="K18" s="32">
        <f t="shared" si="0"/>
        <v>1</v>
      </c>
      <c r="L18" s="22">
        <f t="shared" si="0"/>
        <v>0</v>
      </c>
      <c r="M18" s="32">
        <f t="shared" si="0"/>
        <v>6</v>
      </c>
      <c r="N18" s="22">
        <f t="shared" si="0"/>
        <v>0</v>
      </c>
      <c r="O18" s="32">
        <f aca="true" t="shared" si="1" ref="O18:T18">SUM(O25:O26)</f>
        <v>11</v>
      </c>
      <c r="P18" s="22">
        <f t="shared" si="1"/>
        <v>4</v>
      </c>
      <c r="Q18" s="32">
        <f t="shared" si="1"/>
        <v>2</v>
      </c>
      <c r="R18" s="22">
        <f t="shared" si="1"/>
        <v>3</v>
      </c>
      <c r="S18" s="32">
        <f t="shared" si="1"/>
        <v>6</v>
      </c>
      <c r="T18" s="22">
        <f t="shared" si="1"/>
        <v>3</v>
      </c>
      <c r="U18" s="32">
        <f t="shared" si="0"/>
        <v>30</v>
      </c>
      <c r="V18" s="22">
        <f t="shared" si="0"/>
        <v>26</v>
      </c>
      <c r="W18" s="32">
        <f t="shared" si="0"/>
        <v>5</v>
      </c>
      <c r="X18" s="22">
        <f t="shared" si="0"/>
        <v>0</v>
      </c>
      <c r="Y18" s="32">
        <f t="shared" si="0"/>
        <v>178</v>
      </c>
      <c r="Z18" s="70">
        <f t="shared" si="0"/>
        <v>1</v>
      </c>
      <c r="AA18" s="22">
        <f>SUM(AA25:AA26)</f>
        <v>1</v>
      </c>
      <c r="AB18" s="32">
        <f t="shared" si="0"/>
        <v>121</v>
      </c>
      <c r="AC18" s="22">
        <f t="shared" si="0"/>
        <v>7550</v>
      </c>
      <c r="AD18" s="32">
        <f>SUM(AD25:AD26)</f>
        <v>23</v>
      </c>
      <c r="AE18" s="32">
        <f t="shared" si="0"/>
        <v>22</v>
      </c>
      <c r="AF18" s="44">
        <f>ROUND((E18+F18)/B18*100,1)</f>
        <v>98.7</v>
      </c>
      <c r="AG18" s="8"/>
    </row>
    <row r="19" spans="1:33" s="3" customFormat="1" ht="13.5" customHeight="1">
      <c r="A19" s="58" t="s">
        <v>63</v>
      </c>
      <c r="B19" s="27"/>
      <c r="C19" s="32"/>
      <c r="D19" s="22"/>
      <c r="E19" s="73">
        <f>ROUND(E18/C18*100,1)</f>
        <v>98.4</v>
      </c>
      <c r="F19" s="74">
        <f>ROUND(F18/D18*100,1)</f>
        <v>99</v>
      </c>
      <c r="G19" s="32"/>
      <c r="H19" s="22"/>
      <c r="I19" s="32"/>
      <c r="J19" s="22"/>
      <c r="K19" s="32"/>
      <c r="L19" s="22"/>
      <c r="M19" s="32"/>
      <c r="N19" s="22"/>
      <c r="O19" s="32"/>
      <c r="P19" s="22"/>
      <c r="Q19" s="32"/>
      <c r="R19" s="22"/>
      <c r="S19" s="32"/>
      <c r="T19" s="22"/>
      <c r="U19" s="32"/>
      <c r="V19" s="22"/>
      <c r="W19" s="32"/>
      <c r="X19" s="22"/>
      <c r="Y19" s="32"/>
      <c r="Z19" s="70"/>
      <c r="AA19" s="22"/>
      <c r="AB19" s="32"/>
      <c r="AC19" s="22"/>
      <c r="AD19" s="32"/>
      <c r="AE19" s="32"/>
      <c r="AF19" s="44"/>
      <c r="AG19" s="14"/>
    </row>
    <row r="20" spans="1:32" s="3" customFormat="1" ht="12" customHeight="1">
      <c r="A20" s="58"/>
      <c r="B20" s="27"/>
      <c r="C20" s="32"/>
      <c r="D20" s="22"/>
      <c r="E20" s="32"/>
      <c r="F20" s="22"/>
      <c r="G20" s="32"/>
      <c r="H20" s="22"/>
      <c r="I20" s="32"/>
      <c r="J20" s="22"/>
      <c r="K20" s="32"/>
      <c r="L20" s="22"/>
      <c r="M20" s="32"/>
      <c r="N20" s="22"/>
      <c r="O20" s="32"/>
      <c r="P20" s="22"/>
      <c r="Q20" s="32"/>
      <c r="R20" s="22"/>
      <c r="S20" s="32"/>
      <c r="T20" s="22"/>
      <c r="U20" s="32"/>
      <c r="V20" s="22"/>
      <c r="W20" s="32"/>
      <c r="X20" s="22"/>
      <c r="Y20" s="32"/>
      <c r="Z20" s="70"/>
      <c r="AA20" s="22"/>
      <c r="AB20" s="39"/>
      <c r="AC20" s="40"/>
      <c r="AD20" s="39"/>
      <c r="AE20" s="39"/>
      <c r="AF20" s="44"/>
    </row>
    <row r="21" spans="1:32" s="5" customFormat="1" ht="13.5" customHeight="1">
      <c r="A21" s="58" t="s">
        <v>15</v>
      </c>
      <c r="B21" s="27">
        <f>C21+D21</f>
        <v>160</v>
      </c>
      <c r="C21" s="32">
        <v>80</v>
      </c>
      <c r="D21" s="22">
        <v>80</v>
      </c>
      <c r="E21" s="32">
        <v>79</v>
      </c>
      <c r="F21" s="22">
        <v>80</v>
      </c>
      <c r="G21" s="32">
        <v>0</v>
      </c>
      <c r="H21" s="22">
        <v>0</v>
      </c>
      <c r="I21" s="32">
        <v>0</v>
      </c>
      <c r="J21" s="22">
        <v>0</v>
      </c>
      <c r="K21" s="32">
        <v>0</v>
      </c>
      <c r="L21" s="22">
        <v>0</v>
      </c>
      <c r="M21" s="32">
        <v>0</v>
      </c>
      <c r="N21" s="22">
        <v>0</v>
      </c>
      <c r="O21" s="32">
        <v>0</v>
      </c>
      <c r="P21" s="22">
        <v>0</v>
      </c>
      <c r="Q21" s="32">
        <v>0</v>
      </c>
      <c r="R21" s="22">
        <v>0</v>
      </c>
      <c r="S21" s="32">
        <v>0</v>
      </c>
      <c r="T21" s="22">
        <v>0</v>
      </c>
      <c r="U21" s="32">
        <v>1</v>
      </c>
      <c r="V21" s="22">
        <v>0</v>
      </c>
      <c r="W21" s="32">
        <v>0</v>
      </c>
      <c r="X21" s="22">
        <v>0</v>
      </c>
      <c r="Y21" s="32">
        <v>5</v>
      </c>
      <c r="Z21" s="70">
        <v>0</v>
      </c>
      <c r="AA21" s="22">
        <v>0</v>
      </c>
      <c r="AB21" s="32">
        <v>0</v>
      </c>
      <c r="AC21" s="22">
        <v>159</v>
      </c>
      <c r="AD21" s="32">
        <v>0</v>
      </c>
      <c r="AE21" s="32">
        <v>0</v>
      </c>
      <c r="AF21" s="44">
        <f>ROUND((E21+F21)/B21*100,1)</f>
        <v>99.4</v>
      </c>
    </row>
    <row r="22" spans="1:32" ht="13.5" customHeight="1">
      <c r="A22" s="58" t="s">
        <v>8</v>
      </c>
      <c r="B22" s="27">
        <f>C22+D22</f>
        <v>7274</v>
      </c>
      <c r="C22" s="32">
        <v>3791</v>
      </c>
      <c r="D22" s="22">
        <v>3483</v>
      </c>
      <c r="E22" s="32">
        <v>3728</v>
      </c>
      <c r="F22" s="22">
        <v>3446</v>
      </c>
      <c r="G22" s="32">
        <v>3</v>
      </c>
      <c r="H22" s="22">
        <v>2</v>
      </c>
      <c r="I22" s="32">
        <v>1</v>
      </c>
      <c r="J22" s="22">
        <v>0</v>
      </c>
      <c r="K22" s="32">
        <v>1</v>
      </c>
      <c r="L22" s="22">
        <v>0</v>
      </c>
      <c r="M22" s="32">
        <v>6</v>
      </c>
      <c r="N22" s="22">
        <v>0</v>
      </c>
      <c r="O22" s="32">
        <v>11</v>
      </c>
      <c r="P22" s="22">
        <v>4</v>
      </c>
      <c r="Q22" s="32">
        <v>2</v>
      </c>
      <c r="R22" s="22">
        <v>3</v>
      </c>
      <c r="S22" s="32">
        <v>6</v>
      </c>
      <c r="T22" s="22">
        <v>3</v>
      </c>
      <c r="U22" s="32">
        <v>28</v>
      </c>
      <c r="V22" s="22">
        <v>25</v>
      </c>
      <c r="W22" s="32">
        <v>5</v>
      </c>
      <c r="X22" s="22">
        <v>0</v>
      </c>
      <c r="Y22" s="32">
        <v>166</v>
      </c>
      <c r="Z22" s="70">
        <v>1</v>
      </c>
      <c r="AA22" s="22">
        <v>1</v>
      </c>
      <c r="AB22" s="32">
        <v>121</v>
      </c>
      <c r="AC22" s="22">
        <v>7064</v>
      </c>
      <c r="AD22" s="32">
        <v>23</v>
      </c>
      <c r="AE22" s="32">
        <v>22</v>
      </c>
      <c r="AF22" s="44">
        <f>ROUND((E22+F22)/B22*100,1)</f>
        <v>98.6</v>
      </c>
    </row>
    <row r="23" spans="1:32" ht="13.5" customHeight="1">
      <c r="A23" s="58" t="s">
        <v>9</v>
      </c>
      <c r="B23" s="27">
        <f>C23+D23</f>
        <v>334</v>
      </c>
      <c r="C23" s="32">
        <v>156</v>
      </c>
      <c r="D23" s="22">
        <v>178</v>
      </c>
      <c r="E23" s="32">
        <v>154</v>
      </c>
      <c r="F23" s="22">
        <v>177</v>
      </c>
      <c r="G23" s="32">
        <v>1</v>
      </c>
      <c r="H23" s="22">
        <v>0</v>
      </c>
      <c r="I23" s="32">
        <v>0</v>
      </c>
      <c r="J23" s="22">
        <v>0</v>
      </c>
      <c r="K23" s="32">
        <v>0</v>
      </c>
      <c r="L23" s="22">
        <v>0</v>
      </c>
      <c r="M23" s="32">
        <v>0</v>
      </c>
      <c r="N23" s="22">
        <v>0</v>
      </c>
      <c r="O23" s="32">
        <v>0</v>
      </c>
      <c r="P23" s="22">
        <v>0</v>
      </c>
      <c r="Q23" s="32">
        <v>0</v>
      </c>
      <c r="R23" s="22">
        <v>0</v>
      </c>
      <c r="S23" s="32">
        <v>0</v>
      </c>
      <c r="T23" s="22">
        <v>0</v>
      </c>
      <c r="U23" s="32">
        <v>1</v>
      </c>
      <c r="V23" s="22">
        <v>1</v>
      </c>
      <c r="W23" s="32">
        <v>0</v>
      </c>
      <c r="X23" s="22">
        <v>0</v>
      </c>
      <c r="Y23" s="32">
        <v>7</v>
      </c>
      <c r="Z23" s="70">
        <v>0</v>
      </c>
      <c r="AA23" s="22">
        <v>0</v>
      </c>
      <c r="AB23" s="32">
        <v>0</v>
      </c>
      <c r="AC23" s="22">
        <v>327</v>
      </c>
      <c r="AD23" s="32">
        <v>0</v>
      </c>
      <c r="AE23" s="32">
        <v>0</v>
      </c>
      <c r="AF23" s="44">
        <f>ROUND((E23+F23)/B23*100,1)</f>
        <v>99.1</v>
      </c>
    </row>
    <row r="24" spans="1:32" ht="12" customHeight="1">
      <c r="A24" s="58"/>
      <c r="B24" s="27"/>
      <c r="C24" s="32"/>
      <c r="D24" s="22"/>
      <c r="E24" s="32"/>
      <c r="F24" s="22"/>
      <c r="G24" s="32"/>
      <c r="H24" s="22"/>
      <c r="I24" s="38"/>
      <c r="J24" s="22"/>
      <c r="K24" s="32"/>
      <c r="L24" s="22"/>
      <c r="M24" s="32"/>
      <c r="N24" s="22"/>
      <c r="O24" s="32"/>
      <c r="P24" s="22"/>
      <c r="Q24" s="32"/>
      <c r="R24" s="22"/>
      <c r="S24" s="32"/>
      <c r="T24" s="22"/>
      <c r="U24" s="32"/>
      <c r="V24" s="22"/>
      <c r="W24" s="32"/>
      <c r="X24" s="22"/>
      <c r="Y24" s="32"/>
      <c r="Z24" s="70"/>
      <c r="AA24" s="22"/>
      <c r="AB24" s="32"/>
      <c r="AC24" s="22"/>
      <c r="AD24" s="32"/>
      <c r="AE24" s="32"/>
      <c r="AF24" s="44"/>
    </row>
    <row r="25" spans="1:32" ht="13.5" customHeight="1">
      <c r="A25" s="58" t="s">
        <v>16</v>
      </c>
      <c r="B25" s="27">
        <f>SUM(B28:B40)</f>
        <v>6753</v>
      </c>
      <c r="C25" s="32">
        <f aca="true" t="shared" si="2" ref="C25:AE25">SUM(C28:C40)</f>
        <v>3507</v>
      </c>
      <c r="D25" s="22">
        <f t="shared" si="2"/>
        <v>3246</v>
      </c>
      <c r="E25" s="32">
        <f>SUM(E28:E40)</f>
        <v>3447</v>
      </c>
      <c r="F25" s="22">
        <f t="shared" si="2"/>
        <v>3209</v>
      </c>
      <c r="G25" s="32">
        <f t="shared" si="2"/>
        <v>4</v>
      </c>
      <c r="H25" s="22">
        <f t="shared" si="2"/>
        <v>2</v>
      </c>
      <c r="I25" s="32">
        <f t="shared" si="2"/>
        <v>1</v>
      </c>
      <c r="J25" s="22">
        <f t="shared" si="2"/>
        <v>0</v>
      </c>
      <c r="K25" s="32">
        <f t="shared" si="2"/>
        <v>1</v>
      </c>
      <c r="L25" s="22">
        <f t="shared" si="2"/>
        <v>0</v>
      </c>
      <c r="M25" s="32">
        <f t="shared" si="2"/>
        <v>6</v>
      </c>
      <c r="N25" s="22">
        <f t="shared" si="2"/>
        <v>0</v>
      </c>
      <c r="O25" s="32">
        <f aca="true" t="shared" si="3" ref="O25:T25">SUM(O28:O40)</f>
        <v>10</v>
      </c>
      <c r="P25" s="22">
        <f t="shared" si="3"/>
        <v>4</v>
      </c>
      <c r="Q25" s="32">
        <f t="shared" si="3"/>
        <v>2</v>
      </c>
      <c r="R25" s="22">
        <f t="shared" si="3"/>
        <v>3</v>
      </c>
      <c r="S25" s="32">
        <f t="shared" si="3"/>
        <v>6</v>
      </c>
      <c r="T25" s="22">
        <f t="shared" si="3"/>
        <v>3</v>
      </c>
      <c r="U25" s="32">
        <f t="shared" si="2"/>
        <v>29</v>
      </c>
      <c r="V25" s="22">
        <f t="shared" si="2"/>
        <v>25</v>
      </c>
      <c r="W25" s="32">
        <f t="shared" si="2"/>
        <v>1</v>
      </c>
      <c r="X25" s="22">
        <f t="shared" si="2"/>
        <v>0</v>
      </c>
      <c r="Y25" s="32">
        <f t="shared" si="2"/>
        <v>126</v>
      </c>
      <c r="Z25" s="70">
        <f t="shared" si="2"/>
        <v>0</v>
      </c>
      <c r="AA25" s="22">
        <f>SUM(AA28:AA40)</f>
        <v>1</v>
      </c>
      <c r="AB25" s="32">
        <f t="shared" si="2"/>
        <v>107</v>
      </c>
      <c r="AC25" s="22">
        <f t="shared" si="2"/>
        <v>6553</v>
      </c>
      <c r="AD25" s="32">
        <f>SUM(AD28:AD40)</f>
        <v>21</v>
      </c>
      <c r="AE25" s="32">
        <f t="shared" si="2"/>
        <v>20</v>
      </c>
      <c r="AF25" s="44">
        <f>ROUND((E25+F25)/B25*100,1)</f>
        <v>98.6</v>
      </c>
    </row>
    <row r="26" spans="1:32" ht="13.5" customHeight="1">
      <c r="A26" s="58" t="s">
        <v>17</v>
      </c>
      <c r="B26" s="27">
        <f aca="true" t="shared" si="4" ref="B26:AE26">SUM(B42:B55)</f>
        <v>1015</v>
      </c>
      <c r="C26" s="32">
        <f t="shared" si="4"/>
        <v>520</v>
      </c>
      <c r="D26" s="22">
        <f t="shared" si="4"/>
        <v>495</v>
      </c>
      <c r="E26" s="32">
        <f t="shared" si="4"/>
        <v>514</v>
      </c>
      <c r="F26" s="22">
        <f t="shared" si="4"/>
        <v>494</v>
      </c>
      <c r="G26" s="32">
        <f t="shared" si="4"/>
        <v>0</v>
      </c>
      <c r="H26" s="22">
        <f t="shared" si="4"/>
        <v>0</v>
      </c>
      <c r="I26" s="32">
        <f t="shared" si="4"/>
        <v>0</v>
      </c>
      <c r="J26" s="22">
        <f t="shared" si="4"/>
        <v>0</v>
      </c>
      <c r="K26" s="32">
        <f t="shared" si="4"/>
        <v>0</v>
      </c>
      <c r="L26" s="22">
        <f t="shared" si="4"/>
        <v>0</v>
      </c>
      <c r="M26" s="32">
        <f t="shared" si="4"/>
        <v>0</v>
      </c>
      <c r="N26" s="22">
        <f t="shared" si="4"/>
        <v>0</v>
      </c>
      <c r="O26" s="32">
        <f aca="true" t="shared" si="5" ref="O26:T26">SUM(O42:O55)</f>
        <v>1</v>
      </c>
      <c r="P26" s="22">
        <f t="shared" si="5"/>
        <v>0</v>
      </c>
      <c r="Q26" s="32">
        <f t="shared" si="5"/>
        <v>0</v>
      </c>
      <c r="R26" s="22">
        <f t="shared" si="5"/>
        <v>0</v>
      </c>
      <c r="S26" s="32">
        <f t="shared" si="5"/>
        <v>0</v>
      </c>
      <c r="T26" s="22">
        <f t="shared" si="5"/>
        <v>0</v>
      </c>
      <c r="U26" s="32">
        <f t="shared" si="4"/>
        <v>1</v>
      </c>
      <c r="V26" s="22">
        <f t="shared" si="4"/>
        <v>1</v>
      </c>
      <c r="W26" s="32">
        <f t="shared" si="4"/>
        <v>4</v>
      </c>
      <c r="X26" s="22">
        <f t="shared" si="4"/>
        <v>0</v>
      </c>
      <c r="Y26" s="32">
        <f t="shared" si="4"/>
        <v>52</v>
      </c>
      <c r="Z26" s="70">
        <f t="shared" si="4"/>
        <v>1</v>
      </c>
      <c r="AA26" s="22">
        <f>SUM(AA42:AA55)</f>
        <v>0</v>
      </c>
      <c r="AB26" s="32">
        <f t="shared" si="4"/>
        <v>14</v>
      </c>
      <c r="AC26" s="22">
        <f t="shared" si="4"/>
        <v>997</v>
      </c>
      <c r="AD26" s="32">
        <f>SUM(AD42:AD55)</f>
        <v>2</v>
      </c>
      <c r="AE26" s="32">
        <f t="shared" si="4"/>
        <v>2</v>
      </c>
      <c r="AF26" s="44">
        <f>ROUND((E26+F26)/B26*100,1)</f>
        <v>99.3</v>
      </c>
    </row>
    <row r="27" spans="1:32" ht="12" customHeight="1">
      <c r="A27" s="58"/>
      <c r="B27" s="27"/>
      <c r="C27" s="32"/>
      <c r="D27" s="22"/>
      <c r="E27" s="32"/>
      <c r="F27" s="22"/>
      <c r="G27" s="32"/>
      <c r="H27" s="22"/>
      <c r="I27" s="32"/>
      <c r="J27" s="22"/>
      <c r="K27" s="32"/>
      <c r="L27" s="22"/>
      <c r="M27" s="32"/>
      <c r="N27" s="22"/>
      <c r="O27" s="32"/>
      <c r="P27" s="22"/>
      <c r="Q27" s="32"/>
      <c r="R27" s="22"/>
      <c r="S27" s="32"/>
      <c r="T27" s="22"/>
      <c r="U27" s="32"/>
      <c r="V27" s="22"/>
      <c r="W27" s="32"/>
      <c r="X27" s="22"/>
      <c r="Y27" s="32"/>
      <c r="Z27" s="70"/>
      <c r="AA27" s="22"/>
      <c r="AB27" s="32"/>
      <c r="AC27" s="22"/>
      <c r="AD27" s="32"/>
      <c r="AE27" s="32"/>
      <c r="AF27" s="44"/>
    </row>
    <row r="28" spans="1:32" ht="13.5" customHeight="1">
      <c r="A28" s="59" t="s">
        <v>1</v>
      </c>
      <c r="B28" s="23">
        <v>1887</v>
      </c>
      <c r="C28" s="33">
        <v>974</v>
      </c>
      <c r="D28" s="28">
        <v>913</v>
      </c>
      <c r="E28" s="33">
        <v>958</v>
      </c>
      <c r="F28" s="28">
        <v>903</v>
      </c>
      <c r="G28" s="32">
        <v>0</v>
      </c>
      <c r="H28" s="22">
        <v>1</v>
      </c>
      <c r="I28" s="32">
        <v>0</v>
      </c>
      <c r="J28" s="22">
        <v>0</v>
      </c>
      <c r="K28" s="32">
        <v>0</v>
      </c>
      <c r="L28" s="22">
        <v>0</v>
      </c>
      <c r="M28" s="34">
        <v>1</v>
      </c>
      <c r="N28" s="22">
        <v>0</v>
      </c>
      <c r="O28" s="34">
        <v>1</v>
      </c>
      <c r="P28" s="22">
        <v>0</v>
      </c>
      <c r="Q28" s="34">
        <v>2</v>
      </c>
      <c r="R28" s="22">
        <v>1</v>
      </c>
      <c r="S28" s="34">
        <v>3</v>
      </c>
      <c r="T28" s="22">
        <v>2</v>
      </c>
      <c r="U28" s="32">
        <v>8</v>
      </c>
      <c r="V28" s="22">
        <v>6</v>
      </c>
      <c r="W28" s="32">
        <v>1</v>
      </c>
      <c r="X28" s="22">
        <v>0</v>
      </c>
      <c r="Y28" s="34">
        <v>34</v>
      </c>
      <c r="Z28" s="70">
        <v>0</v>
      </c>
      <c r="AA28" s="22">
        <v>0</v>
      </c>
      <c r="AB28" s="34">
        <v>19</v>
      </c>
      <c r="AC28" s="41">
        <v>1821</v>
      </c>
      <c r="AD28" s="34">
        <v>2</v>
      </c>
      <c r="AE28" s="34">
        <v>2</v>
      </c>
      <c r="AF28" s="44">
        <f aca="true" t="shared" si="6" ref="AF28:AF40">ROUND((E28+F28)/B28*100,1)</f>
        <v>98.6</v>
      </c>
    </row>
    <row r="29" spans="1:32" ht="13.5" customHeight="1">
      <c r="A29" s="60" t="s">
        <v>3</v>
      </c>
      <c r="B29" s="23">
        <v>517</v>
      </c>
      <c r="C29" s="33">
        <v>247</v>
      </c>
      <c r="D29" s="28">
        <v>270</v>
      </c>
      <c r="E29" s="33">
        <v>246</v>
      </c>
      <c r="F29" s="28">
        <v>270</v>
      </c>
      <c r="G29" s="32">
        <v>0</v>
      </c>
      <c r="H29" s="22">
        <v>0</v>
      </c>
      <c r="I29" s="32">
        <v>0</v>
      </c>
      <c r="J29" s="22">
        <v>0</v>
      </c>
      <c r="K29" s="32">
        <v>0</v>
      </c>
      <c r="L29" s="22">
        <v>0</v>
      </c>
      <c r="M29" s="32">
        <v>0</v>
      </c>
      <c r="N29" s="22">
        <v>0</v>
      </c>
      <c r="O29" s="32">
        <v>0</v>
      </c>
      <c r="P29" s="22">
        <v>0</v>
      </c>
      <c r="Q29" s="32">
        <v>0</v>
      </c>
      <c r="R29" s="22">
        <v>0</v>
      </c>
      <c r="S29" s="32">
        <v>0</v>
      </c>
      <c r="T29" s="22">
        <v>0</v>
      </c>
      <c r="U29" s="32">
        <v>1</v>
      </c>
      <c r="V29" s="22">
        <v>0</v>
      </c>
      <c r="W29" s="32">
        <v>0</v>
      </c>
      <c r="X29" s="22">
        <v>0</v>
      </c>
      <c r="Y29" s="34">
        <v>4</v>
      </c>
      <c r="Z29" s="70">
        <v>0</v>
      </c>
      <c r="AA29" s="22">
        <v>0</v>
      </c>
      <c r="AB29" s="32">
        <v>10</v>
      </c>
      <c r="AC29" s="29">
        <v>513</v>
      </c>
      <c r="AD29" s="32">
        <v>0</v>
      </c>
      <c r="AE29" s="32">
        <v>0</v>
      </c>
      <c r="AF29" s="44">
        <f t="shared" si="6"/>
        <v>99.8</v>
      </c>
    </row>
    <row r="30" spans="1:32" ht="13.5" customHeight="1">
      <c r="A30" s="59" t="s">
        <v>18</v>
      </c>
      <c r="B30" s="23">
        <v>261</v>
      </c>
      <c r="C30" s="33">
        <v>136</v>
      </c>
      <c r="D30" s="28">
        <v>125</v>
      </c>
      <c r="E30" s="33">
        <v>135</v>
      </c>
      <c r="F30" s="28">
        <v>124</v>
      </c>
      <c r="G30" s="32">
        <v>0</v>
      </c>
      <c r="H30" s="22">
        <v>0</v>
      </c>
      <c r="I30" s="32">
        <v>1</v>
      </c>
      <c r="J30" s="22">
        <v>0</v>
      </c>
      <c r="K30" s="32">
        <v>0</v>
      </c>
      <c r="L30" s="22">
        <v>0</v>
      </c>
      <c r="M30" s="32">
        <v>0</v>
      </c>
      <c r="N30" s="22">
        <v>0</v>
      </c>
      <c r="O30" s="32">
        <v>0</v>
      </c>
      <c r="P30" s="22">
        <v>0</v>
      </c>
      <c r="Q30" s="32">
        <v>0</v>
      </c>
      <c r="R30" s="22">
        <v>0</v>
      </c>
      <c r="S30" s="32">
        <v>0</v>
      </c>
      <c r="T30" s="22">
        <v>1</v>
      </c>
      <c r="U30" s="32">
        <v>0</v>
      </c>
      <c r="V30" s="22">
        <v>0</v>
      </c>
      <c r="W30" s="32">
        <v>0</v>
      </c>
      <c r="X30" s="22">
        <v>0</v>
      </c>
      <c r="Y30" s="34">
        <v>5</v>
      </c>
      <c r="Z30" s="70">
        <v>0</v>
      </c>
      <c r="AA30" s="22">
        <v>0</v>
      </c>
      <c r="AB30" s="34">
        <v>6</v>
      </c>
      <c r="AC30" s="29">
        <v>254</v>
      </c>
      <c r="AD30" s="32">
        <v>0</v>
      </c>
      <c r="AE30" s="32">
        <v>0</v>
      </c>
      <c r="AF30" s="44">
        <f t="shared" si="6"/>
        <v>99.2</v>
      </c>
    </row>
    <row r="31" spans="1:32" ht="13.5" customHeight="1">
      <c r="A31" s="59" t="s">
        <v>19</v>
      </c>
      <c r="B31" s="23">
        <v>326</v>
      </c>
      <c r="C31" s="33">
        <v>159</v>
      </c>
      <c r="D31" s="28">
        <v>167</v>
      </c>
      <c r="E31" s="33">
        <v>159</v>
      </c>
      <c r="F31" s="28">
        <v>165</v>
      </c>
      <c r="G31" s="32">
        <v>0</v>
      </c>
      <c r="H31" s="22">
        <v>1</v>
      </c>
      <c r="I31" s="32">
        <v>0</v>
      </c>
      <c r="J31" s="22">
        <v>0</v>
      </c>
      <c r="K31" s="32">
        <v>0</v>
      </c>
      <c r="L31" s="22">
        <v>0</v>
      </c>
      <c r="M31" s="32">
        <v>0</v>
      </c>
      <c r="N31" s="22">
        <v>0</v>
      </c>
      <c r="O31" s="32">
        <v>0</v>
      </c>
      <c r="P31" s="22">
        <v>0</v>
      </c>
      <c r="Q31" s="32">
        <v>0</v>
      </c>
      <c r="R31" s="22">
        <v>0</v>
      </c>
      <c r="S31" s="32">
        <v>0</v>
      </c>
      <c r="T31" s="22">
        <v>0</v>
      </c>
      <c r="U31" s="32">
        <v>0</v>
      </c>
      <c r="V31" s="22">
        <v>1</v>
      </c>
      <c r="W31" s="32">
        <v>0</v>
      </c>
      <c r="X31" s="22">
        <v>0</v>
      </c>
      <c r="Y31" s="34">
        <v>1</v>
      </c>
      <c r="Z31" s="70">
        <v>0</v>
      </c>
      <c r="AA31" s="22">
        <v>0</v>
      </c>
      <c r="AB31" s="34">
        <v>4</v>
      </c>
      <c r="AC31" s="29">
        <v>321</v>
      </c>
      <c r="AD31" s="32">
        <v>0</v>
      </c>
      <c r="AE31" s="32">
        <v>0</v>
      </c>
      <c r="AF31" s="44">
        <f t="shared" si="6"/>
        <v>99.4</v>
      </c>
    </row>
    <row r="32" spans="1:32" ht="13.5" customHeight="1">
      <c r="A32" s="59" t="s">
        <v>20</v>
      </c>
      <c r="B32" s="23">
        <v>184</v>
      </c>
      <c r="C32" s="33">
        <v>95</v>
      </c>
      <c r="D32" s="28">
        <v>89</v>
      </c>
      <c r="E32" s="33">
        <v>92</v>
      </c>
      <c r="F32" s="28">
        <v>89</v>
      </c>
      <c r="G32" s="32">
        <v>0</v>
      </c>
      <c r="H32" s="22">
        <v>0</v>
      </c>
      <c r="I32" s="32">
        <v>0</v>
      </c>
      <c r="J32" s="22">
        <v>0</v>
      </c>
      <c r="K32" s="32">
        <v>0</v>
      </c>
      <c r="L32" s="22">
        <v>0</v>
      </c>
      <c r="M32" s="32">
        <v>0</v>
      </c>
      <c r="N32" s="22">
        <v>0</v>
      </c>
      <c r="O32" s="32">
        <v>0</v>
      </c>
      <c r="P32" s="22">
        <v>0</v>
      </c>
      <c r="Q32" s="32">
        <v>0</v>
      </c>
      <c r="R32" s="22">
        <v>0</v>
      </c>
      <c r="S32" s="32">
        <v>0</v>
      </c>
      <c r="T32" s="22">
        <v>0</v>
      </c>
      <c r="U32" s="32">
        <v>3</v>
      </c>
      <c r="V32" s="22">
        <v>0</v>
      </c>
      <c r="W32" s="32">
        <v>0</v>
      </c>
      <c r="X32" s="22">
        <v>0</v>
      </c>
      <c r="Y32" s="34">
        <v>7</v>
      </c>
      <c r="Z32" s="70">
        <v>0</v>
      </c>
      <c r="AA32" s="22">
        <v>0</v>
      </c>
      <c r="AB32" s="34">
        <v>1</v>
      </c>
      <c r="AC32" s="29">
        <v>179</v>
      </c>
      <c r="AD32" s="32">
        <v>0</v>
      </c>
      <c r="AE32" s="32">
        <v>0</v>
      </c>
      <c r="AF32" s="44">
        <f t="shared" si="6"/>
        <v>98.4</v>
      </c>
    </row>
    <row r="33" spans="1:32" ht="13.5" customHeight="1">
      <c r="A33" s="59" t="s">
        <v>21</v>
      </c>
      <c r="B33" s="23">
        <v>271</v>
      </c>
      <c r="C33" s="33">
        <v>148</v>
      </c>
      <c r="D33" s="28">
        <v>123</v>
      </c>
      <c r="E33" s="33">
        <v>148</v>
      </c>
      <c r="F33" s="28">
        <v>120</v>
      </c>
      <c r="G33" s="32">
        <v>0</v>
      </c>
      <c r="H33" s="22">
        <v>0</v>
      </c>
      <c r="I33" s="32">
        <v>0</v>
      </c>
      <c r="J33" s="22">
        <v>0</v>
      </c>
      <c r="K33" s="32">
        <v>0</v>
      </c>
      <c r="L33" s="22">
        <v>0</v>
      </c>
      <c r="M33" s="32">
        <v>0</v>
      </c>
      <c r="N33" s="22">
        <v>0</v>
      </c>
      <c r="O33" s="32">
        <v>0</v>
      </c>
      <c r="P33" s="22">
        <v>0</v>
      </c>
      <c r="Q33" s="32">
        <v>0</v>
      </c>
      <c r="R33" s="22">
        <v>0</v>
      </c>
      <c r="S33" s="32">
        <v>0</v>
      </c>
      <c r="T33" s="22">
        <v>0</v>
      </c>
      <c r="U33" s="32">
        <v>0</v>
      </c>
      <c r="V33" s="22">
        <v>3</v>
      </c>
      <c r="W33" s="32">
        <v>0</v>
      </c>
      <c r="X33" s="22">
        <v>0</v>
      </c>
      <c r="Y33" s="34">
        <v>3</v>
      </c>
      <c r="Z33" s="70">
        <v>0</v>
      </c>
      <c r="AA33" s="22">
        <v>0</v>
      </c>
      <c r="AB33" s="34">
        <v>7</v>
      </c>
      <c r="AC33" s="29">
        <v>267</v>
      </c>
      <c r="AD33" s="32">
        <v>0</v>
      </c>
      <c r="AE33" s="32">
        <v>0</v>
      </c>
      <c r="AF33" s="44">
        <f t="shared" si="6"/>
        <v>98.9</v>
      </c>
    </row>
    <row r="34" spans="1:32" ht="13.5" customHeight="1">
      <c r="A34" s="61" t="s">
        <v>0</v>
      </c>
      <c r="B34" s="23">
        <v>769</v>
      </c>
      <c r="C34" s="33">
        <v>395</v>
      </c>
      <c r="D34" s="28">
        <v>374</v>
      </c>
      <c r="E34" s="33">
        <v>388</v>
      </c>
      <c r="F34" s="28">
        <v>371</v>
      </c>
      <c r="G34" s="32">
        <v>1</v>
      </c>
      <c r="H34" s="22">
        <v>0</v>
      </c>
      <c r="I34" s="32">
        <v>0</v>
      </c>
      <c r="J34" s="22">
        <v>0</v>
      </c>
      <c r="K34" s="32">
        <v>0</v>
      </c>
      <c r="L34" s="22">
        <v>0</v>
      </c>
      <c r="M34" s="34">
        <v>2</v>
      </c>
      <c r="N34" s="22">
        <v>0</v>
      </c>
      <c r="O34" s="34">
        <v>1</v>
      </c>
      <c r="P34" s="22">
        <v>2</v>
      </c>
      <c r="Q34" s="32">
        <v>0</v>
      </c>
      <c r="R34" s="22">
        <v>0</v>
      </c>
      <c r="S34" s="32">
        <v>0</v>
      </c>
      <c r="T34" s="22">
        <v>0</v>
      </c>
      <c r="U34" s="32">
        <v>3</v>
      </c>
      <c r="V34" s="22">
        <v>1</v>
      </c>
      <c r="W34" s="32">
        <v>0</v>
      </c>
      <c r="X34" s="22">
        <v>0</v>
      </c>
      <c r="Y34" s="34">
        <v>21</v>
      </c>
      <c r="Z34" s="70">
        <v>0</v>
      </c>
      <c r="AA34" s="22">
        <v>0</v>
      </c>
      <c r="AB34" s="34">
        <v>14</v>
      </c>
      <c r="AC34" s="29">
        <v>741</v>
      </c>
      <c r="AD34" s="34">
        <v>5</v>
      </c>
      <c r="AE34" s="34">
        <v>5</v>
      </c>
      <c r="AF34" s="44">
        <f t="shared" si="6"/>
        <v>98.7</v>
      </c>
    </row>
    <row r="35" spans="1:32" ht="13.5" customHeight="1">
      <c r="A35" s="59" t="s">
        <v>57</v>
      </c>
      <c r="B35" s="23">
        <v>424</v>
      </c>
      <c r="C35" s="33">
        <v>229</v>
      </c>
      <c r="D35" s="28">
        <v>195</v>
      </c>
      <c r="E35" s="33">
        <v>225</v>
      </c>
      <c r="F35" s="28">
        <v>188</v>
      </c>
      <c r="G35" s="32">
        <v>1</v>
      </c>
      <c r="H35" s="22">
        <v>0</v>
      </c>
      <c r="I35" s="32">
        <v>0</v>
      </c>
      <c r="J35" s="22">
        <v>0</v>
      </c>
      <c r="K35" s="32">
        <v>0</v>
      </c>
      <c r="L35" s="22">
        <v>0</v>
      </c>
      <c r="M35" s="32">
        <v>0</v>
      </c>
      <c r="N35" s="22">
        <v>0</v>
      </c>
      <c r="O35" s="34">
        <v>1</v>
      </c>
      <c r="P35" s="22">
        <v>0</v>
      </c>
      <c r="Q35" s="32">
        <v>0</v>
      </c>
      <c r="R35" s="22">
        <v>0</v>
      </c>
      <c r="S35" s="34">
        <v>1</v>
      </c>
      <c r="T35" s="22">
        <v>0</v>
      </c>
      <c r="U35" s="32">
        <v>1</v>
      </c>
      <c r="V35" s="22">
        <v>7</v>
      </c>
      <c r="W35" s="32">
        <v>0</v>
      </c>
      <c r="X35" s="22">
        <v>0</v>
      </c>
      <c r="Y35" s="34">
        <v>6</v>
      </c>
      <c r="Z35" s="70">
        <v>0</v>
      </c>
      <c r="AA35" s="22">
        <v>0</v>
      </c>
      <c r="AB35" s="34">
        <v>6</v>
      </c>
      <c r="AC35" s="29">
        <v>407</v>
      </c>
      <c r="AD35" s="34">
        <v>1</v>
      </c>
      <c r="AE35" s="34">
        <v>1</v>
      </c>
      <c r="AF35" s="44">
        <f t="shared" si="6"/>
        <v>97.4</v>
      </c>
    </row>
    <row r="36" spans="1:32" ht="13.5" customHeight="1">
      <c r="A36" s="59" t="s">
        <v>34</v>
      </c>
      <c r="B36" s="23">
        <v>671</v>
      </c>
      <c r="C36" s="33">
        <v>370</v>
      </c>
      <c r="D36" s="28">
        <v>301</v>
      </c>
      <c r="E36" s="33">
        <v>363</v>
      </c>
      <c r="F36" s="28">
        <v>298</v>
      </c>
      <c r="G36" s="32">
        <v>0</v>
      </c>
      <c r="H36" s="22">
        <v>0</v>
      </c>
      <c r="I36" s="32">
        <v>0</v>
      </c>
      <c r="J36" s="22">
        <v>0</v>
      </c>
      <c r="K36" s="32">
        <v>0</v>
      </c>
      <c r="L36" s="22">
        <v>0</v>
      </c>
      <c r="M36" s="34">
        <v>2</v>
      </c>
      <c r="N36" s="22">
        <v>0</v>
      </c>
      <c r="O36" s="32">
        <v>0</v>
      </c>
      <c r="P36" s="22">
        <v>0</v>
      </c>
      <c r="Q36" s="32">
        <v>0</v>
      </c>
      <c r="R36" s="22">
        <v>1</v>
      </c>
      <c r="S36" s="34">
        <v>1</v>
      </c>
      <c r="T36" s="22">
        <v>0</v>
      </c>
      <c r="U36" s="32">
        <v>4</v>
      </c>
      <c r="V36" s="22">
        <v>2</v>
      </c>
      <c r="W36" s="32">
        <v>0</v>
      </c>
      <c r="X36" s="22">
        <v>0</v>
      </c>
      <c r="Y36" s="34">
        <v>5</v>
      </c>
      <c r="Z36" s="70">
        <v>0</v>
      </c>
      <c r="AA36" s="22">
        <v>1</v>
      </c>
      <c r="AB36" s="34">
        <v>12</v>
      </c>
      <c r="AC36" s="29">
        <v>658</v>
      </c>
      <c r="AD36" s="34">
        <v>3</v>
      </c>
      <c r="AE36" s="34">
        <v>3</v>
      </c>
      <c r="AF36" s="44">
        <f t="shared" si="6"/>
        <v>98.5</v>
      </c>
    </row>
    <row r="37" spans="1:32" ht="13.5" customHeight="1">
      <c r="A37" s="59" t="s">
        <v>35</v>
      </c>
      <c r="B37" s="23">
        <v>594</v>
      </c>
      <c r="C37" s="33">
        <v>313</v>
      </c>
      <c r="D37" s="28">
        <v>281</v>
      </c>
      <c r="E37" s="33">
        <v>303</v>
      </c>
      <c r="F37" s="28">
        <v>275</v>
      </c>
      <c r="G37" s="32">
        <v>0</v>
      </c>
      <c r="H37" s="22">
        <v>0</v>
      </c>
      <c r="I37" s="32">
        <v>0</v>
      </c>
      <c r="J37" s="22">
        <v>0</v>
      </c>
      <c r="K37" s="32">
        <v>0</v>
      </c>
      <c r="L37" s="22">
        <v>0</v>
      </c>
      <c r="M37" s="34">
        <v>1</v>
      </c>
      <c r="N37" s="22">
        <v>0</v>
      </c>
      <c r="O37" s="34">
        <v>6</v>
      </c>
      <c r="P37" s="22">
        <v>2</v>
      </c>
      <c r="Q37" s="32">
        <v>0</v>
      </c>
      <c r="R37" s="22">
        <v>1</v>
      </c>
      <c r="S37" s="32">
        <v>0</v>
      </c>
      <c r="T37" s="22">
        <v>0</v>
      </c>
      <c r="U37" s="32">
        <v>3</v>
      </c>
      <c r="V37" s="22">
        <v>3</v>
      </c>
      <c r="W37" s="32">
        <v>0</v>
      </c>
      <c r="X37" s="22">
        <v>0</v>
      </c>
      <c r="Y37" s="34">
        <v>7</v>
      </c>
      <c r="Z37" s="70">
        <v>0</v>
      </c>
      <c r="AA37" s="22">
        <v>0</v>
      </c>
      <c r="AB37" s="34">
        <v>8</v>
      </c>
      <c r="AC37" s="29">
        <v>572</v>
      </c>
      <c r="AD37" s="32">
        <v>9</v>
      </c>
      <c r="AE37" s="32">
        <v>8</v>
      </c>
      <c r="AF37" s="44">
        <f t="shared" si="6"/>
        <v>97.3</v>
      </c>
    </row>
    <row r="38" spans="1:32" ht="13.5" customHeight="1">
      <c r="A38" s="59" t="s">
        <v>36</v>
      </c>
      <c r="B38" s="23">
        <v>189</v>
      </c>
      <c r="C38" s="33">
        <v>109</v>
      </c>
      <c r="D38" s="28">
        <v>80</v>
      </c>
      <c r="E38" s="33">
        <v>106</v>
      </c>
      <c r="F38" s="28">
        <v>80</v>
      </c>
      <c r="G38" s="32">
        <v>2</v>
      </c>
      <c r="H38" s="22">
        <v>0</v>
      </c>
      <c r="I38" s="32">
        <v>0</v>
      </c>
      <c r="J38" s="22">
        <v>0</v>
      </c>
      <c r="K38" s="32">
        <v>0</v>
      </c>
      <c r="L38" s="22">
        <v>0</v>
      </c>
      <c r="M38" s="33">
        <v>0</v>
      </c>
      <c r="N38" s="22">
        <v>0</v>
      </c>
      <c r="O38" s="33">
        <v>0</v>
      </c>
      <c r="P38" s="22">
        <v>0</v>
      </c>
      <c r="Q38" s="33">
        <v>0</v>
      </c>
      <c r="R38" s="22">
        <v>0</v>
      </c>
      <c r="S38" s="33">
        <v>0</v>
      </c>
      <c r="T38" s="22">
        <v>0</v>
      </c>
      <c r="U38" s="32">
        <v>1</v>
      </c>
      <c r="V38" s="22">
        <v>0</v>
      </c>
      <c r="W38" s="32">
        <v>0</v>
      </c>
      <c r="X38" s="22">
        <v>0</v>
      </c>
      <c r="Y38" s="34">
        <v>23</v>
      </c>
      <c r="Z38" s="70">
        <v>0</v>
      </c>
      <c r="AA38" s="22">
        <v>0</v>
      </c>
      <c r="AB38" s="34">
        <v>3</v>
      </c>
      <c r="AC38" s="29">
        <v>182</v>
      </c>
      <c r="AD38" s="32">
        <v>0</v>
      </c>
      <c r="AE38" s="32">
        <v>0</v>
      </c>
      <c r="AF38" s="44">
        <f t="shared" si="6"/>
        <v>98.4</v>
      </c>
    </row>
    <row r="39" spans="1:32" ht="13.5" customHeight="1">
      <c r="A39" s="59" t="s">
        <v>45</v>
      </c>
      <c r="B39" s="23">
        <v>341</v>
      </c>
      <c r="C39" s="33">
        <v>174</v>
      </c>
      <c r="D39" s="28">
        <v>167</v>
      </c>
      <c r="E39" s="33">
        <v>169</v>
      </c>
      <c r="F39" s="28">
        <v>166</v>
      </c>
      <c r="G39" s="32">
        <v>0</v>
      </c>
      <c r="H39" s="22">
        <v>0</v>
      </c>
      <c r="I39" s="32">
        <v>0</v>
      </c>
      <c r="J39" s="22">
        <v>0</v>
      </c>
      <c r="K39" s="32">
        <v>1</v>
      </c>
      <c r="L39" s="22">
        <v>0</v>
      </c>
      <c r="M39" s="33">
        <v>0</v>
      </c>
      <c r="N39" s="22">
        <v>0</v>
      </c>
      <c r="O39" s="34">
        <v>1</v>
      </c>
      <c r="P39" s="22">
        <v>0</v>
      </c>
      <c r="Q39" s="33">
        <v>0</v>
      </c>
      <c r="R39" s="22">
        <v>0</v>
      </c>
      <c r="S39" s="34">
        <v>1</v>
      </c>
      <c r="T39" s="22">
        <v>0</v>
      </c>
      <c r="U39" s="32">
        <v>2</v>
      </c>
      <c r="V39" s="22">
        <v>1</v>
      </c>
      <c r="W39" s="32">
        <v>0</v>
      </c>
      <c r="X39" s="22">
        <v>0</v>
      </c>
      <c r="Y39" s="34">
        <v>2</v>
      </c>
      <c r="Z39" s="70">
        <v>0</v>
      </c>
      <c r="AA39" s="22">
        <v>0</v>
      </c>
      <c r="AB39" s="34">
        <v>10</v>
      </c>
      <c r="AC39" s="29">
        <v>330</v>
      </c>
      <c r="AD39" s="34">
        <v>1</v>
      </c>
      <c r="AE39" s="34">
        <v>1</v>
      </c>
      <c r="AF39" s="44">
        <f t="shared" si="6"/>
        <v>98.2</v>
      </c>
    </row>
    <row r="40" spans="1:32" ht="13.5" customHeight="1">
      <c r="A40" s="59" t="s">
        <v>46</v>
      </c>
      <c r="B40" s="23">
        <v>319</v>
      </c>
      <c r="C40" s="33">
        <v>158</v>
      </c>
      <c r="D40" s="28">
        <v>161</v>
      </c>
      <c r="E40" s="33">
        <v>155</v>
      </c>
      <c r="F40" s="28">
        <v>160</v>
      </c>
      <c r="G40" s="32">
        <v>0</v>
      </c>
      <c r="H40" s="22">
        <v>0</v>
      </c>
      <c r="I40" s="32">
        <v>0</v>
      </c>
      <c r="J40" s="22">
        <v>0</v>
      </c>
      <c r="K40" s="32">
        <v>0</v>
      </c>
      <c r="L40" s="22">
        <v>0</v>
      </c>
      <c r="M40" s="32">
        <v>0</v>
      </c>
      <c r="N40" s="22">
        <v>0</v>
      </c>
      <c r="O40" s="32">
        <v>0</v>
      </c>
      <c r="P40" s="22">
        <v>0</v>
      </c>
      <c r="Q40" s="32">
        <v>0</v>
      </c>
      <c r="R40" s="22">
        <v>0</v>
      </c>
      <c r="S40" s="32">
        <v>0</v>
      </c>
      <c r="T40" s="22">
        <v>0</v>
      </c>
      <c r="U40" s="32">
        <v>3</v>
      </c>
      <c r="V40" s="22">
        <v>1</v>
      </c>
      <c r="W40" s="32">
        <v>0</v>
      </c>
      <c r="X40" s="22">
        <v>0</v>
      </c>
      <c r="Y40" s="34">
        <v>8</v>
      </c>
      <c r="Z40" s="70">
        <v>0</v>
      </c>
      <c r="AA40" s="22">
        <v>0</v>
      </c>
      <c r="AB40" s="34">
        <v>7</v>
      </c>
      <c r="AC40" s="29">
        <v>308</v>
      </c>
      <c r="AD40" s="32">
        <v>0</v>
      </c>
      <c r="AE40" s="32">
        <v>0</v>
      </c>
      <c r="AF40" s="44">
        <f t="shared" si="6"/>
        <v>98.7</v>
      </c>
    </row>
    <row r="41" spans="1:32" ht="12" customHeight="1">
      <c r="A41" s="58"/>
      <c r="B41" s="27"/>
      <c r="C41" s="32"/>
      <c r="D41" s="22"/>
      <c r="E41" s="32"/>
      <c r="F41" s="22"/>
      <c r="G41" s="32"/>
      <c r="H41" s="22"/>
      <c r="I41" s="32"/>
      <c r="J41" s="22"/>
      <c r="K41" s="32"/>
      <c r="L41" s="22"/>
      <c r="M41" s="32"/>
      <c r="N41" s="22"/>
      <c r="O41" s="32"/>
      <c r="P41" s="22"/>
      <c r="Q41" s="32"/>
      <c r="R41" s="22"/>
      <c r="S41" s="32"/>
      <c r="T41" s="22"/>
      <c r="U41" s="32"/>
      <c r="V41" s="22"/>
      <c r="W41" s="32"/>
      <c r="X41" s="22"/>
      <c r="Y41" s="32"/>
      <c r="Z41" s="70"/>
      <c r="AA41" s="22"/>
      <c r="AB41" s="32"/>
      <c r="AC41" s="22"/>
      <c r="AD41" s="32"/>
      <c r="AE41" s="32"/>
      <c r="AF41" s="44"/>
    </row>
    <row r="42" spans="1:32" ht="13.5" customHeight="1">
      <c r="A42" s="62" t="s">
        <v>47</v>
      </c>
      <c r="B42" s="23">
        <v>128</v>
      </c>
      <c r="C42" s="34">
        <v>68</v>
      </c>
      <c r="D42" s="29">
        <v>60</v>
      </c>
      <c r="E42" s="34">
        <v>68</v>
      </c>
      <c r="F42" s="29">
        <v>59</v>
      </c>
      <c r="G42" s="32">
        <v>0</v>
      </c>
      <c r="H42" s="22">
        <v>0</v>
      </c>
      <c r="I42" s="32">
        <v>0</v>
      </c>
      <c r="J42" s="22">
        <v>0</v>
      </c>
      <c r="K42" s="32">
        <v>0</v>
      </c>
      <c r="L42" s="22">
        <v>0</v>
      </c>
      <c r="M42" s="32">
        <v>0</v>
      </c>
      <c r="N42" s="22">
        <v>0</v>
      </c>
      <c r="O42" s="32">
        <v>0</v>
      </c>
      <c r="P42" s="22">
        <v>0</v>
      </c>
      <c r="Q42" s="32">
        <v>0</v>
      </c>
      <c r="R42" s="22">
        <v>0</v>
      </c>
      <c r="S42" s="32">
        <v>0</v>
      </c>
      <c r="T42" s="22">
        <v>0</v>
      </c>
      <c r="U42" s="32">
        <v>0</v>
      </c>
      <c r="V42" s="22">
        <v>1</v>
      </c>
      <c r="W42" s="32">
        <v>0</v>
      </c>
      <c r="X42" s="22">
        <v>0</v>
      </c>
      <c r="Y42" s="32">
        <v>2</v>
      </c>
      <c r="Z42" s="70">
        <v>0</v>
      </c>
      <c r="AA42" s="22">
        <v>0</v>
      </c>
      <c r="AB42" s="32">
        <v>3</v>
      </c>
      <c r="AC42" s="29">
        <v>124</v>
      </c>
      <c r="AD42" s="32">
        <v>0</v>
      </c>
      <c r="AE42" s="32">
        <v>0</v>
      </c>
      <c r="AF42" s="44">
        <f aca="true" t="shared" si="7" ref="AF42:AF51">ROUND((E42+F42)/B42*100,1)</f>
        <v>99.2</v>
      </c>
    </row>
    <row r="43" spans="1:32" ht="13.5" customHeight="1">
      <c r="A43" s="59" t="s">
        <v>22</v>
      </c>
      <c r="B43" s="23">
        <v>11</v>
      </c>
      <c r="C43" s="34">
        <v>6</v>
      </c>
      <c r="D43" s="29">
        <v>5</v>
      </c>
      <c r="E43" s="34">
        <v>6</v>
      </c>
      <c r="F43" s="29">
        <v>5</v>
      </c>
      <c r="G43" s="32">
        <v>0</v>
      </c>
      <c r="H43" s="22">
        <v>0</v>
      </c>
      <c r="I43" s="32">
        <v>0</v>
      </c>
      <c r="J43" s="22">
        <v>0</v>
      </c>
      <c r="K43" s="32">
        <v>0</v>
      </c>
      <c r="L43" s="22">
        <v>0</v>
      </c>
      <c r="M43" s="32">
        <v>0</v>
      </c>
      <c r="N43" s="22">
        <v>0</v>
      </c>
      <c r="O43" s="32">
        <v>0</v>
      </c>
      <c r="P43" s="22">
        <v>0</v>
      </c>
      <c r="Q43" s="32">
        <v>0</v>
      </c>
      <c r="R43" s="22">
        <v>0</v>
      </c>
      <c r="S43" s="32">
        <v>0</v>
      </c>
      <c r="T43" s="22">
        <v>0</v>
      </c>
      <c r="U43" s="32">
        <v>0</v>
      </c>
      <c r="V43" s="22">
        <v>0</v>
      </c>
      <c r="W43" s="32">
        <v>0</v>
      </c>
      <c r="X43" s="22">
        <v>0</v>
      </c>
      <c r="Y43" s="32">
        <v>0</v>
      </c>
      <c r="Z43" s="70">
        <v>0</v>
      </c>
      <c r="AA43" s="22">
        <v>0</v>
      </c>
      <c r="AB43" s="32">
        <v>0</v>
      </c>
      <c r="AC43" s="29">
        <v>11</v>
      </c>
      <c r="AD43" s="32">
        <v>0</v>
      </c>
      <c r="AE43" s="32">
        <v>0</v>
      </c>
      <c r="AF43" s="44">
        <f t="shared" si="7"/>
        <v>100</v>
      </c>
    </row>
    <row r="44" spans="1:32" ht="13.5" customHeight="1">
      <c r="A44" s="59" t="s">
        <v>23</v>
      </c>
      <c r="B44" s="23">
        <v>58</v>
      </c>
      <c r="C44" s="34">
        <v>33</v>
      </c>
      <c r="D44" s="29">
        <v>25</v>
      </c>
      <c r="E44" s="34">
        <v>33</v>
      </c>
      <c r="F44" s="29">
        <v>25</v>
      </c>
      <c r="G44" s="32">
        <v>0</v>
      </c>
      <c r="H44" s="22">
        <v>0</v>
      </c>
      <c r="I44" s="32">
        <v>0</v>
      </c>
      <c r="J44" s="22">
        <v>0</v>
      </c>
      <c r="K44" s="32">
        <v>0</v>
      </c>
      <c r="L44" s="22">
        <v>0</v>
      </c>
      <c r="M44" s="32">
        <v>0</v>
      </c>
      <c r="N44" s="22">
        <v>0</v>
      </c>
      <c r="O44" s="32">
        <v>0</v>
      </c>
      <c r="P44" s="22">
        <v>0</v>
      </c>
      <c r="Q44" s="32">
        <v>0</v>
      </c>
      <c r="R44" s="22">
        <v>0</v>
      </c>
      <c r="S44" s="32">
        <v>0</v>
      </c>
      <c r="T44" s="22">
        <v>0</v>
      </c>
      <c r="U44" s="32">
        <v>0</v>
      </c>
      <c r="V44" s="22">
        <v>0</v>
      </c>
      <c r="W44" s="32">
        <v>0</v>
      </c>
      <c r="X44" s="22">
        <v>0</v>
      </c>
      <c r="Y44" s="32">
        <v>1</v>
      </c>
      <c r="Z44" s="70">
        <v>0</v>
      </c>
      <c r="AA44" s="22">
        <v>0</v>
      </c>
      <c r="AB44" s="32">
        <v>0</v>
      </c>
      <c r="AC44" s="29">
        <v>58</v>
      </c>
      <c r="AD44" s="32">
        <v>0</v>
      </c>
      <c r="AE44" s="32">
        <v>0</v>
      </c>
      <c r="AF44" s="44">
        <f t="shared" si="7"/>
        <v>100</v>
      </c>
    </row>
    <row r="45" spans="1:32" ht="13.5" customHeight="1">
      <c r="A45" s="59" t="s">
        <v>24</v>
      </c>
      <c r="B45" s="23">
        <v>68</v>
      </c>
      <c r="C45" s="34">
        <v>33</v>
      </c>
      <c r="D45" s="29">
        <v>35</v>
      </c>
      <c r="E45" s="34">
        <v>33</v>
      </c>
      <c r="F45" s="29">
        <v>35</v>
      </c>
      <c r="G45" s="32">
        <v>0</v>
      </c>
      <c r="H45" s="22">
        <v>0</v>
      </c>
      <c r="I45" s="32">
        <v>0</v>
      </c>
      <c r="J45" s="22">
        <v>0</v>
      </c>
      <c r="K45" s="32">
        <v>0</v>
      </c>
      <c r="L45" s="22">
        <v>0</v>
      </c>
      <c r="M45" s="32">
        <v>0</v>
      </c>
      <c r="N45" s="22">
        <v>0</v>
      </c>
      <c r="O45" s="32">
        <v>0</v>
      </c>
      <c r="P45" s="22">
        <v>0</v>
      </c>
      <c r="Q45" s="32">
        <v>0</v>
      </c>
      <c r="R45" s="22">
        <v>0</v>
      </c>
      <c r="S45" s="32">
        <v>0</v>
      </c>
      <c r="T45" s="22">
        <v>0</v>
      </c>
      <c r="U45" s="32">
        <v>0</v>
      </c>
      <c r="V45" s="22">
        <v>0</v>
      </c>
      <c r="W45" s="32">
        <v>0</v>
      </c>
      <c r="X45" s="22">
        <v>0</v>
      </c>
      <c r="Y45" s="34">
        <v>24</v>
      </c>
      <c r="Z45" s="70">
        <v>1</v>
      </c>
      <c r="AA45" s="22">
        <v>0</v>
      </c>
      <c r="AB45" s="32">
        <v>1</v>
      </c>
      <c r="AC45" s="29">
        <v>66</v>
      </c>
      <c r="AD45" s="32">
        <v>1</v>
      </c>
      <c r="AE45" s="32">
        <v>1</v>
      </c>
      <c r="AF45" s="44">
        <f t="shared" si="7"/>
        <v>100</v>
      </c>
    </row>
    <row r="46" spans="1:32" ht="13.5" customHeight="1">
      <c r="A46" s="59" t="s">
        <v>58</v>
      </c>
      <c r="B46" s="23">
        <v>127</v>
      </c>
      <c r="C46" s="34">
        <v>62</v>
      </c>
      <c r="D46" s="29">
        <v>65</v>
      </c>
      <c r="E46" s="34">
        <v>62</v>
      </c>
      <c r="F46" s="29">
        <v>65</v>
      </c>
      <c r="G46" s="32">
        <v>0</v>
      </c>
      <c r="H46" s="22">
        <v>0</v>
      </c>
      <c r="I46" s="32">
        <v>0</v>
      </c>
      <c r="J46" s="22">
        <v>0</v>
      </c>
      <c r="K46" s="32">
        <v>0</v>
      </c>
      <c r="L46" s="22">
        <v>0</v>
      </c>
      <c r="M46" s="32">
        <v>0</v>
      </c>
      <c r="N46" s="22">
        <v>0</v>
      </c>
      <c r="O46" s="32">
        <v>0</v>
      </c>
      <c r="P46" s="22">
        <v>0</v>
      </c>
      <c r="Q46" s="32">
        <v>0</v>
      </c>
      <c r="R46" s="22">
        <v>0</v>
      </c>
      <c r="S46" s="32">
        <v>0</v>
      </c>
      <c r="T46" s="22">
        <v>0</v>
      </c>
      <c r="U46" s="32">
        <v>0</v>
      </c>
      <c r="V46" s="22">
        <v>0</v>
      </c>
      <c r="W46" s="32">
        <v>0</v>
      </c>
      <c r="X46" s="22">
        <v>0</v>
      </c>
      <c r="Y46" s="32">
        <v>7</v>
      </c>
      <c r="Z46" s="70">
        <v>0</v>
      </c>
      <c r="AA46" s="22">
        <v>0</v>
      </c>
      <c r="AB46" s="32">
        <v>1</v>
      </c>
      <c r="AC46" s="29">
        <v>124</v>
      </c>
      <c r="AD46" s="32">
        <v>0</v>
      </c>
      <c r="AE46" s="32">
        <v>0</v>
      </c>
      <c r="AF46" s="44">
        <f t="shared" si="7"/>
        <v>100</v>
      </c>
    </row>
    <row r="47" spans="1:32" ht="13.5" customHeight="1">
      <c r="A47" s="59" t="s">
        <v>25</v>
      </c>
      <c r="B47" s="23">
        <v>174</v>
      </c>
      <c r="C47" s="34">
        <v>88</v>
      </c>
      <c r="D47" s="29">
        <v>86</v>
      </c>
      <c r="E47" s="34">
        <v>83</v>
      </c>
      <c r="F47" s="29">
        <v>86</v>
      </c>
      <c r="G47" s="32">
        <v>0</v>
      </c>
      <c r="H47" s="22">
        <v>0</v>
      </c>
      <c r="I47" s="32">
        <v>0</v>
      </c>
      <c r="J47" s="22">
        <v>0</v>
      </c>
      <c r="K47" s="32">
        <v>0</v>
      </c>
      <c r="L47" s="22">
        <v>0</v>
      </c>
      <c r="M47" s="32">
        <v>0</v>
      </c>
      <c r="N47" s="22">
        <v>0</v>
      </c>
      <c r="O47" s="32">
        <v>1</v>
      </c>
      <c r="P47" s="22">
        <v>0</v>
      </c>
      <c r="Q47" s="32">
        <v>0</v>
      </c>
      <c r="R47" s="22">
        <v>0</v>
      </c>
      <c r="S47" s="32">
        <v>0</v>
      </c>
      <c r="T47" s="22">
        <v>0</v>
      </c>
      <c r="U47" s="32">
        <v>1</v>
      </c>
      <c r="V47" s="22">
        <v>0</v>
      </c>
      <c r="W47" s="32">
        <v>3</v>
      </c>
      <c r="X47" s="22">
        <v>0</v>
      </c>
      <c r="Y47" s="34">
        <v>3</v>
      </c>
      <c r="Z47" s="70">
        <v>0</v>
      </c>
      <c r="AA47" s="22">
        <v>0</v>
      </c>
      <c r="AB47" s="32">
        <v>5</v>
      </c>
      <c r="AC47" s="29">
        <v>170</v>
      </c>
      <c r="AD47" s="32">
        <v>1</v>
      </c>
      <c r="AE47" s="32">
        <v>1</v>
      </c>
      <c r="AF47" s="44">
        <f t="shared" si="7"/>
        <v>97.1</v>
      </c>
    </row>
    <row r="48" spans="1:32" ht="13.5" customHeight="1">
      <c r="A48" s="59" t="s">
        <v>26</v>
      </c>
      <c r="B48" s="23">
        <v>19</v>
      </c>
      <c r="C48" s="34">
        <v>9</v>
      </c>
      <c r="D48" s="29">
        <v>10</v>
      </c>
      <c r="E48" s="34">
        <v>9</v>
      </c>
      <c r="F48" s="29">
        <v>10</v>
      </c>
      <c r="G48" s="32">
        <v>0</v>
      </c>
      <c r="H48" s="22">
        <v>0</v>
      </c>
      <c r="I48" s="32">
        <v>0</v>
      </c>
      <c r="J48" s="22">
        <v>0</v>
      </c>
      <c r="K48" s="32">
        <v>0</v>
      </c>
      <c r="L48" s="22">
        <v>0</v>
      </c>
      <c r="M48" s="32">
        <v>0</v>
      </c>
      <c r="N48" s="22">
        <v>0</v>
      </c>
      <c r="O48" s="32">
        <v>0</v>
      </c>
      <c r="P48" s="22">
        <v>0</v>
      </c>
      <c r="Q48" s="32">
        <v>0</v>
      </c>
      <c r="R48" s="22">
        <v>0</v>
      </c>
      <c r="S48" s="32">
        <v>0</v>
      </c>
      <c r="T48" s="22">
        <v>0</v>
      </c>
      <c r="U48" s="32">
        <v>0</v>
      </c>
      <c r="V48" s="22">
        <v>0</v>
      </c>
      <c r="W48" s="32">
        <v>0</v>
      </c>
      <c r="X48" s="22">
        <v>0</v>
      </c>
      <c r="Y48" s="32">
        <v>1</v>
      </c>
      <c r="Z48" s="70">
        <v>0</v>
      </c>
      <c r="AA48" s="22">
        <v>0</v>
      </c>
      <c r="AB48" s="32">
        <v>0</v>
      </c>
      <c r="AC48" s="29">
        <v>19</v>
      </c>
      <c r="AD48" s="32">
        <v>0</v>
      </c>
      <c r="AE48" s="32">
        <v>0</v>
      </c>
      <c r="AF48" s="44">
        <f t="shared" si="7"/>
        <v>100</v>
      </c>
    </row>
    <row r="49" spans="1:32" ht="13.5" customHeight="1">
      <c r="A49" s="59" t="s">
        <v>27</v>
      </c>
      <c r="B49" s="23">
        <v>51</v>
      </c>
      <c r="C49" s="34">
        <v>25</v>
      </c>
      <c r="D49" s="29">
        <v>26</v>
      </c>
      <c r="E49" s="34">
        <v>25</v>
      </c>
      <c r="F49" s="29">
        <v>26</v>
      </c>
      <c r="G49" s="32">
        <v>0</v>
      </c>
      <c r="H49" s="22">
        <v>0</v>
      </c>
      <c r="I49" s="32">
        <v>0</v>
      </c>
      <c r="J49" s="22">
        <v>0</v>
      </c>
      <c r="K49" s="32">
        <v>0</v>
      </c>
      <c r="L49" s="22">
        <v>0</v>
      </c>
      <c r="M49" s="32">
        <v>0</v>
      </c>
      <c r="N49" s="22">
        <v>0</v>
      </c>
      <c r="O49" s="32">
        <v>0</v>
      </c>
      <c r="P49" s="22">
        <v>0</v>
      </c>
      <c r="Q49" s="32">
        <v>0</v>
      </c>
      <c r="R49" s="22">
        <v>0</v>
      </c>
      <c r="S49" s="32">
        <v>0</v>
      </c>
      <c r="T49" s="22">
        <v>0</v>
      </c>
      <c r="U49" s="32">
        <v>0</v>
      </c>
      <c r="V49" s="22">
        <v>0</v>
      </c>
      <c r="W49" s="32">
        <v>0</v>
      </c>
      <c r="X49" s="22">
        <v>0</v>
      </c>
      <c r="Y49" s="32">
        <v>1</v>
      </c>
      <c r="Z49" s="70">
        <v>0</v>
      </c>
      <c r="AA49" s="22">
        <v>0</v>
      </c>
      <c r="AB49" s="32">
        <v>1</v>
      </c>
      <c r="AC49" s="29">
        <v>51</v>
      </c>
      <c r="AD49" s="32">
        <v>0</v>
      </c>
      <c r="AE49" s="32">
        <v>0</v>
      </c>
      <c r="AF49" s="44">
        <f t="shared" si="7"/>
        <v>100</v>
      </c>
    </row>
    <row r="50" spans="1:32" ht="13.5" customHeight="1">
      <c r="A50" s="59" t="s">
        <v>28</v>
      </c>
      <c r="B50" s="23">
        <v>71</v>
      </c>
      <c r="C50" s="34">
        <v>36</v>
      </c>
      <c r="D50" s="29">
        <v>35</v>
      </c>
      <c r="E50" s="34">
        <v>36</v>
      </c>
      <c r="F50" s="29">
        <v>35</v>
      </c>
      <c r="G50" s="32">
        <v>0</v>
      </c>
      <c r="H50" s="22">
        <v>0</v>
      </c>
      <c r="I50" s="32">
        <v>0</v>
      </c>
      <c r="J50" s="22">
        <v>0</v>
      </c>
      <c r="K50" s="32">
        <v>0</v>
      </c>
      <c r="L50" s="22">
        <v>0</v>
      </c>
      <c r="M50" s="32">
        <v>0</v>
      </c>
      <c r="N50" s="22">
        <v>0</v>
      </c>
      <c r="O50" s="32">
        <v>0</v>
      </c>
      <c r="P50" s="22">
        <v>0</v>
      </c>
      <c r="Q50" s="32">
        <v>0</v>
      </c>
      <c r="R50" s="22">
        <v>0</v>
      </c>
      <c r="S50" s="32">
        <v>0</v>
      </c>
      <c r="T50" s="22">
        <v>0</v>
      </c>
      <c r="U50" s="32">
        <v>0</v>
      </c>
      <c r="V50" s="22">
        <v>0</v>
      </c>
      <c r="W50" s="32">
        <v>0</v>
      </c>
      <c r="X50" s="22">
        <v>0</v>
      </c>
      <c r="Y50" s="34">
        <v>1</v>
      </c>
      <c r="Z50" s="70">
        <v>0</v>
      </c>
      <c r="AA50" s="22">
        <v>0</v>
      </c>
      <c r="AB50" s="32">
        <v>0</v>
      </c>
      <c r="AC50" s="29">
        <v>70</v>
      </c>
      <c r="AD50" s="32">
        <v>0</v>
      </c>
      <c r="AE50" s="32">
        <v>0</v>
      </c>
      <c r="AF50" s="44">
        <f t="shared" si="7"/>
        <v>100</v>
      </c>
    </row>
    <row r="51" spans="1:32" ht="13.5" customHeight="1">
      <c r="A51" s="59" t="s">
        <v>29</v>
      </c>
      <c r="B51" s="23">
        <v>53</v>
      </c>
      <c r="C51" s="34">
        <v>28</v>
      </c>
      <c r="D51" s="29">
        <v>25</v>
      </c>
      <c r="E51" s="34">
        <v>28</v>
      </c>
      <c r="F51" s="29">
        <v>25</v>
      </c>
      <c r="G51" s="32">
        <v>0</v>
      </c>
      <c r="H51" s="22">
        <v>0</v>
      </c>
      <c r="I51" s="32">
        <v>0</v>
      </c>
      <c r="J51" s="22">
        <v>0</v>
      </c>
      <c r="K51" s="32">
        <v>0</v>
      </c>
      <c r="L51" s="22">
        <v>0</v>
      </c>
      <c r="M51" s="32">
        <v>0</v>
      </c>
      <c r="N51" s="22">
        <v>0</v>
      </c>
      <c r="O51" s="32">
        <v>0</v>
      </c>
      <c r="P51" s="22">
        <v>0</v>
      </c>
      <c r="Q51" s="32">
        <v>0</v>
      </c>
      <c r="R51" s="22">
        <v>0</v>
      </c>
      <c r="S51" s="32">
        <v>0</v>
      </c>
      <c r="T51" s="22">
        <v>0</v>
      </c>
      <c r="U51" s="32">
        <v>0</v>
      </c>
      <c r="V51" s="22">
        <v>0</v>
      </c>
      <c r="W51" s="32">
        <v>0</v>
      </c>
      <c r="X51" s="22">
        <v>0</v>
      </c>
      <c r="Y51" s="32">
        <v>5</v>
      </c>
      <c r="Z51" s="70">
        <v>0</v>
      </c>
      <c r="AA51" s="22">
        <v>0</v>
      </c>
      <c r="AB51" s="32">
        <v>0</v>
      </c>
      <c r="AC51" s="29">
        <v>53</v>
      </c>
      <c r="AD51" s="32">
        <v>0</v>
      </c>
      <c r="AE51" s="32">
        <v>0</v>
      </c>
      <c r="AF51" s="44">
        <f t="shared" si="7"/>
        <v>100</v>
      </c>
    </row>
    <row r="52" spans="1:32" ht="13.5" customHeight="1">
      <c r="A52" s="59" t="s">
        <v>53</v>
      </c>
      <c r="B52" s="23">
        <v>0</v>
      </c>
      <c r="C52" s="32">
        <v>0</v>
      </c>
      <c r="D52" s="22">
        <v>0</v>
      </c>
      <c r="E52" s="32">
        <v>0</v>
      </c>
      <c r="F52" s="22">
        <v>0</v>
      </c>
      <c r="G52" s="32">
        <v>0</v>
      </c>
      <c r="H52" s="22">
        <v>0</v>
      </c>
      <c r="I52" s="32">
        <v>0</v>
      </c>
      <c r="J52" s="22">
        <v>0</v>
      </c>
      <c r="K52" s="32">
        <v>0</v>
      </c>
      <c r="L52" s="22">
        <v>0</v>
      </c>
      <c r="M52" s="32">
        <v>0</v>
      </c>
      <c r="N52" s="22">
        <v>0</v>
      </c>
      <c r="O52" s="32">
        <v>0</v>
      </c>
      <c r="P52" s="22">
        <v>0</v>
      </c>
      <c r="Q52" s="32">
        <v>0</v>
      </c>
      <c r="R52" s="22">
        <v>0</v>
      </c>
      <c r="S52" s="32">
        <v>0</v>
      </c>
      <c r="T52" s="22">
        <v>0</v>
      </c>
      <c r="U52" s="32">
        <v>0</v>
      </c>
      <c r="V52" s="22">
        <v>0</v>
      </c>
      <c r="W52" s="32">
        <v>0</v>
      </c>
      <c r="X52" s="22">
        <v>0</v>
      </c>
      <c r="Y52" s="32">
        <v>0</v>
      </c>
      <c r="Z52" s="70">
        <v>0</v>
      </c>
      <c r="AA52" s="22">
        <v>0</v>
      </c>
      <c r="AB52" s="32">
        <v>0</v>
      </c>
      <c r="AC52" s="22">
        <v>0</v>
      </c>
      <c r="AD52" s="32">
        <v>0</v>
      </c>
      <c r="AE52" s="32">
        <v>0</v>
      </c>
      <c r="AF52" s="44" t="s">
        <v>60</v>
      </c>
    </row>
    <row r="53" spans="1:32" ht="13.5" customHeight="1">
      <c r="A53" s="63" t="s">
        <v>2</v>
      </c>
      <c r="B53" s="23">
        <v>247</v>
      </c>
      <c r="C53" s="34">
        <v>127</v>
      </c>
      <c r="D53" s="29">
        <v>120</v>
      </c>
      <c r="E53" s="34">
        <v>126</v>
      </c>
      <c r="F53" s="29">
        <v>120</v>
      </c>
      <c r="G53" s="32">
        <v>0</v>
      </c>
      <c r="H53" s="22">
        <v>0</v>
      </c>
      <c r="I53" s="32">
        <v>0</v>
      </c>
      <c r="J53" s="22">
        <v>0</v>
      </c>
      <c r="K53" s="32">
        <v>0</v>
      </c>
      <c r="L53" s="22">
        <v>0</v>
      </c>
      <c r="M53" s="32">
        <v>0</v>
      </c>
      <c r="N53" s="22">
        <v>0</v>
      </c>
      <c r="O53" s="32">
        <v>0</v>
      </c>
      <c r="P53" s="22">
        <v>0</v>
      </c>
      <c r="Q53" s="32">
        <v>0</v>
      </c>
      <c r="R53" s="22">
        <v>0</v>
      </c>
      <c r="S53" s="32">
        <v>0</v>
      </c>
      <c r="T53" s="22">
        <v>0</v>
      </c>
      <c r="U53" s="32">
        <v>0</v>
      </c>
      <c r="V53" s="22">
        <v>0</v>
      </c>
      <c r="W53" s="32">
        <v>1</v>
      </c>
      <c r="X53" s="22">
        <v>0</v>
      </c>
      <c r="Y53" s="34">
        <v>5</v>
      </c>
      <c r="Z53" s="70">
        <v>0</v>
      </c>
      <c r="AA53" s="22">
        <v>0</v>
      </c>
      <c r="AB53" s="32">
        <v>3</v>
      </c>
      <c r="AC53" s="29">
        <v>243</v>
      </c>
      <c r="AD53" s="32">
        <v>0</v>
      </c>
      <c r="AE53" s="32">
        <v>0</v>
      </c>
      <c r="AF53" s="44">
        <f>ROUND((E53+F53)/B53*100,1)</f>
        <v>99.6</v>
      </c>
    </row>
    <row r="54" spans="1:32" ht="13.5" customHeight="1">
      <c r="A54" s="59" t="s">
        <v>30</v>
      </c>
      <c r="B54" s="23">
        <v>5</v>
      </c>
      <c r="C54" s="34">
        <v>4</v>
      </c>
      <c r="D54" s="29">
        <v>1</v>
      </c>
      <c r="E54" s="34">
        <v>4</v>
      </c>
      <c r="F54" s="29">
        <v>1</v>
      </c>
      <c r="G54" s="32">
        <v>0</v>
      </c>
      <c r="H54" s="22">
        <v>0</v>
      </c>
      <c r="I54" s="32">
        <v>0</v>
      </c>
      <c r="J54" s="22">
        <v>0</v>
      </c>
      <c r="K54" s="32">
        <v>0</v>
      </c>
      <c r="L54" s="22">
        <v>0</v>
      </c>
      <c r="M54" s="32">
        <v>0</v>
      </c>
      <c r="N54" s="22">
        <v>0</v>
      </c>
      <c r="O54" s="32">
        <v>0</v>
      </c>
      <c r="P54" s="22">
        <v>0</v>
      </c>
      <c r="Q54" s="32">
        <v>0</v>
      </c>
      <c r="R54" s="22">
        <v>0</v>
      </c>
      <c r="S54" s="32">
        <v>0</v>
      </c>
      <c r="T54" s="22">
        <v>0</v>
      </c>
      <c r="U54" s="32">
        <v>0</v>
      </c>
      <c r="V54" s="22">
        <v>0</v>
      </c>
      <c r="W54" s="32">
        <v>0</v>
      </c>
      <c r="X54" s="22">
        <v>0</v>
      </c>
      <c r="Y54" s="32">
        <v>1</v>
      </c>
      <c r="Z54" s="70">
        <v>0</v>
      </c>
      <c r="AA54" s="22">
        <v>0</v>
      </c>
      <c r="AB54" s="32">
        <v>0</v>
      </c>
      <c r="AC54" s="29">
        <v>5</v>
      </c>
      <c r="AD54" s="32">
        <v>0</v>
      </c>
      <c r="AE54" s="32">
        <v>0</v>
      </c>
      <c r="AF54" s="44">
        <f>ROUND((E54+F54)/B54*100,1)</f>
        <v>100</v>
      </c>
    </row>
    <row r="55" spans="1:32" ht="13.5" customHeight="1">
      <c r="A55" s="64" t="s">
        <v>31</v>
      </c>
      <c r="B55" s="24">
        <v>3</v>
      </c>
      <c r="C55" s="35">
        <v>1</v>
      </c>
      <c r="D55" s="37">
        <v>2</v>
      </c>
      <c r="E55" s="35">
        <v>1</v>
      </c>
      <c r="F55" s="37">
        <v>2</v>
      </c>
      <c r="G55" s="35">
        <v>0</v>
      </c>
      <c r="H55" s="37">
        <v>0</v>
      </c>
      <c r="I55" s="35">
        <v>0</v>
      </c>
      <c r="J55" s="37">
        <v>0</v>
      </c>
      <c r="K55" s="35">
        <v>0</v>
      </c>
      <c r="L55" s="37">
        <v>0</v>
      </c>
      <c r="M55" s="35">
        <v>0</v>
      </c>
      <c r="N55" s="37">
        <v>0</v>
      </c>
      <c r="O55" s="35">
        <v>0</v>
      </c>
      <c r="P55" s="37">
        <v>0</v>
      </c>
      <c r="Q55" s="35">
        <v>0</v>
      </c>
      <c r="R55" s="37">
        <v>0</v>
      </c>
      <c r="S55" s="35">
        <v>0</v>
      </c>
      <c r="T55" s="37">
        <v>0</v>
      </c>
      <c r="U55" s="35">
        <v>0</v>
      </c>
      <c r="V55" s="37">
        <v>0</v>
      </c>
      <c r="W55" s="35">
        <v>0</v>
      </c>
      <c r="X55" s="37">
        <v>0</v>
      </c>
      <c r="Y55" s="35">
        <v>1</v>
      </c>
      <c r="Z55" s="72">
        <v>0</v>
      </c>
      <c r="AA55" s="37">
        <v>0</v>
      </c>
      <c r="AB55" s="35">
        <v>0</v>
      </c>
      <c r="AC55" s="25">
        <v>3</v>
      </c>
      <c r="AD55" s="35">
        <v>0</v>
      </c>
      <c r="AE55" s="35">
        <v>0</v>
      </c>
      <c r="AF55" s="75">
        <f>ROUND((E55+F55)/B55*100,1)</f>
        <v>100</v>
      </c>
    </row>
  </sheetData>
  <sheetProtection/>
  <mergeCells count="23">
    <mergeCell ref="AD5:AD7"/>
    <mergeCell ref="M4:T4"/>
    <mergeCell ref="O5:R5"/>
    <mergeCell ref="M5:N6"/>
    <mergeCell ref="S5:T6"/>
    <mergeCell ref="O6:P6"/>
    <mergeCell ref="Q6:R6"/>
    <mergeCell ref="B4:D5"/>
    <mergeCell ref="E4:F5"/>
    <mergeCell ref="G4:H5"/>
    <mergeCell ref="K4:L5"/>
    <mergeCell ref="I4:J5"/>
    <mergeCell ref="U4:V5"/>
    <mergeCell ref="AE3:AF3"/>
    <mergeCell ref="AB5:AB7"/>
    <mergeCell ref="W4:X6"/>
    <mergeCell ref="Y4:AE4"/>
    <mergeCell ref="Z5:Z7"/>
    <mergeCell ref="Y5:Y7"/>
    <mergeCell ref="AF5:AF7"/>
    <mergeCell ref="AC5:AC7"/>
    <mergeCell ref="AE5:AE7"/>
    <mergeCell ref="AA5:AA7"/>
  </mergeCells>
  <printOptions/>
  <pageMargins left="0.4330708661417323" right="0.1968503937007874" top="0.4724409448818898" bottom="0.3937007874015748" header="0" footer="0.3937007874015748"/>
  <pageSetup firstPageNumber="19" useFirstPageNumber="1" horizontalDpi="600" verticalDpi="600" orientation="portrait" paperSize="9" scale="80" r:id="rId1"/>
  <headerFooter alignWithMargins="0">
    <oddFooter>&amp;C&amp;"ＭＳ 明朝,標準"&amp;13- 18 -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2018-07-27T07:46:22Z</cp:lastPrinted>
  <dcterms:created xsi:type="dcterms:W3CDTF">2002-07-02T23:57:35Z</dcterms:created>
  <dcterms:modified xsi:type="dcterms:W3CDTF">2018-08-01T05:43:25Z</dcterms:modified>
  <cp:category/>
  <cp:version/>
  <cp:contentType/>
  <cp:contentStatus/>
</cp:coreProperties>
</file>