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4966" windowWidth="15690" windowHeight="8685" activeTab="0"/>
  </bookViews>
  <sheets>
    <sheet name="表１" sheetId="1" r:id="rId1"/>
    <sheet name="表2"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s>
  <externalReferences>
    <externalReference r:id="rId13"/>
  </externalReferences>
  <definedNames>
    <definedName name="_xlnm.Print_Area" localSheetId="1">'表2'!$A$5:$K$32</definedName>
  </definedNames>
  <calcPr fullCalcOnLoad="1"/>
</workbook>
</file>

<file path=xl/sharedStrings.xml><?xml version="1.0" encoding="utf-8"?>
<sst xmlns="http://schemas.openxmlformats.org/spreadsheetml/2006/main" count="528" uniqueCount="189">
  <si>
    <t>身長　（cm）</t>
  </si>
  <si>
    <t>体重　（kg）</t>
  </si>
  <si>
    <t>座高　（cm）</t>
  </si>
  <si>
    <t>男</t>
  </si>
  <si>
    <t>女</t>
  </si>
  <si>
    <t>差</t>
  </si>
  <si>
    <t>幼稚園</t>
  </si>
  <si>
    <t>５歳</t>
  </si>
  <si>
    <t>小学校</t>
  </si>
  <si>
    <t>６歳</t>
  </si>
  <si>
    <t>７歳</t>
  </si>
  <si>
    <t>８歳</t>
  </si>
  <si>
    <t>９歳</t>
  </si>
  <si>
    <t>１０歳</t>
  </si>
  <si>
    <t>１１歳</t>
  </si>
  <si>
    <t>中学校</t>
  </si>
  <si>
    <t>１２歳</t>
  </si>
  <si>
    <t>１３歳</t>
  </si>
  <si>
    <t>１４歳</t>
  </si>
  <si>
    <t>高等学校</t>
  </si>
  <si>
    <t>１５歳</t>
  </si>
  <si>
    <t>１６歳</t>
  </si>
  <si>
    <t>１７歳</t>
  </si>
  <si>
    <r>
      <t>平成2</t>
    </r>
    <r>
      <rPr>
        <sz val="11"/>
        <rFont val="ＭＳ Ｐゴシック"/>
        <family val="3"/>
      </rPr>
      <t>4年学校保健統計調査（速報）</t>
    </r>
  </si>
  <si>
    <t>　表１　年齢別　身長、体重及び座高の県平均値及び男女差</t>
  </si>
  <si>
    <t>平成24年学校保健統計調査結果速報速報ページ</t>
  </si>
  <si>
    <t>　表２　身長、体重及び座高の年齢別平均値の３０年前との比較</t>
  </si>
  <si>
    <t>性別</t>
  </si>
  <si>
    <t>年齢(歳）</t>
  </si>
  <si>
    <t>平成24年度</t>
  </si>
  <si>
    <t>昭和57年度</t>
  </si>
  <si>
    <t>７</t>
  </si>
  <si>
    <t>８</t>
  </si>
  <si>
    <t>９</t>
  </si>
  <si>
    <t>１０</t>
  </si>
  <si>
    <t>１１</t>
  </si>
  <si>
    <t>１３</t>
  </si>
  <si>
    <t>１４</t>
  </si>
  <si>
    <t>１６</t>
  </si>
  <si>
    <t>１７</t>
  </si>
  <si>
    <t>５</t>
  </si>
  <si>
    <t>６</t>
  </si>
  <si>
    <t>１２</t>
  </si>
  <si>
    <t>１５</t>
  </si>
  <si>
    <t>５</t>
  </si>
  <si>
    <t>６</t>
  </si>
  <si>
    <r>
      <t>　表３　身長、体重及び座高の年齢間比較（平成2</t>
    </r>
    <r>
      <rPr>
        <sz val="11"/>
        <rFont val="ＭＳ Ｐゴシック"/>
        <family val="3"/>
      </rPr>
      <t>4年度、昭和57年度）</t>
    </r>
  </si>
  <si>
    <t>（参考）昭和57年度における年齢間比較</t>
  </si>
  <si>
    <t>年齢(歳)</t>
  </si>
  <si>
    <t>５～６</t>
  </si>
  <si>
    <t>６～７</t>
  </si>
  <si>
    <t>７～８</t>
  </si>
  <si>
    <t>８～９</t>
  </si>
  <si>
    <t>９～１０</t>
  </si>
  <si>
    <t>１０～１１</t>
  </si>
  <si>
    <t>１１～１２</t>
  </si>
  <si>
    <t>１２～１３</t>
  </si>
  <si>
    <t>１３～１４</t>
  </si>
  <si>
    <t>１４～１５</t>
  </si>
  <si>
    <t>１５～１６</t>
  </si>
  <si>
    <t>１６～１７</t>
  </si>
  <si>
    <t>５～６</t>
  </si>
  <si>
    <t>６～７</t>
  </si>
  <si>
    <t>７～８</t>
  </si>
  <si>
    <t>８～９</t>
  </si>
  <si>
    <t>９～１０</t>
  </si>
  <si>
    <t>１０～１１</t>
  </si>
  <si>
    <t>　表４　身長、体重及び座高の全国平均値との比較</t>
  </si>
  <si>
    <t>年齢     (歳）</t>
  </si>
  <si>
    <t>山梨</t>
  </si>
  <si>
    <t>全国</t>
  </si>
  <si>
    <t>　表５　主な疾病・異常の被患率</t>
  </si>
  <si>
    <t>区分　（単位：％）</t>
  </si>
  <si>
    <t>以上</t>
  </si>
  <si>
    <t>未満</t>
  </si>
  <si>
    <t>～</t>
  </si>
  <si>
    <t>むし歯（う歯）</t>
  </si>
  <si>
    <t>裸眼視力１．０未満
むし歯（う歯）</t>
  </si>
  <si>
    <t>裸眼視力１．０未満</t>
  </si>
  <si>
    <t>鼻・副鼻腔疾患</t>
  </si>
  <si>
    <t>眼の疾病・異常</t>
  </si>
  <si>
    <t>耳疾患
歯列・咬合</t>
  </si>
  <si>
    <t>歯列・咬合
歯垢の状態
蛋白検出</t>
  </si>
  <si>
    <t>歯列・咬合
歯垢の状態
歯肉の状態
心電図異常</t>
  </si>
  <si>
    <t>耳疾患
口腔咽喉頭疾患・異常
歯列・咬合
アトピー性皮膚炎
その他の皮膚疾患
ぜん息</t>
  </si>
  <si>
    <t>歯垢の状態
栄養状態
アトピー性皮膚炎
心電図異常
ぜん息</t>
  </si>
  <si>
    <t>耳疾患
歯肉の状態
心電図異常
ぜん息
その他の疾病・異常</t>
  </si>
  <si>
    <t>その他の疾病・異常</t>
  </si>
  <si>
    <t>眼の疾病・異常
鼻・副鼻腔疾患
その他の疾病・異常</t>
  </si>
  <si>
    <t>口腔咽喉頭疾患・異常
歯肉の状態
蛋白検出
その他の疾病・異常</t>
  </si>
  <si>
    <t>アトピー性皮膚炎</t>
  </si>
  <si>
    <t xml:space="preserve">耳疾患
アトピー性皮膚炎
ぜん息
</t>
  </si>
  <si>
    <t>心臓の疾病・異常
言語障害</t>
  </si>
  <si>
    <t>その他の皮膚疾患
心臓の疾病・異常</t>
  </si>
  <si>
    <t>口腔咽喉頭疾患・異常
栄養状態
せき柱・胸郭</t>
  </si>
  <si>
    <t>難聴
栄養状態
心臓の疾病・異常
蛋白検出</t>
  </si>
  <si>
    <t>顎関節
歯垢の状態
栄養状態
せき柱・胸郭
蛋白検出</t>
  </si>
  <si>
    <t>難聴
せき柱・胸郭
腎臓疾患
言語障害</t>
  </si>
  <si>
    <t>難聴
その他の皮膚疾患
心臓の疾病・異常
尿糖検出
腎臓疾患
言語障害</t>
  </si>
  <si>
    <t>口腔咽喉頭疾患・異常
顎関節
せき柱・胸郭
尿糖検出
腎臓疾患</t>
  </si>
  <si>
    <t>(注）</t>
  </si>
  <si>
    <t>「口腔咽喉頭疾病・異常」とは、アデノイド、へんとう肥大、咽頭炎、喉頭炎、へんとう炎のある者等である。</t>
  </si>
  <si>
    <t>「心電図異常」とは、心電図検査の結果、異常と判定された者である。</t>
  </si>
  <si>
    <t>「その他の皮膚疾患」とは、伝染性皮膚疾患、毛髪疾患等アトピー性皮膚炎以外の皮膚疾患と判定された者</t>
  </si>
  <si>
    <t>１．</t>
  </si>
  <si>
    <t>２．</t>
  </si>
  <si>
    <t>３．</t>
  </si>
  <si>
    <t>である。</t>
  </si>
  <si>
    <t>　表６　主な疾病・異常の推移</t>
  </si>
  <si>
    <t>区分</t>
  </si>
  <si>
    <t>裸眼視力
1.0未満</t>
  </si>
  <si>
    <t>耳疾患</t>
  </si>
  <si>
    <t>鼻・副鼻腔疾患</t>
  </si>
  <si>
    <t>口腔咽喉頭疾患・       異常</t>
  </si>
  <si>
    <t>むし歯
（う歯）</t>
  </si>
  <si>
    <t>歯列・咬合</t>
  </si>
  <si>
    <t>栄養状態</t>
  </si>
  <si>
    <t>せき柱・
胸郭異常</t>
  </si>
  <si>
    <t>心臓の
疾病・異常</t>
  </si>
  <si>
    <t>蛋白検出</t>
  </si>
  <si>
    <t>寄生虫卵
保有者</t>
  </si>
  <si>
    <t>ぜん息</t>
  </si>
  <si>
    <t>年度</t>
  </si>
  <si>
    <t>全国</t>
  </si>
  <si>
    <t>山梨</t>
  </si>
  <si>
    <t>２０</t>
  </si>
  <si>
    <t>X</t>
  </si>
  <si>
    <t>２１</t>
  </si>
  <si>
    <t>注）</t>
  </si>
  <si>
    <t>「</t>
  </si>
  <si>
    <t>」は、該当者がいないもの</t>
  </si>
  <si>
    <t>」は、計数が表示単位未満のもの</t>
  </si>
  <si>
    <t>」は、調査対象となっていないもの</t>
  </si>
  <si>
    <t>」は、疾病・異常被患率等の標準誤差が5％以上、受検者数が100人（5歳は50人）未満または回答校が1校以下のため統計数値を公表しないもの</t>
  </si>
  <si>
    <t>　「栄養状態」は、学校医により栄養不良または肥満傾向で特に注意を要すると判定された者</t>
  </si>
  <si>
    <t>-</t>
  </si>
  <si>
    <t>X</t>
  </si>
  <si>
    <t>２２</t>
  </si>
  <si>
    <t>２３</t>
  </si>
  <si>
    <t>２４</t>
  </si>
  <si>
    <t>２２</t>
  </si>
  <si>
    <t>２３</t>
  </si>
  <si>
    <t>-</t>
  </si>
  <si>
    <t>２４</t>
  </si>
  <si>
    <t>…</t>
  </si>
  <si>
    <t>…</t>
  </si>
  <si>
    <t>X</t>
  </si>
  <si>
    <t>２２</t>
  </si>
  <si>
    <t>２３</t>
  </si>
  <si>
    <t>２４</t>
  </si>
  <si>
    <t>「</t>
  </si>
  <si>
    <t>－</t>
  </si>
  <si>
    <t>「</t>
  </si>
  <si>
    <t>･･･</t>
  </si>
  <si>
    <t>「</t>
  </si>
  <si>
    <t>X</t>
  </si>
  <si>
    <t>　表７　裸眼視力１．０未満の者の推移</t>
  </si>
  <si>
    <t>計</t>
  </si>
  <si>
    <t>1.0未満
0.7以上</t>
  </si>
  <si>
    <t>0.7未満
0.3以上</t>
  </si>
  <si>
    <t>0.3未満</t>
  </si>
  <si>
    <t>平成
２０年度</t>
  </si>
  <si>
    <t>平成
２１年度</t>
  </si>
  <si>
    <t>平成
２２年度</t>
  </si>
  <si>
    <t>平成
２３年度</t>
  </si>
  <si>
    <t>平成
２４年度</t>
  </si>
  <si>
    <t>注） 「X」は、疾病・異常被患率等の標準誤差が5％以上、受検者数が100人（5歳は50人）未満または回答校が１校以下のため統計数値を公表しないもの</t>
  </si>
  <si>
    <t xml:space="preserve">    計欄の数値と内容の合計の数値とは、四捨五入の関係で一致しない場合がある。</t>
  </si>
  <si>
    <t>　表８　むし歯（う歯）の処置完了状況等の推移</t>
  </si>
  <si>
    <t>処置完了</t>
  </si>
  <si>
    <t>未処置</t>
  </si>
  <si>
    <t>注)</t>
  </si>
  <si>
    <t>計欄の数値と内容の合計の数値とは、四捨五入の関係で一致しない場合がある。</t>
  </si>
  <si>
    <t>　表９　１２歳の永久歯の１人あたりの平均むし歯（う歯）等数の推移</t>
  </si>
  <si>
    <t>喪失歯数</t>
  </si>
  <si>
    <t>むし歯（う歯）</t>
  </si>
  <si>
    <t>処置歯</t>
  </si>
  <si>
    <t>未処置歯</t>
  </si>
  <si>
    <t>平成２０年度</t>
  </si>
  <si>
    <t>注)　計欄の数値と内容の合計の数値とは、四捨五入の関係で一致しない場合がある。</t>
  </si>
  <si>
    <t>平成２１年度</t>
  </si>
  <si>
    <t>平成２２年度</t>
  </si>
  <si>
    <t>平成２３年度</t>
  </si>
  <si>
    <t>平成２４年度</t>
  </si>
  <si>
    <t>　表１０　年齢別　肥満傾向児及び痩身傾向児の出現率</t>
  </si>
  <si>
    <t>肥満傾向児</t>
  </si>
  <si>
    <t>痩身傾向児</t>
  </si>
  <si>
    <t>(％)</t>
  </si>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</sst>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
    <numFmt numFmtId="181" formatCode="0.0_);[Red]\(0.0\)"/>
    <numFmt numFmtId="182" formatCode="[$€-2]\ #,##0.00_);[Red]\([$€-2]\ #,##0.00\)"/>
    <numFmt numFmtId="183" formatCode="0_ "/>
    <numFmt numFmtId="184" formatCode="#,##0.0;[Red]\-#,##0.0"/>
    <numFmt numFmtId="185" formatCode="#,##0.0_ ;[Red]\-#,##0.0\ "/>
    <numFmt numFmtId="186" formatCode="#,##0.0_);[Red]\(#,##0.0\)"/>
    <numFmt numFmtId="187" formatCode="##0.0;0;&quot;－&quot;"/>
    <numFmt numFmtId="188" formatCode="0.00;[Red]0.00"/>
    <numFmt numFmtId="189" formatCode="##0.0;0;&quot;…&quot;"/>
    <numFmt numFmtId="190" formatCode="0.0;0;&quot;…&quot;"/>
    <numFmt numFmtId="191" formatCode="#,##0.00_);[Red]\(#,##0.00\)"/>
    <numFmt numFmtId="192" formatCode="#,##0.0;&quot;△&quot;#,##0.0"/>
    <numFmt numFmtId="193" formatCode="#,##0.00;&quot;△&quot;#,##0.00;&quot;0.00&quot;;&quot;…&quot;"/>
    <numFmt numFmtId="194" formatCode="#,##0.00;&quot;△&quot;#,##0.00;&quot;…&quot;;&quot;－&quot;"/>
    <numFmt numFmtId="195" formatCode="#,##0.00;&quot;△&quot;#,##0.00;&quot;－&quot;;&quot;…&quot;"/>
    <numFmt numFmtId="196" formatCode="0.000_ "/>
    <numFmt numFmtId="197" formatCode="0.00_ "/>
    <numFmt numFmtId="198" formatCode="0_);[Red]\(0\)"/>
    <numFmt numFmtId="199" formatCode="0.00_);[Red]\(0.00\)"/>
  </numFmts>
  <fonts count="51">
    <font>
      <sz val="11"/>
      <name val="ＭＳ Ｐゴシック"/>
      <family val="3"/>
    </font>
    <font>
      <sz val="6"/>
      <name val="ＭＳ Ｐゴシック"/>
      <family val="3"/>
    </font>
    <font>
      <u val="single"/>
      <sz val="11.1"/>
      <color indexed="12"/>
      <name val="ＭＳ Ｐゴシック"/>
      <family val="3"/>
    </font>
    <font>
      <u val="single"/>
      <sz val="11.1"/>
      <color indexed="36"/>
      <name val="ＭＳ Ｐゴシック"/>
      <family val="3"/>
    </font>
    <font>
      <sz val="9"/>
      <name val="ＭＳ Ｐ明朝"/>
      <family val="1"/>
    </font>
    <font>
      <sz val="9"/>
      <name val="ＭＳ Ｐゴシック"/>
      <family val="3"/>
    </font>
    <font>
      <sz val="8"/>
      <name val="ＭＳ Ｐ明朝"/>
      <family val="1"/>
    </font>
    <font>
      <sz val="11"/>
      <color indexed="10"/>
      <name val="ＭＳ Ｐゴシック"/>
      <family val="3"/>
    </font>
    <font>
      <sz val="10"/>
      <name val="ＭＳ Ｐゴシック"/>
      <family val="3"/>
    </font>
    <font>
      <sz val="10"/>
      <name val="ＭＳ 明朝"/>
      <family val="1"/>
    </font>
    <font>
      <sz val="10"/>
      <name val="ＭＳ Ｐ明朝"/>
      <family val="1"/>
    </font>
    <font>
      <sz val="10"/>
      <color indexed="10"/>
      <name val="ＭＳ Ｐゴシック"/>
      <family val="3"/>
    </font>
    <font>
      <sz val="9"/>
      <name val="ＭＳ ゴシック"/>
      <family val="3"/>
    </font>
    <font>
      <sz val="8"/>
      <name val="ＭＳ 明朝"/>
      <family val="1"/>
    </font>
    <font>
      <sz val="9"/>
      <name val="ＭＳ 明朝"/>
      <family val="1"/>
    </font>
    <font>
      <sz val="6"/>
      <name val="ＭＳ Ｐ明朝"/>
      <family val="1"/>
    </font>
    <font>
      <sz val="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style="thin"/>
      <right style="thin"/>
      <top style="hair"/>
      <bottom style="thin"/>
    </border>
    <border>
      <left style="hair"/>
      <right style="hair"/>
      <top>
        <color indexed="63"/>
      </top>
      <bottom>
        <color indexed="63"/>
      </bottom>
    </border>
    <border>
      <left style="hair"/>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thin"/>
      <top>
        <color indexed="63"/>
      </top>
      <bottom style="hair"/>
    </border>
    <border>
      <left style="thin"/>
      <right>
        <color indexed="63"/>
      </right>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hair"/>
      <top style="hair"/>
      <bottom style="hair"/>
    </border>
    <border>
      <left>
        <color indexed="63"/>
      </left>
      <right style="hair"/>
      <top style="hair"/>
      <bottom style="thin"/>
    </border>
    <border>
      <left>
        <color indexed="63"/>
      </left>
      <right style="medium"/>
      <top style="medium"/>
      <bottom style="medium"/>
    </border>
    <border>
      <left style="medium"/>
      <right>
        <color indexed="63"/>
      </right>
      <top style="medium"/>
      <bottom style="medium"/>
    </border>
    <border>
      <left style="hair"/>
      <right style="thin"/>
      <top style="hair"/>
      <bottom style="thin"/>
    </border>
    <border>
      <left style="thin"/>
      <right style="thin"/>
      <top>
        <color indexed="63"/>
      </top>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hair"/>
      <right style="thin"/>
      <top style="thin"/>
      <bottom style="hair"/>
    </border>
    <border>
      <left style="hair"/>
      <right style="hair"/>
      <top style="thin"/>
      <bottom>
        <color indexed="63"/>
      </bottom>
    </border>
    <border>
      <left style="hair"/>
      <right style="thin"/>
      <top style="hair"/>
      <bottom style="hair"/>
    </border>
    <border>
      <left style="thin"/>
      <right style="hair"/>
      <top>
        <color indexed="63"/>
      </top>
      <bottom>
        <color indexed="63"/>
      </bottom>
    </border>
    <border>
      <left style="hair"/>
      <right style="thin"/>
      <top style="hair"/>
      <bottom>
        <color indexed="63"/>
      </bottom>
    </border>
    <border>
      <left style="hair"/>
      <right style="thin"/>
      <top>
        <color indexed="63"/>
      </top>
      <bottom style="hair"/>
    </border>
    <border>
      <left style="hair"/>
      <right style="thin"/>
      <top style="thin"/>
      <bottom style="medium"/>
    </border>
    <border>
      <left style="medium"/>
      <right style="medium"/>
      <top style="medium"/>
      <bottom style="medium"/>
    </border>
    <border>
      <left>
        <color indexed="63"/>
      </left>
      <right style="hair"/>
      <top style="thin"/>
      <bottom>
        <color indexed="63"/>
      </bottom>
    </border>
    <border>
      <left>
        <color indexed="63"/>
      </left>
      <right style="thin"/>
      <top>
        <color indexed="63"/>
      </top>
      <bottom style="medium"/>
    </border>
    <border>
      <left style="hair"/>
      <right>
        <color indexed="63"/>
      </right>
      <top>
        <color indexed="63"/>
      </top>
      <bottom>
        <color indexed="63"/>
      </bottom>
    </border>
    <border>
      <left>
        <color indexed="63"/>
      </left>
      <right style="hair"/>
      <top style="hair"/>
      <bottom>
        <color indexed="63"/>
      </bottom>
    </border>
    <border>
      <left style="thin"/>
      <right style="hair"/>
      <top>
        <color indexed="63"/>
      </top>
      <bottom style="thin"/>
    </border>
    <border>
      <left>
        <color indexed="63"/>
      </left>
      <right style="thin"/>
      <top>
        <color indexed="63"/>
      </top>
      <bottom style="thin"/>
    </border>
    <border>
      <left style="hair"/>
      <right style="thin"/>
      <top>
        <color indexed="63"/>
      </top>
      <bottom style="thin"/>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hair"/>
      <right style="thin"/>
      <top style="hair"/>
      <bottom style="medium"/>
    </border>
    <border>
      <left style="thin"/>
      <right style="thin"/>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style="thin"/>
      <top style="hair"/>
      <bottom>
        <color indexed="63"/>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color indexed="63"/>
      </top>
      <bottom style="hair"/>
    </border>
    <border>
      <left style="medium"/>
      <right style="hair"/>
      <top>
        <color indexed="63"/>
      </top>
      <bottom style="hair"/>
    </border>
    <border>
      <left style="hair"/>
      <right style="medium"/>
      <top>
        <color indexed="63"/>
      </top>
      <bottom style="hair"/>
    </border>
    <border>
      <left style="medium"/>
      <right style="medium"/>
      <top style="hair"/>
      <bottom style="hair"/>
    </border>
    <border>
      <left style="hair"/>
      <right style="medium"/>
      <top style="hair"/>
      <bottom style="hair"/>
    </border>
    <border>
      <left style="medium"/>
      <right style="medium"/>
      <top style="hair"/>
      <bottom style="medium"/>
    </border>
    <border>
      <left style="medium"/>
      <right>
        <color indexed="63"/>
      </right>
      <top>
        <color indexed="63"/>
      </top>
      <bottom style="medium"/>
    </border>
    <border>
      <left style="medium"/>
      <right>
        <color indexed="63"/>
      </right>
      <top style="medium"/>
      <bottom>
        <color indexed="63"/>
      </bottom>
    </border>
    <border>
      <left style="dotted"/>
      <right style="dotted"/>
      <top style="medium"/>
      <bottom>
        <color indexed="63"/>
      </bottom>
    </border>
    <border>
      <left>
        <color indexed="63"/>
      </left>
      <right style="medium"/>
      <top style="medium"/>
      <bottom>
        <color indexed="63"/>
      </bottom>
    </border>
    <border>
      <left style="medium"/>
      <right>
        <color indexed="63"/>
      </right>
      <top style="hair"/>
      <bottom style="hair"/>
    </border>
    <border>
      <left style="dotted"/>
      <right style="dotted"/>
      <top style="hair"/>
      <bottom style="hair"/>
    </border>
    <border>
      <left>
        <color indexed="63"/>
      </left>
      <right style="medium"/>
      <top style="hair"/>
      <bottom style="hair"/>
    </border>
    <border>
      <left style="medium"/>
      <right>
        <color indexed="63"/>
      </right>
      <top style="hair"/>
      <bottom style="medium"/>
    </border>
    <border>
      <left style="dotted"/>
      <right style="dotted"/>
      <top style="hair"/>
      <bottom style="medium"/>
    </border>
    <border>
      <left>
        <color indexed="63"/>
      </left>
      <right style="medium"/>
      <top style="hair"/>
      <bottom style="medium"/>
    </border>
    <border>
      <left>
        <color indexed="63"/>
      </left>
      <right>
        <color indexed="63"/>
      </right>
      <top style="hair"/>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thin"/>
    </border>
    <border>
      <left style="medium"/>
      <right>
        <color indexed="63"/>
      </right>
      <top style="medium"/>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hair"/>
      <right style="medium"/>
      <top style="medium"/>
      <bottom>
        <color indexed="63"/>
      </bottom>
    </border>
    <border>
      <left style="hair"/>
      <right style="medium"/>
      <top>
        <color indexed="63"/>
      </top>
      <bottom style="medium"/>
    </border>
    <border>
      <left>
        <color indexed="63"/>
      </left>
      <right>
        <color indexed="63"/>
      </right>
      <top style="medium"/>
      <bottom style="medium"/>
    </border>
    <border>
      <left style="medium"/>
      <right style="hair"/>
      <top style="medium"/>
      <bottom>
        <color indexed="63"/>
      </bottom>
    </border>
    <border>
      <left>
        <color indexed="63"/>
      </left>
      <right style="hair"/>
      <top>
        <color indexed="63"/>
      </top>
      <bottom style="medium"/>
    </border>
    <border>
      <left style="hair"/>
      <right style="hair"/>
      <top style="medium"/>
      <bottom>
        <color indexed="63"/>
      </bottom>
    </border>
    <border>
      <left style="hair"/>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435">
    <xf numFmtId="0" fontId="0" fillId="0" borderId="0" xfId="0" applyAlignment="1">
      <alignment/>
    </xf>
    <xf numFmtId="0" fontId="4" fillId="0" borderId="10" xfId="0" applyFont="1" applyFill="1" applyBorder="1" applyAlignment="1">
      <alignment/>
    </xf>
    <xf numFmtId="0" fontId="5" fillId="0" borderId="0" xfId="0" applyFont="1" applyFill="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179" fontId="4" fillId="0" borderId="14" xfId="0" applyNumberFormat="1" applyFont="1" applyFill="1" applyBorder="1" applyAlignment="1">
      <alignment/>
    </xf>
    <xf numFmtId="179" fontId="4" fillId="0" borderId="15" xfId="0" applyNumberFormat="1" applyFont="1" applyFill="1" applyBorder="1" applyAlignment="1">
      <alignment/>
    </xf>
    <xf numFmtId="179" fontId="4" fillId="0" borderId="16" xfId="0" applyNumberFormat="1" applyFont="1" applyFill="1" applyBorder="1" applyAlignment="1">
      <alignment/>
    </xf>
    <xf numFmtId="179" fontId="4" fillId="0" borderId="17" xfId="0" applyNumberFormat="1" applyFont="1" applyFill="1" applyBorder="1" applyAlignment="1">
      <alignment/>
    </xf>
    <xf numFmtId="179" fontId="4" fillId="0" borderId="18" xfId="0" applyNumberFormat="1" applyFont="1" applyFill="1" applyBorder="1" applyAlignment="1">
      <alignment/>
    </xf>
    <xf numFmtId="179" fontId="4" fillId="0" borderId="19" xfId="0" applyNumberFormat="1" applyFont="1" applyFill="1" applyBorder="1" applyAlignment="1">
      <alignment/>
    </xf>
    <xf numFmtId="179" fontId="4" fillId="0" borderId="20" xfId="0" applyNumberFormat="1" applyFont="1" applyFill="1" applyBorder="1" applyAlignment="1">
      <alignment/>
    </xf>
    <xf numFmtId="179" fontId="4" fillId="0" borderId="21" xfId="0" applyNumberFormat="1" applyFont="1" applyFill="1" applyBorder="1" applyAlignment="1">
      <alignment/>
    </xf>
    <xf numFmtId="0" fontId="4" fillId="0" borderId="22" xfId="0" applyFont="1" applyFill="1" applyBorder="1" applyAlignment="1">
      <alignment horizontal="right"/>
    </xf>
    <xf numFmtId="179" fontId="6" fillId="0" borderId="23" xfId="0" applyNumberFormat="1" applyFont="1" applyFill="1" applyBorder="1" applyAlignment="1">
      <alignment/>
    </xf>
    <xf numFmtId="179" fontId="6" fillId="0" borderId="24" xfId="0" applyNumberFormat="1" applyFont="1" applyFill="1" applyBorder="1" applyAlignment="1">
      <alignment/>
    </xf>
    <xf numFmtId="179" fontId="6" fillId="0" borderId="25" xfId="0" applyNumberFormat="1" applyFont="1" applyFill="1" applyBorder="1" applyAlignment="1">
      <alignment/>
    </xf>
    <xf numFmtId="179" fontId="6" fillId="0" borderId="12" xfId="0" applyNumberFormat="1" applyFont="1" applyFill="1" applyBorder="1" applyAlignment="1">
      <alignment/>
    </xf>
    <xf numFmtId="179" fontId="6" fillId="0" borderId="13" xfId="0" applyNumberFormat="1" applyFont="1" applyFill="1" applyBorder="1" applyAlignment="1">
      <alignment/>
    </xf>
    <xf numFmtId="179" fontId="6" fillId="0" borderId="26" xfId="0" applyNumberFormat="1" applyFont="1" applyFill="1" applyBorder="1" applyAlignment="1">
      <alignment/>
    </xf>
    <xf numFmtId="180" fontId="6" fillId="0" borderId="18" xfId="0" applyNumberFormat="1" applyFont="1" applyFill="1" applyBorder="1" applyAlignment="1">
      <alignment/>
    </xf>
    <xf numFmtId="180" fontId="6" fillId="0" borderId="19" xfId="0" applyNumberFormat="1" applyFont="1" applyFill="1" applyBorder="1" applyAlignment="1">
      <alignment/>
    </xf>
    <xf numFmtId="179" fontId="6" fillId="0" borderId="16" xfId="0" applyNumberFormat="1" applyFont="1" applyFill="1" applyBorder="1" applyAlignment="1">
      <alignment/>
    </xf>
    <xf numFmtId="179" fontId="6" fillId="0" borderId="27" xfId="0" applyNumberFormat="1" applyFont="1" applyFill="1" applyBorder="1" applyAlignment="1">
      <alignment/>
    </xf>
    <xf numFmtId="179" fontId="6" fillId="0" borderId="28" xfId="0" applyNumberFormat="1" applyFont="1" applyFill="1" applyBorder="1" applyAlignment="1">
      <alignment/>
    </xf>
    <xf numFmtId="179" fontId="6" fillId="0" borderId="19" xfId="0" applyNumberFormat="1" applyFont="1" applyFill="1" applyBorder="1" applyAlignment="1">
      <alignment/>
    </xf>
    <xf numFmtId="179" fontId="6" fillId="0" borderId="21" xfId="0" applyNumberFormat="1" applyFont="1" applyFill="1" applyBorder="1" applyAlignment="1">
      <alignment/>
    </xf>
    <xf numFmtId="179" fontId="6" fillId="0" borderId="17" xfId="0" applyNumberFormat="1" applyFont="1" applyFill="1" applyBorder="1" applyAlignment="1">
      <alignment/>
    </xf>
    <xf numFmtId="179" fontId="6" fillId="0" borderId="18" xfId="0" applyNumberFormat="1" applyFont="1" applyFill="1" applyBorder="1" applyAlignment="1">
      <alignment/>
    </xf>
    <xf numFmtId="0" fontId="4" fillId="0" borderId="29" xfId="0" applyFont="1" applyFill="1" applyBorder="1" applyAlignment="1">
      <alignment horizontal="right"/>
    </xf>
    <xf numFmtId="179" fontId="6" fillId="0" borderId="30" xfId="0" applyNumberFormat="1" applyFont="1" applyFill="1" applyBorder="1" applyAlignment="1">
      <alignment/>
    </xf>
    <xf numFmtId="179" fontId="6" fillId="0" borderId="31" xfId="0" applyNumberFormat="1" applyFont="1" applyFill="1" applyBorder="1" applyAlignment="1">
      <alignment/>
    </xf>
    <xf numFmtId="179" fontId="6" fillId="0" borderId="32" xfId="0" applyNumberFormat="1" applyFont="1" applyFill="1" applyBorder="1" applyAlignment="1">
      <alignment/>
    </xf>
    <xf numFmtId="179" fontId="6" fillId="0" borderId="33" xfId="0" applyNumberFormat="1" applyFont="1" applyFill="1" applyBorder="1" applyAlignment="1">
      <alignment/>
    </xf>
    <xf numFmtId="179" fontId="6" fillId="0" borderId="34" xfId="0" applyNumberFormat="1" applyFont="1" applyFill="1" applyBorder="1" applyAlignment="1">
      <alignment/>
    </xf>
    <xf numFmtId="0" fontId="4" fillId="0" borderId="10" xfId="0" applyFont="1" applyFill="1" applyBorder="1" applyAlignment="1">
      <alignment/>
    </xf>
    <xf numFmtId="180" fontId="6" fillId="0" borderId="0" xfId="0" applyNumberFormat="1" applyFont="1" applyFill="1" applyAlignment="1">
      <alignment/>
    </xf>
    <xf numFmtId="179" fontId="6" fillId="0" borderId="35" xfId="0" applyNumberFormat="1" applyFont="1" applyFill="1" applyBorder="1" applyAlignment="1">
      <alignment/>
    </xf>
    <xf numFmtId="179" fontId="6" fillId="0" borderId="36" xfId="0" applyNumberFormat="1" applyFont="1" applyFill="1" applyBorder="1" applyAlignment="1">
      <alignment/>
    </xf>
    <xf numFmtId="0" fontId="6" fillId="0" borderId="10" xfId="0" applyFont="1" applyFill="1" applyBorder="1" applyAlignment="1">
      <alignment/>
    </xf>
    <xf numFmtId="179" fontId="6" fillId="0" borderId="37" xfId="0" applyNumberFormat="1" applyFont="1" applyFill="1" applyBorder="1" applyAlignment="1">
      <alignment/>
    </xf>
    <xf numFmtId="179" fontId="6" fillId="0" borderId="38" xfId="0" applyNumberFormat="1" applyFont="1" applyFill="1" applyBorder="1" applyAlignment="1">
      <alignment/>
    </xf>
    <xf numFmtId="179" fontId="6" fillId="0" borderId="39" xfId="0" applyNumberFormat="1" applyFont="1" applyFill="1" applyBorder="1" applyAlignment="1">
      <alignment/>
    </xf>
    <xf numFmtId="179" fontId="6" fillId="0" borderId="40" xfId="0" applyNumberFormat="1" applyFont="1" applyFill="1" applyBorder="1" applyAlignment="1">
      <alignment/>
    </xf>
    <xf numFmtId="179" fontId="6" fillId="0" borderId="41" xfId="0" applyNumberFormat="1" applyFont="1" applyFill="1" applyBorder="1" applyAlignment="1">
      <alignment/>
    </xf>
    <xf numFmtId="0" fontId="5" fillId="0" borderId="0" xfId="0" applyFont="1" applyFill="1" applyBorder="1" applyAlignment="1">
      <alignment/>
    </xf>
    <xf numFmtId="179" fontId="6" fillId="33" borderId="42" xfId="0" applyNumberFormat="1" applyFont="1" applyFill="1" applyBorder="1" applyAlignment="1">
      <alignment/>
    </xf>
    <xf numFmtId="179" fontId="6" fillId="33" borderId="43" xfId="0" applyNumberFormat="1" applyFont="1" applyFill="1" applyBorder="1" applyAlignment="1">
      <alignment/>
    </xf>
    <xf numFmtId="0" fontId="0" fillId="0" borderId="0" xfId="0" applyFont="1" applyFill="1" applyAlignment="1">
      <alignment/>
    </xf>
    <xf numFmtId="0" fontId="5" fillId="0" borderId="0" xfId="0" applyFont="1" applyAlignment="1">
      <alignment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4" fillId="0" borderId="45" xfId="0" applyFont="1" applyFill="1" applyBorder="1" applyAlignment="1">
      <alignment shrinkToFit="1"/>
    </xf>
    <xf numFmtId="49" fontId="6" fillId="0" borderId="46" xfId="0" applyNumberFormat="1" applyFont="1" applyFill="1" applyBorder="1" applyAlignment="1">
      <alignment horizontal="right" shrinkToFit="1"/>
    </xf>
    <xf numFmtId="179" fontId="6" fillId="0" borderId="47" xfId="0" applyNumberFormat="1" applyFont="1" applyFill="1" applyBorder="1" applyAlignment="1">
      <alignment shrinkToFit="1"/>
    </xf>
    <xf numFmtId="179" fontId="6" fillId="0" borderId="48" xfId="0" applyNumberFormat="1" applyFont="1" applyFill="1" applyBorder="1" applyAlignment="1">
      <alignment shrinkToFit="1"/>
    </xf>
    <xf numFmtId="179" fontId="6" fillId="0" borderId="49" xfId="0" applyNumberFormat="1" applyFont="1" applyFill="1" applyBorder="1" applyAlignment="1">
      <alignment shrinkToFit="1"/>
    </xf>
    <xf numFmtId="0" fontId="7" fillId="0" borderId="0" xfId="0" applyFont="1" applyAlignment="1">
      <alignment/>
    </xf>
    <xf numFmtId="49" fontId="6" fillId="0" borderId="50" xfId="0" applyNumberFormat="1" applyFont="1" applyFill="1" applyBorder="1" applyAlignment="1">
      <alignment horizontal="right" shrinkToFit="1"/>
    </xf>
    <xf numFmtId="179" fontId="6" fillId="0" borderId="18" xfId="0" applyNumberFormat="1" applyFont="1" applyFill="1" applyBorder="1" applyAlignment="1">
      <alignment shrinkToFit="1"/>
    </xf>
    <xf numFmtId="179" fontId="6" fillId="0" borderId="19" xfId="0" applyNumberFormat="1" applyFont="1" applyFill="1" applyBorder="1" applyAlignment="1">
      <alignment shrinkToFit="1"/>
    </xf>
    <xf numFmtId="179" fontId="6" fillId="0" borderId="51" xfId="0" applyNumberFormat="1" applyFont="1" applyFill="1" applyBorder="1" applyAlignment="1">
      <alignment shrinkToFit="1"/>
    </xf>
    <xf numFmtId="179" fontId="6" fillId="0" borderId="52" xfId="0" applyNumberFormat="1" applyFont="1" applyFill="1" applyBorder="1" applyAlignment="1">
      <alignment shrinkToFit="1"/>
    </xf>
    <xf numFmtId="0" fontId="5" fillId="0" borderId="0" xfId="0" applyFont="1" applyBorder="1" applyAlignment="1">
      <alignment shrinkToFit="1"/>
    </xf>
    <xf numFmtId="49" fontId="6" fillId="0" borderId="29" xfId="0" applyNumberFormat="1" applyFont="1" applyFill="1" applyBorder="1" applyAlignment="1">
      <alignment horizontal="right" shrinkToFit="1"/>
    </xf>
    <xf numFmtId="179" fontId="6" fillId="0" borderId="30" xfId="0" applyNumberFormat="1" applyFont="1" applyFill="1" applyBorder="1" applyAlignment="1">
      <alignment shrinkToFit="1"/>
    </xf>
    <xf numFmtId="179" fontId="6" fillId="0" borderId="23" xfId="0" applyNumberFormat="1" applyFont="1" applyFill="1" applyBorder="1" applyAlignment="1">
      <alignment shrinkToFit="1"/>
    </xf>
    <xf numFmtId="179" fontId="6" fillId="0" borderId="53" xfId="0" applyNumberFormat="1" applyFont="1" applyFill="1" applyBorder="1" applyAlignment="1">
      <alignment shrinkToFit="1"/>
    </xf>
    <xf numFmtId="179" fontId="6" fillId="0" borderId="54" xfId="0" applyNumberFormat="1" applyFont="1" applyFill="1" applyBorder="1" applyAlignment="1">
      <alignment shrinkToFit="1"/>
    </xf>
    <xf numFmtId="179" fontId="6" fillId="0" borderId="36" xfId="0" applyNumberFormat="1" applyFont="1" applyFill="1" applyBorder="1" applyAlignment="1">
      <alignment shrinkToFit="1"/>
    </xf>
    <xf numFmtId="179" fontId="6" fillId="0" borderId="55" xfId="0" applyNumberFormat="1" applyFont="1" applyFill="1" applyBorder="1" applyAlignment="1">
      <alignment shrinkToFit="1"/>
    </xf>
    <xf numFmtId="179" fontId="6" fillId="0" borderId="35" xfId="0" applyNumberFormat="1" applyFont="1" applyFill="1" applyBorder="1" applyAlignment="1">
      <alignment shrinkToFit="1"/>
    </xf>
    <xf numFmtId="179" fontId="6" fillId="0" borderId="31" xfId="0" applyNumberFormat="1" applyFont="1" applyFill="1" applyBorder="1" applyAlignment="1">
      <alignment shrinkToFit="1"/>
    </xf>
    <xf numFmtId="179" fontId="6" fillId="0" borderId="56" xfId="0" applyNumberFormat="1" applyFont="1" applyFill="1" applyBorder="1" applyAlignment="1">
      <alignment shrinkToFit="1"/>
    </xf>
    <xf numFmtId="0" fontId="4" fillId="0" borderId="45" xfId="0" applyFont="1" applyFill="1" applyBorder="1" applyAlignment="1">
      <alignment horizontal="center" shrinkToFit="1"/>
    </xf>
    <xf numFmtId="49" fontId="6" fillId="0" borderId="22" xfId="0" applyNumberFormat="1" applyFont="1" applyFill="1" applyBorder="1" applyAlignment="1">
      <alignment horizontal="right" shrinkToFit="1"/>
    </xf>
    <xf numFmtId="179" fontId="6" fillId="0" borderId="12" xfId="0" applyNumberFormat="1" applyFont="1" applyFill="1" applyBorder="1" applyAlignment="1">
      <alignment shrinkToFit="1"/>
    </xf>
    <xf numFmtId="179" fontId="6" fillId="0" borderId="13" xfId="0" applyNumberFormat="1" applyFont="1" applyFill="1" applyBorder="1" applyAlignment="1">
      <alignment shrinkToFit="1"/>
    </xf>
    <xf numFmtId="179" fontId="6" fillId="0" borderId="44" xfId="0" applyNumberFormat="1" applyFont="1" applyFill="1" applyBorder="1" applyAlignment="1">
      <alignment shrinkToFit="1"/>
    </xf>
    <xf numFmtId="179" fontId="6" fillId="0" borderId="37" xfId="0" applyNumberFormat="1" applyFont="1" applyFill="1" applyBorder="1" applyAlignment="1">
      <alignment shrinkToFit="1"/>
    </xf>
    <xf numFmtId="179" fontId="6" fillId="0" borderId="57" xfId="0" applyNumberFormat="1" applyFont="1" applyFill="1" applyBorder="1" applyAlignment="1">
      <alignment shrinkToFit="1"/>
    </xf>
    <xf numFmtId="179" fontId="6" fillId="0" borderId="20" xfId="0" applyNumberFormat="1" applyFont="1" applyFill="1" applyBorder="1" applyAlignment="1">
      <alignment shrinkToFit="1"/>
    </xf>
    <xf numFmtId="179" fontId="6" fillId="33" borderId="58" xfId="0" applyNumberFormat="1" applyFont="1" applyFill="1" applyBorder="1" applyAlignment="1">
      <alignment shrinkToFit="1"/>
    </xf>
    <xf numFmtId="179" fontId="6" fillId="0" borderId="59" xfId="0" applyNumberFormat="1" applyFont="1" applyFill="1" applyBorder="1" applyAlignment="1">
      <alignment shrinkToFit="1"/>
    </xf>
    <xf numFmtId="179" fontId="6" fillId="0" borderId="60" xfId="0" applyNumberFormat="1" applyFont="1" applyFill="1" applyBorder="1" applyAlignment="1">
      <alignment shrinkToFit="1"/>
    </xf>
    <xf numFmtId="0" fontId="5" fillId="0" borderId="0" xfId="0" applyFont="1" applyFill="1" applyAlignment="1">
      <alignment shrinkToFit="1"/>
    </xf>
    <xf numFmtId="179" fontId="6" fillId="0" borderId="32" xfId="0" applyNumberFormat="1" applyFont="1" applyFill="1" applyBorder="1" applyAlignment="1">
      <alignment shrinkToFit="1"/>
    </xf>
    <xf numFmtId="179" fontId="6" fillId="0" borderId="40" xfId="0" applyNumberFormat="1" applyFont="1" applyFill="1" applyBorder="1" applyAlignment="1">
      <alignment shrinkToFit="1"/>
    </xf>
    <xf numFmtId="179" fontId="6" fillId="0" borderId="61" xfId="0" applyNumberFormat="1" applyFont="1" applyFill="1" applyBorder="1" applyAlignment="1">
      <alignment shrinkToFit="1"/>
    </xf>
    <xf numFmtId="179" fontId="6" fillId="0" borderId="62" xfId="0" applyNumberFormat="1" applyFont="1" applyFill="1" applyBorder="1" applyAlignment="1">
      <alignment shrinkToFit="1"/>
    </xf>
    <xf numFmtId="179" fontId="6" fillId="0" borderId="63" xfId="0" applyNumberFormat="1" applyFont="1" applyFill="1" applyBorder="1" applyAlignment="1">
      <alignment shrinkToFit="1"/>
    </xf>
    <xf numFmtId="179" fontId="6" fillId="0" borderId="64" xfId="0" applyNumberFormat="1" applyFont="1" applyFill="1" applyBorder="1" applyAlignment="1">
      <alignment shrinkToFit="1"/>
    </xf>
    <xf numFmtId="179" fontId="6" fillId="0" borderId="65" xfId="0" applyNumberFormat="1" applyFont="1" applyFill="1" applyBorder="1" applyAlignment="1">
      <alignment shrinkToFit="1"/>
    </xf>
    <xf numFmtId="179" fontId="6" fillId="0" borderId="66" xfId="0" applyNumberFormat="1" applyFont="1" applyFill="1" applyBorder="1" applyAlignment="1">
      <alignment shrinkToFit="1"/>
    </xf>
    <xf numFmtId="0" fontId="4" fillId="0" borderId="11" xfId="0" applyFont="1" applyFill="1" applyBorder="1" applyAlignment="1">
      <alignment shrinkToFit="1"/>
    </xf>
    <xf numFmtId="179" fontId="6" fillId="0" borderId="24" xfId="0" applyNumberFormat="1" applyFont="1" applyFill="1" applyBorder="1" applyAlignment="1">
      <alignment shrinkToFit="1"/>
    </xf>
    <xf numFmtId="0" fontId="4" fillId="0" borderId="10" xfId="0" applyFont="1" applyFill="1" applyBorder="1" applyAlignment="1">
      <alignment shrinkToFit="1"/>
    </xf>
    <xf numFmtId="49" fontId="6" fillId="0" borderId="10" xfId="0" applyNumberFormat="1" applyFont="1" applyFill="1" applyBorder="1" applyAlignment="1">
      <alignment horizontal="right" shrinkToFit="1"/>
    </xf>
    <xf numFmtId="179" fontId="6" fillId="0" borderId="67" xfId="0" applyNumberFormat="1" applyFont="1" applyFill="1" applyBorder="1" applyAlignment="1">
      <alignment shrinkToFit="1"/>
    </xf>
    <xf numFmtId="179" fontId="6" fillId="0" borderId="68" xfId="0" applyNumberFormat="1" applyFont="1" applyFill="1" applyBorder="1" applyAlignment="1">
      <alignment shrinkToFit="1"/>
    </xf>
    <xf numFmtId="179" fontId="6" fillId="0" borderId="15" xfId="0" applyNumberFormat="1" applyFont="1" applyFill="1" applyBorder="1" applyAlignment="1">
      <alignment shrinkToFit="1"/>
    </xf>
    <xf numFmtId="179" fontId="6" fillId="0" borderId="69" xfId="0" applyNumberFormat="1" applyFont="1" applyFill="1" applyBorder="1" applyAlignment="1">
      <alignment shrinkToFit="1"/>
    </xf>
    <xf numFmtId="179" fontId="6" fillId="0" borderId="41" xfId="0" applyNumberFormat="1" applyFont="1" applyFill="1" applyBorder="1" applyAlignment="1">
      <alignment shrinkToFit="1"/>
    </xf>
    <xf numFmtId="179" fontId="6" fillId="0" borderId="25" xfId="0" applyNumberFormat="1" applyFont="1" applyFill="1" applyBorder="1" applyAlignment="1">
      <alignment shrinkToFit="1"/>
    </xf>
    <xf numFmtId="49" fontId="6" fillId="0" borderId="70" xfId="0" applyNumberFormat="1" applyFont="1" applyFill="1" applyBorder="1" applyAlignment="1">
      <alignment horizontal="right" shrinkToFit="1"/>
    </xf>
    <xf numFmtId="179" fontId="6" fillId="0" borderId="14" xfId="0" applyNumberFormat="1" applyFont="1" applyFill="1" applyBorder="1" applyAlignment="1">
      <alignment shrinkToFit="1"/>
    </xf>
    <xf numFmtId="179" fontId="6" fillId="0" borderId="16" xfId="0" applyNumberFormat="1" applyFont="1" applyFill="1" applyBorder="1" applyAlignment="1">
      <alignment shrinkToFit="1"/>
    </xf>
    <xf numFmtId="179" fontId="6" fillId="0" borderId="71" xfId="0" applyNumberFormat="1" applyFont="1" applyFill="1" applyBorder="1" applyAlignment="1">
      <alignment shrinkToFit="1"/>
    </xf>
    <xf numFmtId="0" fontId="0" fillId="0" borderId="0" xfId="63" applyFont="1" applyFill="1">
      <alignment vertical="center"/>
      <protection/>
    </xf>
    <xf numFmtId="0" fontId="8" fillId="0" borderId="0" xfId="63" applyFont="1">
      <alignment vertical="center"/>
      <protection/>
    </xf>
    <xf numFmtId="0" fontId="9" fillId="0" borderId="0" xfId="63" applyFont="1" applyFill="1" applyAlignment="1">
      <alignment vertical="center" shrinkToFit="1"/>
      <protection/>
    </xf>
    <xf numFmtId="0" fontId="10" fillId="0" borderId="0" xfId="63" applyFont="1" applyFill="1" applyAlignment="1">
      <alignment vertical="center"/>
      <protection/>
    </xf>
    <xf numFmtId="0" fontId="9" fillId="0" borderId="72" xfId="63" applyFont="1" applyFill="1" applyBorder="1" applyAlignment="1">
      <alignment horizontal="right" vertical="center" shrinkToFit="1"/>
      <protection/>
    </xf>
    <xf numFmtId="0" fontId="10" fillId="0" borderId="46" xfId="63" applyFont="1" applyFill="1" applyBorder="1" applyAlignment="1">
      <alignment horizontal="center" vertical="center" shrinkToFit="1"/>
      <protection/>
    </xf>
    <xf numFmtId="0" fontId="10" fillId="0" borderId="47" xfId="63" applyFont="1" applyFill="1" applyBorder="1" applyAlignment="1">
      <alignment horizontal="center" vertical="center" shrinkToFit="1"/>
      <protection/>
    </xf>
    <xf numFmtId="0" fontId="10" fillId="0" borderId="48" xfId="63" applyFont="1" applyFill="1" applyBorder="1" applyAlignment="1">
      <alignment horizontal="center" vertical="center" shrinkToFit="1"/>
      <protection/>
    </xf>
    <xf numFmtId="0" fontId="10" fillId="0" borderId="49" xfId="63" applyFont="1" applyFill="1" applyBorder="1" applyAlignment="1">
      <alignment horizontal="center" vertical="center" shrinkToFit="1"/>
      <protection/>
    </xf>
    <xf numFmtId="0" fontId="10" fillId="0" borderId="0" xfId="63" applyFont="1" applyFill="1" applyAlignment="1">
      <alignment vertical="center" shrinkToFit="1"/>
      <protection/>
    </xf>
    <xf numFmtId="0" fontId="10" fillId="0" borderId="45" xfId="63" applyFont="1" applyFill="1" applyBorder="1" applyAlignment="1">
      <alignment vertical="center" shrinkToFit="1"/>
      <protection/>
    </xf>
    <xf numFmtId="49" fontId="4" fillId="0" borderId="70" xfId="63" applyNumberFormat="1" applyFont="1" applyFill="1" applyBorder="1" applyAlignment="1">
      <alignment horizontal="right" shrinkToFit="1"/>
      <protection/>
    </xf>
    <xf numFmtId="179" fontId="10" fillId="0" borderId="14" xfId="63" applyNumberFormat="1" applyFont="1" applyFill="1" applyBorder="1" applyAlignment="1">
      <alignment vertical="center" shrinkToFit="1"/>
      <protection/>
    </xf>
    <xf numFmtId="179" fontId="10" fillId="0" borderId="15" xfId="63" applyNumberFormat="1" applyFont="1" applyFill="1" applyBorder="1" applyAlignment="1">
      <alignment vertical="center" shrinkToFit="1"/>
      <protection/>
    </xf>
    <xf numFmtId="179" fontId="10" fillId="0" borderId="56" xfId="63" applyNumberFormat="1" applyFont="1" applyFill="1" applyBorder="1" applyAlignment="1">
      <alignment vertical="center" shrinkToFit="1"/>
      <protection/>
    </xf>
    <xf numFmtId="179" fontId="10" fillId="0" borderId="31" xfId="63" applyNumberFormat="1" applyFont="1" applyFill="1" applyBorder="1" applyAlignment="1">
      <alignment vertical="center" shrinkToFit="1"/>
      <protection/>
    </xf>
    <xf numFmtId="0" fontId="11" fillId="0" borderId="0" xfId="63" applyFont="1">
      <alignment vertical="center"/>
      <protection/>
    </xf>
    <xf numFmtId="49" fontId="4" fillId="0" borderId="29" xfId="63" applyNumberFormat="1" applyFont="1" applyFill="1" applyBorder="1" applyAlignment="1">
      <alignment horizontal="right" shrinkToFit="1"/>
      <protection/>
    </xf>
    <xf numFmtId="179" fontId="10" fillId="0" borderId="30" xfId="63" applyNumberFormat="1" applyFont="1" applyFill="1" applyBorder="1" applyAlignment="1">
      <alignment vertical="center" shrinkToFit="1"/>
      <protection/>
    </xf>
    <xf numFmtId="179" fontId="10" fillId="0" borderId="53" xfId="63" applyNumberFormat="1" applyFont="1" applyFill="1" applyBorder="1" applyAlignment="1">
      <alignment vertical="center" shrinkToFit="1"/>
      <protection/>
    </xf>
    <xf numFmtId="179" fontId="10" fillId="0" borderId="40" xfId="63" applyNumberFormat="1" applyFont="1" applyFill="1" applyBorder="1" applyAlignment="1">
      <alignment vertical="center" shrinkToFit="1"/>
      <protection/>
    </xf>
    <xf numFmtId="179" fontId="10" fillId="0" borderId="62" xfId="63" applyNumberFormat="1" applyFont="1" applyFill="1" applyBorder="1" applyAlignment="1">
      <alignment vertical="center" shrinkToFit="1"/>
      <protection/>
    </xf>
    <xf numFmtId="179" fontId="10" fillId="0" borderId="36" xfId="63" applyNumberFormat="1" applyFont="1" applyFill="1" applyBorder="1" applyAlignment="1">
      <alignment vertical="center" shrinkToFit="1"/>
      <protection/>
    </xf>
    <xf numFmtId="179" fontId="10" fillId="0" borderId="55" xfId="63" applyNumberFormat="1" applyFont="1" applyFill="1" applyBorder="1" applyAlignment="1">
      <alignment vertical="center" shrinkToFit="1"/>
      <protection/>
    </xf>
    <xf numFmtId="0" fontId="10" fillId="0" borderId="45" xfId="63" applyFont="1" applyFill="1" applyBorder="1" applyAlignment="1">
      <alignment horizontal="center" shrinkToFit="1"/>
      <protection/>
    </xf>
    <xf numFmtId="49" fontId="4" fillId="0" borderId="73" xfId="63" applyNumberFormat="1" applyFont="1" applyFill="1" applyBorder="1" applyAlignment="1">
      <alignment horizontal="right" shrinkToFit="1"/>
      <protection/>
    </xf>
    <xf numFmtId="179" fontId="10" fillId="33" borderId="58" xfId="63" applyNumberFormat="1" applyFont="1" applyFill="1" applyBorder="1" applyAlignment="1">
      <alignment vertical="center" shrinkToFit="1"/>
      <protection/>
    </xf>
    <xf numFmtId="179" fontId="10" fillId="0" borderId="74" xfId="63" applyNumberFormat="1" applyFont="1" applyFill="1" applyBorder="1" applyAlignment="1">
      <alignment vertical="center" shrinkToFit="1"/>
      <protection/>
    </xf>
    <xf numFmtId="179" fontId="10" fillId="0" borderId="66" xfId="63" applyNumberFormat="1" applyFont="1" applyFill="1" applyBorder="1" applyAlignment="1">
      <alignment vertical="center" shrinkToFit="1"/>
      <protection/>
    </xf>
    <xf numFmtId="179" fontId="10" fillId="0" borderId="75" xfId="63" applyNumberFormat="1" applyFont="1" applyFill="1" applyBorder="1" applyAlignment="1">
      <alignment vertical="center" shrinkToFit="1"/>
      <protection/>
    </xf>
    <xf numFmtId="179" fontId="10" fillId="33" borderId="42" xfId="63" applyNumberFormat="1" applyFont="1" applyFill="1" applyBorder="1" applyAlignment="1">
      <alignment vertical="center" shrinkToFit="1"/>
      <protection/>
    </xf>
    <xf numFmtId="179" fontId="10" fillId="0" borderId="71" xfId="63" applyNumberFormat="1" applyFont="1" applyFill="1" applyBorder="1" applyAlignment="1">
      <alignment vertical="center" shrinkToFit="1"/>
      <protection/>
    </xf>
    <xf numFmtId="179" fontId="10" fillId="0" borderId="23" xfId="63" applyNumberFormat="1" applyFont="1" applyFill="1" applyBorder="1" applyAlignment="1">
      <alignment vertical="center" shrinkToFit="1"/>
      <protection/>
    </xf>
    <xf numFmtId="0" fontId="10" fillId="0" borderId="11" xfId="63" applyFont="1" applyFill="1" applyBorder="1" applyAlignment="1">
      <alignment vertical="center" shrinkToFit="1"/>
      <protection/>
    </xf>
    <xf numFmtId="49" fontId="4" fillId="0" borderId="76" xfId="63" applyNumberFormat="1" applyFont="1" applyFill="1" applyBorder="1" applyAlignment="1">
      <alignment horizontal="right" shrinkToFit="1"/>
      <protection/>
    </xf>
    <xf numFmtId="179" fontId="10" fillId="0" borderId="35" xfId="63" applyNumberFormat="1" applyFont="1" applyFill="1" applyBorder="1" applyAlignment="1">
      <alignment vertical="center" shrinkToFit="1"/>
      <protection/>
    </xf>
    <xf numFmtId="49" fontId="4" fillId="0" borderId="28" xfId="63" applyNumberFormat="1" applyFont="1" applyFill="1" applyBorder="1" applyAlignment="1">
      <alignment horizontal="right" shrinkToFit="1"/>
      <protection/>
    </xf>
    <xf numFmtId="179" fontId="10" fillId="0" borderId="21" xfId="63" applyNumberFormat="1" applyFont="1" applyFill="1" applyBorder="1" applyAlignment="1">
      <alignment vertical="center" shrinkToFit="1"/>
      <protection/>
    </xf>
    <xf numFmtId="49" fontId="4" fillId="0" borderId="50" xfId="63" applyNumberFormat="1" applyFont="1" applyFill="1" applyBorder="1" applyAlignment="1">
      <alignment horizontal="right" shrinkToFit="1"/>
      <protection/>
    </xf>
    <xf numFmtId="179" fontId="10" fillId="0" borderId="18" xfId="63" applyNumberFormat="1" applyFont="1" applyFill="1" applyBorder="1" applyAlignment="1">
      <alignment vertical="center" shrinkToFit="1"/>
      <protection/>
    </xf>
    <xf numFmtId="179" fontId="10" fillId="0" borderId="19" xfId="63" applyNumberFormat="1" applyFont="1" applyFill="1" applyBorder="1" applyAlignment="1">
      <alignment vertical="center" shrinkToFit="1"/>
      <protection/>
    </xf>
    <xf numFmtId="179" fontId="10" fillId="0" borderId="51" xfId="63" applyNumberFormat="1" applyFont="1" applyFill="1" applyBorder="1" applyAlignment="1">
      <alignment vertical="center" shrinkToFit="1"/>
      <protection/>
    </xf>
    <xf numFmtId="179" fontId="10" fillId="0" borderId="77" xfId="63" applyNumberFormat="1" applyFont="1" applyFill="1" applyBorder="1" applyAlignment="1">
      <alignment vertical="center" shrinkToFit="1"/>
      <protection/>
    </xf>
    <xf numFmtId="179" fontId="10" fillId="0" borderId="34" xfId="63" applyNumberFormat="1" applyFont="1" applyFill="1" applyBorder="1" applyAlignment="1">
      <alignment vertical="center" shrinkToFit="1"/>
      <protection/>
    </xf>
    <xf numFmtId="179" fontId="10" fillId="0" borderId="27" xfId="63" applyNumberFormat="1" applyFont="1" applyFill="1" applyBorder="1" applyAlignment="1">
      <alignment vertical="center" shrinkToFit="1"/>
      <protection/>
    </xf>
    <xf numFmtId="179" fontId="10" fillId="0" borderId="73" xfId="63" applyNumberFormat="1" applyFont="1" applyFill="1" applyBorder="1" applyAlignment="1">
      <alignment vertical="center" shrinkToFit="1"/>
      <protection/>
    </xf>
    <xf numFmtId="49" fontId="4" fillId="0" borderId="22" xfId="63" applyNumberFormat="1" applyFont="1" applyFill="1" applyBorder="1" applyAlignment="1">
      <alignment horizontal="right" shrinkToFit="1"/>
      <protection/>
    </xf>
    <xf numFmtId="179" fontId="10" fillId="0" borderId="41" xfId="63" applyNumberFormat="1" applyFont="1" applyFill="1" applyBorder="1" applyAlignment="1">
      <alignment vertical="center" shrinkToFit="1"/>
      <protection/>
    </xf>
    <xf numFmtId="179" fontId="10" fillId="0" borderId="13" xfId="63" applyNumberFormat="1" applyFont="1" applyFill="1" applyBorder="1" applyAlignment="1">
      <alignment vertical="center" shrinkToFit="1"/>
      <protection/>
    </xf>
    <xf numFmtId="179" fontId="10" fillId="0" borderId="44" xfId="63" applyNumberFormat="1" applyFont="1" applyFill="1" applyBorder="1" applyAlignment="1">
      <alignment vertical="center" shrinkToFit="1"/>
      <protection/>
    </xf>
    <xf numFmtId="179" fontId="10" fillId="0" borderId="12" xfId="63" applyNumberFormat="1" applyFont="1" applyFill="1" applyBorder="1" applyAlignment="1">
      <alignment vertical="center" shrinkToFit="1"/>
      <protection/>
    </xf>
    <xf numFmtId="0" fontId="5" fillId="0" borderId="0" xfId="0" applyFont="1" applyAlignment="1">
      <alignment horizontal="center"/>
    </xf>
    <xf numFmtId="0" fontId="8" fillId="0" borderId="0" xfId="0" applyFont="1" applyAlignment="1">
      <alignment/>
    </xf>
    <xf numFmtId="0" fontId="5" fillId="0" borderId="0" xfId="0" applyFont="1" applyAlignment="1">
      <alignment/>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xf>
    <xf numFmtId="49" fontId="4" fillId="0" borderId="58" xfId="0" applyNumberFormat="1" applyFont="1" applyBorder="1" applyAlignment="1">
      <alignment horizontal="center"/>
    </xf>
    <xf numFmtId="179" fontId="4" fillId="0" borderId="82" xfId="62" applyNumberFormat="1" applyFont="1" applyBorder="1">
      <alignment/>
      <protection/>
    </xf>
    <xf numFmtId="179" fontId="4" fillId="0" borderId="83" xfId="62" applyNumberFormat="1" applyFont="1" applyBorder="1">
      <alignment/>
      <protection/>
    </xf>
    <xf numFmtId="179" fontId="4" fillId="33" borderId="84" xfId="62" applyNumberFormat="1" applyFont="1" applyFill="1" applyBorder="1">
      <alignment/>
      <protection/>
    </xf>
    <xf numFmtId="179" fontId="4" fillId="0" borderId="84" xfId="62" applyNumberFormat="1" applyFont="1" applyBorder="1">
      <alignment/>
      <protection/>
    </xf>
    <xf numFmtId="49" fontId="4" fillId="0" borderId="85" xfId="0" applyNumberFormat="1" applyFont="1" applyBorder="1" applyAlignment="1">
      <alignment horizontal="center"/>
    </xf>
    <xf numFmtId="179" fontId="4" fillId="0" borderId="86" xfId="62" applyNumberFormat="1" applyFont="1" applyBorder="1">
      <alignment/>
      <protection/>
    </xf>
    <xf numFmtId="179" fontId="4" fillId="0" borderId="15" xfId="62" applyNumberFormat="1" applyFont="1" applyBorder="1">
      <alignment/>
      <protection/>
    </xf>
    <xf numFmtId="179" fontId="4" fillId="0" borderId="87" xfId="62" applyNumberFormat="1" applyFont="1" applyBorder="1">
      <alignment/>
      <protection/>
    </xf>
    <xf numFmtId="49" fontId="4" fillId="0" borderId="88" xfId="0" applyNumberFormat="1" applyFont="1" applyBorder="1" applyAlignment="1">
      <alignment horizontal="center"/>
    </xf>
    <xf numFmtId="179" fontId="4" fillId="0" borderId="77" xfId="62" applyNumberFormat="1" applyFont="1" applyBorder="1">
      <alignment/>
      <protection/>
    </xf>
    <xf numFmtId="179" fontId="4" fillId="0" borderId="31" xfId="62" applyNumberFormat="1" applyFont="1" applyBorder="1">
      <alignment/>
      <protection/>
    </xf>
    <xf numFmtId="179" fontId="4" fillId="0" borderId="89" xfId="62" applyNumberFormat="1" applyFont="1" applyBorder="1">
      <alignment/>
      <protection/>
    </xf>
    <xf numFmtId="0" fontId="4" fillId="0" borderId="81" xfId="0" applyFont="1" applyBorder="1" applyAlignment="1">
      <alignment horizontal="center"/>
    </xf>
    <xf numFmtId="49" fontId="4" fillId="0" borderId="90" xfId="0" applyNumberFormat="1" applyFont="1" applyBorder="1" applyAlignment="1">
      <alignment horizontal="center"/>
    </xf>
    <xf numFmtId="179" fontId="4" fillId="0" borderId="78" xfId="62" applyNumberFormat="1" applyFont="1" applyBorder="1">
      <alignment/>
      <protection/>
    </xf>
    <xf numFmtId="179" fontId="4" fillId="0" borderId="79" xfId="62" applyNumberFormat="1" applyFont="1" applyBorder="1">
      <alignment/>
      <protection/>
    </xf>
    <xf numFmtId="179" fontId="4" fillId="0" borderId="80" xfId="62" applyNumberFormat="1" applyFont="1" applyBorder="1">
      <alignment/>
      <protection/>
    </xf>
    <xf numFmtId="179" fontId="4" fillId="33" borderId="89" xfId="62" applyNumberFormat="1" applyFont="1" applyFill="1" applyBorder="1">
      <alignment/>
      <protection/>
    </xf>
    <xf numFmtId="0" fontId="4" fillId="0" borderId="91" xfId="0" applyFont="1" applyBorder="1" applyAlignment="1">
      <alignment horizontal="center"/>
    </xf>
    <xf numFmtId="179" fontId="4" fillId="33" borderId="80" xfId="62" applyNumberFormat="1" applyFont="1" applyFill="1" applyBorder="1">
      <alignment/>
      <protection/>
    </xf>
    <xf numFmtId="179" fontId="4" fillId="33" borderId="87" xfId="62" applyNumberFormat="1" applyFont="1" applyFill="1" applyBorder="1">
      <alignment/>
      <protection/>
    </xf>
    <xf numFmtId="0" fontId="4" fillId="0" borderId="91" xfId="0" applyFont="1" applyBorder="1" applyAlignment="1">
      <alignment/>
    </xf>
    <xf numFmtId="0" fontId="10" fillId="0" borderId="0" xfId="0" applyFont="1" applyAlignment="1">
      <alignment/>
    </xf>
    <xf numFmtId="0" fontId="10" fillId="0" borderId="0" xfId="0" applyFont="1" applyFill="1" applyAlignment="1">
      <alignment horizont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0" xfId="0" applyFont="1" applyFill="1" applyAlignment="1">
      <alignment horizontal="center"/>
    </xf>
    <xf numFmtId="0" fontId="6" fillId="0" borderId="95"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xf>
    <xf numFmtId="0" fontId="6" fillId="0" borderId="97" xfId="0" applyNumberFormat="1" applyFont="1" applyFill="1" applyBorder="1" applyAlignment="1">
      <alignment horizontal="center" vertical="center"/>
    </xf>
    <xf numFmtId="0" fontId="6" fillId="0" borderId="75" xfId="0" applyFont="1" applyFill="1" applyBorder="1" applyAlignment="1">
      <alignment vertical="top" wrapText="1"/>
    </xf>
    <xf numFmtId="0" fontId="6" fillId="0" borderId="15" xfId="0" applyFont="1" applyFill="1" applyBorder="1" applyAlignment="1">
      <alignment vertical="top" wrapText="1"/>
    </xf>
    <xf numFmtId="0" fontId="6" fillId="0" borderId="87" xfId="0" applyFont="1" applyFill="1" applyBorder="1" applyAlignment="1">
      <alignment vertical="top" wrapText="1"/>
    </xf>
    <xf numFmtId="0" fontId="10" fillId="0" borderId="0" xfId="0" applyFont="1" applyFill="1" applyAlignment="1">
      <alignment/>
    </xf>
    <xf numFmtId="0" fontId="6" fillId="0" borderId="34" xfId="0" applyFont="1" applyFill="1" applyBorder="1" applyAlignment="1">
      <alignment vertical="top" wrapText="1"/>
    </xf>
    <xf numFmtId="0" fontId="6" fillId="0" borderId="31" xfId="0" applyFont="1" applyFill="1" applyBorder="1" applyAlignment="1">
      <alignment vertical="top" wrapText="1"/>
    </xf>
    <xf numFmtId="0" fontId="6" fillId="0" borderId="89" xfId="0" applyFont="1" applyFill="1" applyBorder="1" applyAlignment="1">
      <alignment vertical="top" wrapText="1"/>
    </xf>
    <xf numFmtId="0" fontId="6" fillId="0" borderId="40" xfId="0" applyFont="1" applyFill="1" applyBorder="1" applyAlignment="1">
      <alignment vertical="top" wrapText="1"/>
    </xf>
    <xf numFmtId="0" fontId="6" fillId="0" borderId="95" xfId="0" applyNumberFormat="1" applyFont="1" applyFill="1" applyBorder="1" applyAlignment="1">
      <alignment horizontal="center" vertical="center" wrapText="1"/>
    </xf>
    <xf numFmtId="49" fontId="6" fillId="0" borderId="96" xfId="0" applyNumberFormat="1" applyFont="1" applyFill="1" applyBorder="1" applyAlignment="1">
      <alignment horizontal="center" vertical="center" wrapText="1"/>
    </xf>
    <xf numFmtId="0" fontId="6" fillId="0" borderId="97" xfId="0" applyNumberFormat="1" applyFont="1" applyFill="1" applyBorder="1" applyAlignment="1">
      <alignment horizontal="center" vertical="center" wrapText="1"/>
    </xf>
    <xf numFmtId="0" fontId="6" fillId="0" borderId="98" xfId="0" applyNumberFormat="1" applyFont="1" applyFill="1" applyBorder="1" applyAlignment="1">
      <alignment horizontal="center" vertical="center" wrapText="1"/>
    </xf>
    <xf numFmtId="49" fontId="6" fillId="0" borderId="99" xfId="0" applyNumberFormat="1" applyFont="1" applyFill="1" applyBorder="1" applyAlignment="1">
      <alignment horizontal="center" vertical="center" wrapText="1"/>
    </xf>
    <xf numFmtId="0" fontId="6" fillId="0" borderId="100" xfId="0" applyNumberFormat="1" applyFont="1" applyFill="1" applyBorder="1" applyAlignment="1">
      <alignment horizontal="center" vertical="center" wrapText="1"/>
    </xf>
    <xf numFmtId="0" fontId="6" fillId="0" borderId="101" xfId="0" applyFont="1" applyFill="1" applyBorder="1" applyAlignment="1">
      <alignment vertical="top" wrapText="1"/>
    </xf>
    <xf numFmtId="0" fontId="6" fillId="0" borderId="79" xfId="0" applyFont="1" applyFill="1" applyBorder="1" applyAlignment="1">
      <alignment vertical="top" wrapText="1"/>
    </xf>
    <xf numFmtId="0" fontId="6" fillId="0" borderId="80" xfId="0" applyFont="1" applyFill="1" applyBorder="1" applyAlignment="1">
      <alignment vertical="top" wrapText="1"/>
    </xf>
    <xf numFmtId="0" fontId="6" fillId="0" borderId="0" xfId="0" applyFont="1" applyAlignment="1">
      <alignment/>
    </xf>
    <xf numFmtId="49" fontId="6" fillId="0" borderId="0" xfId="0" applyNumberFormat="1" applyFont="1" applyAlignment="1">
      <alignment/>
    </xf>
    <xf numFmtId="181" fontId="6" fillId="0" borderId="0" xfId="0" applyNumberFormat="1" applyFont="1" applyAlignment="1">
      <alignment/>
    </xf>
    <xf numFmtId="181" fontId="4" fillId="0" borderId="0" xfId="0" applyNumberFormat="1" applyFont="1" applyAlignment="1">
      <alignment/>
    </xf>
    <xf numFmtId="181" fontId="6" fillId="0" borderId="102" xfId="0" applyNumberFormat="1" applyFont="1" applyBorder="1" applyAlignment="1">
      <alignment horizontal="center" vertical="center"/>
    </xf>
    <xf numFmtId="181" fontId="6" fillId="0" borderId="44" xfId="0" applyNumberFormat="1" applyFont="1" applyBorder="1" applyAlignment="1">
      <alignment horizontal="center" vertical="center"/>
    </xf>
    <xf numFmtId="181" fontId="6" fillId="0" borderId="12" xfId="0" applyNumberFormat="1" applyFont="1" applyBorder="1" applyAlignment="1">
      <alignment horizontal="center" vertical="center"/>
    </xf>
    <xf numFmtId="181" fontId="6" fillId="0" borderId="41" xfId="0" applyNumberFormat="1" applyFont="1" applyBorder="1" applyAlignment="1">
      <alignment horizontal="center" vertical="center"/>
    </xf>
    <xf numFmtId="181" fontId="6" fillId="0" borderId="44" xfId="0" applyNumberFormat="1" applyFont="1" applyBorder="1" applyAlignment="1">
      <alignment vertical="center"/>
    </xf>
    <xf numFmtId="181" fontId="6" fillId="0" borderId="24" xfId="0" applyNumberFormat="1" applyFont="1" applyBorder="1" applyAlignment="1">
      <alignment horizontal="center" vertical="center"/>
    </xf>
    <xf numFmtId="181" fontId="6" fillId="0" borderId="0" xfId="0" applyNumberFormat="1" applyFont="1" applyAlignment="1">
      <alignment vertical="center"/>
    </xf>
    <xf numFmtId="181" fontId="6" fillId="0" borderId="0" xfId="0" applyNumberFormat="1" applyFont="1" applyBorder="1" applyAlignment="1">
      <alignment vertical="center"/>
    </xf>
    <xf numFmtId="181" fontId="6" fillId="0" borderId="53" xfId="0" applyNumberFormat="1" applyFont="1" applyBorder="1" applyAlignment="1">
      <alignment horizontal="center"/>
    </xf>
    <xf numFmtId="181" fontId="6" fillId="0" borderId="35" xfId="49" applyNumberFormat="1" applyFont="1" applyFill="1" applyBorder="1" applyAlignment="1">
      <alignment horizontal="right" shrinkToFit="1"/>
    </xf>
    <xf numFmtId="181" fontId="6" fillId="0" borderId="55" xfId="49" applyNumberFormat="1" applyFont="1" applyFill="1" applyBorder="1" applyAlignment="1">
      <alignment horizontal="right" shrinkToFit="1"/>
    </xf>
    <xf numFmtId="181" fontId="6" fillId="0" borderId="35" xfId="49" applyNumberFormat="1" applyFont="1" applyBorder="1" applyAlignment="1">
      <alignment horizontal="right" shrinkToFit="1"/>
    </xf>
    <xf numFmtId="181" fontId="6" fillId="0" borderId="55" xfId="49" applyNumberFormat="1" applyFont="1" applyBorder="1" applyAlignment="1">
      <alignment horizontal="right" shrinkToFit="1"/>
    </xf>
    <xf numFmtId="181" fontId="6" fillId="0" borderId="53" xfId="49" applyNumberFormat="1" applyFont="1" applyFill="1" applyBorder="1" applyAlignment="1">
      <alignment horizontal="right" shrinkToFit="1"/>
    </xf>
    <xf numFmtId="181" fontId="6" fillId="0" borderId="62" xfId="49" applyNumberFormat="1" applyFont="1" applyBorder="1" applyAlignment="1">
      <alignment horizontal="right" shrinkToFit="1"/>
    </xf>
    <xf numFmtId="181" fontId="6" fillId="0" borderId="62" xfId="49" applyNumberFormat="1" applyFont="1" applyFill="1" applyBorder="1" applyAlignment="1">
      <alignment horizontal="right" shrinkToFit="1"/>
    </xf>
    <xf numFmtId="181" fontId="6" fillId="0" borderId="37" xfId="49" applyNumberFormat="1" applyFont="1" applyFill="1" applyBorder="1" applyAlignment="1">
      <alignment horizontal="right" shrinkToFit="1"/>
    </xf>
    <xf numFmtId="181" fontId="4" fillId="0" borderId="103" xfId="0" applyNumberFormat="1" applyFont="1" applyBorder="1" applyAlignment="1">
      <alignment/>
    </xf>
    <xf numFmtId="181" fontId="4" fillId="0" borderId="0" xfId="0" applyNumberFormat="1" applyFont="1" applyBorder="1" applyAlignment="1">
      <alignment/>
    </xf>
    <xf numFmtId="181" fontId="6" fillId="0" borderId="55" xfId="0" applyNumberFormat="1" applyFont="1" applyBorder="1" applyAlignment="1">
      <alignment horizontal="center"/>
    </xf>
    <xf numFmtId="181" fontId="6" fillId="0" borderId="30" xfId="49" applyNumberFormat="1" applyFont="1" applyFill="1" applyBorder="1" applyAlignment="1">
      <alignment horizontal="right" shrinkToFit="1"/>
    </xf>
    <xf numFmtId="181" fontId="6" fillId="0" borderId="30" xfId="49" applyNumberFormat="1" applyFont="1" applyBorder="1" applyAlignment="1">
      <alignment horizontal="right" shrinkToFit="1"/>
    </xf>
    <xf numFmtId="181" fontId="6" fillId="0" borderId="53" xfId="49" applyNumberFormat="1" applyFont="1" applyBorder="1" applyAlignment="1">
      <alignment horizontal="right" shrinkToFit="1"/>
    </xf>
    <xf numFmtId="181" fontId="6" fillId="0" borderId="40" xfId="49" applyNumberFormat="1" applyFont="1" applyBorder="1" applyAlignment="1">
      <alignment horizontal="right" shrinkToFit="1"/>
    </xf>
    <xf numFmtId="181" fontId="6" fillId="0" borderId="40" xfId="49" applyNumberFormat="1" applyFont="1" applyFill="1" applyBorder="1" applyAlignment="1">
      <alignment horizontal="right" shrinkToFit="1"/>
    </xf>
    <xf numFmtId="181" fontId="6" fillId="0" borderId="32" xfId="49" applyNumberFormat="1" applyFont="1" applyFill="1" applyBorder="1" applyAlignment="1">
      <alignment horizontal="right" shrinkToFit="1"/>
    </xf>
    <xf numFmtId="49" fontId="6" fillId="0" borderId="53" xfId="0" applyNumberFormat="1" applyFont="1" applyBorder="1" applyAlignment="1">
      <alignment horizontal="center"/>
    </xf>
    <xf numFmtId="181" fontId="13" fillId="0" borderId="34" xfId="61" applyNumberFormat="1" applyFont="1" applyFill="1" applyBorder="1" applyAlignment="1" applyProtection="1">
      <alignment/>
      <protection/>
    </xf>
    <xf numFmtId="181" fontId="13" fillId="0" borderId="55" xfId="61" applyNumberFormat="1" applyFont="1" applyFill="1" applyBorder="1" applyAlignment="1" applyProtection="1">
      <alignment horizontal="right"/>
      <protection/>
    </xf>
    <xf numFmtId="181" fontId="6" fillId="0" borderId="54" xfId="49" applyNumberFormat="1" applyFont="1" applyFill="1" applyBorder="1" applyAlignment="1">
      <alignment horizontal="right" shrinkToFit="1"/>
    </xf>
    <xf numFmtId="181" fontId="6" fillId="0" borderId="66" xfId="49" applyNumberFormat="1" applyFont="1" applyFill="1" applyBorder="1" applyAlignment="1">
      <alignment horizontal="right" shrinkToFit="1"/>
    </xf>
    <xf numFmtId="49" fontId="6" fillId="0" borderId="65" xfId="0" applyNumberFormat="1" applyFont="1" applyBorder="1" applyAlignment="1">
      <alignment horizontal="center"/>
    </xf>
    <xf numFmtId="181" fontId="6" fillId="0" borderId="63" xfId="49" applyNumberFormat="1" applyFont="1" applyFill="1" applyBorder="1" applyAlignment="1">
      <alignment horizontal="right" shrinkToFit="1"/>
    </xf>
    <xf numFmtId="181" fontId="6" fillId="0" borderId="65" xfId="49" applyNumberFormat="1" applyFont="1" applyFill="1" applyBorder="1" applyAlignment="1">
      <alignment horizontal="right" shrinkToFit="1"/>
    </xf>
    <xf numFmtId="181" fontId="6" fillId="0" borderId="63" xfId="49" applyNumberFormat="1" applyFont="1" applyBorder="1" applyAlignment="1">
      <alignment horizontal="right" shrinkToFit="1"/>
    </xf>
    <xf numFmtId="181" fontId="13" fillId="0" borderId="44" xfId="61" applyNumberFormat="1" applyFont="1" applyFill="1" applyBorder="1" applyAlignment="1" applyProtection="1">
      <alignment horizontal="right"/>
      <protection/>
    </xf>
    <xf numFmtId="181" fontId="6" fillId="0" borderId="12" xfId="49" applyNumberFormat="1" applyFont="1" applyFill="1" applyBorder="1" applyAlignment="1">
      <alignment horizontal="right" shrinkToFit="1"/>
    </xf>
    <xf numFmtId="181" fontId="6" fillId="0" borderId="44" xfId="49" applyNumberFormat="1" applyFont="1" applyFill="1" applyBorder="1" applyAlignment="1">
      <alignment horizontal="right" shrinkToFit="1"/>
    </xf>
    <xf numFmtId="181" fontId="6" fillId="0" borderId="104" xfId="49" applyNumberFormat="1" applyFont="1" applyBorder="1" applyAlignment="1">
      <alignment horizontal="right" shrinkToFit="1"/>
    </xf>
    <xf numFmtId="181" fontId="6" fillId="0" borderId="65" xfId="49" applyNumberFormat="1" applyFont="1" applyBorder="1" applyAlignment="1">
      <alignment horizontal="right" shrinkToFit="1"/>
    </xf>
    <xf numFmtId="181" fontId="6" fillId="0" borderId="104" xfId="49" applyNumberFormat="1" applyFont="1" applyFill="1" applyBorder="1" applyAlignment="1">
      <alignment horizontal="right" shrinkToFit="1"/>
    </xf>
    <xf numFmtId="181" fontId="6" fillId="0" borderId="105" xfId="49" applyNumberFormat="1" applyFont="1" applyFill="1" applyBorder="1" applyAlignment="1">
      <alignment horizontal="right" shrinkToFit="1"/>
    </xf>
    <xf numFmtId="181" fontId="6" fillId="0" borderId="73" xfId="49" applyNumberFormat="1" applyFont="1" applyFill="1" applyBorder="1" applyAlignment="1">
      <alignment horizontal="right" shrinkToFit="1"/>
    </xf>
    <xf numFmtId="181" fontId="6" fillId="0" borderId="102" xfId="49" applyNumberFormat="1" applyFont="1" applyFill="1" applyBorder="1" applyAlignment="1">
      <alignment horizontal="right" shrinkToFit="1"/>
    </xf>
    <xf numFmtId="181" fontId="13" fillId="0" borderId="0" xfId="0" applyNumberFormat="1" applyFont="1" applyFill="1" applyBorder="1" applyAlignment="1">
      <alignment horizontal="right"/>
    </xf>
    <xf numFmtId="181" fontId="13" fillId="0" borderId="0" xfId="0" applyNumberFormat="1" applyFont="1" applyAlignment="1">
      <alignment horizontal="right"/>
    </xf>
    <xf numFmtId="181" fontId="13" fillId="0" borderId="0" xfId="0" applyNumberFormat="1" applyFont="1" applyAlignment="1">
      <alignment horizontal="center"/>
    </xf>
    <xf numFmtId="181" fontId="13" fillId="0" borderId="0" xfId="0" applyNumberFormat="1" applyFont="1" applyAlignment="1">
      <alignment/>
    </xf>
    <xf numFmtId="181" fontId="13" fillId="0" borderId="0" xfId="49" applyNumberFormat="1" applyFont="1" applyAlignment="1">
      <alignment horizontal="center"/>
    </xf>
    <xf numFmtId="181" fontId="13" fillId="0" borderId="0" xfId="49" applyNumberFormat="1" applyFont="1" applyBorder="1" applyAlignment="1">
      <alignment horizontal="center"/>
    </xf>
    <xf numFmtId="181" fontId="13" fillId="0" borderId="0" xfId="0" applyNumberFormat="1" applyFont="1" applyAlignment="1">
      <alignment horizontal="left"/>
    </xf>
    <xf numFmtId="181" fontId="14" fillId="0" borderId="0" xfId="49" applyNumberFormat="1" applyFont="1" applyAlignment="1">
      <alignment horizontal="center"/>
    </xf>
    <xf numFmtId="181" fontId="14" fillId="0" borderId="0" xfId="0" applyNumberFormat="1" applyFont="1" applyAlignment="1">
      <alignment/>
    </xf>
    <xf numFmtId="0" fontId="6" fillId="0" borderId="63" xfId="0" applyFont="1" applyBorder="1" applyAlignment="1">
      <alignment horizontal="center" vertical="center"/>
    </xf>
    <xf numFmtId="0" fontId="6" fillId="0" borderId="106" xfId="0" applyFont="1" applyBorder="1" applyAlignment="1">
      <alignment horizontal="center" vertical="center" wrapText="1"/>
    </xf>
    <xf numFmtId="0" fontId="6" fillId="0" borderId="65" xfId="0" applyFont="1" applyBorder="1" applyAlignment="1">
      <alignment horizontal="center" vertical="center"/>
    </xf>
    <xf numFmtId="0" fontId="6" fillId="0" borderId="50" xfId="0" applyFont="1" applyBorder="1" applyAlignment="1">
      <alignment horizontal="center"/>
    </xf>
    <xf numFmtId="184" fontId="6" fillId="0" borderId="18" xfId="49" applyNumberFormat="1" applyFont="1" applyBorder="1" applyAlignment="1">
      <alignment/>
    </xf>
    <xf numFmtId="184" fontId="6" fillId="0" borderId="19" xfId="49" applyNumberFormat="1" applyFont="1" applyBorder="1" applyAlignment="1">
      <alignment/>
    </xf>
    <xf numFmtId="184" fontId="6" fillId="0" borderId="51" xfId="49" applyNumberFormat="1" applyFont="1" applyBorder="1" applyAlignment="1">
      <alignment/>
    </xf>
    <xf numFmtId="184" fontId="6" fillId="0" borderId="20" xfId="49" applyNumberFormat="1" applyFont="1" applyBorder="1" applyAlignment="1">
      <alignment/>
    </xf>
    <xf numFmtId="0" fontId="6" fillId="0" borderId="22" xfId="0" applyFont="1" applyBorder="1" applyAlignment="1">
      <alignment horizontal="center"/>
    </xf>
    <xf numFmtId="184" fontId="6" fillId="0" borderId="12" xfId="49" applyNumberFormat="1" applyFont="1" applyBorder="1" applyAlignment="1">
      <alignment/>
    </xf>
    <xf numFmtId="184" fontId="6" fillId="0" borderId="13" xfId="49" applyNumberFormat="1" applyFont="1" applyBorder="1" applyAlignment="1">
      <alignment/>
    </xf>
    <xf numFmtId="184" fontId="6" fillId="0" borderId="44" xfId="49" applyNumberFormat="1" applyFont="1" applyBorder="1" applyAlignment="1">
      <alignment/>
    </xf>
    <xf numFmtId="184" fontId="6" fillId="0" borderId="24" xfId="49" applyNumberFormat="1" applyFont="1" applyBorder="1" applyAlignment="1">
      <alignment/>
    </xf>
    <xf numFmtId="184" fontId="6" fillId="0" borderId="12" xfId="49" applyNumberFormat="1" applyFont="1" applyBorder="1" applyAlignment="1">
      <alignment horizontal="center"/>
    </xf>
    <xf numFmtId="184" fontId="6" fillId="0" borderId="13" xfId="49" applyNumberFormat="1" applyFont="1" applyBorder="1" applyAlignment="1">
      <alignment horizontal="center"/>
    </xf>
    <xf numFmtId="184" fontId="6" fillId="0" borderId="44" xfId="49" applyNumberFormat="1" applyFont="1" applyBorder="1" applyAlignment="1">
      <alignment horizontal="center"/>
    </xf>
    <xf numFmtId="184" fontId="6" fillId="0" borderId="12" xfId="49" applyNumberFormat="1" applyFont="1" applyFill="1" applyBorder="1" applyAlignment="1">
      <alignment horizontal="center"/>
    </xf>
    <xf numFmtId="184" fontId="6" fillId="0" borderId="13" xfId="49" applyNumberFormat="1" applyFont="1" applyFill="1" applyBorder="1" applyAlignment="1">
      <alignment horizontal="center"/>
    </xf>
    <xf numFmtId="184" fontId="6" fillId="0" borderId="44" xfId="49" applyNumberFormat="1" applyFont="1" applyFill="1" applyBorder="1" applyAlignment="1">
      <alignment horizontal="center"/>
    </xf>
    <xf numFmtId="0" fontId="15" fillId="0" borderId="0" xfId="0" applyFont="1" applyAlignment="1">
      <alignment/>
    </xf>
    <xf numFmtId="0" fontId="13" fillId="0" borderId="0" xfId="0" applyFont="1" applyAlignment="1">
      <alignment horizontal="left"/>
    </xf>
    <xf numFmtId="184" fontId="13" fillId="0" borderId="0" xfId="49" applyNumberFormat="1" applyFont="1" applyAlignment="1">
      <alignment horizontal="center"/>
    </xf>
    <xf numFmtId="0" fontId="13" fillId="0" borderId="0" xfId="0" applyFont="1" applyAlignment="1">
      <alignment/>
    </xf>
    <xf numFmtId="0" fontId="16" fillId="0" borderId="0" xfId="0" applyFont="1" applyAlignment="1">
      <alignment/>
    </xf>
    <xf numFmtId="0" fontId="17" fillId="0" borderId="0" xfId="0" applyFont="1" applyAlignment="1">
      <alignment/>
    </xf>
    <xf numFmtId="0" fontId="17" fillId="0" borderId="0" xfId="0" applyFont="1" applyAlignment="1">
      <alignment vertical="center"/>
    </xf>
    <xf numFmtId="0" fontId="6" fillId="0" borderId="63"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65" xfId="0" applyFont="1" applyBorder="1" applyAlignment="1">
      <alignment horizontal="center" vertical="center" shrinkToFit="1"/>
    </xf>
    <xf numFmtId="0" fontId="17" fillId="0" borderId="0" xfId="0" applyFont="1" applyAlignment="1">
      <alignment vertical="center" shrinkToFit="1"/>
    </xf>
    <xf numFmtId="0" fontId="4" fillId="0" borderId="50" xfId="0" applyFont="1" applyBorder="1" applyAlignment="1">
      <alignment horizontal="center"/>
    </xf>
    <xf numFmtId="179" fontId="4" fillId="0" borderId="18" xfId="49" applyNumberFormat="1" applyFont="1" applyBorder="1" applyAlignment="1">
      <alignment/>
    </xf>
    <xf numFmtId="179" fontId="4" fillId="0" borderId="19" xfId="49" applyNumberFormat="1" applyFont="1" applyBorder="1" applyAlignment="1">
      <alignment/>
    </xf>
    <xf numFmtId="179" fontId="4" fillId="0" borderId="51" xfId="49" applyNumberFormat="1" applyFont="1" applyBorder="1" applyAlignment="1">
      <alignment/>
    </xf>
    <xf numFmtId="0" fontId="4" fillId="0" borderId="22" xfId="0" applyFont="1" applyBorder="1" applyAlignment="1">
      <alignment horizontal="center"/>
    </xf>
    <xf numFmtId="179" fontId="4" fillId="0" borderId="12" xfId="49" applyNumberFormat="1" applyFont="1" applyBorder="1" applyAlignment="1">
      <alignment/>
    </xf>
    <xf numFmtId="179" fontId="4" fillId="0" borderId="13" xfId="49" applyNumberFormat="1" applyFont="1" applyBorder="1" applyAlignment="1">
      <alignment/>
    </xf>
    <xf numFmtId="179" fontId="4" fillId="0" borderId="44" xfId="49" applyNumberFormat="1" applyFont="1" applyBorder="1" applyAlignment="1">
      <alignment/>
    </xf>
    <xf numFmtId="0" fontId="13" fillId="0" borderId="0" xfId="0" applyFont="1" applyFill="1" applyBorder="1" applyAlignment="1">
      <alignment horizontal="center"/>
    </xf>
    <xf numFmtId="184" fontId="17" fillId="0" borderId="0" xfId="49" applyNumberFormat="1" applyFont="1" applyAlignment="1">
      <alignment/>
    </xf>
    <xf numFmtId="179" fontId="17" fillId="0" borderId="0" xfId="0" applyNumberFormat="1" applyFont="1" applyAlignment="1">
      <alignment/>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4" fillId="0" borderId="63" xfId="0" applyFont="1" applyBorder="1" applyAlignment="1">
      <alignment horizontal="center" vertical="center"/>
    </xf>
    <xf numFmtId="0" fontId="4" fillId="0" borderId="13" xfId="0" applyFont="1" applyBorder="1" applyAlignment="1">
      <alignment horizontal="center" vertical="center"/>
    </xf>
    <xf numFmtId="0" fontId="4" fillId="0" borderId="44" xfId="0" applyFont="1" applyBorder="1" applyAlignment="1">
      <alignment horizontal="center" vertical="center"/>
    </xf>
    <xf numFmtId="181" fontId="4" fillId="0" borderId="45" xfId="0" applyNumberFormat="1" applyFont="1" applyBorder="1" applyAlignment="1">
      <alignment/>
    </xf>
    <xf numFmtId="181" fontId="4" fillId="0" borderId="23" xfId="0" applyNumberFormat="1" applyFont="1" applyBorder="1" applyAlignment="1">
      <alignment/>
    </xf>
    <xf numFmtId="181" fontId="4" fillId="0" borderId="108" xfId="0" applyNumberFormat="1" applyFont="1" applyBorder="1" applyAlignment="1">
      <alignment/>
    </xf>
    <xf numFmtId="0" fontId="5" fillId="0" borderId="11" xfId="0" applyFont="1" applyBorder="1" applyAlignment="1">
      <alignment horizontal="center" vertical="center"/>
    </xf>
    <xf numFmtId="0" fontId="4" fillId="0" borderId="22" xfId="0" applyFont="1" applyBorder="1" applyAlignment="1">
      <alignment horizontal="center" vertical="center"/>
    </xf>
    <xf numFmtId="181" fontId="4" fillId="0" borderId="22" xfId="0" applyNumberFormat="1" applyFont="1" applyBorder="1" applyAlignment="1">
      <alignment/>
    </xf>
    <xf numFmtId="181" fontId="4" fillId="0" borderId="109" xfId="0" applyNumberFormat="1" applyFont="1" applyBorder="1" applyAlignment="1">
      <alignment/>
    </xf>
    <xf numFmtId="181" fontId="4" fillId="0" borderId="13" xfId="0" applyNumberFormat="1" applyFont="1" applyBorder="1" applyAlignment="1">
      <alignment/>
    </xf>
    <xf numFmtId="181" fontId="4" fillId="0" borderId="25" xfId="0" applyNumberFormat="1" applyFont="1" applyBorder="1" applyAlignment="1">
      <alignment/>
    </xf>
    <xf numFmtId="0" fontId="5" fillId="0" borderId="11" xfId="0" applyFont="1" applyBorder="1" applyAlignment="1">
      <alignment vertical="center"/>
    </xf>
    <xf numFmtId="0" fontId="14" fillId="0" borderId="0" xfId="0" applyFont="1" applyFill="1" applyBorder="1" applyAlignment="1">
      <alignment horizontal="left"/>
    </xf>
    <xf numFmtId="0" fontId="14" fillId="0" borderId="0" xfId="0" applyFont="1" applyAlignment="1">
      <alignment/>
    </xf>
    <xf numFmtId="0" fontId="4" fillId="0" borderId="0" xfId="0" applyFont="1" applyAlignment="1">
      <alignment/>
    </xf>
    <xf numFmtId="0" fontId="17" fillId="0" borderId="0" xfId="0" applyFont="1" applyAlignment="1">
      <alignment horizontal="right"/>
    </xf>
    <xf numFmtId="0" fontId="0" fillId="0" borderId="0" xfId="64">
      <alignment vertical="center"/>
      <protection/>
    </xf>
    <xf numFmtId="0" fontId="10" fillId="0" borderId="21" xfId="64" applyFont="1" applyBorder="1" applyAlignment="1">
      <alignment horizontal="right" vertical="center"/>
      <protection/>
    </xf>
    <xf numFmtId="0" fontId="10" fillId="0" borderId="17" xfId="64" applyFont="1" applyBorder="1" applyAlignment="1">
      <alignment horizontal="right" vertical="center"/>
      <protection/>
    </xf>
    <xf numFmtId="0" fontId="10" fillId="0" borderId="41" xfId="64" applyFont="1" applyBorder="1" applyAlignment="1">
      <alignment horizontal="center" vertical="center"/>
      <protection/>
    </xf>
    <xf numFmtId="0" fontId="10" fillId="0" borderId="13" xfId="64" applyFont="1" applyBorder="1" applyAlignment="1">
      <alignment horizontal="center" vertical="center"/>
      <protection/>
    </xf>
    <xf numFmtId="0" fontId="10" fillId="0" borderId="24" xfId="64" applyFont="1" applyBorder="1" applyAlignment="1">
      <alignment horizontal="center" vertical="center"/>
      <protection/>
    </xf>
    <xf numFmtId="0" fontId="10" fillId="0" borderId="12" xfId="64" applyFont="1" applyBorder="1" applyAlignment="1">
      <alignment horizontal="center" vertical="center"/>
      <protection/>
    </xf>
    <xf numFmtId="0" fontId="10" fillId="0" borderId="44" xfId="64" applyFont="1" applyBorder="1" applyAlignment="1">
      <alignment horizontal="center" vertical="center"/>
      <protection/>
    </xf>
    <xf numFmtId="0" fontId="10" fillId="0" borderId="70" xfId="64" applyFont="1" applyBorder="1">
      <alignment vertical="center"/>
      <protection/>
    </xf>
    <xf numFmtId="0" fontId="10" fillId="0" borderId="71" xfId="64" applyNumberFormat="1" applyFont="1" applyBorder="1">
      <alignment vertical="center"/>
      <protection/>
    </xf>
    <xf numFmtId="0" fontId="10" fillId="0" borderId="15" xfId="64" applyNumberFormat="1" applyFont="1" applyBorder="1">
      <alignment vertical="center"/>
      <protection/>
    </xf>
    <xf numFmtId="0" fontId="10" fillId="0" borderId="16" xfId="64" applyNumberFormat="1" applyFont="1" applyBorder="1">
      <alignment vertical="center"/>
      <protection/>
    </xf>
    <xf numFmtId="0" fontId="10" fillId="0" borderId="14" xfId="64" applyNumberFormat="1" applyFont="1" applyBorder="1">
      <alignment vertical="center"/>
      <protection/>
    </xf>
    <xf numFmtId="0" fontId="10" fillId="0" borderId="56" xfId="64" applyNumberFormat="1" applyFont="1" applyBorder="1">
      <alignment vertical="center"/>
      <protection/>
    </xf>
    <xf numFmtId="0" fontId="10" fillId="0" borderId="29" xfId="64" applyFont="1" applyBorder="1" applyAlignment="1">
      <alignment horizontal="right" vertical="center"/>
      <protection/>
    </xf>
    <xf numFmtId="197" fontId="10" fillId="0" borderId="40" xfId="64" applyNumberFormat="1" applyFont="1" applyBorder="1">
      <alignment vertical="center"/>
      <protection/>
    </xf>
    <xf numFmtId="197" fontId="10" fillId="0" borderId="31" xfId="64" applyNumberFormat="1" applyFont="1" applyBorder="1">
      <alignment vertical="center"/>
      <protection/>
    </xf>
    <xf numFmtId="197" fontId="10" fillId="0" borderId="32" xfId="64" applyNumberFormat="1" applyFont="1" applyBorder="1">
      <alignment vertical="center"/>
      <protection/>
    </xf>
    <xf numFmtId="197" fontId="10" fillId="0" borderId="30" xfId="64" applyNumberFormat="1" applyFont="1" applyBorder="1" applyAlignment="1">
      <alignment horizontal="right" vertical="center"/>
      <protection/>
    </xf>
    <xf numFmtId="197" fontId="10" fillId="0" borderId="53" xfId="64" applyNumberFormat="1" applyFont="1" applyBorder="1">
      <alignment vertical="center"/>
      <protection/>
    </xf>
    <xf numFmtId="0" fontId="10" fillId="0" borderId="29" xfId="64" applyFont="1" applyBorder="1" applyAlignment="1">
      <alignment horizontal="left" vertical="center"/>
      <protection/>
    </xf>
    <xf numFmtId="197" fontId="10" fillId="0" borderId="31" xfId="64" applyNumberFormat="1" applyFont="1" applyBorder="1" applyAlignment="1">
      <alignment horizontal="right" vertical="center"/>
      <protection/>
    </xf>
    <xf numFmtId="0" fontId="0" fillId="0" borderId="0" xfId="64" applyBorder="1">
      <alignment vertical="center"/>
      <protection/>
    </xf>
    <xf numFmtId="197" fontId="10" fillId="33" borderId="31" xfId="64" applyNumberFormat="1" applyFont="1" applyFill="1" applyBorder="1">
      <alignment vertical="center"/>
      <protection/>
    </xf>
    <xf numFmtId="197" fontId="10" fillId="33" borderId="30" xfId="64" applyNumberFormat="1" applyFont="1" applyFill="1" applyBorder="1">
      <alignment vertical="center"/>
      <protection/>
    </xf>
    <xf numFmtId="0" fontId="10" fillId="0" borderId="22" xfId="64" applyFont="1" applyBorder="1" applyAlignment="1">
      <alignment horizontal="right" vertical="center"/>
      <protection/>
    </xf>
    <xf numFmtId="197" fontId="10" fillId="0" borderId="41" xfId="64" applyNumberFormat="1" applyFont="1" applyBorder="1">
      <alignment vertical="center"/>
      <protection/>
    </xf>
    <xf numFmtId="197" fontId="10" fillId="0" borderId="13" xfId="64" applyNumberFormat="1" applyFont="1" applyBorder="1">
      <alignment vertical="center"/>
      <protection/>
    </xf>
    <xf numFmtId="197" fontId="10" fillId="0" borderId="24" xfId="64" applyNumberFormat="1" applyFont="1" applyBorder="1">
      <alignment vertical="center"/>
      <protection/>
    </xf>
    <xf numFmtId="197" fontId="10" fillId="0" borderId="12" xfId="64" applyNumberFormat="1" applyFont="1" applyBorder="1" applyAlignment="1">
      <alignment horizontal="right" vertical="center"/>
      <protection/>
    </xf>
    <xf numFmtId="197" fontId="10" fillId="0" borderId="44" xfId="64" applyNumberFormat="1" applyFont="1" applyBorder="1">
      <alignment vertical="center"/>
      <protection/>
    </xf>
    <xf numFmtId="0" fontId="2" fillId="0" borderId="0" xfId="43" applyFill="1" applyAlignment="1" applyProtection="1">
      <alignment vertical="center"/>
      <protection/>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10" fillId="0" borderId="117" xfId="0" applyFont="1" applyFill="1" applyBorder="1" applyAlignment="1">
      <alignment horizontal="center" vertical="center"/>
    </xf>
    <xf numFmtId="0" fontId="10" fillId="0" borderId="118"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42"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21" xfId="0" applyFont="1" applyFill="1" applyBorder="1" applyAlignment="1">
      <alignment horizontal="center" vertical="center"/>
    </xf>
    <xf numFmtId="0" fontId="10" fillId="0" borderId="122" xfId="0" applyFont="1" applyFill="1" applyBorder="1" applyAlignment="1">
      <alignment horizontal="center" vertical="center"/>
    </xf>
    <xf numFmtId="0" fontId="10" fillId="0" borderId="123" xfId="0" applyFont="1" applyFill="1" applyBorder="1" applyAlignment="1">
      <alignment horizontal="center" vertical="center"/>
    </xf>
    <xf numFmtId="181" fontId="6" fillId="0" borderId="30" xfId="0" applyNumberFormat="1" applyFont="1" applyBorder="1" applyAlignment="1">
      <alignment horizontal="center" vertical="center" textRotation="255"/>
    </xf>
    <xf numFmtId="181" fontId="6" fillId="0" borderId="35" xfId="0" applyNumberFormat="1" applyFont="1" applyBorder="1" applyAlignment="1">
      <alignment horizontal="center" vertical="center" textRotation="255"/>
    </xf>
    <xf numFmtId="181" fontId="6" fillId="0" borderId="18" xfId="0" applyNumberFormat="1" applyFont="1" applyBorder="1" applyAlignment="1">
      <alignment horizontal="center" vertical="center" textRotation="255"/>
    </xf>
    <xf numFmtId="181" fontId="6" fillId="0" borderId="12" xfId="0" applyNumberFormat="1" applyFont="1" applyBorder="1" applyAlignment="1">
      <alignment horizontal="center" vertical="center" textRotation="255"/>
    </xf>
    <xf numFmtId="181" fontId="6"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xf>
    <xf numFmtId="181" fontId="6" fillId="0" borderId="107" xfId="0" applyNumberFormat="1" applyFont="1" applyFill="1" applyBorder="1" applyAlignment="1">
      <alignment horizontal="center" vertical="center" wrapText="1"/>
    </xf>
    <xf numFmtId="181" fontId="6" fillId="0" borderId="14" xfId="0" applyNumberFormat="1" applyFont="1" applyBorder="1" applyAlignment="1">
      <alignment horizontal="center" vertical="center" textRotation="255"/>
    </xf>
    <xf numFmtId="181" fontId="4" fillId="0" borderId="124" xfId="0" applyNumberFormat="1" applyFont="1" applyBorder="1" applyAlignment="1">
      <alignment horizontal="center" vertical="center"/>
    </xf>
    <xf numFmtId="181" fontId="4" fillId="0" borderId="107" xfId="0" applyNumberFormat="1" applyFont="1" applyBorder="1" applyAlignment="1">
      <alignment horizontal="center" vertical="center"/>
    </xf>
    <xf numFmtId="181" fontId="6" fillId="0" borderId="28" xfId="0" applyNumberFormat="1" applyFont="1" applyFill="1" applyBorder="1" applyAlignment="1">
      <alignment horizontal="center" vertical="center" wrapText="1"/>
    </xf>
    <xf numFmtId="181" fontId="6" fillId="0" borderId="17" xfId="0" applyNumberFormat="1" applyFont="1" applyFill="1" applyBorder="1" applyAlignment="1">
      <alignment horizontal="center" vertical="center" wrapText="1"/>
    </xf>
    <xf numFmtId="181" fontId="6" fillId="0" borderId="124" xfId="0" applyNumberFormat="1" applyFont="1" applyFill="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wrapText="1"/>
    </xf>
    <xf numFmtId="0" fontId="0" fillId="0" borderId="11" xfId="0" applyBorder="1" applyAlignment="1">
      <alignment horizontal="center" vertical="center"/>
    </xf>
    <xf numFmtId="0" fontId="6" fillId="0" borderId="46" xfId="0" applyFont="1" applyBorder="1" applyAlignment="1">
      <alignment horizontal="center" vertical="center"/>
    </xf>
    <xf numFmtId="0" fontId="6" fillId="0" borderId="46" xfId="0" applyFont="1" applyBorder="1" applyAlignment="1">
      <alignment horizontal="center" vertical="center" wrapText="1"/>
    </xf>
    <xf numFmtId="0" fontId="0" fillId="0" borderId="11" xfId="0" applyBorder="1" applyAlignment="1">
      <alignment horizontal="center" vertical="center" wrapText="1"/>
    </xf>
    <xf numFmtId="0" fontId="10" fillId="0" borderId="50" xfId="0" applyFont="1" applyBorder="1" applyAlignment="1">
      <alignment horizontal="center" vertical="center"/>
    </xf>
    <xf numFmtId="0" fontId="4" fillId="0" borderId="1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10" fillId="0" borderId="46"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07" xfId="0" applyFont="1" applyBorder="1" applyAlignment="1">
      <alignment horizontal="center" vertical="center"/>
    </xf>
    <xf numFmtId="0" fontId="5" fillId="0" borderId="107" xfId="0" applyFont="1" applyBorder="1" applyAlignment="1">
      <alignment horizontal="center" vertical="center"/>
    </xf>
    <xf numFmtId="0" fontId="4" fillId="0" borderId="102" xfId="0" applyFont="1" applyBorder="1" applyAlignment="1">
      <alignment horizontal="center" vertical="center"/>
    </xf>
    <xf numFmtId="0" fontId="5" fillId="0" borderId="6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126" xfId="64" applyFont="1" applyBorder="1" applyAlignment="1">
      <alignment horizontal="center" vertical="center"/>
      <protection/>
    </xf>
    <xf numFmtId="0" fontId="10" fillId="0" borderId="19" xfId="64" applyFont="1" applyBorder="1" applyAlignment="1">
      <alignment horizontal="center" vertical="center"/>
      <protection/>
    </xf>
    <xf numFmtId="0" fontId="10" fillId="0" borderId="20" xfId="64" applyFont="1" applyBorder="1" applyAlignment="1">
      <alignment horizontal="center" vertical="center"/>
      <protection/>
    </xf>
    <xf numFmtId="0" fontId="10" fillId="0" borderId="50" xfId="64" applyFont="1" applyBorder="1" applyAlignment="1">
      <alignment horizontal="center" vertical="center"/>
      <protection/>
    </xf>
    <xf numFmtId="0" fontId="10" fillId="0" borderId="29" xfId="64" applyFont="1" applyBorder="1" applyAlignment="1">
      <alignment horizontal="center" vertical="center"/>
      <protection/>
    </xf>
    <xf numFmtId="0" fontId="10" fillId="0" borderId="22" xfId="64" applyFont="1" applyBorder="1" applyAlignment="1">
      <alignment horizontal="center" vertical="center"/>
      <protection/>
    </xf>
    <xf numFmtId="0" fontId="10" fillId="0" borderId="18" xfId="64" applyFont="1" applyBorder="1" applyAlignment="1">
      <alignment horizontal="center" vertical="center"/>
      <protection/>
    </xf>
    <xf numFmtId="0" fontId="10" fillId="0" borderId="30" xfId="64" applyFont="1" applyBorder="1" applyAlignment="1">
      <alignment horizontal="center" vertical="center"/>
      <protection/>
    </xf>
    <xf numFmtId="0" fontId="10" fillId="0" borderId="31" xfId="64" applyFont="1" applyBorder="1" applyAlignment="1">
      <alignment horizontal="center" vertical="center"/>
      <protection/>
    </xf>
    <xf numFmtId="0" fontId="10" fillId="0" borderId="53" xfId="64" applyFont="1" applyBorder="1" applyAlignment="1">
      <alignment horizontal="center" vertical="center"/>
      <protection/>
    </xf>
    <xf numFmtId="0" fontId="10" fillId="0" borderId="40" xfId="64" applyFont="1" applyBorder="1" applyAlignment="1">
      <alignment horizontal="center" vertical="center"/>
      <protection/>
    </xf>
    <xf numFmtId="0" fontId="10" fillId="0" borderId="32"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標準_Sheet1" xfId="62"/>
    <cellStyle name="標準_第２　調査結果の概要２P6(年齢間比較)" xfId="63"/>
    <cellStyle name="標準_追加図表･デー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104_&#32113;&#35336;&#35519;&#26619;&#35506;\04&#29983;&#27963;&#25945;&#32946;&#25285;&#24403;\&#9733;&#29983;&#27963;&#25945;&#32946;&#25285;&#24403;\&#23398;&#26657;&#20445;&#20581;&#32113;&#35336;&#35519;&#26619;\24&#23398;&#26657;&#20445;&#20581;&#32113;&#35336;&#35519;&#26619;\&#36895;&#22577;&#36039;&#26009;\&#12487;&#12540;&#12479;&#65288;&#12527;&#12540;&#12463;&#12471;&#12540;&#12488;&#65289;\&#12487;&#12540;&#12479;&#65286;&#12464;&#12521;&#1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
      <sheetName val="図２"/>
      <sheetName val="図３"/>
      <sheetName val="確認用"/>
      <sheetName val="図２ (2)"/>
    </sheetNames>
    <sheetDataSet>
      <sheetData sheetId="0">
        <row r="4">
          <cell r="B4">
            <v>110</v>
          </cell>
          <cell r="C4">
            <v>108.6</v>
          </cell>
          <cell r="D4">
            <v>18.7</v>
          </cell>
          <cell r="E4">
            <v>18.3</v>
          </cell>
          <cell r="F4">
            <v>61.4</v>
          </cell>
          <cell r="G4">
            <v>60.5</v>
          </cell>
        </row>
        <row r="5">
          <cell r="B5">
            <v>116.4</v>
          </cell>
          <cell r="C5">
            <v>115.8</v>
          </cell>
          <cell r="D5">
            <v>21.4</v>
          </cell>
          <cell r="E5">
            <v>20.9</v>
          </cell>
          <cell r="F5">
            <v>64.8</v>
          </cell>
          <cell r="G5">
            <v>64.6</v>
          </cell>
        </row>
        <row r="6">
          <cell r="B6">
            <v>122.3</v>
          </cell>
          <cell r="C6">
            <v>121.7</v>
          </cell>
          <cell r="D6">
            <v>24.1</v>
          </cell>
          <cell r="E6">
            <v>23.6</v>
          </cell>
          <cell r="F6">
            <v>67.4</v>
          </cell>
          <cell r="G6">
            <v>67.3</v>
          </cell>
        </row>
        <row r="7">
          <cell r="B7">
            <v>128.1</v>
          </cell>
          <cell r="C7">
            <v>126.6</v>
          </cell>
          <cell r="D7">
            <v>27.2</v>
          </cell>
          <cell r="E7">
            <v>26.2</v>
          </cell>
          <cell r="F7">
            <v>70.1</v>
          </cell>
          <cell r="G7">
            <v>69.5</v>
          </cell>
        </row>
        <row r="8">
          <cell r="B8">
            <v>133.1</v>
          </cell>
          <cell r="C8">
            <v>133.1</v>
          </cell>
          <cell r="D8">
            <v>30.8</v>
          </cell>
          <cell r="E8">
            <v>29.9</v>
          </cell>
          <cell r="F8">
            <v>72.4</v>
          </cell>
          <cell r="G8">
            <v>72.7</v>
          </cell>
        </row>
        <row r="9">
          <cell r="B9">
            <v>138.7</v>
          </cell>
          <cell r="C9">
            <v>139.6</v>
          </cell>
          <cell r="D9">
            <v>34</v>
          </cell>
          <cell r="E9">
            <v>33.7</v>
          </cell>
          <cell r="F9">
            <v>74.7</v>
          </cell>
          <cell r="G9">
            <v>75.7</v>
          </cell>
        </row>
        <row r="10">
          <cell r="B10">
            <v>144.7</v>
          </cell>
          <cell r="C10">
            <v>146.7</v>
          </cell>
          <cell r="D10">
            <v>38.6</v>
          </cell>
          <cell r="E10">
            <v>39.2</v>
          </cell>
          <cell r="F10">
            <v>77.5</v>
          </cell>
          <cell r="G10">
            <v>79.3</v>
          </cell>
        </row>
        <row r="11">
          <cell r="B11">
            <v>152.6</v>
          </cell>
          <cell r="C11">
            <v>151.3</v>
          </cell>
          <cell r="D11">
            <v>44.7</v>
          </cell>
          <cell r="E11">
            <v>43.7</v>
          </cell>
          <cell r="F11">
            <v>81.5</v>
          </cell>
          <cell r="G11">
            <v>82.2</v>
          </cell>
        </row>
        <row r="12">
          <cell r="B12">
            <v>160.5</v>
          </cell>
          <cell r="C12">
            <v>154.5</v>
          </cell>
          <cell r="D12">
            <v>50.6</v>
          </cell>
          <cell r="E12">
            <v>47</v>
          </cell>
          <cell r="F12">
            <v>85.5</v>
          </cell>
          <cell r="G12">
            <v>84</v>
          </cell>
        </row>
        <row r="13">
          <cell r="B13">
            <v>164.8</v>
          </cell>
          <cell r="C13">
            <v>156.5</v>
          </cell>
          <cell r="D13">
            <v>54.4</v>
          </cell>
          <cell r="E13">
            <v>50.2</v>
          </cell>
          <cell r="F13">
            <v>88.3</v>
          </cell>
          <cell r="G13">
            <v>85.2</v>
          </cell>
        </row>
        <row r="14">
          <cell r="B14">
            <v>168.3</v>
          </cell>
          <cell r="C14">
            <v>157.1</v>
          </cell>
          <cell r="D14">
            <v>60</v>
          </cell>
          <cell r="E14">
            <v>51</v>
          </cell>
          <cell r="F14">
            <v>90.5</v>
          </cell>
          <cell r="G14">
            <v>85.7</v>
          </cell>
        </row>
        <row r="15">
          <cell r="B15">
            <v>169.6</v>
          </cell>
          <cell r="C15">
            <v>157.2</v>
          </cell>
          <cell r="D15">
            <v>61</v>
          </cell>
          <cell r="E15">
            <v>52.1</v>
          </cell>
          <cell r="F15">
            <v>91.4</v>
          </cell>
          <cell r="G15">
            <v>85.7</v>
          </cell>
        </row>
        <row r="16">
          <cell r="B16">
            <v>170.6</v>
          </cell>
          <cell r="C16">
            <v>157.9</v>
          </cell>
          <cell r="D16">
            <v>62.5</v>
          </cell>
          <cell r="E16">
            <v>52.6</v>
          </cell>
          <cell r="F16">
            <v>91.9</v>
          </cell>
          <cell r="G16">
            <v>85.8</v>
          </cell>
        </row>
      </sheetData>
      <sheetData sheetId="1">
        <row r="4">
          <cell r="C4">
            <v>110</v>
          </cell>
          <cell r="D4">
            <v>110.2</v>
          </cell>
          <cell r="G4">
            <v>18.7</v>
          </cell>
          <cell r="H4">
            <v>18.9</v>
          </cell>
          <cell r="K4">
            <v>61.4</v>
          </cell>
          <cell r="L4">
            <v>62</v>
          </cell>
        </row>
        <row r="5">
          <cell r="C5">
            <v>116.4</v>
          </cell>
          <cell r="D5">
            <v>115.6</v>
          </cell>
          <cell r="G5">
            <v>21.4</v>
          </cell>
          <cell r="H5">
            <v>20.7</v>
          </cell>
          <cell r="K5">
            <v>64.8</v>
          </cell>
          <cell r="L5">
            <v>64.6</v>
          </cell>
        </row>
        <row r="6">
          <cell r="C6">
            <v>122.3</v>
          </cell>
          <cell r="D6">
            <v>121.6</v>
          </cell>
          <cell r="G6">
            <v>24.1</v>
          </cell>
          <cell r="H6">
            <v>23.4</v>
          </cell>
          <cell r="K6">
            <v>67.4</v>
          </cell>
          <cell r="L6">
            <v>67.4</v>
          </cell>
        </row>
        <row r="7">
          <cell r="C7">
            <v>128.1</v>
          </cell>
          <cell r="D7">
            <v>127</v>
          </cell>
          <cell r="G7">
            <v>27.2</v>
          </cell>
          <cell r="H7">
            <v>26.1</v>
          </cell>
          <cell r="K7">
            <v>70.1</v>
          </cell>
          <cell r="L7">
            <v>69.7</v>
          </cell>
        </row>
        <row r="8">
          <cell r="C8">
            <v>133.1</v>
          </cell>
          <cell r="D8">
            <v>131.9</v>
          </cell>
          <cell r="G8">
            <v>30.8</v>
          </cell>
          <cell r="H8">
            <v>28.9</v>
          </cell>
          <cell r="K8">
            <v>72.4</v>
          </cell>
          <cell r="L8">
            <v>71.8</v>
          </cell>
        </row>
        <row r="9">
          <cell r="C9">
            <v>138.7</v>
          </cell>
          <cell r="D9">
            <v>137.1</v>
          </cell>
          <cell r="G9">
            <v>34</v>
          </cell>
          <cell r="H9">
            <v>32.2</v>
          </cell>
          <cell r="K9">
            <v>74.7</v>
          </cell>
          <cell r="L9">
            <v>73.9</v>
          </cell>
        </row>
        <row r="10">
          <cell r="C10">
            <v>144.7</v>
          </cell>
          <cell r="D10">
            <v>142.8</v>
          </cell>
          <cell r="G10">
            <v>38.6</v>
          </cell>
          <cell r="H10">
            <v>36.4</v>
          </cell>
          <cell r="K10">
            <v>77.5</v>
          </cell>
          <cell r="L10">
            <v>76.5</v>
          </cell>
        </row>
        <row r="11">
          <cell r="C11">
            <v>152.6</v>
          </cell>
          <cell r="D11">
            <v>149.9</v>
          </cell>
          <cell r="G11">
            <v>44.7</v>
          </cell>
          <cell r="H11">
            <v>41.6</v>
          </cell>
          <cell r="K11">
            <v>81.5</v>
          </cell>
          <cell r="L11">
            <v>79.7</v>
          </cell>
        </row>
        <row r="12">
          <cell r="C12">
            <v>160.5</v>
          </cell>
          <cell r="D12">
            <v>157</v>
          </cell>
          <cell r="G12">
            <v>50.6</v>
          </cell>
          <cell r="H12">
            <v>47.5</v>
          </cell>
          <cell r="K12">
            <v>85.5</v>
          </cell>
          <cell r="L12">
            <v>83.2</v>
          </cell>
        </row>
        <row r="13">
          <cell r="C13">
            <v>164.8</v>
          </cell>
          <cell r="D13">
            <v>163</v>
          </cell>
          <cell r="G13">
            <v>54.4</v>
          </cell>
          <cell r="H13">
            <v>52</v>
          </cell>
          <cell r="K13">
            <v>88.3</v>
          </cell>
          <cell r="L13">
            <v>86.7</v>
          </cell>
        </row>
        <row r="14">
          <cell r="C14">
            <v>168.3</v>
          </cell>
          <cell r="D14">
            <v>166.9</v>
          </cell>
          <cell r="G14">
            <v>60</v>
          </cell>
          <cell r="H14">
            <v>57.5</v>
          </cell>
          <cell r="K14">
            <v>90.5</v>
          </cell>
          <cell r="L14">
            <v>89.4</v>
          </cell>
        </row>
        <row r="15">
          <cell r="C15">
            <v>169.6</v>
          </cell>
          <cell r="D15">
            <v>168.4</v>
          </cell>
          <cell r="G15">
            <v>61</v>
          </cell>
          <cell r="H15">
            <v>59.2</v>
          </cell>
          <cell r="K15">
            <v>91.4</v>
          </cell>
          <cell r="L15">
            <v>90.2</v>
          </cell>
        </row>
        <row r="16">
          <cell r="C16">
            <v>170.6</v>
          </cell>
          <cell r="D16">
            <v>169.7</v>
          </cell>
          <cell r="G16">
            <v>62.5</v>
          </cell>
          <cell r="H16">
            <v>60.6</v>
          </cell>
          <cell r="K16">
            <v>91.9</v>
          </cell>
          <cell r="L16">
            <v>90.9</v>
          </cell>
        </row>
        <row r="19">
          <cell r="C19">
            <v>108.6</v>
          </cell>
          <cell r="D19">
            <v>109.6</v>
          </cell>
          <cell r="G19">
            <v>18.3</v>
          </cell>
          <cell r="H19">
            <v>18.7</v>
          </cell>
          <cell r="K19">
            <v>60.5</v>
          </cell>
          <cell r="L19">
            <v>61.7</v>
          </cell>
        </row>
        <row r="20">
          <cell r="C20">
            <v>115.8</v>
          </cell>
          <cell r="D20">
            <v>115.3</v>
          </cell>
          <cell r="G20">
            <v>20.9</v>
          </cell>
          <cell r="H20">
            <v>20.5</v>
          </cell>
          <cell r="K20">
            <v>64.6</v>
          </cell>
          <cell r="L20">
            <v>64.4</v>
          </cell>
        </row>
        <row r="21">
          <cell r="C21">
            <v>121.7</v>
          </cell>
          <cell r="D21">
            <v>120.8</v>
          </cell>
          <cell r="G21">
            <v>23.6</v>
          </cell>
          <cell r="H21">
            <v>22.8</v>
          </cell>
          <cell r="K21">
            <v>67.3</v>
          </cell>
          <cell r="L21">
            <v>66.9</v>
          </cell>
        </row>
        <row r="22">
          <cell r="C22">
            <v>126.6</v>
          </cell>
          <cell r="D22">
            <v>126.3</v>
          </cell>
          <cell r="G22">
            <v>26.2</v>
          </cell>
          <cell r="H22">
            <v>25.6</v>
          </cell>
          <cell r="K22">
            <v>69.5</v>
          </cell>
          <cell r="L22">
            <v>69.3</v>
          </cell>
        </row>
        <row r="23">
          <cell r="C23">
            <v>133.1</v>
          </cell>
          <cell r="D23">
            <v>131.7</v>
          </cell>
          <cell r="G23">
            <v>29.9</v>
          </cell>
          <cell r="H23">
            <v>28.4</v>
          </cell>
          <cell r="K23">
            <v>72.7</v>
          </cell>
          <cell r="L23">
            <v>71.7</v>
          </cell>
        </row>
        <row r="24">
          <cell r="C24">
            <v>139.6</v>
          </cell>
          <cell r="D24">
            <v>138.3</v>
          </cell>
          <cell r="G24">
            <v>33.7</v>
          </cell>
          <cell r="H24">
            <v>33.2</v>
          </cell>
          <cell r="K24">
            <v>75.7</v>
          </cell>
          <cell r="L24">
            <v>74.8</v>
          </cell>
        </row>
        <row r="25">
          <cell r="C25">
            <v>146.7</v>
          </cell>
          <cell r="D25">
            <v>144.5</v>
          </cell>
          <cell r="G25">
            <v>39.2</v>
          </cell>
          <cell r="H25">
            <v>37</v>
          </cell>
          <cell r="K25">
            <v>79.3</v>
          </cell>
          <cell r="L25">
            <v>77.6</v>
          </cell>
        </row>
        <row r="26">
          <cell r="C26">
            <v>151.3</v>
          </cell>
          <cell r="D26">
            <v>150.7</v>
          </cell>
          <cell r="G26">
            <v>43.7</v>
          </cell>
          <cell r="H26">
            <v>43.1</v>
          </cell>
          <cell r="K26">
            <v>82.2</v>
          </cell>
          <cell r="L26">
            <v>81.4</v>
          </cell>
        </row>
        <row r="27">
          <cell r="C27">
            <v>154.5</v>
          </cell>
          <cell r="D27">
            <v>154.1</v>
          </cell>
          <cell r="G27">
            <v>47</v>
          </cell>
          <cell r="H27">
            <v>46.8</v>
          </cell>
          <cell r="K27">
            <v>84</v>
          </cell>
          <cell r="L27">
            <v>83.3</v>
          </cell>
        </row>
        <row r="28">
          <cell r="C28">
            <v>156.5</v>
          </cell>
          <cell r="D28">
            <v>156</v>
          </cell>
          <cell r="G28">
            <v>50.2</v>
          </cell>
          <cell r="H28">
            <v>49.8</v>
          </cell>
          <cell r="K28">
            <v>85.2</v>
          </cell>
          <cell r="L28">
            <v>84.5</v>
          </cell>
        </row>
        <row r="29">
          <cell r="C29">
            <v>157.1</v>
          </cell>
          <cell r="D29">
            <v>156.5</v>
          </cell>
          <cell r="G29">
            <v>51</v>
          </cell>
          <cell r="H29">
            <v>51.8</v>
          </cell>
          <cell r="K29">
            <v>85.7</v>
          </cell>
          <cell r="L29">
            <v>85.3</v>
          </cell>
        </row>
        <row r="30">
          <cell r="C30">
            <v>157.2</v>
          </cell>
          <cell r="D30">
            <v>156.7</v>
          </cell>
          <cell r="G30">
            <v>52.1</v>
          </cell>
          <cell r="H30">
            <v>52.5</v>
          </cell>
          <cell r="K30">
            <v>85.7</v>
          </cell>
          <cell r="L30">
            <v>85</v>
          </cell>
        </row>
        <row r="31">
          <cell r="C31">
            <v>157.9</v>
          </cell>
          <cell r="D31">
            <v>156.9</v>
          </cell>
          <cell r="G31">
            <v>52.6</v>
          </cell>
          <cell r="H31">
            <v>52.7</v>
          </cell>
          <cell r="K31">
            <v>85.8</v>
          </cell>
          <cell r="L31">
            <v>85.2</v>
          </cell>
        </row>
      </sheetData>
      <sheetData sheetId="2">
        <row r="4">
          <cell r="B4">
            <v>110</v>
          </cell>
          <cell r="C4">
            <v>110.5</v>
          </cell>
          <cell r="D4">
            <v>18.7</v>
          </cell>
          <cell r="E4">
            <v>18.9</v>
          </cell>
          <cell r="F4">
            <v>61.4</v>
          </cell>
          <cell r="G4">
            <v>61.9</v>
          </cell>
        </row>
        <row r="5">
          <cell r="B5">
            <v>116.4</v>
          </cell>
          <cell r="C5">
            <v>116.5</v>
          </cell>
          <cell r="D5">
            <v>21.4</v>
          </cell>
          <cell r="E5">
            <v>21.3</v>
          </cell>
          <cell r="F5">
            <v>64.8</v>
          </cell>
          <cell r="G5">
            <v>64.8</v>
          </cell>
        </row>
        <row r="6">
          <cell r="B6">
            <v>122.3</v>
          </cell>
          <cell r="C6">
            <v>122.4</v>
          </cell>
          <cell r="D6">
            <v>24.1</v>
          </cell>
          <cell r="E6">
            <v>24</v>
          </cell>
          <cell r="F6">
            <v>67.4</v>
          </cell>
          <cell r="G6">
            <v>67.6</v>
          </cell>
        </row>
        <row r="7">
          <cell r="B7">
            <v>128.1</v>
          </cell>
          <cell r="C7">
            <v>128.2</v>
          </cell>
          <cell r="D7">
            <v>27.2</v>
          </cell>
          <cell r="E7">
            <v>27.1</v>
          </cell>
          <cell r="F7">
            <v>70.1</v>
          </cell>
          <cell r="G7">
            <v>70.3</v>
          </cell>
        </row>
        <row r="8">
          <cell r="B8">
            <v>133.1</v>
          </cell>
          <cell r="C8">
            <v>133.6</v>
          </cell>
          <cell r="D8">
            <v>30.8</v>
          </cell>
          <cell r="E8">
            <v>30.5</v>
          </cell>
          <cell r="F8">
            <v>72.4</v>
          </cell>
          <cell r="G8">
            <v>72.6</v>
          </cell>
        </row>
        <row r="9">
          <cell r="B9">
            <v>138.7</v>
          </cell>
          <cell r="C9">
            <v>138.9</v>
          </cell>
          <cell r="D9">
            <v>34</v>
          </cell>
          <cell r="E9">
            <v>34</v>
          </cell>
          <cell r="F9">
            <v>74.7</v>
          </cell>
          <cell r="G9">
            <v>74.9</v>
          </cell>
        </row>
        <row r="10">
          <cell r="B10">
            <v>144.7</v>
          </cell>
          <cell r="C10">
            <v>145</v>
          </cell>
          <cell r="D10">
            <v>38.6</v>
          </cell>
          <cell r="E10">
            <v>38.2</v>
          </cell>
          <cell r="F10">
            <v>77.5</v>
          </cell>
          <cell r="G10">
            <v>77.5</v>
          </cell>
        </row>
        <row r="11">
          <cell r="B11">
            <v>152.6</v>
          </cell>
          <cell r="C11">
            <v>152.4</v>
          </cell>
          <cell r="D11">
            <v>44.7</v>
          </cell>
          <cell r="E11">
            <v>44</v>
          </cell>
          <cell r="F11">
            <v>81.5</v>
          </cell>
          <cell r="G11">
            <v>81.3</v>
          </cell>
        </row>
        <row r="12">
          <cell r="B12">
            <v>160.5</v>
          </cell>
          <cell r="C12">
            <v>159.5</v>
          </cell>
          <cell r="D12">
            <v>50.6</v>
          </cell>
          <cell r="E12">
            <v>49</v>
          </cell>
          <cell r="F12">
            <v>85.5</v>
          </cell>
          <cell r="G12">
            <v>84.9</v>
          </cell>
        </row>
        <row r="13">
          <cell r="B13">
            <v>164.8</v>
          </cell>
          <cell r="C13">
            <v>165.1</v>
          </cell>
          <cell r="D13">
            <v>54.4</v>
          </cell>
          <cell r="E13">
            <v>54.2</v>
          </cell>
          <cell r="F13">
            <v>88.3</v>
          </cell>
          <cell r="G13">
            <v>88.2</v>
          </cell>
        </row>
        <row r="14">
          <cell r="B14">
            <v>168.3</v>
          </cell>
          <cell r="C14">
            <v>168.4</v>
          </cell>
          <cell r="D14">
            <v>60</v>
          </cell>
          <cell r="E14">
            <v>59.2</v>
          </cell>
          <cell r="F14">
            <v>90.5</v>
          </cell>
          <cell r="G14">
            <v>90.3</v>
          </cell>
        </row>
        <row r="15">
          <cell r="B15">
            <v>169.6</v>
          </cell>
          <cell r="C15">
            <v>169.8</v>
          </cell>
          <cell r="D15">
            <v>61</v>
          </cell>
          <cell r="E15">
            <v>61.1</v>
          </cell>
          <cell r="F15">
            <v>91.4</v>
          </cell>
          <cell r="G15">
            <v>91.3</v>
          </cell>
        </row>
        <row r="16">
          <cell r="B16">
            <v>170.6</v>
          </cell>
          <cell r="C16">
            <v>170.7</v>
          </cell>
          <cell r="D16">
            <v>62.5</v>
          </cell>
          <cell r="E16">
            <v>62.9</v>
          </cell>
          <cell r="F16">
            <v>91.9</v>
          </cell>
          <cell r="G16">
            <v>91.9</v>
          </cell>
        </row>
        <row r="18">
          <cell r="B18">
            <v>108.6</v>
          </cell>
          <cell r="C18">
            <v>109.5</v>
          </cell>
          <cell r="D18">
            <v>18.3</v>
          </cell>
          <cell r="E18">
            <v>18.5</v>
          </cell>
          <cell r="F18">
            <v>60.5</v>
          </cell>
          <cell r="G18">
            <v>61.4</v>
          </cell>
        </row>
        <row r="19">
          <cell r="B19">
            <v>115.8</v>
          </cell>
          <cell r="C19">
            <v>115.6</v>
          </cell>
          <cell r="D19">
            <v>20.9</v>
          </cell>
          <cell r="E19">
            <v>20.9</v>
          </cell>
          <cell r="F19">
            <v>64.6</v>
          </cell>
          <cell r="G19">
            <v>64.4</v>
          </cell>
        </row>
        <row r="20">
          <cell r="B20">
            <v>121.7</v>
          </cell>
          <cell r="C20">
            <v>121.6</v>
          </cell>
          <cell r="D20">
            <v>23.6</v>
          </cell>
          <cell r="E20">
            <v>23.5</v>
          </cell>
          <cell r="F20">
            <v>67.3</v>
          </cell>
          <cell r="G20">
            <v>67.3</v>
          </cell>
        </row>
        <row r="21">
          <cell r="B21">
            <v>126.6</v>
          </cell>
          <cell r="C21">
            <v>127.4</v>
          </cell>
          <cell r="D21">
            <v>26.2</v>
          </cell>
          <cell r="E21">
            <v>26.3</v>
          </cell>
          <cell r="F21">
            <v>69.5</v>
          </cell>
          <cell r="G21">
            <v>69.9</v>
          </cell>
        </row>
        <row r="22">
          <cell r="B22">
            <v>133.1</v>
          </cell>
          <cell r="C22">
            <v>133.4</v>
          </cell>
          <cell r="D22">
            <v>29.9</v>
          </cell>
          <cell r="E22">
            <v>29.9</v>
          </cell>
          <cell r="F22">
            <v>72.7</v>
          </cell>
          <cell r="G22">
            <v>72.6</v>
          </cell>
        </row>
        <row r="23">
          <cell r="B23">
            <v>139.6</v>
          </cell>
          <cell r="C23">
            <v>140.1</v>
          </cell>
          <cell r="D23">
            <v>33.7</v>
          </cell>
          <cell r="E23">
            <v>34</v>
          </cell>
          <cell r="F23">
            <v>75.7</v>
          </cell>
          <cell r="G23">
            <v>75.8</v>
          </cell>
        </row>
        <row r="24">
          <cell r="B24">
            <v>146.7</v>
          </cell>
          <cell r="C24">
            <v>146.7</v>
          </cell>
          <cell r="D24">
            <v>39.2</v>
          </cell>
          <cell r="E24">
            <v>38.9</v>
          </cell>
          <cell r="F24">
            <v>79.3</v>
          </cell>
          <cell r="G24">
            <v>79.2</v>
          </cell>
        </row>
        <row r="25">
          <cell r="B25">
            <v>151.3</v>
          </cell>
          <cell r="C25">
            <v>151.9</v>
          </cell>
          <cell r="D25">
            <v>43.7</v>
          </cell>
          <cell r="E25">
            <v>43.7</v>
          </cell>
          <cell r="F25">
            <v>82.2</v>
          </cell>
          <cell r="G25">
            <v>82.2</v>
          </cell>
        </row>
        <row r="26">
          <cell r="B26">
            <v>154.5</v>
          </cell>
          <cell r="C26">
            <v>155</v>
          </cell>
          <cell r="D26">
            <v>47</v>
          </cell>
          <cell r="E26">
            <v>47.4</v>
          </cell>
          <cell r="F26">
            <v>84</v>
          </cell>
          <cell r="G26">
            <v>83.9</v>
          </cell>
        </row>
        <row r="27">
          <cell r="B27">
            <v>156.5</v>
          </cell>
          <cell r="C27">
            <v>156.5</v>
          </cell>
          <cell r="D27">
            <v>50.2</v>
          </cell>
          <cell r="E27">
            <v>49.9</v>
          </cell>
          <cell r="F27">
            <v>85.2</v>
          </cell>
          <cell r="G27">
            <v>84.9</v>
          </cell>
        </row>
        <row r="28">
          <cell r="B28">
            <v>157.1</v>
          </cell>
          <cell r="C28">
            <v>157.2</v>
          </cell>
          <cell r="D28">
            <v>51</v>
          </cell>
          <cell r="E28">
            <v>51.6</v>
          </cell>
          <cell r="F28">
            <v>85.7</v>
          </cell>
          <cell r="G28">
            <v>85.4</v>
          </cell>
        </row>
        <row r="29">
          <cell r="B29">
            <v>157.2</v>
          </cell>
          <cell r="C29">
            <v>157.6</v>
          </cell>
          <cell r="D29">
            <v>52.1</v>
          </cell>
          <cell r="E29">
            <v>52.5</v>
          </cell>
          <cell r="F29">
            <v>85.7</v>
          </cell>
          <cell r="G29">
            <v>85.7</v>
          </cell>
        </row>
        <row r="30">
          <cell r="B30">
            <v>157.9</v>
          </cell>
          <cell r="C30">
            <v>158</v>
          </cell>
          <cell r="D30">
            <v>52.6</v>
          </cell>
          <cell r="E30">
            <v>52.9</v>
          </cell>
          <cell r="F30">
            <v>85.8</v>
          </cell>
          <cell r="G30">
            <v>85.8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HP/24gakkouhoken.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4"/>
  <sheetViews>
    <sheetView showGridLines="0" tabSelected="1" zoomScale="101" zoomScaleNormal="101" zoomScaleSheetLayoutView="100" zoomScalePageLayoutView="0" workbookViewId="0" topLeftCell="A1">
      <selection activeCell="J2" sqref="J2"/>
    </sheetView>
  </sheetViews>
  <sheetFormatPr defaultColWidth="9.00390625" defaultRowHeight="13.5"/>
  <cols>
    <col min="1" max="1" width="6.625" style="2" customWidth="1"/>
    <col min="2" max="3" width="6.25390625" style="2" customWidth="1"/>
    <col min="4" max="4" width="2.625" style="2" customWidth="1"/>
    <col min="5" max="5" width="5.125" style="2" customWidth="1"/>
    <col min="6" max="7" width="6.25390625" style="2" customWidth="1"/>
    <col min="8" max="8" width="2.625" style="2" customWidth="1"/>
    <col min="9" max="9" width="5.125" style="2" customWidth="1"/>
    <col min="10" max="11" width="6.125" style="2" customWidth="1"/>
    <col min="12" max="12" width="2.625" style="2" customWidth="1"/>
    <col min="13" max="13" width="5.125" style="2" customWidth="1"/>
    <col min="14" max="16384" width="9.00390625" style="2" customWidth="1"/>
  </cols>
  <sheetData>
    <row r="1" ht="13.5">
      <c r="A1" s="365" t="s">
        <v>25</v>
      </c>
    </row>
    <row r="2" ht="13.5">
      <c r="A2" s="49" t="s">
        <v>23</v>
      </c>
    </row>
    <row r="3" ht="13.5">
      <c r="A3" s="49" t="s">
        <v>24</v>
      </c>
    </row>
    <row r="5" spans="1:13" ht="15" customHeight="1">
      <c r="A5" s="1"/>
      <c r="B5" s="366" t="s">
        <v>0</v>
      </c>
      <c r="C5" s="366"/>
      <c r="D5" s="366"/>
      <c r="E5" s="366"/>
      <c r="F5" s="366" t="s">
        <v>1</v>
      </c>
      <c r="G5" s="366"/>
      <c r="H5" s="366"/>
      <c r="I5" s="366"/>
      <c r="J5" s="366" t="s">
        <v>2</v>
      </c>
      <c r="K5" s="366"/>
      <c r="L5" s="366"/>
      <c r="M5" s="366"/>
    </row>
    <row r="6" spans="1:13" ht="15" customHeight="1">
      <c r="A6" s="3"/>
      <c r="B6" s="4" t="s">
        <v>3</v>
      </c>
      <c r="C6" s="5" t="s">
        <v>4</v>
      </c>
      <c r="D6" s="367" t="s">
        <v>5</v>
      </c>
      <c r="E6" s="368"/>
      <c r="F6" s="4" t="s">
        <v>3</v>
      </c>
      <c r="G6" s="5" t="s">
        <v>4</v>
      </c>
      <c r="H6" s="367" t="s">
        <v>5</v>
      </c>
      <c r="I6" s="368"/>
      <c r="J6" s="4" t="s">
        <v>3</v>
      </c>
      <c r="K6" s="5" t="s">
        <v>4</v>
      </c>
      <c r="L6" s="367" t="s">
        <v>5</v>
      </c>
      <c r="M6" s="368"/>
    </row>
    <row r="7" spans="1:13" ht="15" customHeight="1">
      <c r="A7" s="1" t="s">
        <v>6</v>
      </c>
      <c r="B7" s="6"/>
      <c r="C7" s="7"/>
      <c r="D7" s="8"/>
      <c r="E7" s="9"/>
      <c r="F7" s="10"/>
      <c r="G7" s="11"/>
      <c r="H7" s="12"/>
      <c r="I7" s="9"/>
      <c r="J7" s="10"/>
      <c r="K7" s="11"/>
      <c r="L7" s="13"/>
      <c r="M7" s="9"/>
    </row>
    <row r="8" spans="1:13" ht="15" customHeight="1">
      <c r="A8" s="14" t="s">
        <v>7</v>
      </c>
      <c r="B8" s="15">
        <f>'[1]図１'!$B$4</f>
        <v>110</v>
      </c>
      <c r="C8" s="15">
        <f>'[1]図１'!$C$4</f>
        <v>108.6</v>
      </c>
      <c r="D8" s="16" t="str">
        <f>IF(B8&gt;C8,"Ｍ",IF(B8&lt;C8,"Ｆ",""))</f>
        <v>Ｍ</v>
      </c>
      <c r="E8" s="17">
        <f>IF(D8="Ｍ",B8-C8,IF(D8="Ｆ",C8-B8,0))</f>
        <v>1.4000000000000057</v>
      </c>
      <c r="F8" s="18">
        <f>'[1]図１'!$D$4</f>
        <v>18.7</v>
      </c>
      <c r="G8" s="19">
        <f>'[1]図１'!$E$4</f>
        <v>18.3</v>
      </c>
      <c r="H8" s="16" t="str">
        <f>IF(F8&gt;G8,"Ｍ",IF(F8&lt;G8,"Ｆ",""))</f>
        <v>Ｍ</v>
      </c>
      <c r="I8" s="17">
        <f>IF(H8="Ｍ",F8-G8,IF(H8="Ｆ",G8-F8,0))</f>
        <v>0.3999999999999986</v>
      </c>
      <c r="J8" s="18">
        <f>'[1]図１'!$F$4</f>
        <v>61.4</v>
      </c>
      <c r="K8" s="19">
        <f>'[1]図１'!$G$4</f>
        <v>60.5</v>
      </c>
      <c r="L8" s="20" t="str">
        <f>IF(J8&gt;K8,"Ｍ",IF(J8&lt;K8,"Ｆ",""))</f>
        <v>Ｍ</v>
      </c>
      <c r="M8" s="17">
        <f>IF(L8="Ｍ",J8-K8,IF(L8="Ｆ",K8-J8,0))</f>
        <v>0.8999999999999986</v>
      </c>
    </row>
    <row r="9" spans="1:13" ht="15" customHeight="1">
      <c r="A9" s="1" t="s">
        <v>8</v>
      </c>
      <c r="B9" s="21"/>
      <c r="C9" s="22"/>
      <c r="D9" s="23"/>
      <c r="E9" s="24"/>
      <c r="F9" s="25"/>
      <c r="G9" s="26"/>
      <c r="H9" s="27"/>
      <c r="I9" s="28"/>
      <c r="J9" s="29"/>
      <c r="K9" s="26"/>
      <c r="L9" s="27"/>
      <c r="M9" s="28"/>
    </row>
    <row r="10" spans="1:13" ht="15" customHeight="1">
      <c r="A10" s="30" t="s">
        <v>9</v>
      </c>
      <c r="B10" s="31">
        <f>'[1]図１'!$B$5</f>
        <v>116.4</v>
      </c>
      <c r="C10" s="32">
        <f>'[1]図１'!$C$5</f>
        <v>115.8</v>
      </c>
      <c r="D10" s="33" t="str">
        <f aca="true" t="shared" si="0" ref="D10:D15">IF(B10&gt;C10,"Ｍ",IF(B10&lt;C10,"Ｆ",""))</f>
        <v>Ｍ</v>
      </c>
      <c r="E10" s="34">
        <f aca="true" t="shared" si="1" ref="E10:E15">IF(D10="Ｍ",B10-C10,IF(D10="Ｆ",C10-B10,0))</f>
        <v>0.6000000000000085</v>
      </c>
      <c r="F10" s="31">
        <f>'[1]図１'!$D$5</f>
        <v>21.4</v>
      </c>
      <c r="G10" s="32">
        <f>'[1]図１'!$E$5</f>
        <v>20.9</v>
      </c>
      <c r="H10" s="35" t="str">
        <f aca="true" t="shared" si="2" ref="H10:H15">IF(F10&gt;G10,"Ｍ",IF(F10&lt;G10,"Ｆ",""))</f>
        <v>Ｍ</v>
      </c>
      <c r="I10" s="34">
        <f aca="true" t="shared" si="3" ref="I10:I15">IF(H10="Ｍ",F10-G10,IF(H10="Ｆ",G10-F10,0))</f>
        <v>0.5</v>
      </c>
      <c r="J10" s="31">
        <f>'[1]図１'!$F$5</f>
        <v>64.8</v>
      </c>
      <c r="K10" s="32">
        <f>'[1]図１'!$G$5</f>
        <v>64.6</v>
      </c>
      <c r="L10" s="35" t="str">
        <f aca="true" t="shared" si="4" ref="L10:L15">IF(J10&gt;K10,"Ｍ",IF(J10&lt;K10,"Ｆ",""))</f>
        <v>Ｍ</v>
      </c>
      <c r="M10" s="34">
        <f aca="true" t="shared" si="5" ref="M10:M15">IF(L10="Ｍ",J10-K10,IF(L10="Ｆ",K10-J10,0))</f>
        <v>0.20000000000000284</v>
      </c>
    </row>
    <row r="11" spans="1:13" ht="15" customHeight="1">
      <c r="A11" s="30" t="s">
        <v>10</v>
      </c>
      <c r="B11" s="31">
        <f>'[1]図１'!$B$6</f>
        <v>122.3</v>
      </c>
      <c r="C11" s="32">
        <f>'[1]図１'!$C$6</f>
        <v>121.7</v>
      </c>
      <c r="D11" s="33" t="str">
        <f t="shared" si="0"/>
        <v>Ｍ</v>
      </c>
      <c r="E11" s="34">
        <f t="shared" si="1"/>
        <v>0.5999999999999943</v>
      </c>
      <c r="F11" s="31">
        <f>'[1]図１'!$D$6</f>
        <v>24.1</v>
      </c>
      <c r="G11" s="32">
        <f>'[1]図１'!$E$6</f>
        <v>23.6</v>
      </c>
      <c r="H11" s="35" t="str">
        <f t="shared" si="2"/>
        <v>Ｍ</v>
      </c>
      <c r="I11" s="34">
        <f t="shared" si="3"/>
        <v>0.5</v>
      </c>
      <c r="J11" s="31">
        <f>'[1]図１'!$F$6</f>
        <v>67.4</v>
      </c>
      <c r="K11" s="32">
        <f>'[1]図１'!$G$6</f>
        <v>67.3</v>
      </c>
      <c r="L11" s="35" t="str">
        <f t="shared" si="4"/>
        <v>Ｍ</v>
      </c>
      <c r="M11" s="34">
        <f t="shared" si="5"/>
        <v>0.10000000000000853</v>
      </c>
    </row>
    <row r="12" spans="1:13" ht="15" customHeight="1">
      <c r="A12" s="30" t="s">
        <v>11</v>
      </c>
      <c r="B12" s="31">
        <f>'[1]図１'!$B$7</f>
        <v>128.1</v>
      </c>
      <c r="C12" s="32">
        <f>'[1]図１'!$C$7</f>
        <v>126.6</v>
      </c>
      <c r="D12" s="33" t="str">
        <f t="shared" si="0"/>
        <v>Ｍ</v>
      </c>
      <c r="E12" s="34">
        <f t="shared" si="1"/>
        <v>1.5</v>
      </c>
      <c r="F12" s="31">
        <f>'[1]図１'!$D$7</f>
        <v>27.2</v>
      </c>
      <c r="G12" s="32">
        <f>'[1]図１'!$E$7</f>
        <v>26.2</v>
      </c>
      <c r="H12" s="35" t="str">
        <f t="shared" si="2"/>
        <v>Ｍ</v>
      </c>
      <c r="I12" s="34">
        <f t="shared" si="3"/>
        <v>1</v>
      </c>
      <c r="J12" s="31">
        <f>'[1]図１'!$F$7</f>
        <v>70.1</v>
      </c>
      <c r="K12" s="32">
        <f>'[1]図１'!$G$7</f>
        <v>69.5</v>
      </c>
      <c r="L12" s="35" t="str">
        <f t="shared" si="4"/>
        <v>Ｍ</v>
      </c>
      <c r="M12" s="34">
        <f t="shared" si="5"/>
        <v>0.5999999999999943</v>
      </c>
    </row>
    <row r="13" spans="1:13" ht="15" customHeight="1">
      <c r="A13" s="30" t="s">
        <v>12</v>
      </c>
      <c r="B13" s="31">
        <f>'[1]図１'!$B$8</f>
        <v>133.1</v>
      </c>
      <c r="C13" s="32">
        <f>'[1]図１'!$C$8</f>
        <v>133.1</v>
      </c>
      <c r="D13" s="33">
        <f t="shared" si="0"/>
      </c>
      <c r="E13" s="34">
        <f t="shared" si="1"/>
        <v>0</v>
      </c>
      <c r="F13" s="31">
        <f>'[1]図１'!$D$8</f>
        <v>30.8</v>
      </c>
      <c r="G13" s="32">
        <f>'[1]図１'!$E$8</f>
        <v>29.9</v>
      </c>
      <c r="H13" s="35" t="str">
        <f t="shared" si="2"/>
        <v>Ｍ</v>
      </c>
      <c r="I13" s="34">
        <f t="shared" si="3"/>
        <v>0.9000000000000021</v>
      </c>
      <c r="J13" s="31">
        <f>'[1]図１'!$F$8</f>
        <v>72.4</v>
      </c>
      <c r="K13" s="32">
        <f>'[1]図１'!$G$8</f>
        <v>72.7</v>
      </c>
      <c r="L13" s="35" t="str">
        <f t="shared" si="4"/>
        <v>Ｆ</v>
      </c>
      <c r="M13" s="34">
        <f t="shared" si="5"/>
        <v>0.29999999999999716</v>
      </c>
    </row>
    <row r="14" spans="1:13" ht="15" customHeight="1">
      <c r="A14" s="30" t="s">
        <v>13</v>
      </c>
      <c r="B14" s="31">
        <f>'[1]図１'!$B$9</f>
        <v>138.7</v>
      </c>
      <c r="C14" s="32">
        <f>'[1]図１'!$C$9</f>
        <v>139.6</v>
      </c>
      <c r="D14" s="33" t="str">
        <f t="shared" si="0"/>
        <v>Ｆ</v>
      </c>
      <c r="E14" s="34">
        <f t="shared" si="1"/>
        <v>0.9000000000000057</v>
      </c>
      <c r="F14" s="31">
        <f>'[1]図１'!$D$9</f>
        <v>34</v>
      </c>
      <c r="G14" s="32">
        <f>'[1]図１'!$E$9</f>
        <v>33.7</v>
      </c>
      <c r="H14" s="35" t="str">
        <f t="shared" si="2"/>
        <v>Ｍ</v>
      </c>
      <c r="I14" s="34">
        <f t="shared" si="3"/>
        <v>0.29999999999999716</v>
      </c>
      <c r="J14" s="31">
        <f>'[1]図１'!$F$9</f>
        <v>74.7</v>
      </c>
      <c r="K14" s="32">
        <f>'[1]図１'!$G$9</f>
        <v>75.7</v>
      </c>
      <c r="L14" s="35" t="str">
        <f t="shared" si="4"/>
        <v>Ｆ</v>
      </c>
      <c r="M14" s="34">
        <f t="shared" si="5"/>
        <v>1</v>
      </c>
    </row>
    <row r="15" spans="1:13" ht="15" customHeight="1">
      <c r="A15" s="14" t="s">
        <v>14</v>
      </c>
      <c r="B15" s="18">
        <f>'[1]図１'!$B$10</f>
        <v>144.7</v>
      </c>
      <c r="C15" s="19">
        <f>'[1]図１'!$C$10</f>
        <v>146.7</v>
      </c>
      <c r="D15" s="16" t="str">
        <f t="shared" si="0"/>
        <v>Ｆ</v>
      </c>
      <c r="E15" s="17">
        <f t="shared" si="1"/>
        <v>2</v>
      </c>
      <c r="F15" s="18">
        <f>'[1]図１'!$D$10</f>
        <v>38.6</v>
      </c>
      <c r="G15" s="19">
        <f>'[1]図１'!$E$10</f>
        <v>39.2</v>
      </c>
      <c r="H15" s="20" t="str">
        <f t="shared" si="2"/>
        <v>Ｆ</v>
      </c>
      <c r="I15" s="17">
        <f t="shared" si="3"/>
        <v>0.6000000000000014</v>
      </c>
      <c r="J15" s="18">
        <f>'[1]図１'!$F$10</f>
        <v>77.5</v>
      </c>
      <c r="K15" s="19">
        <f>'[1]図１'!$G$10</f>
        <v>79.3</v>
      </c>
      <c r="L15" s="20" t="str">
        <f t="shared" si="4"/>
        <v>Ｆ</v>
      </c>
      <c r="M15" s="17">
        <f t="shared" si="5"/>
        <v>1.7999999999999972</v>
      </c>
    </row>
    <row r="16" spans="1:13" ht="15" customHeight="1">
      <c r="A16" s="36" t="s">
        <v>15</v>
      </c>
      <c r="B16" s="37"/>
      <c r="C16" s="22"/>
      <c r="D16" s="23"/>
      <c r="E16" s="24"/>
      <c r="F16" s="29"/>
      <c r="G16" s="26"/>
      <c r="H16" s="27"/>
      <c r="I16" s="28"/>
      <c r="J16" s="29"/>
      <c r="K16" s="26"/>
      <c r="L16" s="27"/>
      <c r="M16" s="28"/>
    </row>
    <row r="17" spans="1:13" ht="15" customHeight="1">
      <c r="A17" s="30" t="s">
        <v>16</v>
      </c>
      <c r="B17" s="31">
        <f>'[1]図１'!$B$11</f>
        <v>152.6</v>
      </c>
      <c r="C17" s="32">
        <f>'[1]図１'!$C$11</f>
        <v>151.3</v>
      </c>
      <c r="D17" s="33" t="str">
        <f>IF(B17&gt;C17,"Ｍ",IF(B17&lt;C17,"Ｆ",""))</f>
        <v>Ｍ</v>
      </c>
      <c r="E17" s="34">
        <f>IF(D17="Ｍ",B17-C17,IF(D17="Ｆ",C17-B17,0))</f>
        <v>1.299999999999983</v>
      </c>
      <c r="F17" s="31">
        <f>'[1]図１'!$D$11</f>
        <v>44.7</v>
      </c>
      <c r="G17" s="32">
        <f>'[1]図１'!$E$11</f>
        <v>43.7</v>
      </c>
      <c r="H17" s="35" t="str">
        <f>IF(F17&gt;G17,"Ｍ",IF(F17&lt;G17,"Ｆ",""))</f>
        <v>Ｍ</v>
      </c>
      <c r="I17" s="34">
        <f>IF(H17="Ｍ",F17-G17,IF(H17="Ｆ",G17-F17,0))</f>
        <v>1</v>
      </c>
      <c r="J17" s="31">
        <f>'[1]図１'!$F$11</f>
        <v>81.5</v>
      </c>
      <c r="K17" s="32">
        <f>'[1]図１'!$G$11</f>
        <v>82.2</v>
      </c>
      <c r="L17" s="35" t="str">
        <f>IF(J17&gt;K17,"Ｍ",IF(J17&lt;K17,"Ｆ",""))</f>
        <v>Ｆ</v>
      </c>
      <c r="M17" s="34">
        <f>IF(L17="Ｍ",J17-K17,IF(L17="Ｆ",K17-J17,0))</f>
        <v>0.7000000000000028</v>
      </c>
    </row>
    <row r="18" spans="1:13" ht="15" customHeight="1">
      <c r="A18" s="30" t="s">
        <v>17</v>
      </c>
      <c r="B18" s="31">
        <f>'[1]図１'!$B$12</f>
        <v>160.5</v>
      </c>
      <c r="C18" s="32">
        <f>'[1]図１'!$C$12</f>
        <v>154.5</v>
      </c>
      <c r="D18" s="33" t="str">
        <f>IF(B18&gt;C18,"Ｍ",IF(B18&lt;C18,"Ｆ",""))</f>
        <v>Ｍ</v>
      </c>
      <c r="E18" s="34">
        <f>IF(D18="Ｍ",B18-C18,IF(D18="Ｆ",C18-B18,0))</f>
        <v>6</v>
      </c>
      <c r="F18" s="31">
        <f>'[1]図１'!$D$12</f>
        <v>50.6</v>
      </c>
      <c r="G18" s="32">
        <f>'[1]図１'!$E$12</f>
        <v>47</v>
      </c>
      <c r="H18" s="35" t="str">
        <f>IF(F18&gt;G18,"Ｍ",IF(F18&lt;G18,"Ｆ",""))</f>
        <v>Ｍ</v>
      </c>
      <c r="I18" s="34">
        <f>IF(H18="Ｍ",F18-G18,IF(H18="Ｆ",G18-F18,0))</f>
        <v>3.6000000000000014</v>
      </c>
      <c r="J18" s="31">
        <f>'[1]図１'!$F$12</f>
        <v>85.5</v>
      </c>
      <c r="K18" s="32">
        <f>'[1]図１'!$G$12</f>
        <v>84</v>
      </c>
      <c r="L18" s="35" t="str">
        <f>IF(J18&gt;K18,"Ｍ",IF(J18&lt;K18,"Ｆ",""))</f>
        <v>Ｍ</v>
      </c>
      <c r="M18" s="34">
        <f>IF(L18="Ｍ",J18-K18,IF(L18="Ｆ",K18-J18,0))</f>
        <v>1.5</v>
      </c>
    </row>
    <row r="19" spans="1:13" ht="15" customHeight="1">
      <c r="A19" s="14" t="s">
        <v>18</v>
      </c>
      <c r="B19" s="38">
        <f>'[1]図１'!$B$13</f>
        <v>164.8</v>
      </c>
      <c r="C19" s="39">
        <f>'[1]図１'!$C$13</f>
        <v>156.5</v>
      </c>
      <c r="D19" s="16" t="str">
        <f>IF(B19&gt;C19,"Ｍ",IF(B19&lt;C19,"Ｆ",""))</f>
        <v>Ｍ</v>
      </c>
      <c r="E19" s="17">
        <f>IF(D19="Ｍ",B19-C19,IF(D19="Ｆ",C19-B19,0))</f>
        <v>8.300000000000011</v>
      </c>
      <c r="F19" s="18">
        <f>'[1]図１'!$D$13</f>
        <v>54.4</v>
      </c>
      <c r="G19" s="19">
        <f>'[1]図１'!$E$13</f>
        <v>50.2</v>
      </c>
      <c r="H19" s="20" t="str">
        <f>IF(F19&gt;G19,"Ｍ",IF(F19&lt;G19,"Ｆ",""))</f>
        <v>Ｍ</v>
      </c>
      <c r="I19" s="17">
        <f>IF(H19="Ｍ",F19-G19,IF(H19="Ｆ",G19-F19,0))</f>
        <v>4.199999999999996</v>
      </c>
      <c r="J19" s="18">
        <f>'[1]図１'!$F$13</f>
        <v>88.3</v>
      </c>
      <c r="K19" s="19">
        <f>'[1]図１'!$G$13</f>
        <v>85.2</v>
      </c>
      <c r="L19" s="20" t="str">
        <f>IF(J19&gt;K19,"Ｍ",IF(J19&lt;K19,"Ｆ",""))</f>
        <v>Ｍ</v>
      </c>
      <c r="M19" s="17">
        <f>IF(L19="Ｍ",J19-K19,IF(L19="Ｆ",K19-J19,0))</f>
        <v>3.0999999999999943</v>
      </c>
    </row>
    <row r="20" spans="1:13" ht="15" customHeight="1">
      <c r="A20" s="40" t="s">
        <v>19</v>
      </c>
      <c r="B20" s="21"/>
      <c r="C20" s="22"/>
      <c r="D20" s="23"/>
      <c r="E20" s="24"/>
      <c r="F20" s="29"/>
      <c r="G20" s="26"/>
      <c r="H20" s="27"/>
      <c r="I20" s="28"/>
      <c r="J20" s="29"/>
      <c r="K20" s="26"/>
      <c r="L20" s="27"/>
      <c r="M20" s="28"/>
    </row>
    <row r="21" spans="1:13" ht="15" customHeight="1">
      <c r="A21" s="30" t="s">
        <v>20</v>
      </c>
      <c r="B21" s="31">
        <f>'[1]図１'!$B$14</f>
        <v>168.3</v>
      </c>
      <c r="C21" s="32">
        <f>'[1]図１'!$C$14</f>
        <v>157.1</v>
      </c>
      <c r="D21" s="41" t="str">
        <f>IF(B21&gt;C21,"Ｍ",IF(B21&lt;C21,"Ｆ",""))</f>
        <v>Ｍ</v>
      </c>
      <c r="E21" s="42">
        <f>IF(D21="Ｍ",B21-C21,IF(D21="Ｆ",C21-B21,0))</f>
        <v>11.200000000000017</v>
      </c>
      <c r="F21" s="31">
        <f>'[1]図１'!$D$14</f>
        <v>60</v>
      </c>
      <c r="G21" s="32">
        <f>'[1]図１'!$E$14</f>
        <v>51</v>
      </c>
      <c r="H21" s="35" t="str">
        <f>IF(F21&gt;G21,"Ｍ",IF(F21&lt;G21,"Ｆ",""))</f>
        <v>Ｍ</v>
      </c>
      <c r="I21" s="34">
        <f>IF(H21="Ｍ",F21-G21,IF(H21="Ｆ",G21-F21,0))</f>
        <v>9</v>
      </c>
      <c r="J21" s="31">
        <f>'[1]図１'!$F$14</f>
        <v>90.5</v>
      </c>
      <c r="K21" s="32">
        <f>'[1]図１'!$G$14</f>
        <v>85.7</v>
      </c>
      <c r="L21" s="43" t="str">
        <f>IF(J21&gt;K21,"Ｍ",IF(J21&lt;K21,"Ｆ",""))</f>
        <v>Ｍ</v>
      </c>
      <c r="M21" s="42">
        <f>IF(L21="Ｍ",J21-K21,IF(L21="Ｆ",K21-J21,0))</f>
        <v>4.799999999999997</v>
      </c>
    </row>
    <row r="22" spans="1:13" ht="15" customHeight="1" thickBot="1">
      <c r="A22" s="30" t="s">
        <v>21</v>
      </c>
      <c r="B22" s="31">
        <f>'[1]図１'!$B$15</f>
        <v>169.6</v>
      </c>
      <c r="C22" s="33">
        <f>'[1]図１'!$C$15</f>
        <v>157.2</v>
      </c>
      <c r="D22" s="41" t="str">
        <f>IF(B22&gt;C22,"Ｍ",IF(B22&lt;C22,"Ｆ",""))</f>
        <v>Ｍ</v>
      </c>
      <c r="E22" s="42">
        <f>IF(D22="Ｍ",B22-C22,IF(D22="Ｆ",C22-B22,0))</f>
        <v>12.400000000000006</v>
      </c>
      <c r="F22" s="44">
        <f>'[1]図１'!$D$15</f>
        <v>61</v>
      </c>
      <c r="G22" s="32">
        <f>'[1]図１'!$E$15</f>
        <v>52.1</v>
      </c>
      <c r="H22" s="41" t="str">
        <f>IF(F22&gt;G22,"Ｍ",IF(F22&lt;G22,"Ｆ",""))</f>
        <v>Ｍ</v>
      </c>
      <c r="I22" s="42">
        <f>IF(H22="Ｍ",F22-G22,IF(H22="Ｆ",G22-F22,0))</f>
        <v>8.899999999999999</v>
      </c>
      <c r="J22" s="31">
        <f>'[1]図１'!$F$15</f>
        <v>91.4</v>
      </c>
      <c r="K22" s="32">
        <f>'[1]図１'!$G$15</f>
        <v>85.7</v>
      </c>
      <c r="L22" s="41" t="str">
        <f>IF(J22&gt;K22,"Ｍ",IF(J22&lt;K22,"Ｆ",""))</f>
        <v>Ｍ</v>
      </c>
      <c r="M22" s="42">
        <f>IF(L22="Ｍ",J22-K22,IF(L22="Ｆ",K22-J22,0))</f>
        <v>5.700000000000003</v>
      </c>
    </row>
    <row r="23" spans="1:13" ht="15" customHeight="1" thickBot="1">
      <c r="A23" s="14" t="s">
        <v>22</v>
      </c>
      <c r="B23" s="18">
        <f>'[1]図１'!$B$16</f>
        <v>170.6</v>
      </c>
      <c r="C23" s="16">
        <f>'[1]図１'!$C$16</f>
        <v>157.9</v>
      </c>
      <c r="D23" s="48" t="str">
        <f>IF(B23&gt;C23,"Ｍ",IF(B23&lt;C23,"Ｆ",""))</f>
        <v>Ｍ</v>
      </c>
      <c r="E23" s="47">
        <f>IF(D23="Ｍ",B23-C23,IF(D23="Ｆ",C23-B23,0))</f>
        <v>12.699999999999989</v>
      </c>
      <c r="F23" s="45">
        <f>'[1]図１'!$D$16</f>
        <v>62.5</v>
      </c>
      <c r="G23" s="16">
        <f>'[1]図１'!$E$16</f>
        <v>52.6</v>
      </c>
      <c r="H23" s="48" t="str">
        <f>IF(F23&gt;G23,"Ｍ",IF(F23&lt;G23,"Ｆ",""))</f>
        <v>Ｍ</v>
      </c>
      <c r="I23" s="47">
        <f>IF(H23="Ｍ",F23-G23,IF(H23="Ｆ",G23-F23,0))</f>
        <v>9.899999999999999</v>
      </c>
      <c r="J23" s="45">
        <f>'[1]図１'!$F$16</f>
        <v>91.9</v>
      </c>
      <c r="K23" s="16">
        <f>'[1]図１'!$G$16</f>
        <v>85.8</v>
      </c>
      <c r="L23" s="48" t="str">
        <f>IF(J23&gt;K23,"Ｍ",IF(J23&lt;K23,"Ｆ",""))</f>
        <v>Ｍ</v>
      </c>
      <c r="M23" s="47">
        <f>IF(L23="Ｍ",J23-K23,IF(L23="Ｆ",K23-J23,0))</f>
        <v>6.1000000000000085</v>
      </c>
    </row>
    <row r="24" spans="4:5" ht="15" customHeight="1">
      <c r="D24" s="46"/>
      <c r="E24" s="46"/>
    </row>
  </sheetData>
  <sheetProtection/>
  <mergeCells count="6">
    <mergeCell ref="B5:E5"/>
    <mergeCell ref="F5:I5"/>
    <mergeCell ref="J5:M5"/>
    <mergeCell ref="D6:E6"/>
    <mergeCell ref="H6:I6"/>
    <mergeCell ref="L6:M6"/>
  </mergeCells>
  <hyperlinks>
    <hyperlink ref="A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L24"/>
  <sheetViews>
    <sheetView showGridLines="0" zoomScalePageLayoutView="0" workbookViewId="0" topLeftCell="A1">
      <selection activeCell="M11" sqref="M11"/>
    </sheetView>
  </sheetViews>
  <sheetFormatPr defaultColWidth="9.00390625" defaultRowHeight="13.5"/>
  <cols>
    <col min="1" max="1" width="9.75390625" style="334" customWidth="1"/>
    <col min="2" max="9" width="7.625" style="334" customWidth="1"/>
    <col min="10" max="16384" width="9.00390625" style="334" customWidth="1"/>
  </cols>
  <sheetData>
    <row r="1" ht="13.5">
      <c r="A1" s="365" t="s">
        <v>25</v>
      </c>
    </row>
    <row r="2" ht="13.5">
      <c r="A2" s="110" t="s">
        <v>23</v>
      </c>
    </row>
    <row r="3" ht="13.5">
      <c r="A3" s="110" t="s">
        <v>184</v>
      </c>
    </row>
    <row r="5" spans="1:9" ht="15" customHeight="1">
      <c r="A5" s="426" t="s">
        <v>109</v>
      </c>
      <c r="B5" s="423" t="s">
        <v>185</v>
      </c>
      <c r="C5" s="424"/>
      <c r="D5" s="425"/>
      <c r="E5" s="335" t="s">
        <v>187</v>
      </c>
      <c r="F5" s="429" t="s">
        <v>186</v>
      </c>
      <c r="G5" s="424"/>
      <c r="H5" s="425"/>
      <c r="I5" s="336" t="s">
        <v>188</v>
      </c>
    </row>
    <row r="6" spans="1:9" ht="13.5">
      <c r="A6" s="427"/>
      <c r="B6" s="433" t="s">
        <v>3</v>
      </c>
      <c r="C6" s="431"/>
      <c r="D6" s="431" t="s">
        <v>4</v>
      </c>
      <c r="E6" s="434"/>
      <c r="F6" s="430" t="s">
        <v>3</v>
      </c>
      <c r="G6" s="431"/>
      <c r="H6" s="431" t="s">
        <v>4</v>
      </c>
      <c r="I6" s="432"/>
    </row>
    <row r="7" spans="1:9" ht="15" customHeight="1">
      <c r="A7" s="428"/>
      <c r="B7" s="337" t="s">
        <v>69</v>
      </c>
      <c r="C7" s="338" t="s">
        <v>70</v>
      </c>
      <c r="D7" s="338" t="s">
        <v>69</v>
      </c>
      <c r="E7" s="339" t="s">
        <v>70</v>
      </c>
      <c r="F7" s="340" t="s">
        <v>69</v>
      </c>
      <c r="G7" s="338" t="s">
        <v>70</v>
      </c>
      <c r="H7" s="338" t="s">
        <v>69</v>
      </c>
      <c r="I7" s="341" t="s">
        <v>70</v>
      </c>
    </row>
    <row r="8" spans="1:9" ht="13.5">
      <c r="A8" s="342" t="s">
        <v>6</v>
      </c>
      <c r="B8" s="343"/>
      <c r="C8" s="344"/>
      <c r="D8" s="344"/>
      <c r="E8" s="345"/>
      <c r="F8" s="346"/>
      <c r="G8" s="344"/>
      <c r="H8" s="344"/>
      <c r="I8" s="347"/>
    </row>
    <row r="9" spans="1:9" ht="13.5">
      <c r="A9" s="348" t="s">
        <v>7</v>
      </c>
      <c r="B9" s="349">
        <v>2.02</v>
      </c>
      <c r="C9" s="350">
        <v>2.41</v>
      </c>
      <c r="D9" s="350">
        <v>3.09</v>
      </c>
      <c r="E9" s="351">
        <v>2.36</v>
      </c>
      <c r="F9" s="352">
        <v>1.23</v>
      </c>
      <c r="G9" s="350">
        <v>0.36</v>
      </c>
      <c r="H9" s="350">
        <v>0.29</v>
      </c>
      <c r="I9" s="353">
        <v>0.35</v>
      </c>
    </row>
    <row r="10" spans="1:9" ht="13.5">
      <c r="A10" s="354" t="s">
        <v>8</v>
      </c>
      <c r="B10" s="349"/>
      <c r="C10" s="350"/>
      <c r="D10" s="350"/>
      <c r="E10" s="351"/>
      <c r="F10" s="352"/>
      <c r="G10" s="350"/>
      <c r="H10" s="350"/>
      <c r="I10" s="353"/>
    </row>
    <row r="11" spans="1:9" ht="13.5">
      <c r="A11" s="348" t="s">
        <v>9</v>
      </c>
      <c r="B11" s="349">
        <v>4.92</v>
      </c>
      <c r="C11" s="350">
        <v>4.09</v>
      </c>
      <c r="D11" s="350">
        <v>4.5</v>
      </c>
      <c r="E11" s="351">
        <v>4.37</v>
      </c>
      <c r="F11" s="352">
        <v>0.82</v>
      </c>
      <c r="G11" s="350">
        <v>0.27</v>
      </c>
      <c r="H11" s="355">
        <v>0.42</v>
      </c>
      <c r="I11" s="353">
        <v>0.57</v>
      </c>
    </row>
    <row r="12" spans="1:9" ht="13.5">
      <c r="A12" s="348" t="s">
        <v>10</v>
      </c>
      <c r="B12" s="349">
        <v>8.85</v>
      </c>
      <c r="C12" s="350">
        <v>5.58</v>
      </c>
      <c r="D12" s="350">
        <v>5.89</v>
      </c>
      <c r="E12" s="351">
        <v>5.23</v>
      </c>
      <c r="F12" s="352">
        <v>1.28</v>
      </c>
      <c r="G12" s="350">
        <v>0.49</v>
      </c>
      <c r="H12" s="355">
        <v>1.38</v>
      </c>
      <c r="I12" s="353">
        <v>0.6</v>
      </c>
    </row>
    <row r="13" spans="1:9" ht="13.5">
      <c r="A13" s="348" t="s">
        <v>11</v>
      </c>
      <c r="B13" s="349">
        <v>9.17</v>
      </c>
      <c r="C13" s="350">
        <v>7.13</v>
      </c>
      <c r="D13" s="350">
        <v>5.94</v>
      </c>
      <c r="E13" s="351">
        <v>6.09</v>
      </c>
      <c r="F13" s="352">
        <v>0.46</v>
      </c>
      <c r="G13" s="350">
        <v>1.06</v>
      </c>
      <c r="H13" s="350">
        <v>0.35</v>
      </c>
      <c r="I13" s="353">
        <v>1.16</v>
      </c>
    </row>
    <row r="14" spans="1:11" ht="13.5">
      <c r="A14" s="348" t="s">
        <v>12</v>
      </c>
      <c r="B14" s="349">
        <v>11.08</v>
      </c>
      <c r="C14" s="350">
        <v>9.24</v>
      </c>
      <c r="D14" s="350">
        <v>9.59</v>
      </c>
      <c r="E14" s="351">
        <v>7.23</v>
      </c>
      <c r="F14" s="352">
        <v>1.47</v>
      </c>
      <c r="G14" s="350">
        <v>1.44</v>
      </c>
      <c r="H14" s="350">
        <v>1.59</v>
      </c>
      <c r="I14" s="353">
        <v>1.85</v>
      </c>
      <c r="K14" s="356"/>
    </row>
    <row r="15" spans="1:11" ht="13.5">
      <c r="A15" s="348" t="s">
        <v>13</v>
      </c>
      <c r="B15" s="349">
        <v>11.4</v>
      </c>
      <c r="C15" s="350">
        <v>9.86</v>
      </c>
      <c r="D15" s="350">
        <v>9.86</v>
      </c>
      <c r="E15" s="351">
        <v>7.73</v>
      </c>
      <c r="F15" s="352">
        <v>3.13</v>
      </c>
      <c r="G15" s="350">
        <v>2.49</v>
      </c>
      <c r="H15" s="350">
        <v>1.78</v>
      </c>
      <c r="I15" s="353">
        <v>2.61</v>
      </c>
      <c r="K15" s="356"/>
    </row>
    <row r="16" spans="1:11" ht="13.5">
      <c r="A16" s="348" t="s">
        <v>14</v>
      </c>
      <c r="B16" s="349">
        <v>10.21</v>
      </c>
      <c r="C16" s="350">
        <v>9.98</v>
      </c>
      <c r="D16" s="357">
        <v>11.66</v>
      </c>
      <c r="E16" s="351">
        <v>8.61</v>
      </c>
      <c r="F16" s="352">
        <v>2</v>
      </c>
      <c r="G16" s="350">
        <v>3.38</v>
      </c>
      <c r="H16" s="350">
        <v>2.41</v>
      </c>
      <c r="I16" s="353">
        <v>3.12</v>
      </c>
      <c r="K16" s="356"/>
    </row>
    <row r="17" spans="1:12" ht="13.5">
      <c r="A17" s="354" t="s">
        <v>15</v>
      </c>
      <c r="B17" s="349"/>
      <c r="C17" s="350"/>
      <c r="D17" s="350"/>
      <c r="E17" s="351"/>
      <c r="F17" s="352"/>
      <c r="G17" s="350"/>
      <c r="H17" s="350"/>
      <c r="I17" s="353"/>
      <c r="K17" s="356"/>
      <c r="L17" s="356"/>
    </row>
    <row r="18" spans="1:9" ht="13.5">
      <c r="A18" s="348" t="s">
        <v>16</v>
      </c>
      <c r="B18" s="349">
        <v>12.68</v>
      </c>
      <c r="C18" s="350">
        <v>10.67</v>
      </c>
      <c r="D18" s="350">
        <v>9.36</v>
      </c>
      <c r="E18" s="351">
        <v>8.64</v>
      </c>
      <c r="F18" s="352">
        <v>1.36</v>
      </c>
      <c r="G18" s="350">
        <v>2.4</v>
      </c>
      <c r="H18" s="350">
        <v>2.96</v>
      </c>
      <c r="I18" s="353">
        <v>4.18</v>
      </c>
    </row>
    <row r="19" spans="1:9" ht="13.5">
      <c r="A19" s="348" t="s">
        <v>17</v>
      </c>
      <c r="B19" s="349">
        <v>11.94</v>
      </c>
      <c r="C19" s="350">
        <v>8.96</v>
      </c>
      <c r="D19" s="350">
        <v>9.26</v>
      </c>
      <c r="E19" s="351">
        <v>7.9</v>
      </c>
      <c r="F19" s="352">
        <v>1.55</v>
      </c>
      <c r="G19" s="350">
        <v>1.66</v>
      </c>
      <c r="H19" s="350">
        <v>3.38</v>
      </c>
      <c r="I19" s="353">
        <v>3.64</v>
      </c>
    </row>
    <row r="20" spans="1:9" ht="13.5">
      <c r="A20" s="348" t="s">
        <v>18</v>
      </c>
      <c r="B20" s="349">
        <v>9.15</v>
      </c>
      <c r="C20" s="350">
        <v>8.43</v>
      </c>
      <c r="D20" s="350">
        <v>8.8</v>
      </c>
      <c r="E20" s="351">
        <v>7.36</v>
      </c>
      <c r="F20" s="352">
        <v>1.7</v>
      </c>
      <c r="G20" s="350">
        <v>1.79</v>
      </c>
      <c r="H20" s="350">
        <v>2.01</v>
      </c>
      <c r="I20" s="353">
        <v>3.22</v>
      </c>
    </row>
    <row r="21" spans="1:9" ht="13.5">
      <c r="A21" s="354" t="s">
        <v>19</v>
      </c>
      <c r="B21" s="349"/>
      <c r="C21" s="350"/>
      <c r="D21" s="350"/>
      <c r="E21" s="351"/>
      <c r="F21" s="352"/>
      <c r="G21" s="350"/>
      <c r="H21" s="350"/>
      <c r="I21" s="353"/>
    </row>
    <row r="22" spans="1:9" ht="13.5">
      <c r="A22" s="348" t="s">
        <v>20</v>
      </c>
      <c r="B22" s="358">
        <v>15.01</v>
      </c>
      <c r="C22" s="350">
        <v>11.41</v>
      </c>
      <c r="D22" s="350">
        <v>7.71</v>
      </c>
      <c r="E22" s="353">
        <v>8.51</v>
      </c>
      <c r="F22" s="352">
        <v>2.74</v>
      </c>
      <c r="G22" s="350">
        <v>2.35</v>
      </c>
      <c r="H22" s="350">
        <v>2.78</v>
      </c>
      <c r="I22" s="353">
        <v>2.43</v>
      </c>
    </row>
    <row r="23" spans="1:9" ht="13.5">
      <c r="A23" s="348" t="s">
        <v>21</v>
      </c>
      <c r="B23" s="349">
        <v>10.25</v>
      </c>
      <c r="C23" s="350">
        <v>10.25</v>
      </c>
      <c r="D23" s="350">
        <v>7.32</v>
      </c>
      <c r="E23" s="351">
        <v>7.74</v>
      </c>
      <c r="F23" s="352">
        <v>1.8</v>
      </c>
      <c r="G23" s="350">
        <v>1.89</v>
      </c>
      <c r="H23" s="350">
        <v>2.4</v>
      </c>
      <c r="I23" s="353">
        <v>2.12</v>
      </c>
    </row>
    <row r="24" spans="1:9" ht="13.5">
      <c r="A24" s="359" t="s">
        <v>22</v>
      </c>
      <c r="B24" s="360">
        <v>11</v>
      </c>
      <c r="C24" s="361">
        <v>10.91</v>
      </c>
      <c r="D24" s="361">
        <v>7.44</v>
      </c>
      <c r="E24" s="362">
        <v>8.18</v>
      </c>
      <c r="F24" s="363">
        <v>2.31</v>
      </c>
      <c r="G24" s="361">
        <v>1.64</v>
      </c>
      <c r="H24" s="361">
        <v>1.02</v>
      </c>
      <c r="I24" s="364">
        <v>1.85</v>
      </c>
    </row>
  </sheetData>
  <sheetProtection/>
  <mergeCells count="7">
    <mergeCell ref="B5:D5"/>
    <mergeCell ref="A5:A7"/>
    <mergeCell ref="F5:H5"/>
    <mergeCell ref="F6:G6"/>
    <mergeCell ref="H6:I6"/>
    <mergeCell ref="B6:C6"/>
    <mergeCell ref="D6:E6"/>
  </mergeCells>
  <hyperlinks>
    <hyperlink ref="A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M32"/>
  <sheetViews>
    <sheetView showGridLines="0" zoomScaleSheetLayoutView="75" zoomScalePageLayoutView="0" workbookViewId="0" topLeftCell="A1">
      <selection activeCell="A1" sqref="A1"/>
    </sheetView>
  </sheetViews>
  <sheetFormatPr defaultColWidth="9.00390625" defaultRowHeight="13.5"/>
  <cols>
    <col min="1" max="2" width="4.50390625" style="50" customWidth="1"/>
    <col min="3" max="4" width="7.125" style="50" customWidth="1"/>
    <col min="5" max="5" width="4.625" style="50" customWidth="1"/>
    <col min="6" max="7" width="7.125" style="50" customWidth="1"/>
    <col min="8" max="8" width="4.625" style="50" customWidth="1"/>
    <col min="9" max="10" width="7.125" style="50" customWidth="1"/>
    <col min="11" max="11" width="4.625" style="50" customWidth="1"/>
    <col min="12" max="16384" width="9.00390625" style="50" customWidth="1"/>
  </cols>
  <sheetData>
    <row r="1" ht="13.5">
      <c r="A1" s="365" t="s">
        <v>25</v>
      </c>
    </row>
    <row r="2" ht="13.5">
      <c r="A2" s="49" t="s">
        <v>23</v>
      </c>
    </row>
    <row r="3" ht="13.5">
      <c r="A3" s="49" t="s">
        <v>26</v>
      </c>
    </row>
    <row r="4" ht="11.25" customHeight="1">
      <c r="A4" s="49"/>
    </row>
    <row r="5" spans="1:11" ht="13.5" customHeight="1">
      <c r="A5" s="369" t="s">
        <v>27</v>
      </c>
      <c r="B5" s="371" t="s">
        <v>28</v>
      </c>
      <c r="C5" s="370" t="s">
        <v>0</v>
      </c>
      <c r="D5" s="370"/>
      <c r="E5" s="370"/>
      <c r="F5" s="370" t="s">
        <v>1</v>
      </c>
      <c r="G5" s="370"/>
      <c r="H5" s="370"/>
      <c r="I5" s="370" t="s">
        <v>2</v>
      </c>
      <c r="J5" s="370"/>
      <c r="K5" s="370"/>
    </row>
    <row r="6" spans="1:11" ht="13.5" customHeight="1">
      <c r="A6" s="369"/>
      <c r="B6" s="372"/>
      <c r="C6" s="51" t="s">
        <v>29</v>
      </c>
      <c r="D6" s="52" t="s">
        <v>30</v>
      </c>
      <c r="E6" s="53" t="s">
        <v>5</v>
      </c>
      <c r="F6" s="51" t="s">
        <v>29</v>
      </c>
      <c r="G6" s="52" t="s">
        <v>30</v>
      </c>
      <c r="H6" s="53" t="s">
        <v>5</v>
      </c>
      <c r="I6" s="51" t="s">
        <v>29</v>
      </c>
      <c r="J6" s="52" t="s">
        <v>30</v>
      </c>
      <c r="K6" s="53" t="s">
        <v>5</v>
      </c>
    </row>
    <row r="7" spans="1:13" ht="16.5" customHeight="1">
      <c r="A7" s="54"/>
      <c r="B7" s="55" t="s">
        <v>40</v>
      </c>
      <c r="C7" s="56">
        <f>'[1]図２'!$C$4</f>
        <v>110</v>
      </c>
      <c r="D7" s="57">
        <f>'[1]図２'!$D$4</f>
        <v>110.2</v>
      </c>
      <c r="E7" s="58">
        <f aca="true" t="shared" si="0" ref="E7:E32">(C7*10-D7*10)/10</f>
        <v>-0.2</v>
      </c>
      <c r="F7" s="56">
        <f>'[1]図２'!$G$4</f>
        <v>18.7</v>
      </c>
      <c r="G7" s="57">
        <f>'[1]図２'!$H$4</f>
        <v>18.9</v>
      </c>
      <c r="H7" s="58">
        <f aca="true" t="shared" si="1" ref="H7:H32">(F7*10-G7*10)/10</f>
        <v>-0.2</v>
      </c>
      <c r="I7" s="56">
        <f>'[1]図２'!$K$4</f>
        <v>61.4</v>
      </c>
      <c r="J7" s="57">
        <f>'[1]図２'!$L$4</f>
        <v>62</v>
      </c>
      <c r="K7" s="58">
        <f aca="true" t="shared" si="2" ref="K7:K32">(I7*10-J7*10)/10</f>
        <v>-0.6</v>
      </c>
      <c r="M7" s="59"/>
    </row>
    <row r="8" spans="1:12" ht="16.5" customHeight="1">
      <c r="A8" s="54"/>
      <c r="B8" s="60" t="s">
        <v>41</v>
      </c>
      <c r="C8" s="61">
        <f>'[1]図２'!$C$5</f>
        <v>116.4</v>
      </c>
      <c r="D8" s="62">
        <f>'[1]図２'!$D$5</f>
        <v>115.6</v>
      </c>
      <c r="E8" s="63">
        <f t="shared" si="0"/>
        <v>0.8</v>
      </c>
      <c r="F8" s="61">
        <f>'[1]図２'!$G$5</f>
        <v>21.4</v>
      </c>
      <c r="G8" s="64">
        <f>'[1]図２'!$H$5</f>
        <v>20.7</v>
      </c>
      <c r="H8" s="63">
        <f t="shared" si="1"/>
        <v>0.7</v>
      </c>
      <c r="I8" s="61">
        <f>'[1]図２'!$K$5</f>
        <v>64.8</v>
      </c>
      <c r="J8" s="64">
        <f>'[1]図２'!$L$5</f>
        <v>64.6</v>
      </c>
      <c r="K8" s="63">
        <f t="shared" si="2"/>
        <v>0.2</v>
      </c>
      <c r="L8" s="65"/>
    </row>
    <row r="9" spans="1:12" ht="16.5" customHeight="1">
      <c r="A9" s="54"/>
      <c r="B9" s="66" t="s">
        <v>31</v>
      </c>
      <c r="C9" s="67">
        <f>'[1]図２'!$C$6</f>
        <v>122.3</v>
      </c>
      <c r="D9" s="68">
        <f>'[1]図２'!$D$6</f>
        <v>121.6</v>
      </c>
      <c r="E9" s="69">
        <f t="shared" si="0"/>
        <v>0.7</v>
      </c>
      <c r="F9" s="70">
        <f>'[1]図２'!$G$6</f>
        <v>24.1</v>
      </c>
      <c r="G9" s="71">
        <f>'[1]図２'!$H$6</f>
        <v>23.4</v>
      </c>
      <c r="H9" s="69">
        <f t="shared" si="1"/>
        <v>0.7</v>
      </c>
      <c r="I9" s="70">
        <f>'[1]図２'!$K$6</f>
        <v>67.4</v>
      </c>
      <c r="J9" s="71">
        <f>'[1]図２'!$L$6</f>
        <v>67.4</v>
      </c>
      <c r="K9" s="69">
        <f t="shared" si="2"/>
        <v>0</v>
      </c>
      <c r="L9" s="65"/>
    </row>
    <row r="10" spans="1:12" ht="16.5" customHeight="1">
      <c r="A10" s="54"/>
      <c r="B10" s="66" t="s">
        <v>32</v>
      </c>
      <c r="C10" s="67">
        <f>'[1]図２'!$C$7</f>
        <v>128.1</v>
      </c>
      <c r="D10" s="71">
        <f>'[1]図２'!$D$7</f>
        <v>127</v>
      </c>
      <c r="E10" s="72">
        <f t="shared" si="0"/>
        <v>1.1</v>
      </c>
      <c r="F10" s="73">
        <f>'[1]図２'!$G$7</f>
        <v>27.2</v>
      </c>
      <c r="G10" s="74">
        <f>'[1]図２'!$H$7</f>
        <v>26.1</v>
      </c>
      <c r="H10" s="69">
        <f t="shared" si="1"/>
        <v>1.1</v>
      </c>
      <c r="I10" s="67">
        <f>'[1]図２'!$K$7</f>
        <v>70.1</v>
      </c>
      <c r="J10" s="74">
        <f>'[1]図２'!$L$7</f>
        <v>69.7</v>
      </c>
      <c r="K10" s="69">
        <f t="shared" si="2"/>
        <v>0.4</v>
      </c>
      <c r="L10" s="65"/>
    </row>
    <row r="11" spans="1:12" ht="16.5" customHeight="1">
      <c r="A11" s="54"/>
      <c r="B11" s="66" t="s">
        <v>33</v>
      </c>
      <c r="C11" s="70">
        <f>'[1]図２'!$C$8</f>
        <v>133.1</v>
      </c>
      <c r="D11" s="71">
        <f>'[1]図２'!$D$8</f>
        <v>131.9</v>
      </c>
      <c r="E11" s="69">
        <f t="shared" si="0"/>
        <v>1.2</v>
      </c>
      <c r="F11" s="73">
        <f>'[1]図２'!$G$8</f>
        <v>30.8</v>
      </c>
      <c r="G11" s="68">
        <f>'[1]図２'!$H$8</f>
        <v>28.9</v>
      </c>
      <c r="H11" s="69">
        <f t="shared" si="1"/>
        <v>1.9</v>
      </c>
      <c r="I11" s="70">
        <f>'[1]図２'!$K$8</f>
        <v>72.4</v>
      </c>
      <c r="J11" s="68">
        <f>'[1]図２'!$L$8</f>
        <v>71.8</v>
      </c>
      <c r="K11" s="72">
        <f t="shared" si="2"/>
        <v>0.6</v>
      </c>
      <c r="L11" s="65"/>
    </row>
    <row r="12" spans="1:12" ht="16.5" customHeight="1">
      <c r="A12" s="54"/>
      <c r="B12" s="66" t="s">
        <v>34</v>
      </c>
      <c r="C12" s="73">
        <f>'[1]図２'!$C$9</f>
        <v>138.7</v>
      </c>
      <c r="D12" s="71">
        <f>'[1]図２'!$D$9</f>
        <v>137.1</v>
      </c>
      <c r="E12" s="75">
        <f t="shared" si="0"/>
        <v>1.6</v>
      </c>
      <c r="F12" s="73">
        <f>'[1]図２'!$G$9</f>
        <v>34</v>
      </c>
      <c r="G12" s="71">
        <f>'[1]図２'!$H$9</f>
        <v>32.2</v>
      </c>
      <c r="H12" s="69">
        <f t="shared" si="1"/>
        <v>1.8</v>
      </c>
      <c r="I12" s="73">
        <f>'[1]図２'!$K$9</f>
        <v>74.7</v>
      </c>
      <c r="J12" s="71">
        <f>'[1]図２'!$L$9</f>
        <v>73.9</v>
      </c>
      <c r="K12" s="69">
        <f t="shared" si="2"/>
        <v>0.8</v>
      </c>
      <c r="L12" s="65"/>
    </row>
    <row r="13" spans="1:11" ht="16.5" customHeight="1" thickBot="1">
      <c r="A13" s="76" t="s">
        <v>3</v>
      </c>
      <c r="B13" s="77" t="s">
        <v>35</v>
      </c>
      <c r="C13" s="78">
        <f>'[1]図２'!$C$10</f>
        <v>144.7</v>
      </c>
      <c r="D13" s="79">
        <f>'[1]図２'!$D$10</f>
        <v>142.8</v>
      </c>
      <c r="E13" s="80">
        <f t="shared" si="0"/>
        <v>1.9</v>
      </c>
      <c r="F13" s="78">
        <f>'[1]図２'!$G$10</f>
        <v>38.6</v>
      </c>
      <c r="G13" s="79">
        <f>'[1]図２'!$H$10</f>
        <v>36.4</v>
      </c>
      <c r="H13" s="72">
        <f t="shared" si="1"/>
        <v>2.2</v>
      </c>
      <c r="I13" s="78">
        <f>'[1]図２'!$K$10</f>
        <v>77.5</v>
      </c>
      <c r="J13" s="79">
        <f>'[1]図２'!$L$10</f>
        <v>76.5</v>
      </c>
      <c r="K13" s="80">
        <f t="shared" si="2"/>
        <v>1</v>
      </c>
    </row>
    <row r="14" spans="1:12" ht="16.5" customHeight="1" thickBot="1">
      <c r="A14" s="54"/>
      <c r="B14" s="60" t="s">
        <v>42</v>
      </c>
      <c r="C14" s="61">
        <f>'[1]図２'!$C$11</f>
        <v>152.6</v>
      </c>
      <c r="D14" s="81">
        <f>'[1]図２'!$D$11</f>
        <v>149.9</v>
      </c>
      <c r="E14" s="82">
        <f t="shared" si="0"/>
        <v>2.7</v>
      </c>
      <c r="F14" s="61">
        <f>'[1]図２'!$G$11</f>
        <v>44.7</v>
      </c>
      <c r="G14" s="83">
        <f>'[1]図２'!$H$11</f>
        <v>41.6</v>
      </c>
      <c r="H14" s="84">
        <f t="shared" si="1"/>
        <v>3.1</v>
      </c>
      <c r="I14" s="85">
        <f>'[1]図２'!$K$11</f>
        <v>81.5</v>
      </c>
      <c r="J14" s="62">
        <f>'[1]図２'!$L$11</f>
        <v>79.7</v>
      </c>
      <c r="K14" s="86">
        <f t="shared" si="2"/>
        <v>1.8</v>
      </c>
      <c r="L14" s="87"/>
    </row>
    <row r="15" spans="1:12" ht="16.5" customHeight="1" thickBot="1">
      <c r="A15" s="54"/>
      <c r="B15" s="66" t="s">
        <v>36</v>
      </c>
      <c r="C15" s="67">
        <f>'[1]図２'!$C$12</f>
        <v>160.5</v>
      </c>
      <c r="D15" s="88">
        <f>'[1]図２'!$D$12</f>
        <v>157</v>
      </c>
      <c r="E15" s="84">
        <f t="shared" si="0"/>
        <v>3.5</v>
      </c>
      <c r="F15" s="89">
        <f>'[1]図２'!$G$12</f>
        <v>50.6</v>
      </c>
      <c r="G15" s="90">
        <f>'[1]図２'!$H$12</f>
        <v>47.5</v>
      </c>
      <c r="H15" s="84">
        <f t="shared" si="1"/>
        <v>3.1</v>
      </c>
      <c r="I15" s="91">
        <f>'[1]図２'!$K$12</f>
        <v>85.5</v>
      </c>
      <c r="J15" s="81">
        <f>'[1]図２'!$L$12</f>
        <v>83.2</v>
      </c>
      <c r="K15" s="84">
        <f t="shared" si="2"/>
        <v>2.3</v>
      </c>
      <c r="L15" s="65"/>
    </row>
    <row r="16" spans="1:11" ht="16.5" customHeight="1">
      <c r="A16" s="54"/>
      <c r="B16" s="77" t="s">
        <v>37</v>
      </c>
      <c r="C16" s="92">
        <f>'[1]図２'!$C$13</f>
        <v>164.8</v>
      </c>
      <c r="D16" s="79">
        <f>'[1]図２'!$D$13</f>
        <v>163</v>
      </c>
      <c r="E16" s="93">
        <f t="shared" si="0"/>
        <v>1.8</v>
      </c>
      <c r="F16" s="92">
        <f>'[1]図２'!$G$13</f>
        <v>54.4</v>
      </c>
      <c r="G16" s="79">
        <f>'[1]図２'!$H$13</f>
        <v>52</v>
      </c>
      <c r="H16" s="94">
        <f t="shared" si="1"/>
        <v>2.4</v>
      </c>
      <c r="I16" s="78">
        <f>'[1]図２'!$K$13</f>
        <v>88.3</v>
      </c>
      <c r="J16" s="79">
        <f>'[1]図２'!$L$13</f>
        <v>86.7</v>
      </c>
      <c r="K16" s="94">
        <f t="shared" si="2"/>
        <v>1.6</v>
      </c>
    </row>
    <row r="17" spans="1:11" ht="16.5" customHeight="1">
      <c r="A17" s="54"/>
      <c r="B17" s="60" t="s">
        <v>43</v>
      </c>
      <c r="C17" s="61">
        <f>'[1]図２'!$C$14</f>
        <v>168.3</v>
      </c>
      <c r="D17" s="71">
        <f>'[1]図２'!$D$14</f>
        <v>166.9</v>
      </c>
      <c r="E17" s="63">
        <f t="shared" si="0"/>
        <v>1.4</v>
      </c>
      <c r="F17" s="61">
        <f>'[1]図２'!$G$14</f>
        <v>60</v>
      </c>
      <c r="G17" s="64">
        <f>'[1]図２'!$H$14</f>
        <v>57.5</v>
      </c>
      <c r="H17" s="63">
        <f t="shared" si="1"/>
        <v>2.5</v>
      </c>
      <c r="I17" s="61">
        <f>'[1]図２'!$K$14</f>
        <v>90.5</v>
      </c>
      <c r="J17" s="64">
        <f>'[1]図２'!$L$14</f>
        <v>89.4</v>
      </c>
      <c r="K17" s="63">
        <f t="shared" si="2"/>
        <v>1.1</v>
      </c>
    </row>
    <row r="18" spans="1:11" ht="16.5" customHeight="1">
      <c r="A18" s="54"/>
      <c r="B18" s="66" t="s">
        <v>38</v>
      </c>
      <c r="C18" s="70">
        <f>'[1]図２'!$C$15</f>
        <v>169.6</v>
      </c>
      <c r="D18" s="71">
        <f>'[1]図２'!$D$15</f>
        <v>168.4</v>
      </c>
      <c r="E18" s="69">
        <f t="shared" si="0"/>
        <v>1.2</v>
      </c>
      <c r="F18" s="70">
        <f>'[1]図２'!$G$15</f>
        <v>61</v>
      </c>
      <c r="G18" s="71">
        <f>'[1]図２'!$H$15</f>
        <v>59.2</v>
      </c>
      <c r="H18" s="95">
        <f t="shared" si="1"/>
        <v>1.8</v>
      </c>
      <c r="I18" s="70">
        <f>'[1]図２'!$K$15</f>
        <v>91.4</v>
      </c>
      <c r="J18" s="71">
        <f>'[1]図２'!$L$15</f>
        <v>90.2</v>
      </c>
      <c r="K18" s="69">
        <f t="shared" si="2"/>
        <v>1.2</v>
      </c>
    </row>
    <row r="19" spans="1:11" ht="16.5" customHeight="1">
      <c r="A19" s="96"/>
      <c r="B19" s="77" t="s">
        <v>39</v>
      </c>
      <c r="C19" s="78">
        <f>'[1]図２'!$C$16</f>
        <v>170.6</v>
      </c>
      <c r="D19" s="79">
        <f>'[1]図２'!$D$16</f>
        <v>169.7</v>
      </c>
      <c r="E19" s="80">
        <f t="shared" si="0"/>
        <v>0.9</v>
      </c>
      <c r="F19" s="78">
        <f>'[1]図２'!$G$16</f>
        <v>62.5</v>
      </c>
      <c r="G19" s="79">
        <f>'[1]図２'!$H$16</f>
        <v>60.6</v>
      </c>
      <c r="H19" s="97">
        <f t="shared" si="1"/>
        <v>1.9</v>
      </c>
      <c r="I19" s="78">
        <f>'[1]図２'!$K$16</f>
        <v>91.9</v>
      </c>
      <c r="J19" s="79">
        <f>'[1]図２'!$L$16</f>
        <v>90.9</v>
      </c>
      <c r="K19" s="80">
        <f t="shared" si="2"/>
        <v>1</v>
      </c>
    </row>
    <row r="20" spans="1:11" ht="16.5" customHeight="1">
      <c r="A20" s="98"/>
      <c r="B20" s="99" t="s">
        <v>44</v>
      </c>
      <c r="C20" s="100">
        <f>'[1]図２'!$C$19</f>
        <v>108.6</v>
      </c>
      <c r="D20" s="64">
        <f>'[1]図２'!$D$19</f>
        <v>109.6</v>
      </c>
      <c r="E20" s="101">
        <f t="shared" si="0"/>
        <v>-1</v>
      </c>
      <c r="F20" s="100">
        <f>'[1]図２'!$G$19</f>
        <v>18.3</v>
      </c>
      <c r="G20" s="64">
        <f>'[1]図２'!$H$19</f>
        <v>18.7</v>
      </c>
      <c r="H20" s="95">
        <f t="shared" si="1"/>
        <v>-0.4</v>
      </c>
      <c r="I20" s="100">
        <f>'[1]図２'!$K$19</f>
        <v>60.5</v>
      </c>
      <c r="J20" s="64">
        <f>'[1]図２'!$L$19</f>
        <v>61.7</v>
      </c>
      <c r="K20" s="58">
        <f t="shared" si="2"/>
        <v>-1.2</v>
      </c>
    </row>
    <row r="21" spans="1:11" ht="16.5" customHeight="1">
      <c r="A21" s="54"/>
      <c r="B21" s="60" t="s">
        <v>45</v>
      </c>
      <c r="C21" s="61">
        <f>'[1]図２'!$C$20</f>
        <v>115.8</v>
      </c>
      <c r="D21" s="62">
        <f>'[1]図２'!$D$20</f>
        <v>115.3</v>
      </c>
      <c r="E21" s="63">
        <f t="shared" si="0"/>
        <v>0.5</v>
      </c>
      <c r="F21" s="61">
        <f>'[1]図２'!$G$20</f>
        <v>20.9</v>
      </c>
      <c r="G21" s="62">
        <f>'[1]図２'!$H$20</f>
        <v>20.5</v>
      </c>
      <c r="H21" s="63">
        <f t="shared" si="1"/>
        <v>0.4</v>
      </c>
      <c r="I21" s="61">
        <f>'[1]図２'!$K$20</f>
        <v>64.6</v>
      </c>
      <c r="J21" s="62">
        <f>'[1]図２'!$L$20</f>
        <v>64.4</v>
      </c>
      <c r="K21" s="63">
        <f t="shared" si="2"/>
        <v>0.2</v>
      </c>
    </row>
    <row r="22" spans="1:11" ht="16.5" customHeight="1">
      <c r="A22" s="54"/>
      <c r="B22" s="66" t="s">
        <v>31</v>
      </c>
      <c r="C22" s="67">
        <f>'[1]図２'!$C$21</f>
        <v>121.7</v>
      </c>
      <c r="D22" s="102">
        <f>'[1]図２'!$D$21</f>
        <v>120.8</v>
      </c>
      <c r="E22" s="72">
        <f t="shared" si="0"/>
        <v>0.9</v>
      </c>
      <c r="F22" s="67">
        <f>'[1]図２'!$G$21</f>
        <v>23.6</v>
      </c>
      <c r="G22" s="74">
        <f>'[1]図２'!$H$21</f>
        <v>22.8</v>
      </c>
      <c r="H22" s="69">
        <f t="shared" si="1"/>
        <v>0.8</v>
      </c>
      <c r="I22" s="67">
        <f>'[1]図２'!$K$21</f>
        <v>67.3</v>
      </c>
      <c r="J22" s="74">
        <f>'[1]図２'!$L$21</f>
        <v>66.9</v>
      </c>
      <c r="K22" s="69">
        <f t="shared" si="2"/>
        <v>0.4</v>
      </c>
    </row>
    <row r="23" spans="1:11" ht="16.5" customHeight="1">
      <c r="A23" s="54"/>
      <c r="B23" s="66" t="s">
        <v>32</v>
      </c>
      <c r="C23" s="67">
        <f>'[1]図２'!$C$22</f>
        <v>126.6</v>
      </c>
      <c r="D23" s="88">
        <f>'[1]図２'!$D$22</f>
        <v>126.3</v>
      </c>
      <c r="E23" s="72">
        <f t="shared" si="0"/>
        <v>0.3</v>
      </c>
      <c r="F23" s="89">
        <f>'[1]図２'!$G$22</f>
        <v>26.2</v>
      </c>
      <c r="G23" s="74">
        <f>'[1]図２'!$H$22</f>
        <v>25.6</v>
      </c>
      <c r="H23" s="69">
        <f t="shared" si="1"/>
        <v>0.6</v>
      </c>
      <c r="I23" s="67">
        <f>'[1]図２'!$K$22</f>
        <v>69.5</v>
      </c>
      <c r="J23" s="74">
        <f>'[1]図２'!$L$22</f>
        <v>69.3</v>
      </c>
      <c r="K23" s="69">
        <f t="shared" si="2"/>
        <v>0.2</v>
      </c>
    </row>
    <row r="24" spans="1:11" ht="16.5" customHeight="1">
      <c r="A24" s="54"/>
      <c r="B24" s="66" t="s">
        <v>33</v>
      </c>
      <c r="C24" s="67">
        <f>'[1]図２'!$C$23</f>
        <v>133.1</v>
      </c>
      <c r="D24" s="88">
        <f>'[1]図２'!$D$23</f>
        <v>131.7</v>
      </c>
      <c r="E24" s="81">
        <f t="shared" si="0"/>
        <v>1.4</v>
      </c>
      <c r="F24" s="67">
        <f>'[1]図２'!$G$23</f>
        <v>29.9</v>
      </c>
      <c r="G24" s="74">
        <f>'[1]図２'!$H$23</f>
        <v>28.4</v>
      </c>
      <c r="H24" s="88">
        <f t="shared" si="1"/>
        <v>1.5</v>
      </c>
      <c r="I24" s="67">
        <f>'[1]図２'!$K$23</f>
        <v>72.7</v>
      </c>
      <c r="J24" s="74">
        <f>'[1]図２'!$L$23</f>
        <v>71.7</v>
      </c>
      <c r="K24" s="69">
        <f t="shared" si="2"/>
        <v>1</v>
      </c>
    </row>
    <row r="25" spans="1:12" ht="16.5" customHeight="1" thickBot="1">
      <c r="A25" s="54"/>
      <c r="B25" s="66" t="s">
        <v>34</v>
      </c>
      <c r="C25" s="67">
        <f>'[1]図２'!$C$24</f>
        <v>139.6</v>
      </c>
      <c r="D25" s="88">
        <f>'[1]図２'!$D$24</f>
        <v>138.3</v>
      </c>
      <c r="E25" s="103">
        <f t="shared" si="0"/>
        <v>1.3</v>
      </c>
      <c r="F25" s="89">
        <f>'[1]図２'!$G$24</f>
        <v>33.7</v>
      </c>
      <c r="G25" s="74">
        <f>'[1]図２'!$H$24</f>
        <v>33.2</v>
      </c>
      <c r="H25" s="90">
        <f t="shared" si="1"/>
        <v>0.5</v>
      </c>
      <c r="I25" s="67">
        <f>'[1]図２'!$K$24</f>
        <v>75.7</v>
      </c>
      <c r="J25" s="74">
        <f>'[1]図２'!$L$24</f>
        <v>74.8</v>
      </c>
      <c r="K25" s="95">
        <f t="shared" si="2"/>
        <v>0.9</v>
      </c>
      <c r="L25" s="65"/>
    </row>
    <row r="26" spans="1:11" ht="16.5" customHeight="1" thickBot="1">
      <c r="A26" s="76" t="s">
        <v>4</v>
      </c>
      <c r="B26" s="77" t="s">
        <v>35</v>
      </c>
      <c r="C26" s="78">
        <f>'[1]図２'!$C$25</f>
        <v>146.7</v>
      </c>
      <c r="D26" s="97">
        <f>'[1]図２'!$D$25</f>
        <v>144.5</v>
      </c>
      <c r="E26" s="84">
        <f t="shared" si="0"/>
        <v>2.2</v>
      </c>
      <c r="F26" s="104">
        <f>'[1]図２'!$G$25</f>
        <v>39.2</v>
      </c>
      <c r="G26" s="97">
        <f>'[1]図２'!$H$25</f>
        <v>37</v>
      </c>
      <c r="H26" s="84">
        <f t="shared" si="1"/>
        <v>2.2</v>
      </c>
      <c r="I26" s="104">
        <f>'[1]図２'!$K$25</f>
        <v>79.3</v>
      </c>
      <c r="J26" s="97">
        <f>'[1]図２'!$L$25</f>
        <v>77.6</v>
      </c>
      <c r="K26" s="84">
        <f t="shared" si="2"/>
        <v>1.7</v>
      </c>
    </row>
    <row r="27" spans="1:11" ht="16.5" customHeight="1">
      <c r="A27" s="54"/>
      <c r="B27" s="66" t="s">
        <v>42</v>
      </c>
      <c r="C27" s="67">
        <f>'[1]図２'!$C$26</f>
        <v>151.3</v>
      </c>
      <c r="D27" s="74">
        <f>'[1]図２'!$D$26</f>
        <v>150.7</v>
      </c>
      <c r="E27" s="75">
        <f t="shared" si="0"/>
        <v>0.6</v>
      </c>
      <c r="F27" s="67">
        <f>'[1]図２'!$G$26</f>
        <v>43.7</v>
      </c>
      <c r="G27" s="88">
        <f>'[1]図２'!$H$26</f>
        <v>43.1</v>
      </c>
      <c r="H27" s="75">
        <f t="shared" si="1"/>
        <v>0.6</v>
      </c>
      <c r="I27" s="89">
        <f>'[1]図２'!$K$26</f>
        <v>82.2</v>
      </c>
      <c r="J27" s="88">
        <f>'[1]図２'!$L$26</f>
        <v>81.4</v>
      </c>
      <c r="K27" s="75">
        <f t="shared" si="2"/>
        <v>0.8</v>
      </c>
    </row>
    <row r="28" spans="1:11" ht="16.5" customHeight="1">
      <c r="A28" s="54"/>
      <c r="B28" s="66" t="s">
        <v>36</v>
      </c>
      <c r="C28" s="67">
        <f>'[1]図２'!$C$27</f>
        <v>154.5</v>
      </c>
      <c r="D28" s="74">
        <f>'[1]図２'!$D$27</f>
        <v>154.1</v>
      </c>
      <c r="E28" s="69">
        <f t="shared" si="0"/>
        <v>0.4</v>
      </c>
      <c r="F28" s="67">
        <f>'[1]図２'!$G$27</f>
        <v>47</v>
      </c>
      <c r="G28" s="88">
        <f>'[1]図２'!$H$27</f>
        <v>46.8</v>
      </c>
      <c r="H28" s="75">
        <f t="shared" si="1"/>
        <v>0.2</v>
      </c>
      <c r="I28" s="89">
        <f>'[1]図２'!$K$27</f>
        <v>84</v>
      </c>
      <c r="J28" s="74">
        <f>'[1]図２'!$L$27</f>
        <v>83.3</v>
      </c>
      <c r="K28" s="75">
        <f t="shared" si="2"/>
        <v>0.7</v>
      </c>
    </row>
    <row r="29" spans="1:11" ht="16.5" customHeight="1">
      <c r="A29" s="54"/>
      <c r="B29" s="77" t="s">
        <v>37</v>
      </c>
      <c r="C29" s="78">
        <f>'[1]図２'!$C$28</f>
        <v>156.5</v>
      </c>
      <c r="D29" s="79">
        <f>'[1]図２'!$D$28</f>
        <v>156</v>
      </c>
      <c r="E29" s="80">
        <f t="shared" si="0"/>
        <v>0.5</v>
      </c>
      <c r="F29" s="78">
        <f>'[1]図２'!$G$28</f>
        <v>50.2</v>
      </c>
      <c r="G29" s="79">
        <f>'[1]図２'!$H$28</f>
        <v>49.8</v>
      </c>
      <c r="H29" s="105">
        <f t="shared" si="1"/>
        <v>0.4</v>
      </c>
      <c r="I29" s="104">
        <f>'[1]図２'!$K$28</f>
        <v>85.2</v>
      </c>
      <c r="J29" s="79">
        <f>'[1]図２'!$L$28</f>
        <v>84.5</v>
      </c>
      <c r="K29" s="80">
        <f t="shared" si="2"/>
        <v>0.7</v>
      </c>
    </row>
    <row r="30" spans="1:11" ht="16.5" customHeight="1">
      <c r="A30" s="54"/>
      <c r="B30" s="106" t="s">
        <v>43</v>
      </c>
      <c r="C30" s="107">
        <f>'[1]図２'!$C$29</f>
        <v>157.1</v>
      </c>
      <c r="D30" s="102">
        <f>'[1]図２'!$D$29</f>
        <v>156.5</v>
      </c>
      <c r="E30" s="75">
        <f t="shared" si="0"/>
        <v>0.6</v>
      </c>
      <c r="F30" s="107">
        <f>'[1]図２'!$G$29</f>
        <v>51</v>
      </c>
      <c r="G30" s="108">
        <f>'[1]図２'!$H$29</f>
        <v>51.8</v>
      </c>
      <c r="H30" s="75">
        <f t="shared" si="1"/>
        <v>-0.8</v>
      </c>
      <c r="I30" s="109">
        <f>'[1]図２'!$K$29</f>
        <v>85.7</v>
      </c>
      <c r="J30" s="102">
        <f>'[1]図２'!$L$29</f>
        <v>85.3</v>
      </c>
      <c r="K30" s="75">
        <f t="shared" si="2"/>
        <v>0.4</v>
      </c>
    </row>
    <row r="31" spans="1:11" ht="16.5" customHeight="1">
      <c r="A31" s="54"/>
      <c r="B31" s="66" t="s">
        <v>38</v>
      </c>
      <c r="C31" s="67">
        <f>'[1]図２'!$C$30</f>
        <v>157.2</v>
      </c>
      <c r="D31" s="74">
        <f>'[1]図２'!$D$30</f>
        <v>156.7</v>
      </c>
      <c r="E31" s="69">
        <f t="shared" si="0"/>
        <v>0.5</v>
      </c>
      <c r="F31" s="67">
        <f>'[1]図２'!$G$30</f>
        <v>52.1</v>
      </c>
      <c r="G31" s="74">
        <f>'[1]図２'!$H$30</f>
        <v>52.5</v>
      </c>
      <c r="H31" s="75">
        <f t="shared" si="1"/>
        <v>-0.4</v>
      </c>
      <c r="I31" s="67">
        <f>'[1]図２'!$K$30</f>
        <v>85.7</v>
      </c>
      <c r="J31" s="74">
        <f>'[1]図２'!$L$30</f>
        <v>85</v>
      </c>
      <c r="K31" s="69">
        <f t="shared" si="2"/>
        <v>0.7</v>
      </c>
    </row>
    <row r="32" spans="1:11" ht="16.5" customHeight="1">
      <c r="A32" s="96"/>
      <c r="B32" s="77" t="s">
        <v>39</v>
      </c>
      <c r="C32" s="78">
        <f>'[1]図２'!$C$31</f>
        <v>157.9</v>
      </c>
      <c r="D32" s="79">
        <f>'[1]図２'!$D$31</f>
        <v>156.9</v>
      </c>
      <c r="E32" s="80">
        <f t="shared" si="0"/>
        <v>1</v>
      </c>
      <c r="F32" s="78">
        <f>'[1]図２'!$G$31</f>
        <v>52.6</v>
      </c>
      <c r="G32" s="79">
        <f>'[1]図２'!$H$31</f>
        <v>52.7</v>
      </c>
      <c r="H32" s="80">
        <f t="shared" si="1"/>
        <v>-0.1</v>
      </c>
      <c r="I32" s="78">
        <f>'[1]図２'!$K$31</f>
        <v>85.8</v>
      </c>
      <c r="J32" s="79">
        <f>'[1]図２'!$L$31</f>
        <v>85.2</v>
      </c>
      <c r="K32" s="80">
        <f t="shared" si="2"/>
        <v>0.6</v>
      </c>
    </row>
  </sheetData>
  <sheetProtection/>
  <mergeCells count="5">
    <mergeCell ref="A5:A6"/>
    <mergeCell ref="C5:E5"/>
    <mergeCell ref="F5:H5"/>
    <mergeCell ref="I5:K5"/>
    <mergeCell ref="B5:B6"/>
  </mergeCells>
  <hyperlinks>
    <hyperlink ref="A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1:N30"/>
  <sheetViews>
    <sheetView showGridLines="0" zoomScale="98" zoomScaleNormal="98" zoomScaleSheetLayoutView="75" zoomScalePageLayoutView="0" workbookViewId="0" topLeftCell="A1">
      <selection activeCell="B1" sqref="B1"/>
    </sheetView>
  </sheetViews>
  <sheetFormatPr defaultColWidth="9.00390625" defaultRowHeight="16.5" customHeight="1"/>
  <cols>
    <col min="1" max="1" width="3.50390625" style="111" customWidth="1"/>
    <col min="2" max="2" width="4.50390625" style="111" customWidth="1"/>
    <col min="3" max="3" width="7.50390625" style="111" bestFit="1" customWidth="1"/>
    <col min="4" max="6" width="7.50390625" style="111" customWidth="1"/>
    <col min="7" max="7" width="4.375" style="111" customWidth="1"/>
    <col min="8" max="8" width="4.50390625" style="111" customWidth="1"/>
    <col min="9" max="12" width="7.50390625" style="111" customWidth="1"/>
    <col min="13" max="16384" width="9.00390625" style="111" customWidth="1"/>
  </cols>
  <sheetData>
    <row r="1" ht="16.5" customHeight="1">
      <c r="B1" s="365" t="s">
        <v>25</v>
      </c>
    </row>
    <row r="2" ht="16.5" customHeight="1">
      <c r="B2" s="110" t="s">
        <v>23</v>
      </c>
    </row>
    <row r="3" ht="16.5" customHeight="1">
      <c r="B3" s="110" t="s">
        <v>46</v>
      </c>
    </row>
    <row r="4" ht="11.25" customHeight="1"/>
    <row r="5" spans="2:12" ht="16.5" customHeight="1">
      <c r="B5" s="112"/>
      <c r="C5" s="112"/>
      <c r="D5" s="112"/>
      <c r="E5" s="112"/>
      <c r="F5" s="112"/>
      <c r="G5" s="112"/>
      <c r="H5" s="113" t="s">
        <v>47</v>
      </c>
      <c r="I5" s="112"/>
      <c r="J5" s="112"/>
      <c r="K5" s="114"/>
      <c r="L5" s="114"/>
    </row>
    <row r="6" spans="2:12" ht="16.5" customHeight="1">
      <c r="B6" s="115" t="s">
        <v>27</v>
      </c>
      <c r="C6" s="115" t="s">
        <v>48</v>
      </c>
      <c r="D6" s="116" t="s">
        <v>0</v>
      </c>
      <c r="E6" s="117" t="s">
        <v>1</v>
      </c>
      <c r="F6" s="118" t="s">
        <v>2</v>
      </c>
      <c r="G6" s="119"/>
      <c r="H6" s="115" t="s">
        <v>27</v>
      </c>
      <c r="I6" s="115" t="s">
        <v>48</v>
      </c>
      <c r="J6" s="116" t="s">
        <v>0</v>
      </c>
      <c r="K6" s="117" t="s">
        <v>1</v>
      </c>
      <c r="L6" s="118" t="s">
        <v>2</v>
      </c>
    </row>
    <row r="7" spans="2:14" ht="15" customHeight="1">
      <c r="B7" s="120"/>
      <c r="C7" s="121" t="s">
        <v>49</v>
      </c>
      <c r="D7" s="122">
        <f>'[1]図２'!$C$5-'[1]図２'!$C$4</f>
        <v>6.400000000000006</v>
      </c>
      <c r="E7" s="123">
        <f>'[1]図２'!$G$5-'[1]図２'!$G$4</f>
        <v>2.6999999999999993</v>
      </c>
      <c r="F7" s="124">
        <f>'[1]図２'!$K$5-'[1]図２'!$K$4</f>
        <v>3.3999999999999986</v>
      </c>
      <c r="G7" s="119"/>
      <c r="H7" s="120"/>
      <c r="I7" s="121" t="s">
        <v>49</v>
      </c>
      <c r="J7" s="125">
        <f>'[1]図２'!$D$5-'[1]図２'!$D$4</f>
        <v>5.3999999999999915</v>
      </c>
      <c r="K7" s="123">
        <f>'[1]図２'!$H$5-'[1]図２'!$H$4</f>
        <v>1.8000000000000007</v>
      </c>
      <c r="L7" s="124">
        <f>'[1]図２'!$L$5-'[1]図２'!$L$4</f>
        <v>2.5999999999999943</v>
      </c>
      <c r="N7" s="126"/>
    </row>
    <row r="8" spans="2:12" ht="15" customHeight="1">
      <c r="B8" s="120"/>
      <c r="C8" s="127" t="s">
        <v>50</v>
      </c>
      <c r="D8" s="128">
        <f>'[1]図２'!$C$6-'[1]図２'!$C$5</f>
        <v>5.8999999999999915</v>
      </c>
      <c r="E8" s="125">
        <f>'[1]図２'!$G$6-'[1]図２'!$G$5</f>
        <v>2.700000000000003</v>
      </c>
      <c r="F8" s="129">
        <f>'[1]図２'!$K$6-'[1]図２'!$K$5</f>
        <v>2.6000000000000085</v>
      </c>
      <c r="G8" s="119"/>
      <c r="H8" s="120"/>
      <c r="I8" s="127" t="s">
        <v>50</v>
      </c>
      <c r="J8" s="125">
        <f>'[1]図２'!$D$6-'[1]図２'!$D$5</f>
        <v>6</v>
      </c>
      <c r="K8" s="123">
        <f>'[1]図２'!$H$6-'[1]図２'!$H$5</f>
        <v>2.6999999999999993</v>
      </c>
      <c r="L8" s="124">
        <f>'[1]図２'!$L$6-'[1]図２'!$L$5</f>
        <v>2.8000000000000114</v>
      </c>
    </row>
    <row r="9" spans="2:12" ht="15" customHeight="1">
      <c r="B9" s="120"/>
      <c r="C9" s="127" t="s">
        <v>51</v>
      </c>
      <c r="D9" s="128">
        <f>'[1]図２'!$C$7-'[1]図２'!$C$6</f>
        <v>5.799999999999997</v>
      </c>
      <c r="E9" s="125">
        <f>'[1]図２'!$G$7-'[1]図２'!$G$6</f>
        <v>3.099999999999998</v>
      </c>
      <c r="F9" s="129">
        <f>'[1]図２'!$K$7-'[1]図２'!$K$6</f>
        <v>2.6999999999999886</v>
      </c>
      <c r="G9" s="119"/>
      <c r="H9" s="120"/>
      <c r="I9" s="127" t="s">
        <v>51</v>
      </c>
      <c r="J9" s="125">
        <f>'[1]図２'!$D$7-'[1]図２'!$D$6</f>
        <v>5.400000000000006</v>
      </c>
      <c r="K9" s="123">
        <f>'[1]図２'!$H$7-'[1]図２'!$H$6</f>
        <v>2.700000000000003</v>
      </c>
      <c r="L9" s="124">
        <f>'[1]図２'!$L$7-'[1]図２'!$L$6</f>
        <v>2.299999999999997</v>
      </c>
    </row>
    <row r="10" spans="2:12" ht="15" customHeight="1">
      <c r="B10" s="120"/>
      <c r="C10" s="127" t="s">
        <v>52</v>
      </c>
      <c r="D10" s="128">
        <f>'[1]図２'!$C$8-'[1]図２'!$C$7</f>
        <v>5</v>
      </c>
      <c r="E10" s="125">
        <f>'[1]図２'!$G$8-'[1]図２'!$G$7</f>
        <v>3.6000000000000014</v>
      </c>
      <c r="F10" s="129">
        <f>'[1]図２'!$K$8-'[1]図２'!$K$7</f>
        <v>2.3000000000000114</v>
      </c>
      <c r="G10" s="119"/>
      <c r="H10" s="120"/>
      <c r="I10" s="127" t="s">
        <v>52</v>
      </c>
      <c r="J10" s="130">
        <f>'[1]図２'!$D$8-'[1]図２'!$D$7</f>
        <v>4.900000000000006</v>
      </c>
      <c r="K10" s="123">
        <f>'[1]図２'!$H$8-'[1]図２'!$H$7</f>
        <v>2.799999999999997</v>
      </c>
      <c r="L10" s="124">
        <f>'[1]図２'!$L$8-'[1]図２'!$L$7</f>
        <v>2.0999999999999943</v>
      </c>
    </row>
    <row r="11" spans="2:12" ht="15" customHeight="1">
      <c r="B11" s="120"/>
      <c r="C11" s="127" t="s">
        <v>53</v>
      </c>
      <c r="D11" s="130">
        <f>'[1]図２'!$C$9-'[1]図２'!$C$8</f>
        <v>5.599999999999994</v>
      </c>
      <c r="E11" s="125">
        <f>'[1]図２'!$G$9-'[1]図２'!$G$8</f>
        <v>3.1999999999999993</v>
      </c>
      <c r="F11" s="129">
        <f>'[1]図２'!$K$9-'[1]図２'!$K$8</f>
        <v>2.299999999999997</v>
      </c>
      <c r="G11" s="119"/>
      <c r="H11" s="120"/>
      <c r="I11" s="127" t="s">
        <v>53</v>
      </c>
      <c r="J11" s="130">
        <f>'[1]図２'!$D$9-'[1]図２'!$D$8</f>
        <v>5.199999999999989</v>
      </c>
      <c r="K11" s="123">
        <f>'[1]図２'!$H$9-'[1]図２'!$H$8</f>
        <v>3.3000000000000043</v>
      </c>
      <c r="L11" s="124">
        <f>'[1]図２'!$L$9-'[1]図２'!$L$8</f>
        <v>2.1000000000000085</v>
      </c>
    </row>
    <row r="12" spans="2:12" ht="15" customHeight="1" thickBot="1">
      <c r="B12" s="120"/>
      <c r="C12" s="127" t="s">
        <v>54</v>
      </c>
      <c r="D12" s="131">
        <f>'[1]図２'!$C$10-'[1]図２'!$C$9</f>
        <v>6</v>
      </c>
      <c r="E12" s="132">
        <f>'[1]図２'!$G$10-'[1]図２'!$G$9</f>
        <v>4.600000000000001</v>
      </c>
      <c r="F12" s="133">
        <f>'[1]図２'!$K$10-'[1]図２'!$K$9</f>
        <v>2.799999999999997</v>
      </c>
      <c r="G12" s="119"/>
      <c r="H12" s="120"/>
      <c r="I12" s="127" t="s">
        <v>54</v>
      </c>
      <c r="J12" s="131">
        <f>'[1]図２'!$D$10-'[1]図２'!$D$9</f>
        <v>5.700000000000017</v>
      </c>
      <c r="K12" s="123">
        <f>'[1]図２'!$H$10-'[1]図２'!$H$9</f>
        <v>4.199999999999996</v>
      </c>
      <c r="L12" s="124">
        <f>'[1]図２'!$L$10-'[1]図２'!$L$9</f>
        <v>2.5999999999999943</v>
      </c>
    </row>
    <row r="13" spans="2:12" ht="15" customHeight="1" thickBot="1">
      <c r="B13" s="134" t="s">
        <v>3</v>
      </c>
      <c r="C13" s="135" t="s">
        <v>55</v>
      </c>
      <c r="D13" s="136">
        <f>'[1]図２'!$C$11-'[1]図２'!$C$10</f>
        <v>7.900000000000006</v>
      </c>
      <c r="E13" s="136">
        <f>'[1]図２'!$G$11-'[1]図２'!$G$10</f>
        <v>6.100000000000001</v>
      </c>
      <c r="F13" s="136">
        <f>'[1]図２'!$K$11-'[1]図２'!$K$10</f>
        <v>4</v>
      </c>
      <c r="G13" s="119"/>
      <c r="H13" s="134" t="s">
        <v>3</v>
      </c>
      <c r="I13" s="135" t="s">
        <v>55</v>
      </c>
      <c r="J13" s="136">
        <f>'[1]図２'!$D$11-'[1]図２'!$D$10</f>
        <v>7.099999999999994</v>
      </c>
      <c r="K13" s="137">
        <f>'[1]図２'!$H$11-'[1]図２'!$H$10</f>
        <v>5.200000000000003</v>
      </c>
      <c r="L13" s="138">
        <f>'[1]図２'!$L$11-'[1]図２'!$L$10</f>
        <v>3.200000000000003</v>
      </c>
    </row>
    <row r="14" spans="2:12" ht="15" customHeight="1" thickBot="1">
      <c r="B14" s="120"/>
      <c r="C14" s="135" t="s">
        <v>56</v>
      </c>
      <c r="D14" s="136">
        <f>'[1]図２'!$C$12-'[1]図２'!$C$11</f>
        <v>7.900000000000006</v>
      </c>
      <c r="E14" s="139">
        <f>'[1]図２'!$G$12-'[1]図２'!$G$11</f>
        <v>5.899999999999999</v>
      </c>
      <c r="F14" s="136">
        <f>'[1]図２'!$K$12-'[1]図２'!$K$11</f>
        <v>4</v>
      </c>
      <c r="G14" s="119"/>
      <c r="H14" s="120"/>
      <c r="I14" s="135" t="s">
        <v>56</v>
      </c>
      <c r="J14" s="136">
        <f>'[1]図２'!$D$12-'[1]図２'!$D$11</f>
        <v>7.099999999999994</v>
      </c>
      <c r="K14" s="136">
        <f>'[1]図２'!$H$12-'[1]図２'!$H$11</f>
        <v>5.899999999999999</v>
      </c>
      <c r="L14" s="140">
        <f>'[1]図２'!$L$12-'[1]図２'!$L$11</f>
        <v>3.5</v>
      </c>
    </row>
    <row r="15" spans="2:12" ht="15" customHeight="1">
      <c r="B15" s="120"/>
      <c r="C15" s="127" t="s">
        <v>57</v>
      </c>
      <c r="D15" s="141">
        <f>'[1]図２'!$C$13-'[1]図２'!$C$12</f>
        <v>4.300000000000011</v>
      </c>
      <c r="E15" s="142">
        <f>'[1]図２'!$G$13-'[1]図２'!$G$12</f>
        <v>3.799999999999997</v>
      </c>
      <c r="F15" s="138">
        <f>'[1]図２'!$K$13-'[1]図２'!$K$12</f>
        <v>2.799999999999997</v>
      </c>
      <c r="G15" s="119"/>
      <c r="H15" s="120"/>
      <c r="I15" s="127" t="s">
        <v>57</v>
      </c>
      <c r="J15" s="122">
        <f>'[1]図２'!$D$13-'[1]図２'!$D$12</f>
        <v>6</v>
      </c>
      <c r="K15" s="123">
        <f>'[1]図２'!$H$13-'[1]図２'!$H$12</f>
        <v>4.5</v>
      </c>
      <c r="L15" s="124">
        <f>'[1]図２'!$L$13-'[1]図２'!$L$12</f>
        <v>3.5</v>
      </c>
    </row>
    <row r="16" spans="2:12" ht="15" customHeight="1">
      <c r="B16" s="120"/>
      <c r="C16" s="127" t="s">
        <v>58</v>
      </c>
      <c r="D16" s="130">
        <f>'[1]図２'!$C$14-'[1]図２'!$C$13</f>
        <v>3.5</v>
      </c>
      <c r="E16" s="125">
        <f>'[1]図２'!$G$14-'[1]図２'!$G$13</f>
        <v>5.600000000000001</v>
      </c>
      <c r="F16" s="129">
        <f>'[1]図２'!$K$14-'[1]図２'!$K$13</f>
        <v>2.200000000000003</v>
      </c>
      <c r="G16" s="119"/>
      <c r="H16" s="120"/>
      <c r="I16" s="127" t="s">
        <v>58</v>
      </c>
      <c r="J16" s="128">
        <f>'[1]図２'!$D$14-'[1]図２'!$D$13</f>
        <v>3.9000000000000057</v>
      </c>
      <c r="K16" s="123">
        <f>'[1]図２'!$H$14-'[1]図２'!$H$13</f>
        <v>5.5</v>
      </c>
      <c r="L16" s="124">
        <f>'[1]図２'!$L$14-'[1]図２'!$L$13</f>
        <v>2.700000000000003</v>
      </c>
    </row>
    <row r="17" spans="2:12" ht="15" customHeight="1">
      <c r="B17" s="120"/>
      <c r="C17" s="127" t="s">
        <v>59</v>
      </c>
      <c r="D17" s="141">
        <f>'[1]図２'!$C$15-'[1]図２'!$C$14</f>
        <v>1.299999999999983</v>
      </c>
      <c r="E17" s="123">
        <f>'[1]図２'!$G$15-'[1]図２'!$G$14</f>
        <v>1</v>
      </c>
      <c r="F17" s="124">
        <f>'[1]図２'!$K$15-'[1]図２'!$K$14</f>
        <v>0.9000000000000057</v>
      </c>
      <c r="G17" s="119"/>
      <c r="H17" s="120"/>
      <c r="I17" s="127" t="s">
        <v>59</v>
      </c>
      <c r="J17" s="128">
        <f>'[1]図２'!$D$15-'[1]図２'!$D$14</f>
        <v>1.5</v>
      </c>
      <c r="K17" s="123">
        <f>'[1]図２'!$H$15-'[1]図２'!$H$14</f>
        <v>1.7000000000000028</v>
      </c>
      <c r="L17" s="124">
        <f>'[1]図２'!$L$15-'[1]図２'!$L$14</f>
        <v>0.7999999999999972</v>
      </c>
    </row>
    <row r="18" spans="2:12" ht="15" customHeight="1" thickBot="1">
      <c r="B18" s="143"/>
      <c r="C18" s="144" t="s">
        <v>60</v>
      </c>
      <c r="D18" s="145">
        <f>'[1]図２'!$C$16-'[1]図２'!$C$15</f>
        <v>1</v>
      </c>
      <c r="E18" s="132">
        <f>'[1]図２'!$G$16-'[1]図２'!$G$15</f>
        <v>1.5</v>
      </c>
      <c r="F18" s="133">
        <f>'[1]図２'!$K$16-'[1]図２'!$K$15</f>
        <v>0.5</v>
      </c>
      <c r="G18" s="119"/>
      <c r="H18" s="143"/>
      <c r="I18" s="144" t="s">
        <v>60</v>
      </c>
      <c r="J18" s="128">
        <f>'[1]図２'!$D$16-'[1]図２'!$D$15</f>
        <v>1.299999999999983</v>
      </c>
      <c r="K18" s="123">
        <f>'[1]図２'!$H$16-'[1]図２'!$H$15</f>
        <v>1.3999999999999986</v>
      </c>
      <c r="L18" s="124">
        <f>'[1]図２'!$L$16-'[1]図２'!$L$15</f>
        <v>0.7000000000000028</v>
      </c>
    </row>
    <row r="19" spans="2:12" ht="15" customHeight="1" thickBot="1">
      <c r="B19" s="120"/>
      <c r="C19" s="146" t="s">
        <v>61</v>
      </c>
      <c r="D19" s="136">
        <f>'[1]図２'!$C$20-'[1]図２'!$C$19</f>
        <v>7.200000000000003</v>
      </c>
      <c r="E19" s="147">
        <f>'[1]図２'!$G$20-'[1]図２'!$G$19</f>
        <v>2.599999999999998</v>
      </c>
      <c r="F19" s="136">
        <f>'[1]図２'!$K$20-'[1]図２'!$K$19</f>
        <v>4.099999999999994</v>
      </c>
      <c r="G19" s="119"/>
      <c r="H19" s="120"/>
      <c r="I19" s="148" t="s">
        <v>61</v>
      </c>
      <c r="J19" s="149">
        <f>'[1]図２'!$D$20-'[1]図２'!$D$19</f>
        <v>5.700000000000003</v>
      </c>
      <c r="K19" s="150">
        <f>'[1]図２'!$H$20-'[1]図２'!$H$19</f>
        <v>1.8000000000000007</v>
      </c>
      <c r="L19" s="151">
        <f>'[1]図２'!$L$20-'[1]図２'!$L$19</f>
        <v>2.700000000000003</v>
      </c>
    </row>
    <row r="20" spans="2:12" ht="15" customHeight="1">
      <c r="B20" s="120"/>
      <c r="C20" s="127" t="s">
        <v>62</v>
      </c>
      <c r="D20" s="137">
        <f>'[1]図２'!$C$21-'[1]図２'!$C$20</f>
        <v>5.900000000000006</v>
      </c>
      <c r="E20" s="125">
        <f>'[1]図２'!$G$21-'[1]図２'!$G$20</f>
        <v>2.700000000000003</v>
      </c>
      <c r="F20" s="124">
        <f>'[1]図２'!$K$21-'[1]図２'!$K$20</f>
        <v>2.700000000000003</v>
      </c>
      <c r="G20" s="119"/>
      <c r="H20" s="120"/>
      <c r="I20" s="121" t="s">
        <v>62</v>
      </c>
      <c r="J20" s="128">
        <f>'[1]図２'!$D$21-'[1]図２'!$D$20</f>
        <v>5.5</v>
      </c>
      <c r="K20" s="125">
        <f>'[1]図２'!$H$21-'[1]図２'!$H$20</f>
        <v>2.3000000000000007</v>
      </c>
      <c r="L20" s="129">
        <f>'[1]図２'!$L$21-'[1]図２'!$L$20</f>
        <v>2.5</v>
      </c>
    </row>
    <row r="21" spans="2:12" ht="15" customHeight="1">
      <c r="B21" s="120"/>
      <c r="C21" s="127" t="s">
        <v>63</v>
      </c>
      <c r="D21" s="131">
        <f>'[1]図２'!$C$22-'[1]図２'!$C$21</f>
        <v>4.8999999999999915</v>
      </c>
      <c r="E21" s="130">
        <f>'[1]図２'!$G$22-'[1]図２'!$G$21</f>
        <v>2.599999999999998</v>
      </c>
      <c r="F21" s="129">
        <f>'[1]図２'!$K$22-'[1]図２'!$K$21</f>
        <v>2.200000000000003</v>
      </c>
      <c r="G21" s="119"/>
      <c r="H21" s="120"/>
      <c r="I21" s="127" t="s">
        <v>63</v>
      </c>
      <c r="J21" s="128">
        <f>'[1]図２'!$D$22-'[1]図２'!$D$21</f>
        <v>5.5</v>
      </c>
      <c r="K21" s="125">
        <f>'[1]図２'!$H$22-'[1]図２'!$H$21</f>
        <v>2.8000000000000007</v>
      </c>
      <c r="L21" s="129">
        <f>'[1]図２'!$L$22-'[1]図２'!$L$21</f>
        <v>2.3999999999999915</v>
      </c>
    </row>
    <row r="22" spans="2:12" ht="15" customHeight="1" thickBot="1">
      <c r="B22" s="120"/>
      <c r="C22" s="127" t="s">
        <v>64</v>
      </c>
      <c r="D22" s="128">
        <f>'[1]図２'!$C$23-'[1]図２'!$C$22</f>
        <v>6.5</v>
      </c>
      <c r="E22" s="132">
        <f>'[1]図２'!$G$23-'[1]図２'!$G$22</f>
        <v>3.6999999999999993</v>
      </c>
      <c r="F22" s="124">
        <f>'[1]図２'!$K$23-'[1]図２'!$K$22</f>
        <v>3.200000000000003</v>
      </c>
      <c r="G22" s="119"/>
      <c r="H22" s="120"/>
      <c r="I22" s="127" t="s">
        <v>64</v>
      </c>
      <c r="J22" s="145">
        <f>'[1]図２'!$D$23-'[1]図２'!$D$22</f>
        <v>5.3999999999999915</v>
      </c>
      <c r="K22" s="125">
        <f>'[1]図２'!$H$23-'[1]図２'!$H$22</f>
        <v>2.799999999999997</v>
      </c>
      <c r="L22" s="129">
        <f>'[1]図２'!$L$23-'[1]図２'!$L$22</f>
        <v>2.4000000000000057</v>
      </c>
    </row>
    <row r="23" spans="2:12" ht="15" customHeight="1" thickBot="1">
      <c r="B23" s="120"/>
      <c r="C23" s="127" t="s">
        <v>65</v>
      </c>
      <c r="D23" s="145">
        <f>'[1]図２'!$C$24-'[1]図２'!$C$23</f>
        <v>6.5</v>
      </c>
      <c r="E23" s="132">
        <f>'[1]図２'!$G$24-'[1]図２'!$G$23</f>
        <v>3.8000000000000043</v>
      </c>
      <c r="F23" s="129">
        <f>'[1]図２'!$K$24-'[1]図２'!$K$23</f>
        <v>3</v>
      </c>
      <c r="G23" s="119"/>
      <c r="H23" s="120"/>
      <c r="I23" s="135" t="s">
        <v>65</v>
      </c>
      <c r="J23" s="136">
        <f>'[1]図２'!$D$24-'[1]図２'!$D$23</f>
        <v>6.600000000000023</v>
      </c>
      <c r="K23" s="152">
        <f>'[1]図２'!$H$24-'[1]図２'!$H$23</f>
        <v>4.800000000000004</v>
      </c>
      <c r="L23" s="129">
        <f>'[1]図２'!$L$24-'[1]図２'!$L$23</f>
        <v>3.0999999999999943</v>
      </c>
    </row>
    <row r="24" spans="2:12" ht="15" customHeight="1" thickBot="1">
      <c r="B24" s="120"/>
      <c r="C24" s="135" t="s">
        <v>66</v>
      </c>
      <c r="D24" s="136">
        <f>'[1]図２'!$C$25-'[1]図２'!$C$24</f>
        <v>7.099999999999994</v>
      </c>
      <c r="E24" s="136">
        <f>'[1]図２'!$G$25-'[1]図２'!$G$24</f>
        <v>5.5</v>
      </c>
      <c r="F24" s="153">
        <f>'[1]図２'!$K$25-'[1]図２'!$K$24</f>
        <v>3.5999999999999943</v>
      </c>
      <c r="G24" s="120"/>
      <c r="H24" s="120"/>
      <c r="I24" s="135" t="s">
        <v>66</v>
      </c>
      <c r="J24" s="122">
        <f>'[1]図２'!$D$25-'[1]図２'!$D$24</f>
        <v>6.199999999999989</v>
      </c>
      <c r="K24" s="132">
        <f>'[1]図２'!$H$25-'[1]図２'!$H$24</f>
        <v>3.799999999999997</v>
      </c>
      <c r="L24" s="138">
        <f>'[1]図２'!$L$25-'[1]図２'!$L$24</f>
        <v>2.799999999999997</v>
      </c>
    </row>
    <row r="25" spans="2:12" ht="15" customHeight="1" thickBot="1">
      <c r="B25" s="134" t="s">
        <v>4</v>
      </c>
      <c r="C25" s="127" t="s">
        <v>55</v>
      </c>
      <c r="D25" s="122">
        <f>'[1]図２'!$C$26-'[1]図２'!$C$25</f>
        <v>4.600000000000023</v>
      </c>
      <c r="E25" s="123">
        <f>'[1]図２'!$G$26-'[1]図２'!$G$25</f>
        <v>4.5</v>
      </c>
      <c r="F25" s="154">
        <f>'[1]図２'!$K$26-'[1]図２'!$K$25</f>
        <v>2.9000000000000057</v>
      </c>
      <c r="G25" s="119"/>
      <c r="H25" s="134" t="s">
        <v>4</v>
      </c>
      <c r="I25" s="127" t="s">
        <v>55</v>
      </c>
      <c r="J25" s="155">
        <f>'[1]図２'!$D$26-'[1]図２'!$D$25</f>
        <v>6.199999999999989</v>
      </c>
      <c r="K25" s="136">
        <f>'[1]図２'!$H$26-'[1]図２'!$H$25</f>
        <v>6.100000000000001</v>
      </c>
      <c r="L25" s="136">
        <f>'[1]図２'!$L$26-'[1]図２'!$L$25</f>
        <v>3.8000000000000114</v>
      </c>
    </row>
    <row r="26" spans="2:12" ht="15" customHeight="1">
      <c r="B26" s="120"/>
      <c r="C26" s="127" t="s">
        <v>56</v>
      </c>
      <c r="D26" s="141">
        <f>'[1]図２'!$C$27-'[1]図２'!$C$26</f>
        <v>3.1999999999999886</v>
      </c>
      <c r="E26" s="123">
        <f>'[1]図２'!$G$27-'[1]図２'!$G$26</f>
        <v>3.299999999999997</v>
      </c>
      <c r="F26" s="124">
        <f>'[1]図２'!$K$27-'[1]図２'!$K$26</f>
        <v>1.7999999999999972</v>
      </c>
      <c r="G26" s="119"/>
      <c r="H26" s="120"/>
      <c r="I26" s="127" t="s">
        <v>56</v>
      </c>
      <c r="J26" s="128">
        <f>'[1]図２'!$D$27-'[1]図２'!$D$26</f>
        <v>3.4000000000000057</v>
      </c>
      <c r="K26" s="123">
        <f>'[1]図２'!$H$27-'[1]図２'!$H$26</f>
        <v>3.6999999999999957</v>
      </c>
      <c r="L26" s="124">
        <f>'[1]図２'!$L$27-'[1]図２'!$L$26</f>
        <v>1.8999999999999915</v>
      </c>
    </row>
    <row r="27" spans="2:12" ht="15" customHeight="1">
      <c r="B27" s="120"/>
      <c r="C27" s="127" t="s">
        <v>57</v>
      </c>
      <c r="D27" s="130">
        <f>'[1]図２'!$C$28-'[1]図２'!$C$27</f>
        <v>2</v>
      </c>
      <c r="E27" s="125">
        <f>'[1]図２'!$G$28-'[1]図２'!$G$27</f>
        <v>3.200000000000003</v>
      </c>
      <c r="F27" s="129">
        <f>'[1]図２'!$K$28-'[1]図２'!$K$27</f>
        <v>1.2000000000000028</v>
      </c>
      <c r="G27" s="119"/>
      <c r="H27" s="120"/>
      <c r="I27" s="127" t="s">
        <v>57</v>
      </c>
      <c r="J27" s="128">
        <f>'[1]図２'!$D$28-'[1]図２'!$D$27</f>
        <v>1.9000000000000057</v>
      </c>
      <c r="K27" s="125">
        <f>'[1]図２'!$H$28-'[1]図２'!$H$27</f>
        <v>3</v>
      </c>
      <c r="L27" s="129">
        <f>'[1]図２'!$L$28-'[1]図２'!$L$27</f>
        <v>1.2000000000000028</v>
      </c>
    </row>
    <row r="28" spans="2:12" ht="15" customHeight="1">
      <c r="B28" s="120"/>
      <c r="C28" s="127" t="s">
        <v>58</v>
      </c>
      <c r="D28" s="130">
        <f>'[1]図２'!$C$29-'[1]図２'!$C$28</f>
        <v>0.5999999999999943</v>
      </c>
      <c r="E28" s="125">
        <f>'[1]図２'!$G$29-'[1]図２'!$G$28</f>
        <v>0.7999999999999972</v>
      </c>
      <c r="F28" s="129">
        <f>'[1]図２'!$K$29-'[1]図２'!$K$28</f>
        <v>0.5</v>
      </c>
      <c r="G28" s="119"/>
      <c r="H28" s="120"/>
      <c r="I28" s="127" t="s">
        <v>58</v>
      </c>
      <c r="J28" s="128">
        <f>'[1]図２'!$D$29-'[1]図２'!$D$28</f>
        <v>0.5</v>
      </c>
      <c r="K28" s="125">
        <f>'[1]図２'!$H$29-'[1]図２'!$H$28</f>
        <v>2</v>
      </c>
      <c r="L28" s="129">
        <f>'[1]図２'!$L$29-'[1]図２'!$L$28</f>
        <v>0.7999999999999972</v>
      </c>
    </row>
    <row r="29" spans="2:12" ht="15" customHeight="1">
      <c r="B29" s="120"/>
      <c r="C29" s="127" t="s">
        <v>59</v>
      </c>
      <c r="D29" s="130">
        <f>'[1]図２'!$C$30-'[1]図２'!$C$29</f>
        <v>0.09999999999999432</v>
      </c>
      <c r="E29" s="125">
        <f>'[1]図２'!$G$30-'[1]図２'!$G$29</f>
        <v>1.1000000000000014</v>
      </c>
      <c r="F29" s="129">
        <f>'[1]図２'!$K$30-'[1]図２'!$K$29</f>
        <v>0</v>
      </c>
      <c r="G29" s="119"/>
      <c r="H29" s="120"/>
      <c r="I29" s="127" t="s">
        <v>59</v>
      </c>
      <c r="J29" s="128">
        <f>'[1]図２'!$D$30-'[1]図２'!$D$29</f>
        <v>0.19999999999998863</v>
      </c>
      <c r="K29" s="125">
        <f>'[1]図２'!$H$30-'[1]図２'!$H$29</f>
        <v>0.7000000000000028</v>
      </c>
      <c r="L29" s="129">
        <f>'[1]図２'!$L$30-'[1]図２'!$L$29</f>
        <v>-0.29999999999999716</v>
      </c>
    </row>
    <row r="30" spans="2:12" ht="15" customHeight="1">
      <c r="B30" s="143"/>
      <c r="C30" s="156" t="s">
        <v>60</v>
      </c>
      <c r="D30" s="157">
        <f>'[1]図２'!$C$31-'[1]図２'!$C$30</f>
        <v>0.700000000000017</v>
      </c>
      <c r="E30" s="158">
        <f>'[1]図２'!$G$31-'[1]図２'!$G$30</f>
        <v>0.5</v>
      </c>
      <c r="F30" s="159">
        <f>'[1]図２'!$K$31-'[1]図２'!$K$30</f>
        <v>0.09999999999999432</v>
      </c>
      <c r="G30" s="119"/>
      <c r="H30" s="143"/>
      <c r="I30" s="156" t="s">
        <v>60</v>
      </c>
      <c r="J30" s="160">
        <f>'[1]図２'!$D$31-'[1]図２'!$D$30</f>
        <v>0.20000000000001705</v>
      </c>
      <c r="K30" s="158">
        <f>'[1]図２'!$H$31-'[1]図２'!$H$30</f>
        <v>0.20000000000000284</v>
      </c>
      <c r="L30" s="159">
        <f>'[1]図２'!$L$31-'[1]図２'!$L$30</f>
        <v>0.20000000000000284</v>
      </c>
    </row>
  </sheetData>
  <sheetProtection/>
  <hyperlinks>
    <hyperlink ref="B1" r:id="rId1" display="平成24年学校保健統計調査結果速報速報ページ"/>
  </hyperlinks>
  <printOptions/>
  <pageMargins left="0.7874015748031497" right="0.7874015748031497" top="0.984251968503937" bottom="0.984251968503937"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K32"/>
  <sheetViews>
    <sheetView showGridLines="0" zoomScale="95" zoomScaleNormal="95" zoomScalePageLayoutView="0" workbookViewId="0" topLeftCell="A1">
      <selection activeCell="A1" sqref="A1"/>
    </sheetView>
  </sheetViews>
  <sheetFormatPr defaultColWidth="9.00390625" defaultRowHeight="15" customHeight="1"/>
  <cols>
    <col min="1" max="1" width="4.375" style="163" customWidth="1"/>
    <col min="2" max="2" width="4.375" style="161" customWidth="1"/>
    <col min="3" max="4" width="5.625" style="162" customWidth="1"/>
    <col min="5" max="5" width="5.50390625" style="162" customWidth="1"/>
    <col min="6" max="7" width="5.625" style="162" customWidth="1"/>
    <col min="8" max="8" width="5.50390625" style="162" customWidth="1"/>
    <col min="9" max="10" width="5.625" style="162" customWidth="1"/>
    <col min="11" max="11" width="5.50390625" style="162" customWidth="1"/>
    <col min="12" max="16384" width="9.00390625" style="162" customWidth="1"/>
  </cols>
  <sheetData>
    <row r="1" ht="15" customHeight="1">
      <c r="A1" s="365" t="s">
        <v>25</v>
      </c>
    </row>
    <row r="2" ht="15" customHeight="1">
      <c r="A2" s="110" t="s">
        <v>23</v>
      </c>
    </row>
    <row r="3" ht="15" customHeight="1">
      <c r="A3" s="110" t="s">
        <v>67</v>
      </c>
    </row>
    <row r="4" ht="11.25" customHeight="1" thickBot="1"/>
    <row r="5" spans="1:11" ht="15" customHeight="1">
      <c r="A5" s="373" t="s">
        <v>27</v>
      </c>
      <c r="B5" s="378" t="s">
        <v>68</v>
      </c>
      <c r="C5" s="375" t="s">
        <v>0</v>
      </c>
      <c r="D5" s="376"/>
      <c r="E5" s="377"/>
      <c r="F5" s="375" t="s">
        <v>1</v>
      </c>
      <c r="G5" s="376"/>
      <c r="H5" s="377"/>
      <c r="I5" s="375" t="s">
        <v>2</v>
      </c>
      <c r="J5" s="376"/>
      <c r="K5" s="377"/>
    </row>
    <row r="6" spans="1:11" ht="15" customHeight="1" thickBot="1">
      <c r="A6" s="374"/>
      <c r="B6" s="379"/>
      <c r="C6" s="164" t="s">
        <v>69</v>
      </c>
      <c r="D6" s="165" t="s">
        <v>70</v>
      </c>
      <c r="E6" s="166" t="s">
        <v>5</v>
      </c>
      <c r="F6" s="164" t="s">
        <v>69</v>
      </c>
      <c r="G6" s="165" t="s">
        <v>70</v>
      </c>
      <c r="H6" s="166" t="s">
        <v>5</v>
      </c>
      <c r="I6" s="164" t="s">
        <v>69</v>
      </c>
      <c r="J6" s="165" t="s">
        <v>70</v>
      </c>
      <c r="K6" s="166" t="s">
        <v>5</v>
      </c>
    </row>
    <row r="7" spans="1:11" ht="15" customHeight="1" thickBot="1">
      <c r="A7" s="167"/>
      <c r="B7" s="168" t="s">
        <v>40</v>
      </c>
      <c r="C7" s="169">
        <f>'[1]図３'!$B$4</f>
        <v>110</v>
      </c>
      <c r="D7" s="170">
        <f>'[1]図３'!$C$4</f>
        <v>110.5</v>
      </c>
      <c r="E7" s="171">
        <f aca="true" t="shared" si="0" ref="E7:E32">C7-D7</f>
        <v>-0.5</v>
      </c>
      <c r="F7" s="169">
        <f>'[1]図３'!$D$4</f>
        <v>18.7</v>
      </c>
      <c r="G7" s="170">
        <f>'[1]図３'!$E$4</f>
        <v>18.9</v>
      </c>
      <c r="H7" s="172">
        <f aca="true" t="shared" si="1" ref="H7:H32">F7-G7</f>
        <v>-0.1999999999999993</v>
      </c>
      <c r="I7" s="169">
        <f>'[1]図３'!$F$4</f>
        <v>61.4</v>
      </c>
      <c r="J7" s="170">
        <f>'[1]図３'!$G$4</f>
        <v>61.9</v>
      </c>
      <c r="K7" s="171">
        <f aca="true" t="shared" si="2" ref="K7:K32">I7-J7</f>
        <v>-0.5</v>
      </c>
    </row>
    <row r="8" spans="1:11" ht="15" customHeight="1">
      <c r="A8" s="167"/>
      <c r="B8" s="173" t="s">
        <v>41</v>
      </c>
      <c r="C8" s="174">
        <f>'[1]図３'!$B$5</f>
        <v>116.4</v>
      </c>
      <c r="D8" s="175">
        <f>'[1]図３'!$C$5</f>
        <v>116.5</v>
      </c>
      <c r="E8" s="176">
        <f t="shared" si="0"/>
        <v>-0.09999999999999432</v>
      </c>
      <c r="F8" s="174">
        <f>'[1]図３'!$D$5</f>
        <v>21.4</v>
      </c>
      <c r="G8" s="175">
        <f>'[1]図３'!$E$5</f>
        <v>21.3</v>
      </c>
      <c r="H8" s="176">
        <f t="shared" si="1"/>
        <v>0.09999999999999787</v>
      </c>
      <c r="I8" s="174">
        <f>'[1]図３'!$F$5</f>
        <v>64.8</v>
      </c>
      <c r="J8" s="175">
        <f>'[1]図３'!$G$5</f>
        <v>64.8</v>
      </c>
      <c r="K8" s="176">
        <f t="shared" si="2"/>
        <v>0</v>
      </c>
    </row>
    <row r="9" spans="1:11" ht="15" customHeight="1">
      <c r="A9" s="167"/>
      <c r="B9" s="177" t="s">
        <v>31</v>
      </c>
      <c r="C9" s="178">
        <f>'[1]図３'!$B$6</f>
        <v>122.3</v>
      </c>
      <c r="D9" s="179">
        <f>'[1]図３'!$C$6</f>
        <v>122.4</v>
      </c>
      <c r="E9" s="180">
        <f t="shared" si="0"/>
        <v>-0.10000000000000853</v>
      </c>
      <c r="F9" s="178">
        <f>'[1]図３'!$D$6</f>
        <v>24.1</v>
      </c>
      <c r="G9" s="179">
        <f>'[1]図３'!$E$6</f>
        <v>24</v>
      </c>
      <c r="H9" s="180">
        <f t="shared" si="1"/>
        <v>0.10000000000000142</v>
      </c>
      <c r="I9" s="178">
        <f>'[1]図３'!$F$6</f>
        <v>67.4</v>
      </c>
      <c r="J9" s="179">
        <f>'[1]図３'!$G$6</f>
        <v>67.6</v>
      </c>
      <c r="K9" s="180">
        <f t="shared" si="2"/>
        <v>-0.19999999999998863</v>
      </c>
    </row>
    <row r="10" spans="1:11" ht="15" customHeight="1">
      <c r="A10" s="167"/>
      <c r="B10" s="177" t="s">
        <v>32</v>
      </c>
      <c r="C10" s="178">
        <f>'[1]図３'!$B$7</f>
        <v>128.1</v>
      </c>
      <c r="D10" s="179">
        <f>'[1]図３'!$C$7</f>
        <v>128.2</v>
      </c>
      <c r="E10" s="180">
        <f t="shared" si="0"/>
        <v>-0.09999999999999432</v>
      </c>
      <c r="F10" s="178">
        <f>'[1]図３'!$D$7</f>
        <v>27.2</v>
      </c>
      <c r="G10" s="179">
        <f>'[1]図３'!$E$7</f>
        <v>27.1</v>
      </c>
      <c r="H10" s="180">
        <f t="shared" si="1"/>
        <v>0.09999999999999787</v>
      </c>
      <c r="I10" s="178">
        <f>'[1]図３'!$F$7</f>
        <v>70.1</v>
      </c>
      <c r="J10" s="179">
        <f>'[1]図３'!$G$7</f>
        <v>70.3</v>
      </c>
      <c r="K10" s="180">
        <f t="shared" si="2"/>
        <v>-0.20000000000000284</v>
      </c>
    </row>
    <row r="11" spans="1:11" ht="15" customHeight="1">
      <c r="A11" s="181"/>
      <c r="B11" s="177" t="s">
        <v>33</v>
      </c>
      <c r="C11" s="178">
        <f>'[1]図３'!$B$8</f>
        <v>133.1</v>
      </c>
      <c r="D11" s="179">
        <f>'[1]図３'!$C$8</f>
        <v>133.6</v>
      </c>
      <c r="E11" s="180">
        <f t="shared" si="0"/>
        <v>-0.5</v>
      </c>
      <c r="F11" s="178">
        <f>'[1]図３'!$D$8</f>
        <v>30.8</v>
      </c>
      <c r="G11" s="179">
        <f>'[1]図３'!$E$8</f>
        <v>30.5</v>
      </c>
      <c r="H11" s="180">
        <f t="shared" si="1"/>
        <v>0.3000000000000007</v>
      </c>
      <c r="I11" s="178">
        <f>'[1]図３'!$F$8</f>
        <v>72.4</v>
      </c>
      <c r="J11" s="179">
        <f>'[1]図３'!$G$8</f>
        <v>72.6</v>
      </c>
      <c r="K11" s="180">
        <f t="shared" si="2"/>
        <v>-0.19999999999998863</v>
      </c>
    </row>
    <row r="12" spans="1:11" ht="15" customHeight="1">
      <c r="A12" s="181" t="s">
        <v>3</v>
      </c>
      <c r="B12" s="177" t="s">
        <v>34</v>
      </c>
      <c r="C12" s="178">
        <f>'[1]図３'!$B$9</f>
        <v>138.7</v>
      </c>
      <c r="D12" s="179">
        <f>'[1]図３'!$C$9</f>
        <v>138.9</v>
      </c>
      <c r="E12" s="180">
        <f t="shared" si="0"/>
        <v>-0.20000000000001705</v>
      </c>
      <c r="F12" s="178">
        <f>'[1]図３'!$D$9</f>
        <v>34</v>
      </c>
      <c r="G12" s="179">
        <f>'[1]図３'!$E$9</f>
        <v>34</v>
      </c>
      <c r="H12" s="180">
        <f t="shared" si="1"/>
        <v>0</v>
      </c>
      <c r="I12" s="178">
        <f>'[1]図３'!$F$9</f>
        <v>74.7</v>
      </c>
      <c r="J12" s="179">
        <f>'[1]図３'!$G$9</f>
        <v>74.9</v>
      </c>
      <c r="K12" s="180">
        <f t="shared" si="2"/>
        <v>-0.20000000000000284</v>
      </c>
    </row>
    <row r="13" spans="1:11" ht="15" customHeight="1" thickBot="1">
      <c r="A13" s="181"/>
      <c r="B13" s="182" t="s">
        <v>35</v>
      </c>
      <c r="C13" s="183">
        <f>'[1]図３'!$B$10</f>
        <v>144.7</v>
      </c>
      <c r="D13" s="184">
        <f>'[1]図３'!$C$10</f>
        <v>145</v>
      </c>
      <c r="E13" s="185">
        <f t="shared" si="0"/>
        <v>-0.30000000000001137</v>
      </c>
      <c r="F13" s="183">
        <f>'[1]図３'!$D$10</f>
        <v>38.6</v>
      </c>
      <c r="G13" s="184">
        <f>'[1]図３'!$E$10</f>
        <v>38.2</v>
      </c>
      <c r="H13" s="185">
        <f t="shared" si="1"/>
        <v>0.3999999999999986</v>
      </c>
      <c r="I13" s="183">
        <f>'[1]図３'!$F$10</f>
        <v>77.5</v>
      </c>
      <c r="J13" s="184">
        <f>'[1]図３'!$G$10</f>
        <v>77.5</v>
      </c>
      <c r="K13" s="185">
        <f t="shared" si="2"/>
        <v>0</v>
      </c>
    </row>
    <row r="14" spans="1:11" ht="15" customHeight="1">
      <c r="A14" s="181"/>
      <c r="B14" s="173" t="s">
        <v>42</v>
      </c>
      <c r="C14" s="174">
        <f>'[1]図３'!$B$11</f>
        <v>152.6</v>
      </c>
      <c r="D14" s="175">
        <f>'[1]図３'!$C$11</f>
        <v>152.4</v>
      </c>
      <c r="E14" s="176">
        <f t="shared" si="0"/>
        <v>0.19999999999998863</v>
      </c>
      <c r="F14" s="174">
        <f>'[1]図３'!$D$11</f>
        <v>44.7</v>
      </c>
      <c r="G14" s="175">
        <f>'[1]図３'!$E$11</f>
        <v>44</v>
      </c>
      <c r="H14" s="176">
        <f t="shared" si="1"/>
        <v>0.7000000000000028</v>
      </c>
      <c r="I14" s="174">
        <f>'[1]図３'!$F$11</f>
        <v>81.5</v>
      </c>
      <c r="J14" s="175">
        <f>'[1]図３'!$G$11</f>
        <v>81.3</v>
      </c>
      <c r="K14" s="176">
        <f t="shared" si="2"/>
        <v>0.20000000000000284</v>
      </c>
    </row>
    <row r="15" spans="1:11" ht="15" customHeight="1">
      <c r="A15" s="181"/>
      <c r="B15" s="177" t="s">
        <v>36</v>
      </c>
      <c r="C15" s="178">
        <f>'[1]図３'!$B$12</f>
        <v>160.5</v>
      </c>
      <c r="D15" s="179">
        <f>'[1]図３'!$C$12</f>
        <v>159.5</v>
      </c>
      <c r="E15" s="186">
        <f t="shared" si="0"/>
        <v>1</v>
      </c>
      <c r="F15" s="178">
        <f>'[1]図３'!$D$12</f>
        <v>50.6</v>
      </c>
      <c r="G15" s="179">
        <f>'[1]図３'!$E$12</f>
        <v>49</v>
      </c>
      <c r="H15" s="186">
        <f t="shared" si="1"/>
        <v>1.6000000000000014</v>
      </c>
      <c r="I15" s="178">
        <f>'[1]図３'!$F$12</f>
        <v>85.5</v>
      </c>
      <c r="J15" s="179">
        <f>'[1]図３'!$G$12</f>
        <v>84.9</v>
      </c>
      <c r="K15" s="186">
        <f t="shared" si="2"/>
        <v>0.5999999999999943</v>
      </c>
    </row>
    <row r="16" spans="1:11" ht="15" customHeight="1" thickBot="1">
      <c r="A16" s="181"/>
      <c r="B16" s="182" t="s">
        <v>37</v>
      </c>
      <c r="C16" s="183">
        <f>'[1]図３'!$B$13</f>
        <v>164.8</v>
      </c>
      <c r="D16" s="184">
        <f>'[1]図３'!$C$13</f>
        <v>165.1</v>
      </c>
      <c r="E16" s="185">
        <f t="shared" si="0"/>
        <v>-0.29999999999998295</v>
      </c>
      <c r="F16" s="183">
        <f>'[1]図３'!$D$13</f>
        <v>54.4</v>
      </c>
      <c r="G16" s="184">
        <f>'[1]図３'!$E$13</f>
        <v>54.2</v>
      </c>
      <c r="H16" s="185">
        <f t="shared" si="1"/>
        <v>0.19999999999999574</v>
      </c>
      <c r="I16" s="183">
        <f>'[1]図３'!$F$13</f>
        <v>88.3</v>
      </c>
      <c r="J16" s="184">
        <f>'[1]図３'!$G$13</f>
        <v>88.2</v>
      </c>
      <c r="K16" s="185">
        <f t="shared" si="2"/>
        <v>0.09999999999999432</v>
      </c>
    </row>
    <row r="17" spans="1:11" ht="15" customHeight="1">
      <c r="A17" s="181"/>
      <c r="B17" s="173" t="s">
        <v>43</v>
      </c>
      <c r="C17" s="174">
        <f>'[1]図３'!$B$14</f>
        <v>168.3</v>
      </c>
      <c r="D17" s="175">
        <f>'[1]図３'!$C$14</f>
        <v>168.4</v>
      </c>
      <c r="E17" s="176">
        <f t="shared" si="0"/>
        <v>-0.09999999999999432</v>
      </c>
      <c r="F17" s="174">
        <f>'[1]図３'!$D$14</f>
        <v>60</v>
      </c>
      <c r="G17" s="175">
        <f>'[1]図３'!$E$14</f>
        <v>59.2</v>
      </c>
      <c r="H17" s="176">
        <f t="shared" si="1"/>
        <v>0.7999999999999972</v>
      </c>
      <c r="I17" s="174">
        <f>'[1]図３'!$F$14</f>
        <v>90.5</v>
      </c>
      <c r="J17" s="175">
        <f>'[1]図３'!$G$14</f>
        <v>90.3</v>
      </c>
      <c r="K17" s="176">
        <f t="shared" si="2"/>
        <v>0.20000000000000284</v>
      </c>
    </row>
    <row r="18" spans="1:11" ht="15" customHeight="1">
      <c r="A18" s="181"/>
      <c r="B18" s="177" t="s">
        <v>38</v>
      </c>
      <c r="C18" s="178">
        <f>'[1]図３'!$B$15</f>
        <v>169.6</v>
      </c>
      <c r="D18" s="179">
        <f>'[1]図３'!$C$15</f>
        <v>169.8</v>
      </c>
      <c r="E18" s="180">
        <f t="shared" si="0"/>
        <v>-0.20000000000001705</v>
      </c>
      <c r="F18" s="178">
        <f>'[1]図３'!$D$15</f>
        <v>61</v>
      </c>
      <c r="G18" s="179">
        <f>'[1]図３'!$E$15</f>
        <v>61.1</v>
      </c>
      <c r="H18" s="180">
        <f t="shared" si="1"/>
        <v>-0.10000000000000142</v>
      </c>
      <c r="I18" s="178">
        <f>'[1]図３'!$F$15</f>
        <v>91.4</v>
      </c>
      <c r="J18" s="179">
        <f>'[1]図３'!$G$15</f>
        <v>91.3</v>
      </c>
      <c r="K18" s="180">
        <f t="shared" si="2"/>
        <v>0.10000000000000853</v>
      </c>
    </row>
    <row r="19" spans="1:11" ht="15" customHeight="1" thickBot="1">
      <c r="A19" s="187"/>
      <c r="B19" s="182" t="s">
        <v>39</v>
      </c>
      <c r="C19" s="183">
        <f>'[1]図３'!$B$16</f>
        <v>170.6</v>
      </c>
      <c r="D19" s="184">
        <f>'[1]図３'!$C$16</f>
        <v>170.7</v>
      </c>
      <c r="E19" s="185">
        <f t="shared" si="0"/>
        <v>-0.09999999999999432</v>
      </c>
      <c r="F19" s="183">
        <f>'[1]図３'!$D$16</f>
        <v>62.5</v>
      </c>
      <c r="G19" s="184">
        <f>'[1]図３'!$E$16</f>
        <v>62.9</v>
      </c>
      <c r="H19" s="188">
        <f t="shared" si="1"/>
        <v>-0.3999999999999986</v>
      </c>
      <c r="I19" s="183">
        <f>'[1]図３'!$F$16</f>
        <v>91.9</v>
      </c>
      <c r="J19" s="184">
        <f>'[1]図３'!$G$16</f>
        <v>91.9</v>
      </c>
      <c r="K19" s="185">
        <f t="shared" si="2"/>
        <v>0</v>
      </c>
    </row>
    <row r="20" spans="1:11" ht="15" customHeight="1" thickBot="1">
      <c r="A20" s="181"/>
      <c r="B20" s="168" t="s">
        <v>44</v>
      </c>
      <c r="C20" s="169">
        <f>'[1]図３'!$B$18</f>
        <v>108.6</v>
      </c>
      <c r="D20" s="170">
        <f>'[1]図３'!$C$18</f>
        <v>109.5</v>
      </c>
      <c r="E20" s="171">
        <f t="shared" si="0"/>
        <v>-0.9000000000000057</v>
      </c>
      <c r="F20" s="169">
        <f>'[1]図３'!$D$18</f>
        <v>18.3</v>
      </c>
      <c r="G20" s="170">
        <f>'[1]図３'!$E$18</f>
        <v>18.5</v>
      </c>
      <c r="H20" s="172">
        <f t="shared" si="1"/>
        <v>-0.1999999999999993</v>
      </c>
      <c r="I20" s="169">
        <f>'[1]図３'!$F$18</f>
        <v>60.5</v>
      </c>
      <c r="J20" s="170">
        <f>'[1]図３'!$G$18</f>
        <v>61.4</v>
      </c>
      <c r="K20" s="171">
        <f t="shared" si="2"/>
        <v>-0.8999999999999986</v>
      </c>
    </row>
    <row r="21" spans="1:11" ht="15" customHeight="1">
      <c r="A21" s="181"/>
      <c r="B21" s="173" t="s">
        <v>45</v>
      </c>
      <c r="C21" s="174">
        <f>'[1]図３'!$B$19</f>
        <v>115.8</v>
      </c>
      <c r="D21" s="175">
        <f>'[1]図３'!$C$19</f>
        <v>115.6</v>
      </c>
      <c r="E21" s="189">
        <f t="shared" si="0"/>
        <v>0.20000000000000284</v>
      </c>
      <c r="F21" s="174">
        <f>'[1]図３'!$D$19</f>
        <v>20.9</v>
      </c>
      <c r="G21" s="175">
        <f>'[1]図３'!$E$19</f>
        <v>20.9</v>
      </c>
      <c r="H21" s="176">
        <f t="shared" si="1"/>
        <v>0</v>
      </c>
      <c r="I21" s="174">
        <f>'[1]図３'!$F$19</f>
        <v>64.6</v>
      </c>
      <c r="J21" s="175">
        <f>'[1]図３'!$G$19</f>
        <v>64.4</v>
      </c>
      <c r="K21" s="176">
        <f t="shared" si="2"/>
        <v>0.19999999999998863</v>
      </c>
    </row>
    <row r="22" spans="1:11" ht="15" customHeight="1">
      <c r="A22" s="181"/>
      <c r="B22" s="177" t="s">
        <v>31</v>
      </c>
      <c r="C22" s="178">
        <f>'[1]図３'!$B$20</f>
        <v>121.7</v>
      </c>
      <c r="D22" s="179">
        <f>'[1]図３'!$C$20</f>
        <v>121.6</v>
      </c>
      <c r="E22" s="180">
        <f t="shared" si="0"/>
        <v>0.10000000000000853</v>
      </c>
      <c r="F22" s="178">
        <f>'[1]図３'!$D$20</f>
        <v>23.6</v>
      </c>
      <c r="G22" s="179">
        <f>'[1]図３'!$E$20</f>
        <v>23.5</v>
      </c>
      <c r="H22" s="180">
        <f t="shared" si="1"/>
        <v>0.10000000000000142</v>
      </c>
      <c r="I22" s="178">
        <f>'[1]図３'!$F$20</f>
        <v>67.3</v>
      </c>
      <c r="J22" s="179">
        <f>'[1]図３'!$G$20</f>
        <v>67.3</v>
      </c>
      <c r="K22" s="180">
        <f t="shared" si="2"/>
        <v>0</v>
      </c>
    </row>
    <row r="23" spans="1:11" ht="15" customHeight="1">
      <c r="A23" s="181"/>
      <c r="B23" s="177" t="s">
        <v>32</v>
      </c>
      <c r="C23" s="178">
        <f>'[1]図３'!$B$21</f>
        <v>126.6</v>
      </c>
      <c r="D23" s="179">
        <f>'[1]図３'!$C$21</f>
        <v>127.4</v>
      </c>
      <c r="E23" s="180">
        <f t="shared" si="0"/>
        <v>-0.8000000000000114</v>
      </c>
      <c r="F23" s="178">
        <f>'[1]図３'!$D$21</f>
        <v>26.2</v>
      </c>
      <c r="G23" s="179">
        <f>'[1]図３'!$E$21</f>
        <v>26.3</v>
      </c>
      <c r="H23" s="180">
        <f t="shared" si="1"/>
        <v>-0.10000000000000142</v>
      </c>
      <c r="I23" s="178">
        <f>'[1]図３'!$F$21</f>
        <v>69.5</v>
      </c>
      <c r="J23" s="179">
        <f>'[1]図３'!$G$21</f>
        <v>69.9</v>
      </c>
      <c r="K23" s="180">
        <f t="shared" si="2"/>
        <v>-0.4000000000000057</v>
      </c>
    </row>
    <row r="24" spans="1:11" ht="15" customHeight="1">
      <c r="A24" s="181"/>
      <c r="B24" s="177" t="s">
        <v>33</v>
      </c>
      <c r="C24" s="178">
        <f>'[1]図３'!$B$22</f>
        <v>133.1</v>
      </c>
      <c r="D24" s="179">
        <f>'[1]図３'!$C$22</f>
        <v>133.4</v>
      </c>
      <c r="E24" s="180">
        <f t="shared" si="0"/>
        <v>-0.30000000000001137</v>
      </c>
      <c r="F24" s="178">
        <f>'[1]図３'!$D$22</f>
        <v>29.9</v>
      </c>
      <c r="G24" s="179">
        <f>'[1]図３'!$E$22</f>
        <v>29.9</v>
      </c>
      <c r="H24" s="180">
        <f t="shared" si="1"/>
        <v>0</v>
      </c>
      <c r="I24" s="178">
        <f>'[1]図３'!$F$22</f>
        <v>72.7</v>
      </c>
      <c r="J24" s="179">
        <f>'[1]図３'!$G$22</f>
        <v>72.6</v>
      </c>
      <c r="K24" s="180">
        <f t="shared" si="2"/>
        <v>0.10000000000000853</v>
      </c>
    </row>
    <row r="25" spans="1:11" ht="15" customHeight="1">
      <c r="A25" s="181" t="s">
        <v>4</v>
      </c>
      <c r="B25" s="177" t="s">
        <v>34</v>
      </c>
      <c r="C25" s="178">
        <f>'[1]図３'!$B$23</f>
        <v>139.6</v>
      </c>
      <c r="D25" s="179">
        <f>'[1]図３'!$C$23</f>
        <v>140.1</v>
      </c>
      <c r="E25" s="180">
        <f t="shared" si="0"/>
        <v>-0.5</v>
      </c>
      <c r="F25" s="178">
        <f>'[1]図３'!$D$23</f>
        <v>33.7</v>
      </c>
      <c r="G25" s="179">
        <f>'[1]図３'!$E$23</f>
        <v>34</v>
      </c>
      <c r="H25" s="180">
        <f t="shared" si="1"/>
        <v>-0.29999999999999716</v>
      </c>
      <c r="I25" s="178">
        <f>'[1]図３'!$F$23</f>
        <v>75.7</v>
      </c>
      <c r="J25" s="179">
        <f>'[1]図３'!$G$23</f>
        <v>75.8</v>
      </c>
      <c r="K25" s="180">
        <f t="shared" si="2"/>
        <v>-0.09999999999999432</v>
      </c>
    </row>
    <row r="26" spans="1:11" ht="15" customHeight="1" thickBot="1">
      <c r="A26" s="181"/>
      <c r="B26" s="182" t="s">
        <v>35</v>
      </c>
      <c r="C26" s="183">
        <f>'[1]図３'!$B$24</f>
        <v>146.7</v>
      </c>
      <c r="D26" s="184">
        <f>'[1]図３'!$C$24</f>
        <v>146.7</v>
      </c>
      <c r="E26" s="185">
        <f t="shared" si="0"/>
        <v>0</v>
      </c>
      <c r="F26" s="183">
        <f>'[1]図３'!$D$24</f>
        <v>39.2</v>
      </c>
      <c r="G26" s="184">
        <f>'[1]図３'!$E$24</f>
        <v>38.9</v>
      </c>
      <c r="H26" s="188">
        <f t="shared" si="1"/>
        <v>0.30000000000000426</v>
      </c>
      <c r="I26" s="183">
        <f>'[1]図３'!$F$24</f>
        <v>79.3</v>
      </c>
      <c r="J26" s="184">
        <f>'[1]図３'!$G$24</f>
        <v>79.2</v>
      </c>
      <c r="K26" s="185">
        <f t="shared" si="2"/>
        <v>0.09999999999999432</v>
      </c>
    </row>
    <row r="27" spans="1:11" ht="15" customHeight="1">
      <c r="A27" s="167"/>
      <c r="B27" s="173" t="s">
        <v>42</v>
      </c>
      <c r="C27" s="174">
        <f>'[1]図３'!$B$25</f>
        <v>151.3</v>
      </c>
      <c r="D27" s="175">
        <f>'[1]図３'!$C$25</f>
        <v>151.9</v>
      </c>
      <c r="E27" s="176">
        <f t="shared" si="0"/>
        <v>-0.5999999999999943</v>
      </c>
      <c r="F27" s="174">
        <f>'[1]図３'!$D$25</f>
        <v>43.7</v>
      </c>
      <c r="G27" s="175">
        <f>'[1]図３'!$E$25</f>
        <v>43.7</v>
      </c>
      <c r="H27" s="176">
        <f t="shared" si="1"/>
        <v>0</v>
      </c>
      <c r="I27" s="174">
        <f>'[1]図３'!$F$25</f>
        <v>82.2</v>
      </c>
      <c r="J27" s="175">
        <f>'[1]図３'!$G$25</f>
        <v>82.2</v>
      </c>
      <c r="K27" s="176">
        <f t="shared" si="2"/>
        <v>0</v>
      </c>
    </row>
    <row r="28" spans="1:11" ht="15" customHeight="1">
      <c r="A28" s="167"/>
      <c r="B28" s="177" t="s">
        <v>36</v>
      </c>
      <c r="C28" s="178">
        <f>'[1]図３'!$B$26</f>
        <v>154.5</v>
      </c>
      <c r="D28" s="179">
        <f>'[1]図３'!$C$26</f>
        <v>155</v>
      </c>
      <c r="E28" s="180">
        <f t="shared" si="0"/>
        <v>-0.5</v>
      </c>
      <c r="F28" s="178">
        <f>'[1]図３'!$D$26</f>
        <v>47</v>
      </c>
      <c r="G28" s="179">
        <f>'[1]図３'!$E$26</f>
        <v>47.4</v>
      </c>
      <c r="H28" s="180">
        <f t="shared" si="1"/>
        <v>-0.3999999999999986</v>
      </c>
      <c r="I28" s="178">
        <f>'[1]図３'!$F$26</f>
        <v>84</v>
      </c>
      <c r="J28" s="179">
        <f>'[1]図３'!$G$26</f>
        <v>83.9</v>
      </c>
      <c r="K28" s="180">
        <f t="shared" si="2"/>
        <v>0.09999999999999432</v>
      </c>
    </row>
    <row r="29" spans="1:11" ht="15" customHeight="1" thickBot="1">
      <c r="A29" s="167"/>
      <c r="B29" s="182" t="s">
        <v>37</v>
      </c>
      <c r="C29" s="183">
        <f>'[1]図３'!$B$27</f>
        <v>156.5</v>
      </c>
      <c r="D29" s="184">
        <f>'[1]図３'!$C$27</f>
        <v>156.5</v>
      </c>
      <c r="E29" s="185">
        <f t="shared" si="0"/>
        <v>0</v>
      </c>
      <c r="F29" s="183">
        <f>'[1]図３'!$D$27</f>
        <v>50.2</v>
      </c>
      <c r="G29" s="184">
        <f>'[1]図３'!$E$27</f>
        <v>49.9</v>
      </c>
      <c r="H29" s="188">
        <f t="shared" si="1"/>
        <v>0.30000000000000426</v>
      </c>
      <c r="I29" s="183">
        <f>'[1]図３'!$F$27</f>
        <v>85.2</v>
      </c>
      <c r="J29" s="184">
        <f>'[1]図３'!$G$27</f>
        <v>84.9</v>
      </c>
      <c r="K29" s="188">
        <f t="shared" si="2"/>
        <v>0.29999999999999716</v>
      </c>
    </row>
    <row r="30" spans="1:11" ht="15" customHeight="1">
      <c r="A30" s="167"/>
      <c r="B30" s="173" t="s">
        <v>43</v>
      </c>
      <c r="C30" s="174">
        <f>'[1]図３'!$B$28</f>
        <v>157.1</v>
      </c>
      <c r="D30" s="175">
        <f>'[1]図３'!$C$28</f>
        <v>157.2</v>
      </c>
      <c r="E30" s="176">
        <f t="shared" si="0"/>
        <v>-0.09999999999999432</v>
      </c>
      <c r="F30" s="174">
        <f>'[1]図３'!$D$28</f>
        <v>51</v>
      </c>
      <c r="G30" s="175">
        <f>'[1]図３'!$E$28</f>
        <v>51.6</v>
      </c>
      <c r="H30" s="189">
        <f t="shared" si="1"/>
        <v>-0.6000000000000014</v>
      </c>
      <c r="I30" s="174">
        <f>'[1]図３'!$F$28</f>
        <v>85.7</v>
      </c>
      <c r="J30" s="175">
        <f>'[1]図３'!$G$28</f>
        <v>85.4</v>
      </c>
      <c r="K30" s="189">
        <f t="shared" si="2"/>
        <v>0.29999999999999716</v>
      </c>
    </row>
    <row r="31" spans="1:11" ht="15" customHeight="1">
      <c r="A31" s="167"/>
      <c r="B31" s="177" t="s">
        <v>38</v>
      </c>
      <c r="C31" s="178">
        <f>'[1]図３'!$B$29</f>
        <v>157.2</v>
      </c>
      <c r="D31" s="179">
        <f>'[1]図３'!$C$29</f>
        <v>157.6</v>
      </c>
      <c r="E31" s="180">
        <f t="shared" si="0"/>
        <v>-0.4000000000000057</v>
      </c>
      <c r="F31" s="178">
        <f>'[1]図３'!$D$29</f>
        <v>52.1</v>
      </c>
      <c r="G31" s="179">
        <f>'[1]図３'!$E$29</f>
        <v>52.5</v>
      </c>
      <c r="H31" s="180">
        <f t="shared" si="1"/>
        <v>-0.3999999999999986</v>
      </c>
      <c r="I31" s="178">
        <f>'[1]図３'!$F$29</f>
        <v>85.7</v>
      </c>
      <c r="J31" s="179">
        <f>'[1]図３'!$G$29</f>
        <v>85.7</v>
      </c>
      <c r="K31" s="180">
        <f t="shared" si="2"/>
        <v>0</v>
      </c>
    </row>
    <row r="32" spans="1:11" ht="15" customHeight="1" thickBot="1">
      <c r="A32" s="190"/>
      <c r="B32" s="182" t="s">
        <v>39</v>
      </c>
      <c r="C32" s="183">
        <f>'[1]図３'!$B$30</f>
        <v>157.9</v>
      </c>
      <c r="D32" s="184">
        <f>'[1]図３'!$C$30</f>
        <v>158</v>
      </c>
      <c r="E32" s="185">
        <f t="shared" si="0"/>
        <v>-0.09999999999999432</v>
      </c>
      <c r="F32" s="183">
        <f>'[1]図３'!$D$30</f>
        <v>52.6</v>
      </c>
      <c r="G32" s="184">
        <f>'[1]図３'!$E$30</f>
        <v>52.9</v>
      </c>
      <c r="H32" s="185">
        <f t="shared" si="1"/>
        <v>-0.29999999999999716</v>
      </c>
      <c r="I32" s="183">
        <f>'[1]図３'!$F$30</f>
        <v>85.8</v>
      </c>
      <c r="J32" s="184">
        <f>'[1]図３'!$G$30</f>
        <v>85.8</v>
      </c>
      <c r="K32" s="185">
        <f t="shared" si="2"/>
        <v>0</v>
      </c>
    </row>
  </sheetData>
  <sheetProtection/>
  <mergeCells count="5">
    <mergeCell ref="A5:A6"/>
    <mergeCell ref="C5:E5"/>
    <mergeCell ref="F5:H5"/>
    <mergeCell ref="I5:K5"/>
    <mergeCell ref="B5:B6"/>
  </mergeCells>
  <hyperlinks>
    <hyperlink ref="A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G24"/>
  <sheetViews>
    <sheetView showGridLines="0" zoomScale="111" zoomScaleNormal="111" zoomScaleSheetLayoutView="100" zoomScalePageLayoutView="0" workbookViewId="0" topLeftCell="A1">
      <selection activeCell="A1" sqref="A1"/>
    </sheetView>
  </sheetViews>
  <sheetFormatPr defaultColWidth="9.00390625" defaultRowHeight="13.5"/>
  <cols>
    <col min="1" max="3" width="3.625" style="191" customWidth="1"/>
    <col min="4" max="7" width="15.50390625" style="191" customWidth="1"/>
    <col min="8" max="8" width="3.875" style="191" customWidth="1"/>
    <col min="9" max="16384" width="9.00390625" style="191" customWidth="1"/>
  </cols>
  <sheetData>
    <row r="1" ht="13.5">
      <c r="A1" s="365" t="s">
        <v>25</v>
      </c>
    </row>
    <row r="2" ht="13.5">
      <c r="A2" s="110" t="s">
        <v>23</v>
      </c>
    </row>
    <row r="3" ht="13.5">
      <c r="A3" s="110" t="s">
        <v>71</v>
      </c>
    </row>
    <row r="4" ht="12.75" thickBot="1"/>
    <row r="5" spans="1:7" s="192" customFormat="1" ht="20.25" customHeight="1" thickBot="1">
      <c r="A5" s="382" t="s">
        <v>72</v>
      </c>
      <c r="B5" s="383"/>
      <c r="C5" s="384"/>
      <c r="D5" s="385" t="s">
        <v>6</v>
      </c>
      <c r="E5" s="387" t="s">
        <v>8</v>
      </c>
      <c r="F5" s="387" t="s">
        <v>15</v>
      </c>
      <c r="G5" s="380" t="s">
        <v>19</v>
      </c>
    </row>
    <row r="6" spans="1:7" s="196" customFormat="1" ht="20.25" customHeight="1" thickBot="1">
      <c r="A6" s="193" t="s">
        <v>73</v>
      </c>
      <c r="B6" s="194"/>
      <c r="C6" s="195" t="s">
        <v>74</v>
      </c>
      <c r="D6" s="386"/>
      <c r="E6" s="388"/>
      <c r="F6" s="388"/>
      <c r="G6" s="381"/>
    </row>
    <row r="7" spans="1:7" s="203" customFormat="1" ht="13.5" customHeight="1">
      <c r="A7" s="197">
        <v>70</v>
      </c>
      <c r="B7" s="198" t="s">
        <v>75</v>
      </c>
      <c r="C7" s="199">
        <v>80</v>
      </c>
      <c r="D7" s="200"/>
      <c r="E7" s="201"/>
      <c r="F7" s="201"/>
      <c r="G7" s="202"/>
    </row>
    <row r="8" spans="1:7" s="203" customFormat="1" ht="19.5" customHeight="1">
      <c r="A8" s="197">
        <v>60</v>
      </c>
      <c r="B8" s="198" t="s">
        <v>75</v>
      </c>
      <c r="C8" s="199">
        <v>70</v>
      </c>
      <c r="D8" s="204"/>
      <c r="E8" s="205" t="s">
        <v>76</v>
      </c>
      <c r="F8" s="205"/>
      <c r="G8" s="206" t="s">
        <v>76</v>
      </c>
    </row>
    <row r="9" spans="1:7" s="203" customFormat="1" ht="24" customHeight="1">
      <c r="A9" s="197">
        <v>50</v>
      </c>
      <c r="B9" s="198" t="s">
        <v>75</v>
      </c>
      <c r="C9" s="199">
        <v>60</v>
      </c>
      <c r="D9" s="204"/>
      <c r="E9" s="205"/>
      <c r="F9" s="205" t="s">
        <v>77</v>
      </c>
      <c r="G9" s="206"/>
    </row>
    <row r="10" spans="1:7" s="203" customFormat="1" ht="13.5" customHeight="1">
      <c r="A10" s="197">
        <v>40</v>
      </c>
      <c r="B10" s="198" t="s">
        <v>75</v>
      </c>
      <c r="C10" s="199">
        <v>50</v>
      </c>
      <c r="D10" s="204" t="s">
        <v>76</v>
      </c>
      <c r="E10" s="205"/>
      <c r="F10" s="205"/>
      <c r="G10" s="206"/>
    </row>
    <row r="11" spans="1:7" s="203" customFormat="1" ht="13.5" customHeight="1">
      <c r="A11" s="197">
        <v>30</v>
      </c>
      <c r="B11" s="198" t="s">
        <v>75</v>
      </c>
      <c r="C11" s="199">
        <v>40</v>
      </c>
      <c r="D11" s="204"/>
      <c r="E11" s="205" t="s">
        <v>78</v>
      </c>
      <c r="F11" s="205"/>
      <c r="G11" s="206"/>
    </row>
    <row r="12" spans="1:7" s="203" customFormat="1" ht="15" customHeight="1">
      <c r="A12" s="197">
        <v>20</v>
      </c>
      <c r="B12" s="198" t="s">
        <v>75</v>
      </c>
      <c r="C12" s="199">
        <v>30</v>
      </c>
      <c r="D12" s="204"/>
      <c r="E12" s="205"/>
      <c r="F12" s="205"/>
      <c r="G12" s="206"/>
    </row>
    <row r="13" spans="1:7" s="203" customFormat="1" ht="29.25" customHeight="1">
      <c r="A13" s="197">
        <v>10</v>
      </c>
      <c r="B13" s="198" t="s">
        <v>75</v>
      </c>
      <c r="C13" s="199">
        <v>20</v>
      </c>
      <c r="D13" s="204"/>
      <c r="E13" s="205" t="s">
        <v>79</v>
      </c>
      <c r="F13" s="205"/>
      <c r="G13" s="206"/>
    </row>
    <row r="14" spans="1:7" s="203" customFormat="1" ht="13.5" customHeight="1">
      <c r="A14" s="197">
        <v>8</v>
      </c>
      <c r="B14" s="198" t="s">
        <v>75</v>
      </c>
      <c r="C14" s="199">
        <v>10</v>
      </c>
      <c r="D14" s="204"/>
      <c r="E14" s="205" t="s">
        <v>80</v>
      </c>
      <c r="F14" s="205" t="s">
        <v>79</v>
      </c>
      <c r="G14" s="206" t="s">
        <v>79</v>
      </c>
    </row>
    <row r="15" spans="1:7" s="203" customFormat="1" ht="13.5" customHeight="1">
      <c r="A15" s="197">
        <v>6</v>
      </c>
      <c r="B15" s="198" t="s">
        <v>75</v>
      </c>
      <c r="C15" s="199">
        <v>8</v>
      </c>
      <c r="D15" s="204"/>
      <c r="E15" s="205"/>
      <c r="F15" s="205" t="s">
        <v>80</v>
      </c>
      <c r="G15" s="206" t="s">
        <v>80</v>
      </c>
    </row>
    <row r="16" spans="1:7" s="203" customFormat="1" ht="54" customHeight="1">
      <c r="A16" s="197">
        <v>4</v>
      </c>
      <c r="B16" s="198" t="s">
        <v>75</v>
      </c>
      <c r="C16" s="199">
        <v>6</v>
      </c>
      <c r="D16" s="207"/>
      <c r="E16" s="205" t="s">
        <v>81</v>
      </c>
      <c r="F16" s="205" t="s">
        <v>82</v>
      </c>
      <c r="G16" s="206" t="s">
        <v>83</v>
      </c>
    </row>
    <row r="17" spans="1:7" s="203" customFormat="1" ht="70.5" customHeight="1">
      <c r="A17" s="197">
        <v>2</v>
      </c>
      <c r="B17" s="198" t="s">
        <v>75</v>
      </c>
      <c r="C17" s="199">
        <v>4</v>
      </c>
      <c r="D17" s="204" t="s">
        <v>84</v>
      </c>
      <c r="E17" s="205" t="s">
        <v>85</v>
      </c>
      <c r="F17" s="205" t="s">
        <v>86</v>
      </c>
      <c r="G17" s="206" t="s">
        <v>87</v>
      </c>
    </row>
    <row r="18" spans="1:7" s="203" customFormat="1" ht="57.75" customHeight="1">
      <c r="A18" s="197">
        <v>1</v>
      </c>
      <c r="B18" s="198" t="s">
        <v>75</v>
      </c>
      <c r="C18" s="199">
        <v>2</v>
      </c>
      <c r="D18" s="204" t="s">
        <v>88</v>
      </c>
      <c r="E18" s="205" t="s">
        <v>89</v>
      </c>
      <c r="F18" s="205" t="s">
        <v>90</v>
      </c>
      <c r="G18" s="206" t="s">
        <v>91</v>
      </c>
    </row>
    <row r="19" spans="1:7" s="203" customFormat="1" ht="54" customHeight="1">
      <c r="A19" s="208">
        <v>0.5</v>
      </c>
      <c r="B19" s="209" t="s">
        <v>75</v>
      </c>
      <c r="C19" s="210">
        <v>1</v>
      </c>
      <c r="D19" s="204" t="s">
        <v>92</v>
      </c>
      <c r="E19" s="205" t="s">
        <v>93</v>
      </c>
      <c r="F19" s="205" t="s">
        <v>94</v>
      </c>
      <c r="G19" s="206" t="s">
        <v>95</v>
      </c>
    </row>
    <row r="20" spans="1:7" s="203" customFormat="1" ht="78" customHeight="1" thickBot="1">
      <c r="A20" s="211">
        <v>0.1</v>
      </c>
      <c r="B20" s="212" t="s">
        <v>75</v>
      </c>
      <c r="C20" s="213">
        <v>0.5</v>
      </c>
      <c r="D20" s="214" t="s">
        <v>96</v>
      </c>
      <c r="E20" s="215" t="s">
        <v>97</v>
      </c>
      <c r="F20" s="215" t="s">
        <v>98</v>
      </c>
      <c r="G20" s="216" t="s">
        <v>99</v>
      </c>
    </row>
    <row r="21" spans="1:3" s="217" customFormat="1" ht="10.5">
      <c r="A21" s="217" t="s">
        <v>100</v>
      </c>
      <c r="B21" s="218" t="s">
        <v>104</v>
      </c>
      <c r="C21" s="217" t="s">
        <v>101</v>
      </c>
    </row>
    <row r="22" spans="2:3" s="217" customFormat="1" ht="10.5">
      <c r="B22" s="218" t="s">
        <v>105</v>
      </c>
      <c r="C22" s="217" t="s">
        <v>102</v>
      </c>
    </row>
    <row r="23" spans="2:3" s="217" customFormat="1" ht="10.5">
      <c r="B23" s="218" t="s">
        <v>106</v>
      </c>
      <c r="C23" s="217" t="s">
        <v>103</v>
      </c>
    </row>
    <row r="24" s="217" customFormat="1" ht="10.5">
      <c r="C24" s="218" t="s">
        <v>107</v>
      </c>
    </row>
    <row r="25" s="217" customFormat="1" ht="10.5"/>
  </sheetData>
  <sheetProtection/>
  <mergeCells count="5">
    <mergeCell ref="G5:G6"/>
    <mergeCell ref="A5:C5"/>
    <mergeCell ref="D5:D6"/>
    <mergeCell ref="E5:E6"/>
    <mergeCell ref="F5:F6"/>
  </mergeCells>
  <hyperlinks>
    <hyperlink ref="A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AG32"/>
  <sheetViews>
    <sheetView showGridLines="0" zoomScalePageLayoutView="0" workbookViewId="0" topLeftCell="A1">
      <selection activeCell="A1" sqref="A1"/>
    </sheetView>
  </sheetViews>
  <sheetFormatPr defaultColWidth="9.00390625" defaultRowHeight="13.5"/>
  <cols>
    <col min="1" max="2" width="3.625" style="219" customWidth="1"/>
    <col min="3" max="30" width="3.625" style="220" customWidth="1"/>
    <col min="31" max="31" width="3.125" style="220" customWidth="1"/>
    <col min="32" max="16384" width="9.00390625" style="220" customWidth="1"/>
  </cols>
  <sheetData>
    <row r="1" ht="13.5">
      <c r="A1" s="365" t="s">
        <v>25</v>
      </c>
    </row>
    <row r="2" ht="13.5">
      <c r="A2" s="110" t="s">
        <v>23</v>
      </c>
    </row>
    <row r="3" ht="13.5">
      <c r="A3" s="110" t="s">
        <v>108</v>
      </c>
    </row>
    <row r="5" spans="1:30" ht="38.25" customHeight="1">
      <c r="A5" s="397" t="s">
        <v>109</v>
      </c>
      <c r="B5" s="398"/>
      <c r="C5" s="393" t="s">
        <v>110</v>
      </c>
      <c r="D5" s="394"/>
      <c r="E5" s="399" t="s">
        <v>80</v>
      </c>
      <c r="F5" s="400"/>
      <c r="G5" s="393" t="s">
        <v>111</v>
      </c>
      <c r="H5" s="394"/>
      <c r="I5" s="393" t="s">
        <v>112</v>
      </c>
      <c r="J5" s="394"/>
      <c r="K5" s="393" t="s">
        <v>113</v>
      </c>
      <c r="L5" s="394"/>
      <c r="M5" s="393" t="s">
        <v>114</v>
      </c>
      <c r="N5" s="394"/>
      <c r="O5" s="395" t="s">
        <v>115</v>
      </c>
      <c r="P5" s="394"/>
      <c r="Q5" s="394" t="s">
        <v>116</v>
      </c>
      <c r="R5" s="394"/>
      <c r="S5" s="393" t="s">
        <v>117</v>
      </c>
      <c r="T5" s="394"/>
      <c r="U5" s="399" t="s">
        <v>90</v>
      </c>
      <c r="V5" s="400"/>
      <c r="W5" s="393" t="s">
        <v>118</v>
      </c>
      <c r="X5" s="401"/>
      <c r="Y5" s="394" t="s">
        <v>119</v>
      </c>
      <c r="Z5" s="394"/>
      <c r="AA5" s="395" t="s">
        <v>120</v>
      </c>
      <c r="AB5" s="394"/>
      <c r="AC5" s="394" t="s">
        <v>121</v>
      </c>
      <c r="AD5" s="394"/>
    </row>
    <row r="6" spans="1:33" s="227" customFormat="1" ht="18" customHeight="1">
      <c r="A6" s="221"/>
      <c r="B6" s="222" t="s">
        <v>122</v>
      </c>
      <c r="C6" s="223" t="s">
        <v>70</v>
      </c>
      <c r="D6" s="222" t="s">
        <v>69</v>
      </c>
      <c r="E6" s="223" t="s">
        <v>70</v>
      </c>
      <c r="F6" s="222" t="s">
        <v>69</v>
      </c>
      <c r="G6" s="223" t="s">
        <v>123</v>
      </c>
      <c r="H6" s="222" t="s">
        <v>124</v>
      </c>
      <c r="I6" s="223" t="s">
        <v>123</v>
      </c>
      <c r="J6" s="222" t="s">
        <v>124</v>
      </c>
      <c r="K6" s="223" t="s">
        <v>123</v>
      </c>
      <c r="L6" s="222" t="s">
        <v>124</v>
      </c>
      <c r="M6" s="223" t="s">
        <v>70</v>
      </c>
      <c r="N6" s="222" t="s">
        <v>69</v>
      </c>
      <c r="O6" s="224" t="s">
        <v>70</v>
      </c>
      <c r="P6" s="222" t="s">
        <v>69</v>
      </c>
      <c r="Q6" s="223" t="s">
        <v>70</v>
      </c>
      <c r="R6" s="222" t="s">
        <v>69</v>
      </c>
      <c r="S6" s="223" t="s">
        <v>70</v>
      </c>
      <c r="T6" s="222" t="s">
        <v>69</v>
      </c>
      <c r="U6" s="223" t="s">
        <v>70</v>
      </c>
      <c r="V6" s="225" t="s">
        <v>69</v>
      </c>
      <c r="W6" s="223" t="s">
        <v>70</v>
      </c>
      <c r="X6" s="226" t="s">
        <v>69</v>
      </c>
      <c r="Y6" s="223" t="s">
        <v>70</v>
      </c>
      <c r="Z6" s="222" t="s">
        <v>69</v>
      </c>
      <c r="AA6" s="224" t="s">
        <v>70</v>
      </c>
      <c r="AB6" s="222" t="s">
        <v>69</v>
      </c>
      <c r="AC6" s="223" t="s">
        <v>70</v>
      </c>
      <c r="AD6" s="225" t="s">
        <v>69</v>
      </c>
      <c r="AG6" s="228"/>
    </row>
    <row r="7" spans="1:32" ht="18" customHeight="1">
      <c r="A7" s="396" t="s">
        <v>6</v>
      </c>
      <c r="B7" s="229" t="s">
        <v>125</v>
      </c>
      <c r="C7" s="230">
        <v>28.9</v>
      </c>
      <c r="D7" s="231" t="s">
        <v>126</v>
      </c>
      <c r="E7" s="232">
        <v>1.9</v>
      </c>
      <c r="F7" s="233">
        <v>0.76662056261602</v>
      </c>
      <c r="G7" s="230">
        <v>2.8</v>
      </c>
      <c r="H7" s="231">
        <v>0.4</v>
      </c>
      <c r="I7" s="230">
        <v>3.8</v>
      </c>
      <c r="J7" s="231">
        <v>1.6</v>
      </c>
      <c r="K7" s="230">
        <v>1.7</v>
      </c>
      <c r="L7" s="234">
        <v>1.3</v>
      </c>
      <c r="M7" s="230">
        <v>50.3</v>
      </c>
      <c r="N7" s="231">
        <v>52.4</v>
      </c>
      <c r="O7" s="235">
        <v>3</v>
      </c>
      <c r="P7" s="233">
        <v>3.7</v>
      </c>
      <c r="Q7" s="230">
        <v>0.2</v>
      </c>
      <c r="R7" s="231">
        <v>0.3</v>
      </c>
      <c r="S7" s="230">
        <v>0.2</v>
      </c>
      <c r="T7" s="231" t="s">
        <v>135</v>
      </c>
      <c r="U7" s="232">
        <v>3.5</v>
      </c>
      <c r="V7" s="233">
        <v>3.7</v>
      </c>
      <c r="W7" s="236">
        <v>0.4</v>
      </c>
      <c r="X7" s="237">
        <v>0.2</v>
      </c>
      <c r="Y7" s="230">
        <v>0.5</v>
      </c>
      <c r="Z7" s="231">
        <v>1.2</v>
      </c>
      <c r="AA7" s="236">
        <v>0.1</v>
      </c>
      <c r="AB7" s="231" t="s">
        <v>135</v>
      </c>
      <c r="AC7" s="230">
        <v>2.7</v>
      </c>
      <c r="AD7" s="231">
        <v>2.8</v>
      </c>
      <c r="AE7" s="238"/>
      <c r="AF7" s="239"/>
    </row>
    <row r="8" spans="1:30" ht="18" customHeight="1">
      <c r="A8" s="389"/>
      <c r="B8" s="240" t="s">
        <v>127</v>
      </c>
      <c r="C8" s="241">
        <v>24.9</v>
      </c>
      <c r="D8" s="234" t="s">
        <v>136</v>
      </c>
      <c r="E8" s="242">
        <v>2.1</v>
      </c>
      <c r="F8" s="243">
        <v>0.3</v>
      </c>
      <c r="G8" s="241">
        <v>2.9</v>
      </c>
      <c r="H8" s="234">
        <v>1.5</v>
      </c>
      <c r="I8" s="241">
        <v>4</v>
      </c>
      <c r="J8" s="234">
        <v>1.7</v>
      </c>
      <c r="K8" s="241">
        <v>2</v>
      </c>
      <c r="L8" s="234">
        <v>2.3</v>
      </c>
      <c r="M8" s="241">
        <v>46.5</v>
      </c>
      <c r="N8" s="234">
        <v>60.9</v>
      </c>
      <c r="O8" s="244">
        <v>2.9</v>
      </c>
      <c r="P8" s="243">
        <v>3.1</v>
      </c>
      <c r="Q8" s="241">
        <v>0.2</v>
      </c>
      <c r="R8" s="234">
        <v>0</v>
      </c>
      <c r="S8" s="241">
        <v>0.5</v>
      </c>
      <c r="T8" s="234">
        <v>0.1</v>
      </c>
      <c r="U8" s="242">
        <v>3.1</v>
      </c>
      <c r="V8" s="243">
        <v>2.2</v>
      </c>
      <c r="W8" s="245">
        <v>0.4</v>
      </c>
      <c r="X8" s="246">
        <v>0.3</v>
      </c>
      <c r="Y8" s="241">
        <v>0.6</v>
      </c>
      <c r="Z8" s="234">
        <v>2.6</v>
      </c>
      <c r="AA8" s="245">
        <v>0.2</v>
      </c>
      <c r="AB8" s="234" t="s">
        <v>135</v>
      </c>
      <c r="AC8" s="241">
        <v>2.2</v>
      </c>
      <c r="AD8" s="234">
        <v>1.2</v>
      </c>
    </row>
    <row r="9" spans="1:30" ht="18" customHeight="1">
      <c r="A9" s="389"/>
      <c r="B9" s="247" t="s">
        <v>137</v>
      </c>
      <c r="C9" s="241">
        <v>26.4</v>
      </c>
      <c r="D9" s="234" t="s">
        <v>136</v>
      </c>
      <c r="E9" s="242">
        <v>2.2</v>
      </c>
      <c r="F9" s="248">
        <v>4.9</v>
      </c>
      <c r="G9" s="241">
        <v>3.4</v>
      </c>
      <c r="H9" s="234">
        <v>1.3</v>
      </c>
      <c r="I9" s="241">
        <v>3.5</v>
      </c>
      <c r="J9" s="234">
        <v>1.7</v>
      </c>
      <c r="K9" s="241">
        <v>1.9</v>
      </c>
      <c r="L9" s="234">
        <v>0.9</v>
      </c>
      <c r="M9" s="241">
        <v>46.1</v>
      </c>
      <c r="N9" s="234">
        <v>58.1</v>
      </c>
      <c r="O9" s="244">
        <v>3.2</v>
      </c>
      <c r="P9" s="243">
        <v>4.4</v>
      </c>
      <c r="Q9" s="241">
        <v>0.2</v>
      </c>
      <c r="R9" s="234">
        <v>0.5</v>
      </c>
      <c r="S9" s="241">
        <v>0.2</v>
      </c>
      <c r="T9" s="234">
        <v>0.1</v>
      </c>
      <c r="U9" s="242">
        <v>3.3</v>
      </c>
      <c r="V9" s="243">
        <v>4.3</v>
      </c>
      <c r="W9" s="245">
        <v>0.5</v>
      </c>
      <c r="X9" s="246">
        <v>1.1</v>
      </c>
      <c r="Y9" s="241">
        <v>1</v>
      </c>
      <c r="Z9" s="234">
        <v>0.3</v>
      </c>
      <c r="AA9" s="245">
        <v>0.1</v>
      </c>
      <c r="AB9" s="234" t="s">
        <v>135</v>
      </c>
      <c r="AC9" s="241">
        <v>2.8</v>
      </c>
      <c r="AD9" s="234">
        <v>0.8</v>
      </c>
    </row>
    <row r="10" spans="1:33" ht="18" customHeight="1">
      <c r="A10" s="390"/>
      <c r="B10" s="247" t="s">
        <v>138</v>
      </c>
      <c r="C10" s="241">
        <v>25.48</v>
      </c>
      <c r="D10" s="234" t="s">
        <v>136</v>
      </c>
      <c r="E10" s="242">
        <v>1.82</v>
      </c>
      <c r="F10" s="249">
        <v>3</v>
      </c>
      <c r="G10" s="250">
        <v>2.54</v>
      </c>
      <c r="H10" s="231">
        <v>3.1</v>
      </c>
      <c r="I10" s="250">
        <v>4.37</v>
      </c>
      <c r="J10" s="251">
        <v>3.1</v>
      </c>
      <c r="K10" s="250">
        <v>2.38</v>
      </c>
      <c r="L10" s="251">
        <v>2.4</v>
      </c>
      <c r="M10" s="241">
        <v>42.95</v>
      </c>
      <c r="N10" s="234">
        <v>45</v>
      </c>
      <c r="O10" s="242">
        <v>2.8</v>
      </c>
      <c r="P10" s="243">
        <v>3.6</v>
      </c>
      <c r="Q10" s="241">
        <v>0.19</v>
      </c>
      <c r="R10" s="234">
        <v>0.3</v>
      </c>
      <c r="S10" s="241">
        <v>0.16</v>
      </c>
      <c r="T10" s="234">
        <v>0.1</v>
      </c>
      <c r="U10" s="242">
        <v>2.87</v>
      </c>
      <c r="V10" s="243">
        <v>2.8</v>
      </c>
      <c r="W10" s="245">
        <v>0.43</v>
      </c>
      <c r="X10" s="246">
        <v>0.9</v>
      </c>
      <c r="Y10" s="241">
        <v>0.76</v>
      </c>
      <c r="Z10" s="234">
        <v>0.5</v>
      </c>
      <c r="AA10" s="245">
        <v>0.12</v>
      </c>
      <c r="AB10" s="234" t="s">
        <v>135</v>
      </c>
      <c r="AC10" s="241">
        <v>2.79</v>
      </c>
      <c r="AD10" s="234">
        <v>1.2</v>
      </c>
      <c r="AG10" s="239"/>
    </row>
    <row r="11" spans="1:30" ht="18" customHeight="1">
      <c r="A11" s="392"/>
      <c r="B11" s="252" t="s">
        <v>139</v>
      </c>
      <c r="C11" s="253">
        <v>27.5</v>
      </c>
      <c r="D11" s="254" t="s">
        <v>136</v>
      </c>
      <c r="E11" s="255">
        <v>1.8</v>
      </c>
      <c r="F11" s="256">
        <v>1</v>
      </c>
      <c r="G11" s="257">
        <v>2.6</v>
      </c>
      <c r="H11" s="258">
        <v>3.1</v>
      </c>
      <c r="I11" s="257">
        <v>3.5</v>
      </c>
      <c r="J11" s="258">
        <v>1.3</v>
      </c>
      <c r="K11" s="257">
        <v>1.5</v>
      </c>
      <c r="L11" s="258">
        <v>3.8</v>
      </c>
      <c r="M11" s="253">
        <v>42.9</v>
      </c>
      <c r="N11" s="254">
        <v>48.3</v>
      </c>
      <c r="O11" s="259">
        <v>3.2</v>
      </c>
      <c r="P11" s="260">
        <v>2.1</v>
      </c>
      <c r="Q11" s="253">
        <v>0.2</v>
      </c>
      <c r="R11" s="254">
        <v>0.3</v>
      </c>
      <c r="S11" s="253">
        <v>0.2</v>
      </c>
      <c r="T11" s="254">
        <v>0.4</v>
      </c>
      <c r="U11" s="255">
        <v>2.9</v>
      </c>
      <c r="V11" s="260">
        <v>3</v>
      </c>
      <c r="W11" s="261">
        <v>0.4</v>
      </c>
      <c r="X11" s="262">
        <v>0.8</v>
      </c>
      <c r="Y11" s="253">
        <v>0.6</v>
      </c>
      <c r="Z11" s="254">
        <v>0.2</v>
      </c>
      <c r="AA11" s="261">
        <v>0.1</v>
      </c>
      <c r="AB11" s="254" t="s">
        <v>135</v>
      </c>
      <c r="AC11" s="253">
        <v>2.3</v>
      </c>
      <c r="AD11" s="254">
        <v>2.5</v>
      </c>
    </row>
    <row r="12" spans="1:30" ht="18" customHeight="1">
      <c r="A12" s="389" t="s">
        <v>8</v>
      </c>
      <c r="B12" s="229" t="s">
        <v>125</v>
      </c>
      <c r="C12" s="230">
        <v>29.9</v>
      </c>
      <c r="D12" s="231">
        <v>30.1</v>
      </c>
      <c r="E12" s="232">
        <v>5.1</v>
      </c>
      <c r="F12" s="233">
        <v>8.3</v>
      </c>
      <c r="G12" s="230">
        <v>5.2</v>
      </c>
      <c r="H12" s="231">
        <v>4.9</v>
      </c>
      <c r="I12" s="230">
        <v>11.9</v>
      </c>
      <c r="J12" s="231">
        <v>12.2</v>
      </c>
      <c r="K12" s="230">
        <v>1.8</v>
      </c>
      <c r="L12" s="234">
        <v>2.8</v>
      </c>
      <c r="M12" s="230">
        <v>63.8</v>
      </c>
      <c r="N12" s="231">
        <v>70.7</v>
      </c>
      <c r="O12" s="235">
        <v>4.3</v>
      </c>
      <c r="P12" s="233">
        <v>4</v>
      </c>
      <c r="Q12" s="230">
        <v>1.8</v>
      </c>
      <c r="R12" s="231">
        <v>1</v>
      </c>
      <c r="S12" s="230">
        <v>0.3</v>
      </c>
      <c r="T12" s="231">
        <v>0.1</v>
      </c>
      <c r="U12" s="232">
        <v>3.5</v>
      </c>
      <c r="V12" s="233">
        <v>3.6</v>
      </c>
      <c r="W12" s="236">
        <v>0.7</v>
      </c>
      <c r="X12" s="237">
        <v>0.7</v>
      </c>
      <c r="Y12" s="230">
        <v>0.7</v>
      </c>
      <c r="Z12" s="231">
        <v>0.9</v>
      </c>
      <c r="AA12" s="236">
        <v>0.3</v>
      </c>
      <c r="AB12" s="231">
        <v>0</v>
      </c>
      <c r="AC12" s="230">
        <v>3.9</v>
      </c>
      <c r="AD12" s="231">
        <v>3.5</v>
      </c>
    </row>
    <row r="13" spans="1:30" ht="18" customHeight="1">
      <c r="A13" s="389"/>
      <c r="B13" s="240" t="s">
        <v>127</v>
      </c>
      <c r="C13" s="241">
        <v>29.7</v>
      </c>
      <c r="D13" s="234">
        <v>28.9</v>
      </c>
      <c r="E13" s="242">
        <v>5.3</v>
      </c>
      <c r="F13" s="243">
        <v>8.2</v>
      </c>
      <c r="G13" s="241">
        <v>5.5</v>
      </c>
      <c r="H13" s="234">
        <v>5.9</v>
      </c>
      <c r="I13" s="241">
        <v>12.6</v>
      </c>
      <c r="J13" s="234">
        <v>14</v>
      </c>
      <c r="K13" s="241">
        <v>1.6</v>
      </c>
      <c r="L13" s="234">
        <v>1</v>
      </c>
      <c r="M13" s="241">
        <v>61.8</v>
      </c>
      <c r="N13" s="234">
        <v>69.9</v>
      </c>
      <c r="O13" s="244">
        <v>4.4</v>
      </c>
      <c r="P13" s="243">
        <v>4.7</v>
      </c>
      <c r="Q13" s="241">
        <v>1.8</v>
      </c>
      <c r="R13" s="234">
        <v>1.8</v>
      </c>
      <c r="S13" s="241">
        <v>0.3</v>
      </c>
      <c r="T13" s="234">
        <v>0.3</v>
      </c>
      <c r="U13" s="242">
        <v>3.3</v>
      </c>
      <c r="V13" s="243">
        <v>2.7</v>
      </c>
      <c r="W13" s="245">
        <v>0.9</v>
      </c>
      <c r="X13" s="246">
        <v>0.4</v>
      </c>
      <c r="Y13" s="241">
        <v>0.8</v>
      </c>
      <c r="Z13" s="234">
        <v>0.9</v>
      </c>
      <c r="AA13" s="245">
        <v>0.3</v>
      </c>
      <c r="AB13" s="234">
        <v>0</v>
      </c>
      <c r="AC13" s="241">
        <v>4</v>
      </c>
      <c r="AD13" s="234">
        <v>3.5</v>
      </c>
    </row>
    <row r="14" spans="1:30" ht="18" customHeight="1">
      <c r="A14" s="389"/>
      <c r="B14" s="247" t="s">
        <v>140</v>
      </c>
      <c r="C14" s="241">
        <v>29.9</v>
      </c>
      <c r="D14" s="234">
        <v>30.2</v>
      </c>
      <c r="E14" s="242">
        <v>4.8</v>
      </c>
      <c r="F14" s="243">
        <v>8.2</v>
      </c>
      <c r="G14" s="241">
        <v>5.4</v>
      </c>
      <c r="H14" s="234">
        <v>5.4</v>
      </c>
      <c r="I14" s="241">
        <v>11.7</v>
      </c>
      <c r="J14" s="234">
        <v>11.1</v>
      </c>
      <c r="K14" s="241">
        <v>1.5</v>
      </c>
      <c r="L14" s="234">
        <v>0.5</v>
      </c>
      <c r="M14" s="241">
        <v>59.6</v>
      </c>
      <c r="N14" s="234">
        <v>69.5</v>
      </c>
      <c r="O14" s="244">
        <v>4.7</v>
      </c>
      <c r="P14" s="243">
        <v>4.3</v>
      </c>
      <c r="Q14" s="241">
        <v>1.6</v>
      </c>
      <c r="R14" s="234">
        <v>2</v>
      </c>
      <c r="S14" s="241">
        <v>0.3</v>
      </c>
      <c r="T14" s="234">
        <v>0.4</v>
      </c>
      <c r="U14" s="242">
        <v>3.4</v>
      </c>
      <c r="V14" s="243">
        <v>3.2</v>
      </c>
      <c r="W14" s="245">
        <v>0.7</v>
      </c>
      <c r="X14" s="246">
        <v>0.4</v>
      </c>
      <c r="Y14" s="241">
        <v>0.8</v>
      </c>
      <c r="Z14" s="234">
        <v>1</v>
      </c>
      <c r="AA14" s="245">
        <v>0.3</v>
      </c>
      <c r="AB14" s="234">
        <v>0</v>
      </c>
      <c r="AC14" s="241">
        <v>4.2</v>
      </c>
      <c r="AD14" s="234">
        <v>3.2</v>
      </c>
    </row>
    <row r="15" spans="1:30" ht="18" customHeight="1">
      <c r="A15" s="390"/>
      <c r="B15" s="247" t="s">
        <v>141</v>
      </c>
      <c r="C15" s="241">
        <v>29.91</v>
      </c>
      <c r="D15" s="234">
        <v>32.4</v>
      </c>
      <c r="E15" s="242">
        <v>5.34</v>
      </c>
      <c r="F15" s="243">
        <v>10.8</v>
      </c>
      <c r="G15" s="241">
        <v>5.52</v>
      </c>
      <c r="H15" s="234">
        <v>4.3</v>
      </c>
      <c r="I15" s="241">
        <v>12.5</v>
      </c>
      <c r="J15" s="234">
        <v>15.2</v>
      </c>
      <c r="K15" s="241">
        <v>1.51</v>
      </c>
      <c r="L15" s="234">
        <v>1.2</v>
      </c>
      <c r="M15" s="241">
        <v>57.2</v>
      </c>
      <c r="N15" s="234">
        <v>68.8</v>
      </c>
      <c r="O15" s="244">
        <v>4.23</v>
      </c>
      <c r="P15" s="243">
        <v>5.2</v>
      </c>
      <c r="Q15" s="241">
        <v>1.48</v>
      </c>
      <c r="R15" s="234">
        <v>1.3</v>
      </c>
      <c r="S15" s="241">
        <v>0.32</v>
      </c>
      <c r="T15" s="234">
        <v>0.3</v>
      </c>
      <c r="U15" s="242">
        <v>3.3</v>
      </c>
      <c r="V15" s="243">
        <v>3.2</v>
      </c>
      <c r="W15" s="245">
        <v>0.74</v>
      </c>
      <c r="X15" s="246">
        <v>0.3</v>
      </c>
      <c r="Y15" s="241">
        <v>0.75</v>
      </c>
      <c r="Z15" s="234">
        <v>0.7</v>
      </c>
      <c r="AA15" s="245">
        <v>0.22</v>
      </c>
      <c r="AB15" s="234" t="s">
        <v>142</v>
      </c>
      <c r="AC15" s="241">
        <v>4.34</v>
      </c>
      <c r="AD15" s="234">
        <v>3</v>
      </c>
    </row>
    <row r="16" spans="1:30" ht="18" customHeight="1">
      <c r="A16" s="392"/>
      <c r="B16" s="252" t="s">
        <v>143</v>
      </c>
      <c r="C16" s="253">
        <v>30.7</v>
      </c>
      <c r="D16" s="254">
        <v>31.5</v>
      </c>
      <c r="E16" s="255">
        <v>5.4</v>
      </c>
      <c r="F16" s="260">
        <v>8.5</v>
      </c>
      <c r="G16" s="253">
        <v>5.4</v>
      </c>
      <c r="H16" s="254">
        <v>4.8</v>
      </c>
      <c r="I16" s="253">
        <v>12.2</v>
      </c>
      <c r="J16" s="254">
        <v>14.9</v>
      </c>
      <c r="K16" s="253">
        <v>1.3</v>
      </c>
      <c r="L16" s="254">
        <v>1.9</v>
      </c>
      <c r="M16" s="253">
        <v>55.8</v>
      </c>
      <c r="N16" s="254">
        <v>65.9</v>
      </c>
      <c r="O16" s="259">
        <v>4.4</v>
      </c>
      <c r="P16" s="260">
        <v>4.9</v>
      </c>
      <c r="Q16" s="253">
        <v>1.5</v>
      </c>
      <c r="R16" s="254">
        <v>2.1</v>
      </c>
      <c r="S16" s="253">
        <v>0.4</v>
      </c>
      <c r="T16" s="254">
        <v>0.3</v>
      </c>
      <c r="U16" s="255">
        <v>3.3</v>
      </c>
      <c r="V16" s="260">
        <v>3.3</v>
      </c>
      <c r="W16" s="261">
        <v>0.7</v>
      </c>
      <c r="X16" s="262">
        <v>0.7</v>
      </c>
      <c r="Y16" s="253">
        <v>0.8</v>
      </c>
      <c r="Z16" s="254">
        <v>1.2</v>
      </c>
      <c r="AA16" s="261">
        <v>0.2</v>
      </c>
      <c r="AB16" s="254" t="s">
        <v>142</v>
      </c>
      <c r="AC16" s="253">
        <v>4.2</v>
      </c>
      <c r="AD16" s="254">
        <v>2.9</v>
      </c>
    </row>
    <row r="17" spans="1:30" ht="18" customHeight="1">
      <c r="A17" s="389" t="s">
        <v>15</v>
      </c>
      <c r="B17" s="229" t="s">
        <v>125</v>
      </c>
      <c r="C17" s="230">
        <v>52.6</v>
      </c>
      <c r="D17" s="231">
        <v>52.2</v>
      </c>
      <c r="E17" s="232">
        <v>4.5</v>
      </c>
      <c r="F17" s="233">
        <v>6.1</v>
      </c>
      <c r="G17" s="230">
        <v>3.6</v>
      </c>
      <c r="H17" s="231">
        <v>2.2</v>
      </c>
      <c r="I17" s="230">
        <v>10.8</v>
      </c>
      <c r="J17" s="231">
        <v>7.6</v>
      </c>
      <c r="K17" s="230">
        <v>1.1</v>
      </c>
      <c r="L17" s="234">
        <v>0.4</v>
      </c>
      <c r="M17" s="230">
        <v>56</v>
      </c>
      <c r="N17" s="231">
        <v>66.1</v>
      </c>
      <c r="O17" s="235">
        <v>5.5</v>
      </c>
      <c r="P17" s="233">
        <v>4.7</v>
      </c>
      <c r="Q17" s="230">
        <v>1.5</v>
      </c>
      <c r="R17" s="231">
        <v>1.6</v>
      </c>
      <c r="S17" s="230">
        <v>0.9</v>
      </c>
      <c r="T17" s="231">
        <v>0.4</v>
      </c>
      <c r="U17" s="232">
        <v>2.7</v>
      </c>
      <c r="V17" s="233">
        <v>2.5</v>
      </c>
      <c r="W17" s="236">
        <v>0.9</v>
      </c>
      <c r="X17" s="237">
        <v>0.6</v>
      </c>
      <c r="Y17" s="230">
        <v>2.5</v>
      </c>
      <c r="Z17" s="231">
        <v>2.9</v>
      </c>
      <c r="AA17" s="236" t="s">
        <v>144</v>
      </c>
      <c r="AB17" s="231" t="s">
        <v>144</v>
      </c>
      <c r="AC17" s="230">
        <v>3</v>
      </c>
      <c r="AD17" s="231">
        <v>1.9</v>
      </c>
    </row>
    <row r="18" spans="1:30" ht="18" customHeight="1">
      <c r="A18" s="389"/>
      <c r="B18" s="240" t="s">
        <v>127</v>
      </c>
      <c r="C18" s="241">
        <v>52.5</v>
      </c>
      <c r="D18" s="234">
        <v>53.3</v>
      </c>
      <c r="E18" s="242">
        <v>4.9</v>
      </c>
      <c r="F18" s="243">
        <v>7.9</v>
      </c>
      <c r="G18" s="241">
        <v>3.4</v>
      </c>
      <c r="H18" s="234">
        <v>3.7</v>
      </c>
      <c r="I18" s="241">
        <v>10.8</v>
      </c>
      <c r="J18" s="234">
        <v>11.7</v>
      </c>
      <c r="K18" s="241">
        <v>0.8</v>
      </c>
      <c r="L18" s="234">
        <v>0.9</v>
      </c>
      <c r="M18" s="241">
        <v>52.9</v>
      </c>
      <c r="N18" s="234">
        <v>61.4</v>
      </c>
      <c r="O18" s="244">
        <v>5.4</v>
      </c>
      <c r="P18" s="243">
        <v>4</v>
      </c>
      <c r="Q18" s="241">
        <v>1.2</v>
      </c>
      <c r="R18" s="234">
        <v>1.5</v>
      </c>
      <c r="S18" s="241">
        <v>0.7</v>
      </c>
      <c r="T18" s="234">
        <v>0.5</v>
      </c>
      <c r="U18" s="242">
        <v>2.6</v>
      </c>
      <c r="V18" s="243">
        <v>2.4</v>
      </c>
      <c r="W18" s="245">
        <v>1.2</v>
      </c>
      <c r="X18" s="246">
        <v>0.4</v>
      </c>
      <c r="Y18" s="241">
        <v>2.5</v>
      </c>
      <c r="Z18" s="234">
        <v>2.4</v>
      </c>
      <c r="AA18" s="245" t="s">
        <v>144</v>
      </c>
      <c r="AB18" s="234" t="s">
        <v>144</v>
      </c>
      <c r="AC18" s="241">
        <v>3</v>
      </c>
      <c r="AD18" s="234">
        <v>2.8</v>
      </c>
    </row>
    <row r="19" spans="1:30" ht="18" customHeight="1">
      <c r="A19" s="389"/>
      <c r="B19" s="247" t="s">
        <v>140</v>
      </c>
      <c r="C19" s="241">
        <v>52.7</v>
      </c>
      <c r="D19" s="234">
        <v>55.9</v>
      </c>
      <c r="E19" s="242">
        <v>4.7</v>
      </c>
      <c r="F19" s="243">
        <v>6.6</v>
      </c>
      <c r="G19" s="241">
        <v>3.6</v>
      </c>
      <c r="H19" s="234">
        <v>3.9</v>
      </c>
      <c r="I19" s="241">
        <v>10.7</v>
      </c>
      <c r="J19" s="234">
        <v>11</v>
      </c>
      <c r="K19" s="241">
        <v>0.8</v>
      </c>
      <c r="L19" s="234">
        <v>0.9</v>
      </c>
      <c r="M19" s="241">
        <v>50.6</v>
      </c>
      <c r="N19" s="234">
        <v>61</v>
      </c>
      <c r="O19" s="244">
        <v>5.5</v>
      </c>
      <c r="P19" s="243">
        <v>4.7</v>
      </c>
      <c r="Q19" s="241">
        <v>1.2</v>
      </c>
      <c r="R19" s="234">
        <v>1.7</v>
      </c>
      <c r="S19" s="241">
        <v>0.8</v>
      </c>
      <c r="T19" s="234">
        <v>0.5</v>
      </c>
      <c r="U19" s="242">
        <v>2.6</v>
      </c>
      <c r="V19" s="243">
        <v>2.7</v>
      </c>
      <c r="W19" s="245">
        <v>0.8</v>
      </c>
      <c r="X19" s="246">
        <v>0.3</v>
      </c>
      <c r="Y19" s="241">
        <v>2.6</v>
      </c>
      <c r="Z19" s="234">
        <v>2.5</v>
      </c>
      <c r="AA19" s="245" t="s">
        <v>144</v>
      </c>
      <c r="AB19" s="234" t="s">
        <v>144</v>
      </c>
      <c r="AC19" s="241">
        <v>3</v>
      </c>
      <c r="AD19" s="234">
        <v>2.3</v>
      </c>
    </row>
    <row r="20" spans="1:30" ht="18" customHeight="1">
      <c r="A20" s="390"/>
      <c r="B20" s="247" t="s">
        <v>141</v>
      </c>
      <c r="C20" s="241">
        <v>51.59</v>
      </c>
      <c r="D20" s="234">
        <v>53.2</v>
      </c>
      <c r="E20" s="242">
        <v>5.39</v>
      </c>
      <c r="F20" s="243">
        <v>7.2</v>
      </c>
      <c r="G20" s="241">
        <v>3.28</v>
      </c>
      <c r="H20" s="234">
        <v>3.2</v>
      </c>
      <c r="I20" s="241">
        <v>11.75</v>
      </c>
      <c r="J20" s="234">
        <v>11.8</v>
      </c>
      <c r="K20" s="241">
        <v>0.8</v>
      </c>
      <c r="L20" s="234">
        <v>0.7</v>
      </c>
      <c r="M20" s="241">
        <v>48.31</v>
      </c>
      <c r="N20" s="234">
        <v>56.2</v>
      </c>
      <c r="O20" s="244">
        <v>4.78</v>
      </c>
      <c r="P20" s="243">
        <v>5.2</v>
      </c>
      <c r="Q20" s="241">
        <v>1.01</v>
      </c>
      <c r="R20" s="234">
        <v>1</v>
      </c>
      <c r="S20" s="241">
        <v>0.8</v>
      </c>
      <c r="T20" s="234">
        <v>0.7</v>
      </c>
      <c r="U20" s="242">
        <v>2.42</v>
      </c>
      <c r="V20" s="243">
        <v>2.9</v>
      </c>
      <c r="W20" s="245">
        <v>0.91</v>
      </c>
      <c r="X20" s="246">
        <v>0.4</v>
      </c>
      <c r="Y20" s="241">
        <v>2.6</v>
      </c>
      <c r="Z20" s="234">
        <v>2.1</v>
      </c>
      <c r="AA20" s="263" t="s">
        <v>144</v>
      </c>
      <c r="AB20" s="234" t="s">
        <v>144</v>
      </c>
      <c r="AC20" s="241">
        <v>2.83</v>
      </c>
      <c r="AD20" s="234">
        <v>1.9</v>
      </c>
    </row>
    <row r="21" spans="1:30" ht="18" customHeight="1">
      <c r="A21" s="390"/>
      <c r="B21" s="252" t="s">
        <v>143</v>
      </c>
      <c r="C21" s="253">
        <v>54.4</v>
      </c>
      <c r="D21" s="254">
        <v>54.8</v>
      </c>
      <c r="E21" s="255">
        <v>4.7</v>
      </c>
      <c r="F21" s="260">
        <v>7.2</v>
      </c>
      <c r="G21" s="253">
        <v>3.6</v>
      </c>
      <c r="H21" s="254">
        <v>2</v>
      </c>
      <c r="I21" s="253">
        <v>11.4</v>
      </c>
      <c r="J21" s="254">
        <v>9</v>
      </c>
      <c r="K21" s="253">
        <v>0.7</v>
      </c>
      <c r="L21" s="254">
        <v>0.8</v>
      </c>
      <c r="M21" s="253">
        <v>45.7</v>
      </c>
      <c r="N21" s="254">
        <v>58.9</v>
      </c>
      <c r="O21" s="259">
        <v>4.8</v>
      </c>
      <c r="P21" s="260">
        <v>4.8</v>
      </c>
      <c r="Q21" s="253">
        <v>1.1</v>
      </c>
      <c r="R21" s="254">
        <v>0.6</v>
      </c>
      <c r="S21" s="253">
        <v>0.8</v>
      </c>
      <c r="T21" s="254">
        <v>0.5</v>
      </c>
      <c r="U21" s="255">
        <v>2.5</v>
      </c>
      <c r="V21" s="260">
        <v>1.4</v>
      </c>
      <c r="W21" s="261">
        <v>0.9</v>
      </c>
      <c r="X21" s="262">
        <v>0.3</v>
      </c>
      <c r="Y21" s="253">
        <v>2.5</v>
      </c>
      <c r="Z21" s="254">
        <v>4.3</v>
      </c>
      <c r="AA21" s="264" t="s">
        <v>144</v>
      </c>
      <c r="AB21" s="254" t="s">
        <v>144</v>
      </c>
      <c r="AC21" s="253">
        <v>3</v>
      </c>
      <c r="AD21" s="254">
        <v>2.4</v>
      </c>
    </row>
    <row r="22" spans="1:30" ht="18" customHeight="1">
      <c r="A22" s="391" t="s">
        <v>19</v>
      </c>
      <c r="B22" s="229" t="s">
        <v>125</v>
      </c>
      <c r="C22" s="230">
        <v>58</v>
      </c>
      <c r="D22" s="231" t="s">
        <v>126</v>
      </c>
      <c r="E22" s="232">
        <v>3.7</v>
      </c>
      <c r="F22" s="233">
        <v>4.5</v>
      </c>
      <c r="G22" s="230">
        <v>2</v>
      </c>
      <c r="H22" s="231">
        <v>2.1</v>
      </c>
      <c r="I22" s="230">
        <v>8.8</v>
      </c>
      <c r="J22" s="231">
        <v>14.4</v>
      </c>
      <c r="K22" s="230">
        <v>0.6</v>
      </c>
      <c r="L22" s="234">
        <v>0.3</v>
      </c>
      <c r="M22" s="230">
        <v>65.5</v>
      </c>
      <c r="N22" s="231">
        <v>65.6</v>
      </c>
      <c r="O22" s="235">
        <v>4.6</v>
      </c>
      <c r="P22" s="233">
        <v>2.4</v>
      </c>
      <c r="Q22" s="230">
        <v>1.1</v>
      </c>
      <c r="R22" s="231">
        <v>0.7</v>
      </c>
      <c r="S22" s="230">
        <v>0.6</v>
      </c>
      <c r="T22" s="231">
        <v>1.1</v>
      </c>
      <c r="U22" s="232">
        <v>2.3</v>
      </c>
      <c r="V22" s="233">
        <v>2</v>
      </c>
      <c r="W22" s="236">
        <v>0.9</v>
      </c>
      <c r="X22" s="237">
        <v>0.2</v>
      </c>
      <c r="Y22" s="230">
        <v>2.8</v>
      </c>
      <c r="Z22" s="231">
        <v>0.9</v>
      </c>
      <c r="AA22" s="236" t="s">
        <v>145</v>
      </c>
      <c r="AB22" s="231" t="s">
        <v>145</v>
      </c>
      <c r="AC22" s="230">
        <v>1.8</v>
      </c>
      <c r="AD22" s="231">
        <v>1.5</v>
      </c>
    </row>
    <row r="23" spans="1:30" ht="18" customHeight="1">
      <c r="A23" s="389"/>
      <c r="B23" s="240" t="s">
        <v>127</v>
      </c>
      <c r="C23" s="241">
        <v>59.4</v>
      </c>
      <c r="D23" s="234" t="s">
        <v>146</v>
      </c>
      <c r="E23" s="242">
        <v>3.7</v>
      </c>
      <c r="F23" s="243">
        <v>11.3</v>
      </c>
      <c r="G23" s="241">
        <v>2</v>
      </c>
      <c r="H23" s="234">
        <v>1.5</v>
      </c>
      <c r="I23" s="241">
        <v>9.6</v>
      </c>
      <c r="J23" s="234">
        <v>15.9</v>
      </c>
      <c r="K23" s="241">
        <v>0.7</v>
      </c>
      <c r="L23" s="234">
        <v>0.5</v>
      </c>
      <c r="M23" s="241">
        <v>62.2</v>
      </c>
      <c r="N23" s="234">
        <v>65.6</v>
      </c>
      <c r="O23" s="244">
        <v>4.2</v>
      </c>
      <c r="P23" s="243">
        <v>3</v>
      </c>
      <c r="Q23" s="241">
        <v>1.1</v>
      </c>
      <c r="R23" s="234">
        <v>0.5</v>
      </c>
      <c r="S23" s="241">
        <v>0.6</v>
      </c>
      <c r="T23" s="234">
        <v>0.3</v>
      </c>
      <c r="U23" s="242">
        <v>2.4</v>
      </c>
      <c r="V23" s="243">
        <v>2.3</v>
      </c>
      <c r="W23" s="245">
        <v>0.8</v>
      </c>
      <c r="X23" s="246">
        <v>0.4</v>
      </c>
      <c r="Y23" s="241">
        <v>2.9</v>
      </c>
      <c r="Z23" s="234">
        <v>1.1</v>
      </c>
      <c r="AA23" s="245" t="s">
        <v>145</v>
      </c>
      <c r="AB23" s="234" t="s">
        <v>145</v>
      </c>
      <c r="AC23" s="241">
        <v>1.9</v>
      </c>
      <c r="AD23" s="234">
        <v>1.6</v>
      </c>
    </row>
    <row r="24" spans="1:30" ht="18" customHeight="1">
      <c r="A24" s="389"/>
      <c r="B24" s="247" t="s">
        <v>147</v>
      </c>
      <c r="C24" s="241">
        <v>55.6</v>
      </c>
      <c r="D24" s="234" t="s">
        <v>146</v>
      </c>
      <c r="E24" s="242">
        <v>3.4</v>
      </c>
      <c r="F24" s="243">
        <v>4.4</v>
      </c>
      <c r="G24" s="241">
        <v>1.6</v>
      </c>
      <c r="H24" s="234">
        <v>1.6</v>
      </c>
      <c r="I24" s="241">
        <v>8.5</v>
      </c>
      <c r="J24" s="234">
        <v>12.2</v>
      </c>
      <c r="K24" s="241">
        <v>0.6</v>
      </c>
      <c r="L24" s="234">
        <v>0.3</v>
      </c>
      <c r="M24" s="241">
        <v>60</v>
      </c>
      <c r="N24" s="234">
        <v>59.5</v>
      </c>
      <c r="O24" s="244">
        <v>4.1</v>
      </c>
      <c r="P24" s="243">
        <v>4.9</v>
      </c>
      <c r="Q24" s="241">
        <v>0.9</v>
      </c>
      <c r="R24" s="234">
        <v>1.7</v>
      </c>
      <c r="S24" s="241">
        <v>0.6</v>
      </c>
      <c r="T24" s="234">
        <v>0.3</v>
      </c>
      <c r="U24" s="242">
        <v>2.2</v>
      </c>
      <c r="V24" s="243">
        <v>1.8</v>
      </c>
      <c r="W24" s="245">
        <v>0.7</v>
      </c>
      <c r="X24" s="246">
        <v>0.3</v>
      </c>
      <c r="Y24" s="241">
        <v>2.8</v>
      </c>
      <c r="Z24" s="234">
        <v>0.8</v>
      </c>
      <c r="AA24" s="245" t="s">
        <v>145</v>
      </c>
      <c r="AB24" s="234" t="s">
        <v>145</v>
      </c>
      <c r="AC24" s="241">
        <v>2.1</v>
      </c>
      <c r="AD24" s="234">
        <v>0.9</v>
      </c>
    </row>
    <row r="25" spans="1:30" ht="18" customHeight="1">
      <c r="A25" s="390"/>
      <c r="B25" s="247" t="s">
        <v>148</v>
      </c>
      <c r="C25" s="241">
        <v>60.93</v>
      </c>
      <c r="D25" s="234" t="s">
        <v>146</v>
      </c>
      <c r="E25" s="242">
        <v>3.77</v>
      </c>
      <c r="F25" s="243">
        <v>4.8</v>
      </c>
      <c r="G25" s="241">
        <v>1.64</v>
      </c>
      <c r="H25" s="234">
        <v>1.3</v>
      </c>
      <c r="I25" s="241">
        <v>8.81</v>
      </c>
      <c r="J25" s="234">
        <v>11.5</v>
      </c>
      <c r="K25" s="241">
        <v>0.58</v>
      </c>
      <c r="L25" s="234">
        <v>0.3</v>
      </c>
      <c r="M25" s="241">
        <v>58.46</v>
      </c>
      <c r="N25" s="234">
        <v>58.1</v>
      </c>
      <c r="O25" s="244">
        <v>4.16</v>
      </c>
      <c r="P25" s="243">
        <v>3.3</v>
      </c>
      <c r="Q25" s="241">
        <v>0.92</v>
      </c>
      <c r="R25" s="234">
        <v>1.1</v>
      </c>
      <c r="S25" s="241">
        <v>0.62</v>
      </c>
      <c r="T25" s="234">
        <v>0.6</v>
      </c>
      <c r="U25" s="242">
        <v>2.06</v>
      </c>
      <c r="V25" s="243">
        <v>2</v>
      </c>
      <c r="W25" s="245">
        <v>0.68</v>
      </c>
      <c r="X25" s="246">
        <v>0.3</v>
      </c>
      <c r="Y25" s="241">
        <v>2.92</v>
      </c>
      <c r="Z25" s="234">
        <v>0.7</v>
      </c>
      <c r="AA25" s="263" t="s">
        <v>145</v>
      </c>
      <c r="AB25" s="234" t="s">
        <v>145</v>
      </c>
      <c r="AC25" s="241">
        <v>1.94</v>
      </c>
      <c r="AD25" s="234">
        <v>1.2</v>
      </c>
    </row>
    <row r="26" spans="1:30" ht="18" customHeight="1">
      <c r="A26" s="392"/>
      <c r="B26" s="252" t="s">
        <v>149</v>
      </c>
      <c r="C26" s="253">
        <v>63.8</v>
      </c>
      <c r="D26" s="254" t="s">
        <v>146</v>
      </c>
      <c r="E26" s="255">
        <v>3.7</v>
      </c>
      <c r="F26" s="260">
        <v>6.2</v>
      </c>
      <c r="G26" s="253">
        <v>1.9</v>
      </c>
      <c r="H26" s="254">
        <v>1.4</v>
      </c>
      <c r="I26" s="253">
        <v>8.6</v>
      </c>
      <c r="J26" s="254">
        <v>9.2</v>
      </c>
      <c r="K26" s="253">
        <v>0.5</v>
      </c>
      <c r="L26" s="254">
        <v>0.4</v>
      </c>
      <c r="M26" s="253">
        <v>57.6</v>
      </c>
      <c r="N26" s="254">
        <v>63.6</v>
      </c>
      <c r="O26" s="259">
        <v>4.5</v>
      </c>
      <c r="P26" s="260">
        <v>4.5</v>
      </c>
      <c r="Q26" s="253">
        <v>0.8</v>
      </c>
      <c r="R26" s="254">
        <v>0.7</v>
      </c>
      <c r="S26" s="253">
        <v>0.6</v>
      </c>
      <c r="T26" s="254">
        <v>0.2</v>
      </c>
      <c r="U26" s="255">
        <v>2.1</v>
      </c>
      <c r="V26" s="260">
        <v>1.6</v>
      </c>
      <c r="W26" s="261">
        <v>0.7</v>
      </c>
      <c r="X26" s="262">
        <v>0.5</v>
      </c>
      <c r="Y26" s="253">
        <v>2.7</v>
      </c>
      <c r="Z26" s="254">
        <v>0.9</v>
      </c>
      <c r="AA26" s="264" t="s">
        <v>145</v>
      </c>
      <c r="AB26" s="254" t="s">
        <v>145</v>
      </c>
      <c r="AC26" s="253">
        <v>1.9</v>
      </c>
      <c r="AD26" s="254">
        <v>1.4</v>
      </c>
    </row>
    <row r="27" spans="1:12" s="219" customFormat="1" ht="15" customHeight="1">
      <c r="A27" s="265" t="s">
        <v>128</v>
      </c>
      <c r="B27" s="266" t="s">
        <v>150</v>
      </c>
      <c r="C27" s="267" t="s">
        <v>151</v>
      </c>
      <c r="D27" s="268" t="s">
        <v>130</v>
      </c>
      <c r="E27" s="268"/>
      <c r="G27" s="268"/>
      <c r="H27" s="268"/>
      <c r="I27" s="268"/>
      <c r="J27" s="268"/>
      <c r="K27" s="268"/>
      <c r="L27" s="268"/>
    </row>
    <row r="28" spans="1:8" s="219" customFormat="1" ht="10.5">
      <c r="A28" s="268"/>
      <c r="B28" s="266" t="s">
        <v>129</v>
      </c>
      <c r="C28" s="269">
        <v>0</v>
      </c>
      <c r="D28" s="268" t="s">
        <v>131</v>
      </c>
      <c r="E28" s="268"/>
      <c r="G28" s="268"/>
      <c r="H28" s="268"/>
    </row>
    <row r="29" spans="1:12" s="219" customFormat="1" ht="10.5">
      <c r="A29" s="268"/>
      <c r="B29" s="266" t="s">
        <v>152</v>
      </c>
      <c r="C29" s="269" t="s">
        <v>153</v>
      </c>
      <c r="D29" s="268" t="s">
        <v>132</v>
      </c>
      <c r="E29" s="268"/>
      <c r="G29" s="268"/>
      <c r="H29" s="268"/>
      <c r="I29" s="268"/>
      <c r="J29" s="268"/>
      <c r="K29" s="268"/>
      <c r="L29" s="268"/>
    </row>
    <row r="30" spans="1:4" s="219" customFormat="1" ht="10.5">
      <c r="A30" s="268"/>
      <c r="B30" s="266" t="s">
        <v>154</v>
      </c>
      <c r="C30" s="270" t="s">
        <v>155</v>
      </c>
      <c r="D30" s="268" t="s">
        <v>133</v>
      </c>
    </row>
    <row r="31" spans="2:4" s="219" customFormat="1" ht="10.5">
      <c r="B31" s="271" t="s">
        <v>134</v>
      </c>
      <c r="C31" s="269"/>
      <c r="D31" s="268"/>
    </row>
    <row r="32" spans="2:4" ht="11.25">
      <c r="B32" s="271"/>
      <c r="C32" s="272"/>
      <c r="D32" s="273"/>
    </row>
  </sheetData>
  <sheetProtection/>
  <mergeCells count="19">
    <mergeCell ref="E5:F5"/>
    <mergeCell ref="O5:P5"/>
    <mergeCell ref="U5:V5"/>
    <mergeCell ref="Y5:Z5"/>
    <mergeCell ref="S5:T5"/>
    <mergeCell ref="W5:X5"/>
    <mergeCell ref="G5:H5"/>
    <mergeCell ref="I5:J5"/>
    <mergeCell ref="Q5:R5"/>
    <mergeCell ref="A17:A21"/>
    <mergeCell ref="A22:A26"/>
    <mergeCell ref="K5:L5"/>
    <mergeCell ref="AC5:AD5"/>
    <mergeCell ref="M5:N5"/>
    <mergeCell ref="A12:A16"/>
    <mergeCell ref="C5:D5"/>
    <mergeCell ref="AA5:AB5"/>
    <mergeCell ref="A7:A11"/>
    <mergeCell ref="A5:B5"/>
  </mergeCells>
  <hyperlinks>
    <hyperlink ref="A1" r:id="rId1" display="平成24年学校保健統計調査結果速報速報ページ"/>
  </hyperlinks>
  <printOptions/>
  <pageMargins left="0.787" right="0.787" top="0.984" bottom="0.984" header="0.512" footer="0.512"/>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N29"/>
  <sheetViews>
    <sheetView showGridLines="0" zoomScale="111" zoomScaleNormal="111" zoomScalePageLayoutView="0" workbookViewId="0" topLeftCell="A1">
      <selection activeCell="A1" sqref="A1"/>
    </sheetView>
  </sheetViews>
  <sheetFormatPr defaultColWidth="9.00390625" defaultRowHeight="13.5"/>
  <cols>
    <col min="1" max="1" width="6.625" style="217" customWidth="1"/>
    <col min="2" max="2" width="5.00390625" style="217" customWidth="1"/>
    <col min="3" max="14" width="5.875" style="217" customWidth="1"/>
    <col min="15" max="16384" width="9.00390625" style="191" customWidth="1"/>
  </cols>
  <sheetData>
    <row r="1" ht="13.5">
      <c r="A1" s="365" t="s">
        <v>25</v>
      </c>
    </row>
    <row r="2" ht="13.5">
      <c r="A2" s="110" t="s">
        <v>23</v>
      </c>
    </row>
    <row r="3" ht="13.5">
      <c r="A3" s="110" t="s">
        <v>156</v>
      </c>
    </row>
    <row r="5" spans="1:14" ht="15" customHeight="1">
      <c r="A5" s="407" t="s">
        <v>109</v>
      </c>
      <c r="B5" s="407"/>
      <c r="C5" s="402" t="s">
        <v>8</v>
      </c>
      <c r="D5" s="403"/>
      <c r="E5" s="403"/>
      <c r="F5" s="404"/>
      <c r="G5" s="402" t="s">
        <v>15</v>
      </c>
      <c r="H5" s="403"/>
      <c r="I5" s="403"/>
      <c r="J5" s="404"/>
      <c r="K5" s="402" t="s">
        <v>19</v>
      </c>
      <c r="L5" s="403"/>
      <c r="M5" s="403"/>
      <c r="N5" s="404"/>
    </row>
    <row r="6" spans="1:14" ht="26.25" customHeight="1">
      <c r="A6" s="407"/>
      <c r="B6" s="407"/>
      <c r="C6" s="274" t="s">
        <v>157</v>
      </c>
      <c r="D6" s="275" t="s">
        <v>158</v>
      </c>
      <c r="E6" s="275" t="s">
        <v>159</v>
      </c>
      <c r="F6" s="276" t="s">
        <v>160</v>
      </c>
      <c r="G6" s="274" t="s">
        <v>157</v>
      </c>
      <c r="H6" s="275" t="s">
        <v>158</v>
      </c>
      <c r="I6" s="275" t="s">
        <v>159</v>
      </c>
      <c r="J6" s="276" t="s">
        <v>160</v>
      </c>
      <c r="K6" s="274" t="s">
        <v>157</v>
      </c>
      <c r="L6" s="275" t="s">
        <v>158</v>
      </c>
      <c r="M6" s="275" t="s">
        <v>159</v>
      </c>
      <c r="N6" s="276" t="s">
        <v>160</v>
      </c>
    </row>
    <row r="7" spans="1:14" ht="16.5" customHeight="1">
      <c r="A7" s="405" t="s">
        <v>161</v>
      </c>
      <c r="B7" s="277" t="s">
        <v>70</v>
      </c>
      <c r="C7" s="278">
        <v>29.9</v>
      </c>
      <c r="D7" s="279">
        <v>11.2</v>
      </c>
      <c r="E7" s="279">
        <v>11.6</v>
      </c>
      <c r="F7" s="280">
        <v>7.1</v>
      </c>
      <c r="G7" s="278">
        <v>52.6</v>
      </c>
      <c r="H7" s="279">
        <v>12.4</v>
      </c>
      <c r="I7" s="279">
        <v>17.8</v>
      </c>
      <c r="J7" s="281">
        <v>22.4</v>
      </c>
      <c r="K7" s="278">
        <v>58</v>
      </c>
      <c r="L7" s="279">
        <v>12.6</v>
      </c>
      <c r="M7" s="279">
        <v>17.1</v>
      </c>
      <c r="N7" s="280">
        <v>28.4</v>
      </c>
    </row>
    <row r="8" spans="1:14" ht="16.5" customHeight="1">
      <c r="A8" s="409"/>
      <c r="B8" s="282" t="s">
        <v>69</v>
      </c>
      <c r="C8" s="283">
        <v>30.1</v>
      </c>
      <c r="D8" s="284">
        <v>11.4</v>
      </c>
      <c r="E8" s="284">
        <v>11.4</v>
      </c>
      <c r="F8" s="285">
        <v>7.3</v>
      </c>
      <c r="G8" s="283">
        <v>52.2</v>
      </c>
      <c r="H8" s="284">
        <v>12.2</v>
      </c>
      <c r="I8" s="284">
        <v>17.4</v>
      </c>
      <c r="J8" s="286">
        <v>22.6</v>
      </c>
      <c r="K8" s="287" t="s">
        <v>126</v>
      </c>
      <c r="L8" s="288" t="s">
        <v>126</v>
      </c>
      <c r="M8" s="288" t="s">
        <v>126</v>
      </c>
      <c r="N8" s="289" t="s">
        <v>126</v>
      </c>
    </row>
    <row r="9" spans="1:14" ht="16.5" customHeight="1">
      <c r="A9" s="405" t="s">
        <v>162</v>
      </c>
      <c r="B9" s="277" t="s">
        <v>70</v>
      </c>
      <c r="C9" s="278">
        <v>29.7</v>
      </c>
      <c r="D9" s="279">
        <v>10.9</v>
      </c>
      <c r="E9" s="279">
        <v>11.5</v>
      </c>
      <c r="F9" s="280">
        <v>7.3</v>
      </c>
      <c r="G9" s="278">
        <v>52.5</v>
      </c>
      <c r="H9" s="279">
        <v>12.5</v>
      </c>
      <c r="I9" s="279">
        <v>18</v>
      </c>
      <c r="J9" s="281">
        <v>22</v>
      </c>
      <c r="K9" s="278">
        <v>59.4</v>
      </c>
      <c r="L9" s="279">
        <v>13.6</v>
      </c>
      <c r="M9" s="279">
        <v>18.1</v>
      </c>
      <c r="N9" s="280">
        <v>27.7</v>
      </c>
    </row>
    <row r="10" spans="1:14" ht="16.5" customHeight="1">
      <c r="A10" s="409"/>
      <c r="B10" s="282" t="s">
        <v>69</v>
      </c>
      <c r="C10" s="283">
        <v>28.9</v>
      </c>
      <c r="D10" s="284">
        <v>10.5</v>
      </c>
      <c r="E10" s="284">
        <v>10.7</v>
      </c>
      <c r="F10" s="285">
        <v>7.7</v>
      </c>
      <c r="G10" s="283">
        <v>53.3</v>
      </c>
      <c r="H10" s="284">
        <v>10.7</v>
      </c>
      <c r="I10" s="284">
        <v>17.4</v>
      </c>
      <c r="J10" s="286">
        <v>25.1</v>
      </c>
      <c r="K10" s="287" t="s">
        <v>126</v>
      </c>
      <c r="L10" s="288" t="s">
        <v>126</v>
      </c>
      <c r="M10" s="288" t="s">
        <v>126</v>
      </c>
      <c r="N10" s="289" t="s">
        <v>126</v>
      </c>
    </row>
    <row r="11" spans="1:14" ht="16.5" customHeight="1">
      <c r="A11" s="405" t="s">
        <v>163</v>
      </c>
      <c r="B11" s="277" t="s">
        <v>70</v>
      </c>
      <c r="C11" s="278">
        <v>29.91</v>
      </c>
      <c r="D11" s="279">
        <v>10.88</v>
      </c>
      <c r="E11" s="279">
        <v>11.49</v>
      </c>
      <c r="F11" s="280">
        <v>7.55</v>
      </c>
      <c r="G11" s="278">
        <v>52.73</v>
      </c>
      <c r="H11" s="279">
        <v>12.07</v>
      </c>
      <c r="I11" s="279">
        <v>18.41</v>
      </c>
      <c r="J11" s="281">
        <v>22.25</v>
      </c>
      <c r="K11" s="278">
        <v>55.64</v>
      </c>
      <c r="L11" s="279">
        <v>12.98</v>
      </c>
      <c r="M11" s="279">
        <v>16.75</v>
      </c>
      <c r="N11" s="280">
        <v>25.9</v>
      </c>
    </row>
    <row r="12" spans="1:14" ht="16.5" customHeight="1">
      <c r="A12" s="406"/>
      <c r="B12" s="282" t="s">
        <v>69</v>
      </c>
      <c r="C12" s="283">
        <v>30.2</v>
      </c>
      <c r="D12" s="284">
        <v>11</v>
      </c>
      <c r="E12" s="284">
        <v>11.5</v>
      </c>
      <c r="F12" s="285">
        <v>7.7</v>
      </c>
      <c r="G12" s="283">
        <v>55.9</v>
      </c>
      <c r="H12" s="284">
        <v>10.7</v>
      </c>
      <c r="I12" s="284">
        <v>18.6</v>
      </c>
      <c r="J12" s="286">
        <v>26.6</v>
      </c>
      <c r="K12" s="287" t="s">
        <v>126</v>
      </c>
      <c r="L12" s="288" t="s">
        <v>126</v>
      </c>
      <c r="M12" s="288" t="s">
        <v>126</v>
      </c>
      <c r="N12" s="289" t="s">
        <v>126</v>
      </c>
    </row>
    <row r="13" spans="1:14" ht="16.5" customHeight="1">
      <c r="A13" s="408" t="s">
        <v>164</v>
      </c>
      <c r="B13" s="277" t="s">
        <v>70</v>
      </c>
      <c r="C13" s="278">
        <v>29.91</v>
      </c>
      <c r="D13" s="279">
        <v>10.62</v>
      </c>
      <c r="E13" s="279">
        <v>11.34</v>
      </c>
      <c r="F13" s="280">
        <v>7.95</v>
      </c>
      <c r="G13" s="278">
        <v>51.59</v>
      </c>
      <c r="H13" s="279">
        <v>11.81</v>
      </c>
      <c r="I13" s="279">
        <v>17.54</v>
      </c>
      <c r="J13" s="281">
        <v>22.25</v>
      </c>
      <c r="K13" s="278">
        <v>60.93</v>
      </c>
      <c r="L13" s="279">
        <v>11.44</v>
      </c>
      <c r="M13" s="279">
        <v>16.13</v>
      </c>
      <c r="N13" s="280">
        <v>33.36</v>
      </c>
    </row>
    <row r="14" spans="1:14" ht="16.5" customHeight="1">
      <c r="A14" s="407"/>
      <c r="B14" s="282" t="s">
        <v>69</v>
      </c>
      <c r="C14" s="283">
        <v>32.4</v>
      </c>
      <c r="D14" s="284">
        <v>12</v>
      </c>
      <c r="E14" s="284">
        <v>12.3</v>
      </c>
      <c r="F14" s="285">
        <v>8.1</v>
      </c>
      <c r="G14" s="283">
        <v>53.2</v>
      </c>
      <c r="H14" s="284">
        <v>9.3</v>
      </c>
      <c r="I14" s="284">
        <v>17.1</v>
      </c>
      <c r="J14" s="286">
        <v>26.9</v>
      </c>
      <c r="K14" s="287" t="s">
        <v>136</v>
      </c>
      <c r="L14" s="288" t="s">
        <v>136</v>
      </c>
      <c r="M14" s="288" t="s">
        <v>136</v>
      </c>
      <c r="N14" s="289" t="s">
        <v>136</v>
      </c>
    </row>
    <row r="15" spans="1:14" ht="16.5" customHeight="1">
      <c r="A15" s="408" t="s">
        <v>165</v>
      </c>
      <c r="B15" s="277" t="s">
        <v>70</v>
      </c>
      <c r="C15" s="278">
        <v>30.7</v>
      </c>
      <c r="D15" s="279">
        <v>10.7</v>
      </c>
      <c r="E15" s="279">
        <v>11.4</v>
      </c>
      <c r="F15" s="280">
        <v>8.6</v>
      </c>
      <c r="G15" s="278">
        <v>54.4</v>
      </c>
      <c r="H15" s="279">
        <v>10.8</v>
      </c>
      <c r="I15" s="279">
        <v>16.5</v>
      </c>
      <c r="J15" s="281">
        <v>27.1</v>
      </c>
      <c r="K15" s="278">
        <v>63.8</v>
      </c>
      <c r="L15" s="279">
        <v>11.8</v>
      </c>
      <c r="M15" s="279">
        <v>17.4</v>
      </c>
      <c r="N15" s="280">
        <v>34.6</v>
      </c>
    </row>
    <row r="16" spans="1:14" ht="16.5" customHeight="1">
      <c r="A16" s="407"/>
      <c r="B16" s="282" t="s">
        <v>69</v>
      </c>
      <c r="C16" s="283">
        <v>31.5</v>
      </c>
      <c r="D16" s="284">
        <v>11.8</v>
      </c>
      <c r="E16" s="284">
        <v>11.5</v>
      </c>
      <c r="F16" s="285">
        <v>8.2</v>
      </c>
      <c r="G16" s="283">
        <v>54.8</v>
      </c>
      <c r="H16" s="284">
        <v>11.2</v>
      </c>
      <c r="I16" s="284">
        <v>16.6</v>
      </c>
      <c r="J16" s="286">
        <v>27.1</v>
      </c>
      <c r="K16" s="290" t="s">
        <v>136</v>
      </c>
      <c r="L16" s="291" t="s">
        <v>136</v>
      </c>
      <c r="M16" s="291" t="s">
        <v>136</v>
      </c>
      <c r="N16" s="292" t="s">
        <v>136</v>
      </c>
    </row>
    <row r="17" spans="1:9" ht="12">
      <c r="A17" s="293" t="s">
        <v>166</v>
      </c>
      <c r="B17" s="294"/>
      <c r="C17" s="295"/>
      <c r="D17" s="296"/>
      <c r="E17" s="296"/>
      <c r="F17" s="296"/>
      <c r="G17" s="296"/>
      <c r="H17" s="296"/>
      <c r="I17" s="296"/>
    </row>
    <row r="18" ht="12">
      <c r="A18" s="293" t="s">
        <v>167</v>
      </c>
    </row>
    <row r="19" spans="2:14" ht="12">
      <c r="B19" s="297"/>
      <c r="C19" s="297"/>
      <c r="D19" s="297"/>
      <c r="E19" s="297"/>
      <c r="F19" s="297"/>
      <c r="G19" s="297"/>
      <c r="H19" s="297"/>
      <c r="I19" s="297"/>
      <c r="J19" s="297"/>
      <c r="K19" s="297"/>
      <c r="L19" s="297"/>
      <c r="M19" s="297"/>
      <c r="N19" s="297"/>
    </row>
    <row r="20" spans="2:14" ht="12">
      <c r="B20" s="297"/>
      <c r="C20" s="297"/>
      <c r="D20" s="297"/>
      <c r="E20" s="297"/>
      <c r="F20" s="297"/>
      <c r="G20" s="297"/>
      <c r="H20" s="297"/>
      <c r="I20" s="297"/>
      <c r="J20" s="297"/>
      <c r="K20" s="297"/>
      <c r="L20" s="297"/>
      <c r="M20" s="297"/>
      <c r="N20" s="297"/>
    </row>
    <row r="21" spans="2:14" ht="12">
      <c r="B21" s="297"/>
      <c r="C21" s="297"/>
      <c r="D21" s="297"/>
      <c r="E21" s="297"/>
      <c r="F21" s="297"/>
      <c r="G21" s="297"/>
      <c r="H21" s="297"/>
      <c r="I21" s="297"/>
      <c r="J21" s="297"/>
      <c r="K21" s="297"/>
      <c r="L21" s="297"/>
      <c r="M21" s="297"/>
      <c r="N21" s="297"/>
    </row>
    <row r="22" spans="2:14" ht="12">
      <c r="B22" s="297"/>
      <c r="C22" s="297"/>
      <c r="D22" s="297"/>
      <c r="E22" s="297"/>
      <c r="F22" s="297"/>
      <c r="G22" s="297"/>
      <c r="H22" s="297"/>
      <c r="I22" s="297"/>
      <c r="J22" s="297"/>
      <c r="K22" s="297"/>
      <c r="L22" s="297"/>
      <c r="M22" s="297"/>
      <c r="N22" s="297"/>
    </row>
    <row r="23" spans="2:14" ht="12">
      <c r="B23" s="297"/>
      <c r="C23" s="297"/>
      <c r="D23" s="297"/>
      <c r="E23" s="297"/>
      <c r="F23" s="297"/>
      <c r="G23" s="297"/>
      <c r="H23" s="297"/>
      <c r="I23" s="297"/>
      <c r="J23" s="297"/>
      <c r="K23" s="297"/>
      <c r="L23" s="297"/>
      <c r="M23" s="297"/>
      <c r="N23" s="297"/>
    </row>
    <row r="24" spans="2:14" ht="12">
      <c r="B24" s="297"/>
      <c r="C24" s="297"/>
      <c r="D24" s="297"/>
      <c r="E24" s="297"/>
      <c r="F24" s="297"/>
      <c r="G24" s="297"/>
      <c r="H24" s="297"/>
      <c r="I24" s="297"/>
      <c r="J24" s="297"/>
      <c r="K24" s="297"/>
      <c r="L24" s="297"/>
      <c r="M24" s="297"/>
      <c r="N24" s="297"/>
    </row>
    <row r="25" spans="2:14" ht="12">
      <c r="B25" s="297"/>
      <c r="C25" s="297"/>
      <c r="D25" s="297"/>
      <c r="E25" s="297"/>
      <c r="F25" s="297"/>
      <c r="G25" s="297"/>
      <c r="H25" s="297"/>
      <c r="I25" s="297"/>
      <c r="J25" s="297"/>
      <c r="K25" s="297"/>
      <c r="L25" s="297"/>
      <c r="M25" s="297"/>
      <c r="N25" s="297"/>
    </row>
    <row r="26" spans="2:14" ht="12">
      <c r="B26" s="297"/>
      <c r="C26" s="297"/>
      <c r="D26" s="297"/>
      <c r="E26" s="297"/>
      <c r="F26" s="297"/>
      <c r="G26" s="297"/>
      <c r="H26" s="297"/>
      <c r="I26" s="297"/>
      <c r="J26" s="297"/>
      <c r="K26" s="297"/>
      <c r="L26" s="297"/>
      <c r="M26" s="297"/>
      <c r="N26" s="297"/>
    </row>
    <row r="27" spans="2:14" ht="12">
      <c r="B27" s="297"/>
      <c r="C27" s="297"/>
      <c r="D27" s="297"/>
      <c r="E27" s="297"/>
      <c r="F27" s="297"/>
      <c r="G27" s="297"/>
      <c r="H27" s="297"/>
      <c r="I27" s="297"/>
      <c r="J27" s="297"/>
      <c r="K27" s="297"/>
      <c r="L27" s="297"/>
      <c r="M27" s="297"/>
      <c r="N27" s="297"/>
    </row>
    <row r="28" spans="2:14" ht="12">
      <c r="B28" s="297"/>
      <c r="C28" s="297"/>
      <c r="D28" s="297"/>
      <c r="E28" s="297"/>
      <c r="F28" s="297"/>
      <c r="G28" s="297"/>
      <c r="H28" s="297"/>
      <c r="I28" s="297"/>
      <c r="J28" s="297"/>
      <c r="K28" s="297"/>
      <c r="L28" s="297"/>
      <c r="M28" s="297"/>
      <c r="N28" s="297"/>
    </row>
    <row r="29" spans="2:14" ht="12">
      <c r="B29" s="297"/>
      <c r="C29" s="297"/>
      <c r="D29" s="297"/>
      <c r="E29" s="297"/>
      <c r="F29" s="297"/>
      <c r="G29" s="297"/>
      <c r="H29" s="297"/>
      <c r="I29" s="297"/>
      <c r="J29" s="297"/>
      <c r="K29" s="297"/>
      <c r="L29" s="297"/>
      <c r="M29" s="297"/>
      <c r="N29" s="297"/>
    </row>
  </sheetData>
  <sheetProtection/>
  <mergeCells count="9">
    <mergeCell ref="K5:N5"/>
    <mergeCell ref="A11:A12"/>
    <mergeCell ref="A5:B6"/>
    <mergeCell ref="A15:A16"/>
    <mergeCell ref="A13:A14"/>
    <mergeCell ref="A9:A10"/>
    <mergeCell ref="A7:A8"/>
    <mergeCell ref="C5:F5"/>
    <mergeCell ref="G5:J5"/>
  </mergeCells>
  <hyperlinks>
    <hyperlink ref="A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N31"/>
  <sheetViews>
    <sheetView showGridLines="0" zoomScale="111" zoomScaleNormal="111" zoomScalePageLayoutView="0" workbookViewId="0" topLeftCell="A1">
      <selection activeCell="A1" sqref="A1"/>
    </sheetView>
  </sheetViews>
  <sheetFormatPr defaultColWidth="9.00390625" defaultRowHeight="13.5"/>
  <cols>
    <col min="1" max="1" width="6.25390625" style="298" customWidth="1"/>
    <col min="2" max="2" width="5.00390625" style="298" customWidth="1"/>
    <col min="3" max="14" width="5.50390625" style="298" customWidth="1"/>
    <col min="15" max="16384" width="9.00390625" style="298" customWidth="1"/>
  </cols>
  <sheetData>
    <row r="1" ht="13.5">
      <c r="A1" s="365" t="s">
        <v>25</v>
      </c>
    </row>
    <row r="2" ht="13.5">
      <c r="A2" s="110" t="s">
        <v>23</v>
      </c>
    </row>
    <row r="3" ht="13.5">
      <c r="A3" s="110" t="s">
        <v>168</v>
      </c>
    </row>
    <row r="5" spans="1:14" s="299" customFormat="1" ht="15" customHeight="1">
      <c r="A5" s="414" t="s">
        <v>109</v>
      </c>
      <c r="B5" s="414"/>
      <c r="C5" s="410" t="s">
        <v>6</v>
      </c>
      <c r="D5" s="410"/>
      <c r="E5" s="410"/>
      <c r="F5" s="410" t="s">
        <v>8</v>
      </c>
      <c r="G5" s="410"/>
      <c r="H5" s="410"/>
      <c r="I5" s="410" t="s">
        <v>15</v>
      </c>
      <c r="J5" s="410"/>
      <c r="K5" s="410"/>
      <c r="L5" s="410" t="s">
        <v>19</v>
      </c>
      <c r="M5" s="410"/>
      <c r="N5" s="410"/>
    </row>
    <row r="6" spans="1:14" s="303" customFormat="1" ht="15" customHeight="1">
      <c r="A6" s="414"/>
      <c r="B6" s="414"/>
      <c r="C6" s="300" t="s">
        <v>157</v>
      </c>
      <c r="D6" s="301" t="s">
        <v>169</v>
      </c>
      <c r="E6" s="302" t="s">
        <v>170</v>
      </c>
      <c r="F6" s="300" t="s">
        <v>157</v>
      </c>
      <c r="G6" s="301" t="s">
        <v>169</v>
      </c>
      <c r="H6" s="302" t="s">
        <v>170</v>
      </c>
      <c r="I6" s="300" t="s">
        <v>157</v>
      </c>
      <c r="J6" s="301" t="s">
        <v>169</v>
      </c>
      <c r="K6" s="302" t="s">
        <v>170</v>
      </c>
      <c r="L6" s="300" t="s">
        <v>157</v>
      </c>
      <c r="M6" s="301" t="s">
        <v>169</v>
      </c>
      <c r="N6" s="302" t="s">
        <v>170</v>
      </c>
    </row>
    <row r="7" spans="1:14" ht="16.5" customHeight="1">
      <c r="A7" s="411" t="s">
        <v>161</v>
      </c>
      <c r="B7" s="304" t="s">
        <v>70</v>
      </c>
      <c r="C7" s="305">
        <v>50.3</v>
      </c>
      <c r="D7" s="306">
        <v>20.3</v>
      </c>
      <c r="E7" s="307">
        <v>29.9</v>
      </c>
      <c r="F7" s="305">
        <v>63.8</v>
      </c>
      <c r="G7" s="306">
        <v>30.9</v>
      </c>
      <c r="H7" s="307">
        <v>32.9</v>
      </c>
      <c r="I7" s="305">
        <v>56</v>
      </c>
      <c r="J7" s="306">
        <v>30.4</v>
      </c>
      <c r="K7" s="307">
        <v>25.6</v>
      </c>
      <c r="L7" s="305">
        <v>65.5</v>
      </c>
      <c r="M7" s="306">
        <v>36</v>
      </c>
      <c r="N7" s="307">
        <v>29.5</v>
      </c>
    </row>
    <row r="8" spans="1:14" ht="16.5" customHeight="1">
      <c r="A8" s="409"/>
      <c r="B8" s="308" t="s">
        <v>69</v>
      </c>
      <c r="C8" s="309">
        <v>52.4</v>
      </c>
      <c r="D8" s="310">
        <v>24.8</v>
      </c>
      <c r="E8" s="311">
        <v>27.6</v>
      </c>
      <c r="F8" s="309">
        <v>70.7</v>
      </c>
      <c r="G8" s="310">
        <v>37.3</v>
      </c>
      <c r="H8" s="311">
        <v>33.4</v>
      </c>
      <c r="I8" s="309">
        <v>66.1</v>
      </c>
      <c r="J8" s="310">
        <v>34.7</v>
      </c>
      <c r="K8" s="311">
        <v>31.5</v>
      </c>
      <c r="L8" s="309">
        <v>65.6</v>
      </c>
      <c r="M8" s="310">
        <v>37.5</v>
      </c>
      <c r="N8" s="311">
        <v>28</v>
      </c>
    </row>
    <row r="9" spans="1:14" ht="16.5" customHeight="1">
      <c r="A9" s="411" t="s">
        <v>162</v>
      </c>
      <c r="B9" s="304" t="s">
        <v>70</v>
      </c>
      <c r="C9" s="305">
        <v>46.5</v>
      </c>
      <c r="D9" s="306">
        <v>18.8</v>
      </c>
      <c r="E9" s="307">
        <v>27.7</v>
      </c>
      <c r="F9" s="305">
        <v>61.8</v>
      </c>
      <c r="G9" s="306">
        <v>30.3</v>
      </c>
      <c r="H9" s="307">
        <v>31.5</v>
      </c>
      <c r="I9" s="305">
        <v>52.9</v>
      </c>
      <c r="J9" s="306">
        <v>28.8</v>
      </c>
      <c r="K9" s="307">
        <v>24.1</v>
      </c>
      <c r="L9" s="305">
        <v>62.2</v>
      </c>
      <c r="M9" s="306">
        <v>34.7</v>
      </c>
      <c r="N9" s="307">
        <v>27.5</v>
      </c>
    </row>
    <row r="10" spans="1:14" ht="16.5" customHeight="1">
      <c r="A10" s="406"/>
      <c r="B10" s="308" t="s">
        <v>69</v>
      </c>
      <c r="C10" s="309">
        <v>60.9</v>
      </c>
      <c r="D10" s="310">
        <v>30.9</v>
      </c>
      <c r="E10" s="311">
        <v>30</v>
      </c>
      <c r="F10" s="309">
        <v>69.9</v>
      </c>
      <c r="G10" s="310">
        <v>35</v>
      </c>
      <c r="H10" s="311">
        <v>34.9</v>
      </c>
      <c r="I10" s="309">
        <v>61.4</v>
      </c>
      <c r="J10" s="310">
        <v>35.6</v>
      </c>
      <c r="K10" s="311">
        <v>25.9</v>
      </c>
      <c r="L10" s="309">
        <v>65.6</v>
      </c>
      <c r="M10" s="310">
        <v>44.7</v>
      </c>
      <c r="N10" s="311">
        <v>20.9</v>
      </c>
    </row>
    <row r="11" spans="1:14" ht="16.5" customHeight="1">
      <c r="A11" s="411" t="s">
        <v>163</v>
      </c>
      <c r="B11" s="304" t="s">
        <v>70</v>
      </c>
      <c r="C11" s="305">
        <v>46.11</v>
      </c>
      <c r="D11" s="306">
        <v>18.4</v>
      </c>
      <c r="E11" s="307">
        <v>27.71</v>
      </c>
      <c r="F11" s="305">
        <v>59.63</v>
      </c>
      <c r="G11" s="306">
        <v>29.2</v>
      </c>
      <c r="H11" s="307">
        <v>30.44</v>
      </c>
      <c r="I11" s="305">
        <v>50.6</v>
      </c>
      <c r="J11" s="306">
        <v>28.02</v>
      </c>
      <c r="K11" s="307">
        <v>22.58</v>
      </c>
      <c r="L11" s="305">
        <v>59.95</v>
      </c>
      <c r="M11" s="306">
        <v>34.21</v>
      </c>
      <c r="N11" s="307">
        <v>25.74</v>
      </c>
    </row>
    <row r="12" spans="1:14" ht="16.5" customHeight="1">
      <c r="A12" s="406"/>
      <c r="B12" s="308" t="s">
        <v>69</v>
      </c>
      <c r="C12" s="309">
        <v>58.1</v>
      </c>
      <c r="D12" s="310">
        <v>29.8</v>
      </c>
      <c r="E12" s="311">
        <v>28.3</v>
      </c>
      <c r="F12" s="309">
        <v>69.5</v>
      </c>
      <c r="G12" s="310">
        <v>36.8</v>
      </c>
      <c r="H12" s="311">
        <v>32.7</v>
      </c>
      <c r="I12" s="309">
        <v>61</v>
      </c>
      <c r="J12" s="310">
        <v>35.4</v>
      </c>
      <c r="K12" s="311">
        <v>25.5</v>
      </c>
      <c r="L12" s="309">
        <v>59.5</v>
      </c>
      <c r="M12" s="310">
        <v>32.7</v>
      </c>
      <c r="N12" s="311">
        <v>26.8</v>
      </c>
    </row>
    <row r="13" spans="1:14" ht="16.5" customHeight="1">
      <c r="A13" s="412" t="s">
        <v>164</v>
      </c>
      <c r="B13" s="304" t="s">
        <v>70</v>
      </c>
      <c r="C13" s="305">
        <v>42.9</v>
      </c>
      <c r="D13" s="306">
        <v>16.91</v>
      </c>
      <c r="E13" s="307">
        <v>26.04</v>
      </c>
      <c r="F13" s="305">
        <v>57.2</v>
      </c>
      <c r="G13" s="306">
        <v>28.65</v>
      </c>
      <c r="H13" s="307">
        <v>28.56</v>
      </c>
      <c r="I13" s="305">
        <v>48.31</v>
      </c>
      <c r="J13" s="306">
        <v>26.75</v>
      </c>
      <c r="K13" s="307">
        <v>21.56</v>
      </c>
      <c r="L13" s="305">
        <v>58.46</v>
      </c>
      <c r="M13" s="306">
        <v>32.24</v>
      </c>
      <c r="N13" s="307">
        <v>26.22</v>
      </c>
    </row>
    <row r="14" spans="1:14" ht="16.5" customHeight="1">
      <c r="A14" s="413"/>
      <c r="B14" s="308" t="s">
        <v>69</v>
      </c>
      <c r="C14" s="309">
        <v>45</v>
      </c>
      <c r="D14" s="310">
        <v>22.6</v>
      </c>
      <c r="E14" s="311">
        <v>22.4</v>
      </c>
      <c r="F14" s="309">
        <v>68.8</v>
      </c>
      <c r="G14" s="310">
        <v>37.7</v>
      </c>
      <c r="H14" s="311">
        <v>31.1</v>
      </c>
      <c r="I14" s="309">
        <v>56.2</v>
      </c>
      <c r="J14" s="310">
        <v>28.9</v>
      </c>
      <c r="K14" s="311">
        <v>27.3</v>
      </c>
      <c r="L14" s="309">
        <v>58.1</v>
      </c>
      <c r="M14" s="310">
        <v>35.7</v>
      </c>
      <c r="N14" s="311">
        <v>22.4</v>
      </c>
    </row>
    <row r="15" spans="1:14" ht="16.5" customHeight="1">
      <c r="A15" s="412" t="s">
        <v>165</v>
      </c>
      <c r="B15" s="304" t="s">
        <v>70</v>
      </c>
      <c r="C15" s="305">
        <v>42.86</v>
      </c>
      <c r="D15" s="306">
        <v>17.31</v>
      </c>
      <c r="E15" s="307">
        <v>25.55</v>
      </c>
      <c r="F15" s="305">
        <v>55.76</v>
      </c>
      <c r="G15" s="306">
        <v>28.36</v>
      </c>
      <c r="H15" s="307">
        <v>27.41</v>
      </c>
      <c r="I15" s="305">
        <v>45.67</v>
      </c>
      <c r="J15" s="306">
        <v>25.55</v>
      </c>
      <c r="K15" s="307">
        <v>20.12</v>
      </c>
      <c r="L15" s="305">
        <v>57.6</v>
      </c>
      <c r="M15" s="306">
        <v>32.34</v>
      </c>
      <c r="N15" s="307">
        <v>25.26</v>
      </c>
    </row>
    <row r="16" spans="1:14" ht="16.5" customHeight="1">
      <c r="A16" s="413"/>
      <c r="B16" s="308" t="s">
        <v>69</v>
      </c>
      <c r="C16" s="309">
        <v>48.3</v>
      </c>
      <c r="D16" s="310">
        <v>25.8</v>
      </c>
      <c r="E16" s="311">
        <v>22.4</v>
      </c>
      <c r="F16" s="309">
        <v>65.9</v>
      </c>
      <c r="G16" s="310">
        <v>37.1</v>
      </c>
      <c r="H16" s="311">
        <v>28.8</v>
      </c>
      <c r="I16" s="309">
        <v>58.9</v>
      </c>
      <c r="J16" s="310">
        <v>32.7</v>
      </c>
      <c r="K16" s="311">
        <v>26.1</v>
      </c>
      <c r="L16" s="309">
        <v>63.6</v>
      </c>
      <c r="M16" s="310">
        <v>40.3</v>
      </c>
      <c r="N16" s="311">
        <v>23.4</v>
      </c>
    </row>
    <row r="17" spans="2:14" ht="15" customHeight="1">
      <c r="B17" s="312" t="s">
        <v>171</v>
      </c>
      <c r="C17" s="296" t="s">
        <v>172</v>
      </c>
      <c r="D17" s="313"/>
      <c r="E17" s="313"/>
      <c r="F17" s="313"/>
      <c r="G17" s="313"/>
      <c r="H17" s="313"/>
      <c r="I17" s="313"/>
      <c r="J17" s="313"/>
      <c r="K17" s="313"/>
      <c r="L17" s="313"/>
      <c r="M17" s="313"/>
      <c r="N17" s="313"/>
    </row>
    <row r="18" spans="5:14" ht="15" customHeight="1">
      <c r="E18" s="313"/>
      <c r="F18" s="313"/>
      <c r="G18" s="313"/>
      <c r="H18" s="313"/>
      <c r="I18" s="313"/>
      <c r="J18" s="313"/>
      <c r="K18" s="313"/>
      <c r="L18" s="313"/>
      <c r="M18" s="313"/>
      <c r="N18" s="313"/>
    </row>
    <row r="22" spans="3:14" ht="13.5">
      <c r="C22" s="314"/>
      <c r="D22" s="314"/>
      <c r="E22" s="314"/>
      <c r="F22" s="314"/>
      <c r="G22" s="314"/>
      <c r="H22" s="314"/>
      <c r="I22" s="314"/>
      <c r="J22" s="314"/>
      <c r="K22" s="314"/>
      <c r="L22" s="314"/>
      <c r="M22" s="314"/>
      <c r="N22" s="314"/>
    </row>
    <row r="23" spans="3:14" ht="13.5">
      <c r="C23" s="314"/>
      <c r="D23" s="314"/>
      <c r="E23" s="314"/>
      <c r="F23" s="314"/>
      <c r="G23" s="314"/>
      <c r="H23" s="314"/>
      <c r="I23" s="314"/>
      <c r="J23" s="314"/>
      <c r="K23" s="314"/>
      <c r="L23" s="314"/>
      <c r="M23" s="314"/>
      <c r="N23" s="314"/>
    </row>
    <row r="24" spans="3:14" ht="13.5">
      <c r="C24" s="314"/>
      <c r="D24" s="314"/>
      <c r="E24" s="314"/>
      <c r="F24" s="314"/>
      <c r="G24" s="314"/>
      <c r="H24" s="314"/>
      <c r="I24" s="314"/>
      <c r="J24" s="314"/>
      <c r="K24" s="314"/>
      <c r="L24" s="314"/>
      <c r="M24" s="314"/>
      <c r="N24" s="314"/>
    </row>
    <row r="25" spans="3:14" ht="13.5">
      <c r="C25" s="314"/>
      <c r="D25" s="314"/>
      <c r="E25" s="314"/>
      <c r="F25" s="314"/>
      <c r="G25" s="314"/>
      <c r="H25" s="314"/>
      <c r="I25" s="314"/>
      <c r="J25" s="314"/>
      <c r="K25" s="314"/>
      <c r="L25" s="314"/>
      <c r="M25" s="314"/>
      <c r="N25" s="314"/>
    </row>
    <row r="26" spans="3:14" ht="13.5">
      <c r="C26" s="314"/>
      <c r="D26" s="314"/>
      <c r="E26" s="314"/>
      <c r="F26" s="314"/>
      <c r="G26" s="314"/>
      <c r="H26" s="314"/>
      <c r="I26" s="314"/>
      <c r="J26" s="314"/>
      <c r="K26" s="314"/>
      <c r="L26" s="314"/>
      <c r="M26" s="314"/>
      <c r="N26" s="314"/>
    </row>
    <row r="27" spans="3:14" ht="13.5">
      <c r="C27" s="314"/>
      <c r="D27" s="314"/>
      <c r="E27" s="314"/>
      <c r="F27" s="314"/>
      <c r="G27" s="314"/>
      <c r="H27" s="314"/>
      <c r="I27" s="314"/>
      <c r="J27" s="314"/>
      <c r="K27" s="314"/>
      <c r="L27" s="314"/>
      <c r="M27" s="314"/>
      <c r="N27" s="314"/>
    </row>
    <row r="28" spans="3:14" ht="13.5">
      <c r="C28" s="314"/>
      <c r="D28" s="314"/>
      <c r="E28" s="314"/>
      <c r="F28" s="314"/>
      <c r="G28" s="314"/>
      <c r="H28" s="314"/>
      <c r="I28" s="314"/>
      <c r="J28" s="314"/>
      <c r="K28" s="314"/>
      <c r="L28" s="314"/>
      <c r="M28" s="314"/>
      <c r="N28" s="314"/>
    </row>
    <row r="29" spans="3:14" ht="13.5">
      <c r="C29" s="314"/>
      <c r="D29" s="314"/>
      <c r="E29" s="314"/>
      <c r="F29" s="314"/>
      <c r="G29" s="314"/>
      <c r="H29" s="314"/>
      <c r="I29" s="314"/>
      <c r="J29" s="314"/>
      <c r="K29" s="314"/>
      <c r="L29" s="314"/>
      <c r="M29" s="314"/>
      <c r="N29" s="314"/>
    </row>
    <row r="30" spans="3:14" ht="13.5">
      <c r="C30" s="314"/>
      <c r="D30" s="314"/>
      <c r="E30" s="314"/>
      <c r="F30" s="314"/>
      <c r="G30" s="314"/>
      <c r="H30" s="314"/>
      <c r="I30" s="314"/>
      <c r="J30" s="314"/>
      <c r="K30" s="314"/>
      <c r="L30" s="314"/>
      <c r="M30" s="314"/>
      <c r="N30" s="314"/>
    </row>
    <row r="31" spans="3:14" ht="13.5">
      <c r="C31" s="314"/>
      <c r="D31" s="314"/>
      <c r="E31" s="314"/>
      <c r="F31" s="314"/>
      <c r="G31" s="314"/>
      <c r="H31" s="314"/>
      <c r="I31" s="314"/>
      <c r="J31" s="314"/>
      <c r="K31" s="314"/>
      <c r="L31" s="314"/>
      <c r="M31" s="314"/>
      <c r="N31" s="314"/>
    </row>
  </sheetData>
  <sheetProtection/>
  <mergeCells count="10">
    <mergeCell ref="F5:H5"/>
    <mergeCell ref="I5:K5"/>
    <mergeCell ref="L5:N5"/>
    <mergeCell ref="A7:A8"/>
    <mergeCell ref="A15:A16"/>
    <mergeCell ref="A5:B6"/>
    <mergeCell ref="A13:A14"/>
    <mergeCell ref="C5:E5"/>
    <mergeCell ref="A9:A10"/>
    <mergeCell ref="A11:A12"/>
  </mergeCells>
  <hyperlinks>
    <hyperlink ref="A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B1:H18"/>
  <sheetViews>
    <sheetView showGridLines="0" zoomScalePageLayoutView="0" workbookViewId="0" topLeftCell="A1">
      <selection activeCell="B1" sqref="B1"/>
    </sheetView>
  </sheetViews>
  <sheetFormatPr defaultColWidth="9.00390625" defaultRowHeight="13.5"/>
  <cols>
    <col min="1" max="1" width="5.00390625" style="298" customWidth="1"/>
    <col min="2" max="2" width="11.625" style="298" customWidth="1"/>
    <col min="3" max="8" width="8.625" style="298" customWidth="1"/>
    <col min="9" max="9" width="5.125" style="298" customWidth="1"/>
    <col min="10" max="16384" width="9.00390625" style="298" customWidth="1"/>
  </cols>
  <sheetData>
    <row r="1" ht="13.5">
      <c r="B1" s="365" t="s">
        <v>25</v>
      </c>
    </row>
    <row r="2" ht="13.5">
      <c r="B2" s="110" t="s">
        <v>23</v>
      </c>
    </row>
    <row r="3" ht="13.5">
      <c r="B3" s="110" t="s">
        <v>173</v>
      </c>
    </row>
    <row r="5" spans="2:8" ht="15" customHeight="1">
      <c r="B5" s="415" t="s">
        <v>109</v>
      </c>
      <c r="C5" s="418"/>
      <c r="D5" s="413" t="s">
        <v>157</v>
      </c>
      <c r="E5" s="421" t="s">
        <v>174</v>
      </c>
      <c r="F5" s="415" t="s">
        <v>175</v>
      </c>
      <c r="G5" s="416"/>
      <c r="H5" s="417"/>
    </row>
    <row r="6" spans="2:8" ht="15" customHeight="1">
      <c r="B6" s="419"/>
      <c r="C6" s="420"/>
      <c r="D6" s="413"/>
      <c r="E6" s="422"/>
      <c r="F6" s="317" t="s">
        <v>157</v>
      </c>
      <c r="G6" s="318" t="s">
        <v>176</v>
      </c>
      <c r="H6" s="319" t="s">
        <v>177</v>
      </c>
    </row>
    <row r="7" spans="2:8" ht="16.5" customHeight="1">
      <c r="B7" s="315" t="s">
        <v>178</v>
      </c>
      <c r="C7" s="316" t="s">
        <v>70</v>
      </c>
      <c r="D7" s="320">
        <v>1.5</v>
      </c>
      <c r="E7" s="320">
        <v>0</v>
      </c>
      <c r="F7" s="238">
        <v>1.5</v>
      </c>
      <c r="G7" s="321">
        <v>1</v>
      </c>
      <c r="H7" s="322">
        <v>0.6</v>
      </c>
    </row>
    <row r="8" spans="2:8" ht="16.5" customHeight="1">
      <c r="B8" s="323"/>
      <c r="C8" s="324" t="s">
        <v>69</v>
      </c>
      <c r="D8" s="325">
        <v>2</v>
      </c>
      <c r="E8" s="325">
        <v>0</v>
      </c>
      <c r="F8" s="326">
        <v>1.9</v>
      </c>
      <c r="G8" s="327">
        <v>1.3</v>
      </c>
      <c r="H8" s="328">
        <v>0.6</v>
      </c>
    </row>
    <row r="9" spans="2:8" ht="16.5" customHeight="1">
      <c r="B9" s="315" t="s">
        <v>180</v>
      </c>
      <c r="C9" s="316" t="s">
        <v>70</v>
      </c>
      <c r="D9" s="320">
        <v>1.4</v>
      </c>
      <c r="E9" s="320">
        <v>0</v>
      </c>
      <c r="F9" s="238">
        <v>1.4</v>
      </c>
      <c r="G9" s="321">
        <v>0.9</v>
      </c>
      <c r="H9" s="322">
        <v>0.5</v>
      </c>
    </row>
    <row r="10" spans="2:8" ht="16.5" customHeight="1">
      <c r="B10" s="323"/>
      <c r="C10" s="324" t="s">
        <v>69</v>
      </c>
      <c r="D10" s="325">
        <v>1.8</v>
      </c>
      <c r="E10" s="325">
        <v>0.1</v>
      </c>
      <c r="F10" s="326">
        <v>1.8</v>
      </c>
      <c r="G10" s="327">
        <v>1.2</v>
      </c>
      <c r="H10" s="328">
        <v>0.6</v>
      </c>
    </row>
    <row r="11" spans="2:8" ht="16.5" customHeight="1">
      <c r="B11" s="315" t="s">
        <v>181</v>
      </c>
      <c r="C11" s="316" t="s">
        <v>70</v>
      </c>
      <c r="D11" s="320">
        <v>1.29</v>
      </c>
      <c r="E11" s="320">
        <v>0.03</v>
      </c>
      <c r="F11" s="238">
        <v>1.27</v>
      </c>
      <c r="G11" s="321">
        <v>0.81</v>
      </c>
      <c r="H11" s="322">
        <v>0.46</v>
      </c>
    </row>
    <row r="12" spans="2:8" ht="16.5" customHeight="1">
      <c r="B12" s="329"/>
      <c r="C12" s="324" t="s">
        <v>69</v>
      </c>
      <c r="D12" s="325">
        <v>1.8</v>
      </c>
      <c r="E12" s="325">
        <v>0</v>
      </c>
      <c r="F12" s="326">
        <v>1.7</v>
      </c>
      <c r="G12" s="327">
        <v>1.2</v>
      </c>
      <c r="H12" s="328">
        <v>0.5</v>
      </c>
    </row>
    <row r="13" spans="2:8" ht="16.5" customHeight="1">
      <c r="B13" s="315" t="s">
        <v>182</v>
      </c>
      <c r="C13" s="316" t="s">
        <v>70</v>
      </c>
      <c r="D13" s="320">
        <v>1.2</v>
      </c>
      <c r="E13" s="320">
        <v>0.02</v>
      </c>
      <c r="F13" s="238">
        <v>1.18</v>
      </c>
      <c r="G13" s="321">
        <v>0.76</v>
      </c>
      <c r="H13" s="322">
        <v>0.41</v>
      </c>
    </row>
    <row r="14" spans="2:8" ht="16.5" customHeight="1">
      <c r="B14" s="329"/>
      <c r="C14" s="324" t="s">
        <v>69</v>
      </c>
      <c r="D14" s="325">
        <v>1.6</v>
      </c>
      <c r="E14" s="325">
        <v>0</v>
      </c>
      <c r="F14" s="326">
        <v>1.6</v>
      </c>
      <c r="G14" s="327">
        <v>1</v>
      </c>
      <c r="H14" s="328">
        <v>0.6</v>
      </c>
    </row>
    <row r="15" spans="2:8" ht="16.5" customHeight="1">
      <c r="B15" s="315" t="s">
        <v>183</v>
      </c>
      <c r="C15" s="316" t="s">
        <v>70</v>
      </c>
      <c r="D15" s="320">
        <v>1.1</v>
      </c>
      <c r="E15" s="320">
        <v>0.02</v>
      </c>
      <c r="F15" s="238">
        <v>1.08</v>
      </c>
      <c r="G15" s="321">
        <v>0.69</v>
      </c>
      <c r="H15" s="322">
        <v>0.39</v>
      </c>
    </row>
    <row r="16" spans="2:8" ht="16.5" customHeight="1">
      <c r="B16" s="329"/>
      <c r="C16" s="324" t="s">
        <v>69</v>
      </c>
      <c r="D16" s="325">
        <v>1.8</v>
      </c>
      <c r="E16" s="325">
        <v>0</v>
      </c>
      <c r="F16" s="326">
        <v>1.8</v>
      </c>
      <c r="G16" s="327">
        <v>1.2</v>
      </c>
      <c r="H16" s="328">
        <v>0.6</v>
      </c>
    </row>
    <row r="17" spans="2:8" ht="13.5">
      <c r="B17" s="330" t="s">
        <v>179</v>
      </c>
      <c r="C17" s="331"/>
      <c r="D17" s="332"/>
      <c r="E17" s="332"/>
      <c r="F17" s="332"/>
      <c r="G17" s="332"/>
      <c r="H17" s="332"/>
    </row>
    <row r="18" ht="13.5">
      <c r="B18" s="333"/>
    </row>
  </sheetData>
  <sheetProtection/>
  <mergeCells count="4">
    <mergeCell ref="F5:H5"/>
    <mergeCell ref="B5:C6"/>
    <mergeCell ref="E5:E6"/>
    <mergeCell ref="D5:D6"/>
  </mergeCells>
  <hyperlinks>
    <hyperlink ref="B1" r:id="rId1" display="平成24年学校保健統計調査結果速報速報ページ"/>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敏樹</dc:creator>
  <cp:keywords/>
  <dc:description/>
  <cp:lastModifiedBy>PrefYamanashi</cp:lastModifiedBy>
  <cp:lastPrinted>2012-12-26T00:13:52Z</cp:lastPrinted>
  <dcterms:created xsi:type="dcterms:W3CDTF">2001-12-03T05:05:45Z</dcterms:created>
  <dcterms:modified xsi:type="dcterms:W3CDTF">2012-12-26T01:53:00Z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