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00104_統計調査課\04生活教育担当\☆学校基本調査\H31 学校基本調査\9 速報\★学校基本ＨＰ用\統計表\"/>
    </mc:Choice>
  </mc:AlternateContent>
  <bookViews>
    <workbookView xWindow="0" yWindow="0" windowWidth="24000" windowHeight="8760"/>
  </bookViews>
  <sheets>
    <sheet name="高等学校" sheetId="1" r:id="rId1"/>
  </sheets>
  <definedNames>
    <definedName name="_xlnm.Print_Area" localSheetId="0">高等学校!$A$1:$Y$57</definedName>
    <definedName name="Z_870C749B_1819_4341_B631_85FA735F971B_.wvu.PrintArea" localSheetId="0" hidden="1">高等学校!$A$1:$Y$57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57" i="1" l="1"/>
  <c r="U57" i="1"/>
  <c r="T57" i="1"/>
  <c r="S57" i="1"/>
  <c r="R57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D57" i="1"/>
  <c r="C57" i="1"/>
  <c r="V56" i="1"/>
  <c r="U56" i="1"/>
  <c r="T56" i="1"/>
  <c r="S56" i="1"/>
  <c r="R56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D56" i="1"/>
  <c r="C56" i="1"/>
  <c r="V55" i="1"/>
  <c r="U55" i="1"/>
  <c r="T55" i="1"/>
  <c r="S55" i="1"/>
  <c r="R55" i="1"/>
  <c r="Q55" i="1"/>
  <c r="P55" i="1"/>
  <c r="O55" i="1"/>
  <c r="N55" i="1"/>
  <c r="M55" i="1"/>
  <c r="L55" i="1"/>
  <c r="K55" i="1"/>
  <c r="J55" i="1"/>
  <c r="I55" i="1"/>
  <c r="H55" i="1"/>
  <c r="G55" i="1"/>
  <c r="F55" i="1"/>
  <c r="E55" i="1"/>
  <c r="D55" i="1"/>
  <c r="C55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C53" i="1"/>
  <c r="V52" i="1"/>
  <c r="U52" i="1"/>
  <c r="T52" i="1"/>
  <c r="S52" i="1"/>
  <c r="R52" i="1"/>
  <c r="Q52" i="1"/>
  <c r="P52" i="1"/>
  <c r="O52" i="1"/>
  <c r="N52" i="1"/>
  <c r="M52" i="1"/>
  <c r="L52" i="1"/>
  <c r="K52" i="1"/>
  <c r="J52" i="1"/>
  <c r="I52" i="1"/>
  <c r="H52" i="1"/>
  <c r="G52" i="1"/>
  <c r="F52" i="1"/>
  <c r="E52" i="1"/>
  <c r="D52" i="1"/>
  <c r="C52" i="1"/>
  <c r="V51" i="1"/>
  <c r="U51" i="1"/>
  <c r="T51" i="1"/>
  <c r="S51" i="1"/>
  <c r="R51" i="1"/>
  <c r="Q51" i="1"/>
  <c r="P51" i="1"/>
  <c r="O51" i="1"/>
  <c r="N51" i="1"/>
  <c r="M51" i="1"/>
  <c r="L51" i="1"/>
  <c r="K51" i="1"/>
  <c r="J51" i="1"/>
  <c r="I51" i="1"/>
  <c r="H51" i="1"/>
  <c r="G51" i="1"/>
  <c r="F51" i="1"/>
  <c r="E51" i="1"/>
  <c r="D51" i="1"/>
  <c r="C51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V49" i="1"/>
  <c r="U49" i="1"/>
  <c r="T49" i="1"/>
  <c r="S49" i="1"/>
  <c r="R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C49" i="1"/>
  <c r="V48" i="1"/>
  <c r="U48" i="1"/>
  <c r="T48" i="1"/>
  <c r="S48" i="1"/>
  <c r="R48" i="1"/>
  <c r="Q48" i="1"/>
  <c r="Q46" i="1" s="1"/>
  <c r="P48" i="1"/>
  <c r="O48" i="1"/>
  <c r="N48" i="1"/>
  <c r="M48" i="1"/>
  <c r="L48" i="1"/>
  <c r="K48" i="1"/>
  <c r="J48" i="1"/>
  <c r="I48" i="1"/>
  <c r="H48" i="1"/>
  <c r="G48" i="1"/>
  <c r="F48" i="1"/>
  <c r="E48" i="1"/>
  <c r="D48" i="1"/>
  <c r="C48" i="1"/>
  <c r="V47" i="1"/>
  <c r="U47" i="1"/>
  <c r="T47" i="1"/>
  <c r="T46" i="1" s="1"/>
  <c r="S47" i="1"/>
  <c r="R47" i="1"/>
  <c r="Q47" i="1"/>
  <c r="P47" i="1"/>
  <c r="O47" i="1"/>
  <c r="O46" i="1" s="1"/>
  <c r="N47" i="1"/>
  <c r="M47" i="1"/>
  <c r="L47" i="1"/>
  <c r="K47" i="1"/>
  <c r="J47" i="1"/>
  <c r="I47" i="1"/>
  <c r="H47" i="1"/>
  <c r="G47" i="1"/>
  <c r="F47" i="1"/>
  <c r="E47" i="1"/>
  <c r="D47" i="1"/>
  <c r="D46" i="1" s="1"/>
  <c r="C47" i="1"/>
  <c r="B44" i="1"/>
  <c r="X44" i="1" s="1"/>
  <c r="B43" i="1"/>
  <c r="Y43" i="1" s="1"/>
  <c r="B42" i="1"/>
  <c r="B41" i="1"/>
  <c r="B40" i="1"/>
  <c r="B39" i="1"/>
  <c r="B38" i="1"/>
  <c r="B37" i="1"/>
  <c r="Y37" i="1" s="1"/>
  <c r="B36" i="1"/>
  <c r="Y36" i="1" s="1"/>
  <c r="Y35" i="1"/>
  <c r="B35" i="1"/>
  <c r="X35" i="1" s="1"/>
  <c r="B34" i="1"/>
  <c r="Y34" i="1" s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D33" i="1"/>
  <c r="C33" i="1"/>
  <c r="B30" i="1"/>
  <c r="B57" i="1" s="1"/>
  <c r="B29" i="1"/>
  <c r="B28" i="1"/>
  <c r="B27" i="1"/>
  <c r="B54" i="1" s="1"/>
  <c r="B26" i="1"/>
  <c r="B25" i="1"/>
  <c r="B24" i="1"/>
  <c r="B51" i="1" s="1"/>
  <c r="B23" i="1"/>
  <c r="X23" i="1" s="1"/>
  <c r="B22" i="1"/>
  <c r="B21" i="1"/>
  <c r="B48" i="1" s="1"/>
  <c r="B20" i="1"/>
  <c r="X20" i="1" s="1"/>
  <c r="B18" i="1"/>
  <c r="X18" i="1" s="1"/>
  <c r="B17" i="1"/>
  <c r="X17" i="1" s="1"/>
  <c r="V14" i="1"/>
  <c r="U14" i="1"/>
  <c r="T14" i="1"/>
  <c r="S14" i="1"/>
  <c r="R14" i="1"/>
  <c r="Q14" i="1"/>
  <c r="P14" i="1"/>
  <c r="O14" i="1"/>
  <c r="N14" i="1"/>
  <c r="M14" i="1"/>
  <c r="L14" i="1"/>
  <c r="K14" i="1"/>
  <c r="J14" i="1"/>
  <c r="I14" i="1"/>
  <c r="H14" i="1"/>
  <c r="G14" i="1"/>
  <c r="F14" i="1"/>
  <c r="E14" i="1"/>
  <c r="D14" i="1"/>
  <c r="C14" i="1"/>
  <c r="Y23" i="1" l="1"/>
  <c r="B56" i="1"/>
  <c r="Y29" i="1"/>
  <c r="N46" i="1"/>
  <c r="G46" i="1"/>
  <c r="I46" i="1"/>
  <c r="F46" i="1"/>
  <c r="V46" i="1"/>
  <c r="B52" i="1"/>
  <c r="Y18" i="1"/>
  <c r="B53" i="1"/>
  <c r="Y20" i="1"/>
  <c r="U46" i="1"/>
  <c r="B49" i="1"/>
  <c r="X49" i="1" s="1"/>
  <c r="B55" i="1"/>
  <c r="H46" i="1"/>
  <c r="P46" i="1"/>
  <c r="C46" i="1"/>
  <c r="K46" i="1"/>
  <c r="S46" i="1"/>
  <c r="E15" i="1"/>
  <c r="F15" i="1"/>
  <c r="M46" i="1"/>
  <c r="X21" i="1"/>
  <c r="X29" i="1"/>
  <c r="B47" i="1"/>
  <c r="X47" i="1" s="1"/>
  <c r="J46" i="1"/>
  <c r="R46" i="1"/>
  <c r="Y17" i="1"/>
  <c r="Y44" i="1"/>
  <c r="Y21" i="1"/>
  <c r="X30" i="1"/>
  <c r="X36" i="1"/>
  <c r="Y30" i="1"/>
  <c r="B33" i="1"/>
  <c r="Y33" i="1" s="1"/>
  <c r="X34" i="1"/>
  <c r="L46" i="1"/>
  <c r="B50" i="1"/>
  <c r="Y50" i="1" s="1"/>
  <c r="B14" i="1"/>
  <c r="X14" i="1" s="1"/>
  <c r="X22" i="1"/>
  <c r="Y22" i="1"/>
  <c r="X37" i="1"/>
  <c r="X43" i="1"/>
  <c r="E46" i="1"/>
  <c r="Y14" i="1" l="1"/>
  <c r="Y49" i="1"/>
  <c r="Y47" i="1"/>
  <c r="X33" i="1"/>
  <c r="B46" i="1"/>
  <c r="Y46" i="1" s="1"/>
  <c r="X46" i="1" l="1"/>
</calcChain>
</file>

<file path=xl/sharedStrings.xml><?xml version="1.0" encoding="utf-8"?>
<sst xmlns="http://schemas.openxmlformats.org/spreadsheetml/2006/main" count="168" uniqueCount="62">
  <si>
    <t>（２）　進路別卒業者数　　（高等学校）　　（全日制・定時制）</t>
    <rPh sb="4" eb="6">
      <t>シンロ</t>
    </rPh>
    <rPh sb="6" eb="7">
      <t>ベツ</t>
    </rPh>
    <rPh sb="7" eb="9">
      <t>ソツギョウ</t>
    </rPh>
    <rPh sb="9" eb="11">
      <t>シャスウ</t>
    </rPh>
    <rPh sb="14" eb="16">
      <t>コウトウ</t>
    </rPh>
    <rPh sb="16" eb="18">
      <t>ガッコウ</t>
    </rPh>
    <rPh sb="22" eb="25">
      <t>ゼンニチセイ</t>
    </rPh>
    <rPh sb="26" eb="29">
      <t>テイジセイ</t>
    </rPh>
    <phoneticPr fontId="3"/>
  </si>
  <si>
    <t>（単位：人，％）</t>
    <rPh sb="1" eb="3">
      <t>タンイ</t>
    </rPh>
    <rPh sb="4" eb="5">
      <t>ヒト</t>
    </rPh>
    <phoneticPr fontId="3"/>
  </si>
  <si>
    <t>卒業者数</t>
    <rPh sb="0" eb="3">
      <t>ソツギョウシャ</t>
    </rPh>
    <rPh sb="3" eb="4">
      <t>カズ</t>
    </rPh>
    <phoneticPr fontId="3"/>
  </si>
  <si>
    <t>大学等進学者</t>
    <rPh sb="0" eb="2">
      <t>ダイガク</t>
    </rPh>
    <rPh sb="2" eb="6">
      <t>トウシンガクシャ</t>
    </rPh>
    <phoneticPr fontId="3"/>
  </si>
  <si>
    <t>専修学校
（専門課程）
進学者</t>
    <rPh sb="0" eb="2">
      <t>センシュウ</t>
    </rPh>
    <rPh sb="2" eb="4">
      <t>ガッコウ</t>
    </rPh>
    <rPh sb="6" eb="8">
      <t>センモン</t>
    </rPh>
    <rPh sb="8" eb="10">
      <t>カテイ</t>
    </rPh>
    <rPh sb="12" eb="15">
      <t>シンガクシャ</t>
    </rPh>
    <phoneticPr fontId="3"/>
  </si>
  <si>
    <t>専修学校
（一般課程）
等入学者</t>
    <rPh sb="0" eb="2">
      <t>センシュウ</t>
    </rPh>
    <rPh sb="2" eb="4">
      <t>ガッコウ</t>
    </rPh>
    <rPh sb="6" eb="8">
      <t>イッパン</t>
    </rPh>
    <rPh sb="8" eb="10">
      <t>カテイ</t>
    </rPh>
    <rPh sb="12" eb="16">
      <t>トウニュウガクシャ</t>
    </rPh>
    <phoneticPr fontId="3"/>
  </si>
  <si>
    <t>公共職業能力開発施設等入学者</t>
    <rPh sb="0" eb="2">
      <t>コウキョウ</t>
    </rPh>
    <rPh sb="2" eb="4">
      <t>ショクギョウ</t>
    </rPh>
    <rPh sb="4" eb="6">
      <t>ノウリョク</t>
    </rPh>
    <rPh sb="6" eb="8">
      <t>カイハツ</t>
    </rPh>
    <rPh sb="8" eb="10">
      <t>シセツ</t>
    </rPh>
    <rPh sb="10" eb="14">
      <t>トウニュウガクシャ</t>
    </rPh>
    <phoneticPr fontId="3"/>
  </si>
  <si>
    <t>就職者（左記Ａ，Ｂ，Ｃ，Ｄを除く）</t>
    <rPh sb="0" eb="3">
      <t>シュウショクシャ</t>
    </rPh>
    <rPh sb="4" eb="6">
      <t>サキ</t>
    </rPh>
    <rPh sb="14" eb="15">
      <t>ノゾ</t>
    </rPh>
    <phoneticPr fontId="3"/>
  </si>
  <si>
    <t>一時的な仕事に就いた者</t>
    <rPh sb="0" eb="3">
      <t>イチジテキ</t>
    </rPh>
    <rPh sb="4" eb="6">
      <t>シゴト</t>
    </rPh>
    <rPh sb="7" eb="8">
      <t>ツ</t>
    </rPh>
    <rPh sb="10" eb="11">
      <t>モノ</t>
    </rPh>
    <phoneticPr fontId="3"/>
  </si>
  <si>
    <t>左記以外の者</t>
    <rPh sb="0" eb="4">
      <t>サキイガイ</t>
    </rPh>
    <rPh sb="5" eb="6">
      <t>モノ</t>
    </rPh>
    <phoneticPr fontId="3"/>
  </si>
  <si>
    <t>死亡　　　　　　　　・　　　　　　　　　　不詳</t>
    <rPh sb="0" eb="2">
      <t>シボウ</t>
    </rPh>
    <rPh sb="21" eb="23">
      <t>フショウ</t>
    </rPh>
    <phoneticPr fontId="3"/>
  </si>
  <si>
    <t>再　　　　　　掲</t>
    <rPh sb="0" eb="1">
      <t>サイ</t>
    </rPh>
    <rPh sb="7" eb="8">
      <t>ケイ</t>
    </rPh>
    <phoneticPr fontId="3"/>
  </si>
  <si>
    <t>卒業者に占める</t>
    <rPh sb="0" eb="3">
      <t>ソツギョウシャ</t>
    </rPh>
    <rPh sb="4" eb="5">
      <t>シ</t>
    </rPh>
    <phoneticPr fontId="3"/>
  </si>
  <si>
    <t>卒業年月</t>
    <rPh sb="0" eb="2">
      <t>ソツギョウ</t>
    </rPh>
    <rPh sb="2" eb="4">
      <t>ネンゲツ</t>
    </rPh>
    <phoneticPr fontId="3"/>
  </si>
  <si>
    <t>就職進学者(Ａ、Ｂ、Ｃ、Ｄのうち就職している者)
 H</t>
    <rPh sb="0" eb="2">
      <t>シュウショク</t>
    </rPh>
    <rPh sb="2" eb="5">
      <t>シンガクシャ</t>
    </rPh>
    <rPh sb="16" eb="18">
      <t>シュウショク</t>
    </rPh>
    <rPh sb="22" eb="23">
      <t>モノ</t>
    </rPh>
    <phoneticPr fontId="3"/>
  </si>
  <si>
    <t>大学等入学志願者</t>
    <rPh sb="0" eb="2">
      <t>ダイガク</t>
    </rPh>
    <rPh sb="2" eb="3">
      <t>トウ</t>
    </rPh>
    <rPh sb="3" eb="5">
      <t>ニュウガク</t>
    </rPh>
    <rPh sb="5" eb="8">
      <t>シガンシャ</t>
    </rPh>
    <phoneticPr fontId="3"/>
  </si>
  <si>
    <t>Ｅ＋Ｈのうち県内就職者</t>
    <rPh sb="6" eb="8">
      <t>ケンナイ</t>
    </rPh>
    <rPh sb="8" eb="11">
      <t>シュウショクシャ</t>
    </rPh>
    <phoneticPr fontId="3"/>
  </si>
  <si>
    <t>進学率</t>
    <rPh sb="0" eb="3">
      <t>シンガクリツ</t>
    </rPh>
    <phoneticPr fontId="3"/>
  </si>
  <si>
    <t>就職者の割合</t>
    <rPh sb="0" eb="2">
      <t>シュウショク</t>
    </rPh>
    <rPh sb="2" eb="3">
      <t>シャ</t>
    </rPh>
    <rPh sb="4" eb="6">
      <t>ワリアイ</t>
    </rPh>
    <phoneticPr fontId="3"/>
  </si>
  <si>
    <t>（A/U*
100）</t>
    <phoneticPr fontId="3"/>
  </si>
  <si>
    <t>（E+H/U*100）</t>
    <phoneticPr fontId="3"/>
  </si>
  <si>
    <t>学科名</t>
    <rPh sb="0" eb="3">
      <t>ガッカメイ</t>
    </rPh>
    <phoneticPr fontId="3"/>
  </si>
  <si>
    <t>Ｕ</t>
    <phoneticPr fontId="3"/>
  </si>
  <si>
    <t>Ａ</t>
    <phoneticPr fontId="3"/>
  </si>
  <si>
    <t>Ｂ</t>
    <phoneticPr fontId="3"/>
  </si>
  <si>
    <t>Ｃ</t>
    <phoneticPr fontId="3"/>
  </si>
  <si>
    <t>Ｄ</t>
    <phoneticPr fontId="3"/>
  </si>
  <si>
    <t>Ｅ</t>
    <phoneticPr fontId="3"/>
  </si>
  <si>
    <t>Ｆ</t>
    <phoneticPr fontId="3"/>
  </si>
  <si>
    <t>Ｇ</t>
    <phoneticPr fontId="3"/>
  </si>
  <si>
    <t>計</t>
    <rPh sb="0" eb="1">
      <t>ケイ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</si>
  <si>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</si>
  <si>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</si>
  <si>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平成26年3月</t>
    <rPh sb="0" eb="2">
      <t>ヘイセイ</t>
    </rPh>
    <rPh sb="4" eb="5">
      <t>ネン</t>
    </rPh>
    <rPh sb="6" eb="7">
      <t>ガツ</t>
    </rPh>
    <phoneticPr fontId="3"/>
  </si>
  <si>
    <t>平成27年3月</t>
    <rPh sb="0" eb="2">
      <t>ヘイセイ</t>
    </rPh>
    <rPh sb="4" eb="5">
      <t>ネン</t>
    </rPh>
    <rPh sb="6" eb="7">
      <t>ガツ</t>
    </rPh>
    <phoneticPr fontId="3"/>
  </si>
  <si>
    <t>平成28年3月</t>
    <rPh sb="0" eb="2">
      <t>ヘイセイ</t>
    </rPh>
    <rPh sb="4" eb="5">
      <t>ネン</t>
    </rPh>
    <rPh sb="6" eb="7">
      <t>ガツ</t>
    </rPh>
    <phoneticPr fontId="3"/>
  </si>
  <si>
    <t>平成29年3月</t>
    <rPh sb="0" eb="2">
      <t>ヘイセイ</t>
    </rPh>
    <rPh sb="4" eb="5">
      <t>ネン</t>
    </rPh>
    <rPh sb="6" eb="7">
      <t>ガツ</t>
    </rPh>
    <phoneticPr fontId="3"/>
  </si>
  <si>
    <t>平成30年3月</t>
    <rPh sb="0" eb="2">
      <t>ヘイセイ</t>
    </rPh>
    <rPh sb="4" eb="5">
      <t>ネン</t>
    </rPh>
    <rPh sb="6" eb="7">
      <t>ガツ</t>
    </rPh>
    <phoneticPr fontId="3"/>
  </si>
  <si>
    <t>平成31年3月</t>
    <rPh sb="0" eb="2">
      <t>ヘイセイ</t>
    </rPh>
    <rPh sb="4" eb="5">
      <t>ネン</t>
    </rPh>
    <rPh sb="6" eb="7">
      <t>ガツ</t>
    </rPh>
    <phoneticPr fontId="3"/>
  </si>
  <si>
    <t>男女別大学進学率</t>
    <rPh sb="0" eb="3">
      <t>ダンジョベツ</t>
    </rPh>
    <rPh sb="3" eb="5">
      <t>ダイガク</t>
    </rPh>
    <rPh sb="5" eb="8">
      <t>シンガクリツ</t>
    </rPh>
    <phoneticPr fontId="3"/>
  </si>
  <si>
    <t>公　立　計</t>
    <rPh sb="0" eb="3">
      <t>コウリツ</t>
    </rPh>
    <rPh sb="4" eb="5">
      <t>ケイ</t>
    </rPh>
    <phoneticPr fontId="3"/>
  </si>
  <si>
    <t>…</t>
    <phoneticPr fontId="3"/>
  </si>
  <si>
    <t>私　立　計</t>
    <rPh sb="0" eb="3">
      <t>シリツ</t>
    </rPh>
    <rPh sb="4" eb="5">
      <t>ケイ</t>
    </rPh>
    <phoneticPr fontId="3"/>
  </si>
  <si>
    <t>普　通</t>
    <rPh sb="0" eb="3">
      <t>フツウ</t>
    </rPh>
    <phoneticPr fontId="3"/>
  </si>
  <si>
    <t>…</t>
  </si>
  <si>
    <t>農　業</t>
    <rPh sb="0" eb="3">
      <t>ノウギョウ</t>
    </rPh>
    <phoneticPr fontId="3"/>
  </si>
  <si>
    <t>工　業</t>
    <rPh sb="0" eb="3">
      <t>コウギョウ</t>
    </rPh>
    <phoneticPr fontId="3"/>
  </si>
  <si>
    <t>商　業</t>
    <rPh sb="0" eb="3">
      <t>ショウギョウ</t>
    </rPh>
    <phoneticPr fontId="3"/>
  </si>
  <si>
    <t>水　産</t>
    <rPh sb="0" eb="1">
      <t>ミズ</t>
    </rPh>
    <rPh sb="2" eb="3">
      <t>サン</t>
    </rPh>
    <phoneticPr fontId="3"/>
  </si>
  <si>
    <t>-</t>
  </si>
  <si>
    <t>家　庭</t>
    <rPh sb="0" eb="3">
      <t>カテイ</t>
    </rPh>
    <phoneticPr fontId="3"/>
  </si>
  <si>
    <t>看　護</t>
    <rPh sb="0" eb="1">
      <t>ミ</t>
    </rPh>
    <rPh sb="2" eb="3">
      <t>ユズル</t>
    </rPh>
    <phoneticPr fontId="3"/>
  </si>
  <si>
    <t>情　報</t>
    <rPh sb="0" eb="1">
      <t>ジョウ</t>
    </rPh>
    <rPh sb="2" eb="3">
      <t>ホウ</t>
    </rPh>
    <phoneticPr fontId="3"/>
  </si>
  <si>
    <t>福　祉</t>
    <rPh sb="0" eb="1">
      <t>フク</t>
    </rPh>
    <rPh sb="2" eb="3">
      <t>シ</t>
    </rPh>
    <phoneticPr fontId="3"/>
  </si>
  <si>
    <t>その他</t>
    <rPh sb="0" eb="3">
      <t>ソノタ</t>
    </rPh>
    <phoneticPr fontId="3"/>
  </si>
  <si>
    <t>総　合</t>
    <rPh sb="0" eb="3">
      <t>ソウゴウ</t>
    </rPh>
    <phoneticPr fontId="3"/>
  </si>
  <si>
    <t>（内　訳）</t>
    <rPh sb="1" eb="4">
      <t>ウチワケ</t>
    </rPh>
    <phoneticPr fontId="3"/>
  </si>
  <si>
    <t>全日制計</t>
    <rPh sb="0" eb="3">
      <t>ゼンニチセイ</t>
    </rPh>
    <rPh sb="3" eb="4">
      <t>ケイ</t>
    </rPh>
    <phoneticPr fontId="3"/>
  </si>
  <si>
    <t>看　護</t>
    <rPh sb="0" eb="3">
      <t>カンゴ</t>
    </rPh>
    <phoneticPr fontId="3"/>
  </si>
  <si>
    <t>定時制計</t>
    <rPh sb="0" eb="2">
      <t>テイジ</t>
    </rPh>
    <rPh sb="2" eb="3">
      <t>セイ</t>
    </rPh>
    <rPh sb="3" eb="4">
      <t>ケイ</t>
    </rPh>
    <phoneticPr fontId="3"/>
  </si>
  <si>
    <t>　福　祉</t>
    <rPh sb="1" eb="2">
      <t>フク</t>
    </rPh>
    <rPh sb="3" eb="4">
      <t>シ</t>
    </rPh>
    <phoneticPr fontId="3"/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</si>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</sst>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#,##0;\-#,##0;&quot;-&quot;"/>
    <numFmt numFmtId="177" formatCode="0.0%"/>
    <numFmt numFmtId="178" formatCode="0.0_);[Red]\(0.0\)"/>
    <numFmt numFmtId="179" formatCode="0.0_ 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7"/>
      <name val="ＭＳ Ｐゴシック"/>
      <family val="3"/>
      <charset val="128"/>
    </font>
    <font>
      <sz val="7"/>
      <name val="ＭＳ Ｐ明朝"/>
      <family val="1"/>
      <charset val="128"/>
    </font>
    <font>
      <sz val="9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177" fontId="1" fillId="0" borderId="0" applyFont="0" applyFill="0" applyBorder="0" applyAlignment="0" applyProtection="0"/>
    <xf numFmtId="0" fontId="1" fillId="0" borderId="0">
      <alignment vertical="center"/>
    </xf>
  </cellStyleXfs>
  <cellXfs count="55">
    <xf numFmtId="0" fontId="0" fillId="0" borderId="0" xfId="0"/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0" fillId="0" borderId="1" xfId="0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top" wrapText="1"/>
    </xf>
    <xf numFmtId="0" fontId="5" fillId="0" borderId="5" xfId="0" applyFont="1" applyFill="1" applyBorder="1" applyAlignment="1">
      <alignment horizontal="center" vertical="top" wrapText="1"/>
    </xf>
    <xf numFmtId="0" fontId="0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 shrinkToFit="1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  <xf numFmtId="0" fontId="0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 shrinkToFi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shrinkToFit="1"/>
    </xf>
    <xf numFmtId="0" fontId="7" fillId="0" borderId="6" xfId="0" applyFont="1" applyFill="1" applyBorder="1" applyAlignment="1">
      <alignment horizontal="center" vertical="center" wrapText="1" shrinkToFi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vertical="center"/>
    </xf>
    <xf numFmtId="0" fontId="5" fillId="0" borderId="12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 shrinkToFit="1"/>
    </xf>
    <xf numFmtId="0" fontId="5" fillId="0" borderId="11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shrinkToFit="1"/>
    </xf>
    <xf numFmtId="176" fontId="8" fillId="0" borderId="13" xfId="1" applyNumberFormat="1" applyFont="1" applyFill="1" applyBorder="1" applyAlignment="1">
      <alignment horizontal="right" vertical="center"/>
    </xf>
    <xf numFmtId="178" fontId="8" fillId="0" borderId="13" xfId="2" applyNumberFormat="1" applyFont="1" applyFill="1" applyBorder="1" applyAlignment="1">
      <alignment horizontal="right" vertical="center"/>
    </xf>
    <xf numFmtId="178" fontId="8" fillId="0" borderId="13" xfId="0" applyNumberFormat="1" applyFont="1" applyFill="1" applyBorder="1" applyAlignment="1">
      <alignment horizontal="right" vertical="center"/>
    </xf>
    <xf numFmtId="0" fontId="8" fillId="0" borderId="13" xfId="1" applyNumberFormat="1" applyFont="1" applyFill="1" applyBorder="1" applyAlignment="1">
      <alignment horizontal="right" vertical="center"/>
    </xf>
    <xf numFmtId="179" fontId="8" fillId="0" borderId="13" xfId="1" applyNumberFormat="1" applyFont="1" applyFill="1" applyBorder="1" applyAlignment="1">
      <alignment horizontal="right" vertical="center"/>
    </xf>
    <xf numFmtId="176" fontId="8" fillId="0" borderId="13" xfId="1" quotePrefix="1" applyNumberFormat="1" applyFont="1" applyFill="1" applyBorder="1" applyAlignment="1">
      <alignment horizontal="right" vertical="center"/>
    </xf>
    <xf numFmtId="178" fontId="8" fillId="0" borderId="13" xfId="1" applyNumberFormat="1" applyFont="1" applyFill="1" applyBorder="1" applyAlignment="1">
      <alignment horizontal="right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176" fontId="8" fillId="0" borderId="14" xfId="1" applyNumberFormat="1" applyFont="1" applyFill="1" applyBorder="1" applyAlignment="1">
      <alignment horizontal="right" vertical="center"/>
    </xf>
    <xf numFmtId="178" fontId="8" fillId="0" borderId="14" xfId="1" applyNumberFormat="1" applyFont="1" applyFill="1" applyBorder="1" applyAlignment="1">
      <alignment horizontal="right" vertical="center"/>
    </xf>
  </cellXfs>
  <cellStyles count="4">
    <cellStyle name="パーセント" xfId="2" builtinId="5"/>
    <cellStyle name="桁区切り" xfId="1" builtinId="6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7"/>
  <sheetViews>
    <sheetView tabSelected="1" view="pageBreakPreview" zoomScale="140" zoomScaleNormal="120" zoomScaleSheetLayoutView="140" workbookViewId="0">
      <pane xSplit="1" ySplit="7" topLeftCell="B8" activePane="bottomRight" state="frozen"/>
      <selection pane="topRight" activeCell="B1" sqref="B1"/>
      <selection pane="bottomLeft" activeCell="A12" sqref="A12"/>
      <selection pane="bottomRight" activeCell="M15" sqref="M15"/>
    </sheetView>
  </sheetViews>
  <sheetFormatPr defaultRowHeight="9.75" x14ac:dyDescent="0.15"/>
  <cols>
    <col min="1" max="1" width="7.125" style="2" customWidth="1"/>
    <col min="2" max="6" width="4.125" style="2" customWidth="1"/>
    <col min="7" max="12" width="3.375" style="2" customWidth="1"/>
    <col min="13" max="14" width="3.875" style="2" customWidth="1"/>
    <col min="15" max="16" width="3" style="2" customWidth="1"/>
    <col min="17" max="18" width="3.75" style="2" customWidth="1"/>
    <col min="19" max="20" width="2.875" style="2" customWidth="1"/>
    <col min="21" max="21" width="4.625" style="2" customWidth="1"/>
    <col min="22" max="23" width="4.125" style="2" customWidth="1"/>
    <col min="24" max="24" width="4.375" style="2" customWidth="1"/>
    <col min="25" max="25" width="5.875" style="2" customWidth="1"/>
    <col min="26" max="16384" width="9" style="2"/>
  </cols>
  <sheetData>
    <row r="1" spans="1:25" ht="17.45" customHeight="1" x14ac:dyDescent="0.15">
      <c r="A1" s="1" t="s">
        <v>0</v>
      </c>
    </row>
    <row r="2" spans="1:25" ht="15" customHeight="1" x14ac:dyDescent="0.1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4" t="s">
        <v>1</v>
      </c>
      <c r="W2" s="5"/>
      <c r="X2" s="5"/>
      <c r="Y2" s="5"/>
    </row>
    <row r="3" spans="1:25" ht="10.5" customHeight="1" x14ac:dyDescent="0.15">
      <c r="A3" s="6"/>
      <c r="B3" s="7" t="s">
        <v>2</v>
      </c>
      <c r="C3" s="8"/>
      <c r="D3" s="9"/>
      <c r="E3" s="7" t="s">
        <v>3</v>
      </c>
      <c r="F3" s="9"/>
      <c r="G3" s="10" t="s">
        <v>4</v>
      </c>
      <c r="H3" s="11"/>
      <c r="I3" s="12" t="s">
        <v>5</v>
      </c>
      <c r="J3" s="13"/>
      <c r="K3" s="12" t="s">
        <v>6</v>
      </c>
      <c r="L3" s="13"/>
      <c r="M3" s="10" t="s">
        <v>7</v>
      </c>
      <c r="N3" s="11"/>
      <c r="O3" s="10" t="s">
        <v>8</v>
      </c>
      <c r="P3" s="11"/>
      <c r="Q3" s="10" t="s">
        <v>9</v>
      </c>
      <c r="R3" s="11"/>
      <c r="S3" s="10" t="s">
        <v>10</v>
      </c>
      <c r="T3" s="14"/>
      <c r="U3" s="8" t="s">
        <v>11</v>
      </c>
      <c r="V3" s="8"/>
      <c r="W3" s="9"/>
      <c r="X3" s="15"/>
      <c r="Y3" s="16" t="s">
        <v>12</v>
      </c>
    </row>
    <row r="4" spans="1:25" ht="15" customHeight="1" x14ac:dyDescent="0.15">
      <c r="A4" s="17" t="s">
        <v>13</v>
      </c>
      <c r="B4" s="18"/>
      <c r="C4" s="19"/>
      <c r="D4" s="20"/>
      <c r="E4" s="18"/>
      <c r="F4" s="20"/>
      <c r="G4" s="21"/>
      <c r="H4" s="22"/>
      <c r="I4" s="23"/>
      <c r="J4" s="24"/>
      <c r="K4" s="23"/>
      <c r="L4" s="24"/>
      <c r="M4" s="21"/>
      <c r="N4" s="22"/>
      <c r="O4" s="21"/>
      <c r="P4" s="22"/>
      <c r="Q4" s="21"/>
      <c r="R4" s="22"/>
      <c r="S4" s="25"/>
      <c r="T4" s="26"/>
      <c r="U4" s="27" t="s">
        <v>14</v>
      </c>
      <c r="V4" s="28" t="s">
        <v>15</v>
      </c>
      <c r="W4" s="28" t="s">
        <v>16</v>
      </c>
      <c r="X4" s="17" t="s">
        <v>17</v>
      </c>
      <c r="Y4" s="29" t="s">
        <v>18</v>
      </c>
    </row>
    <row r="5" spans="1:25" ht="15" customHeight="1" x14ac:dyDescent="0.15">
      <c r="A5" s="17"/>
      <c r="B5" s="18"/>
      <c r="C5" s="19"/>
      <c r="D5" s="20"/>
      <c r="E5" s="18"/>
      <c r="F5" s="20"/>
      <c r="G5" s="21"/>
      <c r="H5" s="22"/>
      <c r="I5" s="23"/>
      <c r="J5" s="24"/>
      <c r="K5" s="23"/>
      <c r="L5" s="24"/>
      <c r="M5" s="21"/>
      <c r="N5" s="22"/>
      <c r="O5" s="21"/>
      <c r="P5" s="22"/>
      <c r="Q5" s="21"/>
      <c r="R5" s="22"/>
      <c r="S5" s="25"/>
      <c r="T5" s="26"/>
      <c r="U5" s="30"/>
      <c r="V5" s="31"/>
      <c r="W5" s="31"/>
      <c r="X5" s="31" t="s">
        <v>19</v>
      </c>
      <c r="Y5" s="31" t="s">
        <v>20</v>
      </c>
    </row>
    <row r="6" spans="1:25" ht="15" customHeight="1" x14ac:dyDescent="0.15">
      <c r="A6" s="17" t="s">
        <v>21</v>
      </c>
      <c r="B6" s="32"/>
      <c r="C6" s="33"/>
      <c r="D6" s="33" t="s">
        <v>22</v>
      </c>
      <c r="E6" s="34"/>
      <c r="F6" s="35" t="s">
        <v>23</v>
      </c>
      <c r="G6" s="36"/>
      <c r="H6" s="33" t="s">
        <v>24</v>
      </c>
      <c r="I6" s="32"/>
      <c r="J6" s="35" t="s">
        <v>25</v>
      </c>
      <c r="K6" s="33"/>
      <c r="L6" s="33" t="s">
        <v>26</v>
      </c>
      <c r="M6" s="32"/>
      <c r="N6" s="35" t="s">
        <v>27</v>
      </c>
      <c r="O6" s="32"/>
      <c r="P6" s="33" t="s">
        <v>28</v>
      </c>
      <c r="Q6" s="32"/>
      <c r="R6" s="33" t="s">
        <v>29</v>
      </c>
      <c r="S6" s="37"/>
      <c r="T6" s="38"/>
      <c r="U6" s="30"/>
      <c r="V6" s="31"/>
      <c r="W6" s="31"/>
      <c r="X6" s="31"/>
      <c r="Y6" s="31"/>
    </row>
    <row r="7" spans="1:25" x14ac:dyDescent="0.15">
      <c r="A7" s="39"/>
      <c r="B7" s="40" t="s">
        <v>30</v>
      </c>
      <c r="C7" s="40" t="s">
        <v>31</v>
      </c>
      <c r="D7" s="40" t="s">
        <v>32</v>
      </c>
      <c r="E7" s="40" t="s">
        <v>31</v>
      </c>
      <c r="F7" s="40" t="s">
        <v>32</v>
      </c>
      <c r="G7" s="40" t="s">
        <v>31</v>
      </c>
      <c r="H7" s="40" t="s">
        <v>32</v>
      </c>
      <c r="I7" s="40" t="s">
        <v>31</v>
      </c>
      <c r="J7" s="40" t="s">
        <v>32</v>
      </c>
      <c r="K7" s="40" t="s">
        <v>31</v>
      </c>
      <c r="L7" s="40" t="s">
        <v>32</v>
      </c>
      <c r="M7" s="40" t="s">
        <v>31</v>
      </c>
      <c r="N7" s="40" t="s">
        <v>32</v>
      </c>
      <c r="O7" s="40" t="s">
        <v>31</v>
      </c>
      <c r="P7" s="40" t="s">
        <v>32</v>
      </c>
      <c r="Q7" s="40" t="s">
        <v>31</v>
      </c>
      <c r="R7" s="40" t="s">
        <v>32</v>
      </c>
      <c r="S7" s="40" t="s">
        <v>31</v>
      </c>
      <c r="T7" s="40" t="s">
        <v>32</v>
      </c>
      <c r="U7" s="41"/>
      <c r="V7" s="42"/>
      <c r="W7" s="42"/>
      <c r="X7" s="42"/>
      <c r="Y7" s="42"/>
    </row>
    <row r="8" spans="1:25" ht="10.5" customHeight="1" x14ac:dyDescent="0.15">
      <c r="A8" s="43" t="s">
        <v>33</v>
      </c>
      <c r="B8" s="44">
        <v>8691</v>
      </c>
      <c r="C8" s="44">
        <v>4570</v>
      </c>
      <c r="D8" s="44">
        <v>4121</v>
      </c>
      <c r="E8" s="44">
        <v>2595</v>
      </c>
      <c r="F8" s="44">
        <v>2347</v>
      </c>
      <c r="G8" s="44">
        <v>606</v>
      </c>
      <c r="H8" s="44">
        <v>860</v>
      </c>
      <c r="I8" s="44">
        <v>310</v>
      </c>
      <c r="J8" s="44">
        <v>202</v>
      </c>
      <c r="K8" s="44">
        <v>75</v>
      </c>
      <c r="L8" s="44">
        <v>20</v>
      </c>
      <c r="M8" s="44">
        <v>886</v>
      </c>
      <c r="N8" s="44">
        <v>558</v>
      </c>
      <c r="O8" s="44">
        <v>22</v>
      </c>
      <c r="P8" s="44">
        <v>51</v>
      </c>
      <c r="Q8" s="44">
        <v>76</v>
      </c>
      <c r="R8" s="44">
        <v>82</v>
      </c>
      <c r="S8" s="44">
        <v>0</v>
      </c>
      <c r="T8" s="44">
        <v>1</v>
      </c>
      <c r="U8" s="44">
        <v>1</v>
      </c>
      <c r="V8" s="44">
        <v>5296</v>
      </c>
      <c r="W8" s="44">
        <v>1268</v>
      </c>
      <c r="X8" s="45">
        <v>56.9</v>
      </c>
      <c r="Y8" s="45">
        <v>16.600000000000001</v>
      </c>
    </row>
    <row r="9" spans="1:25" ht="13.5" customHeight="1" x14ac:dyDescent="0.15">
      <c r="A9" s="43" t="s">
        <v>34</v>
      </c>
      <c r="B9" s="44">
        <v>8549</v>
      </c>
      <c r="C9" s="44">
        <v>4437</v>
      </c>
      <c r="D9" s="44">
        <v>4112</v>
      </c>
      <c r="E9" s="44">
        <v>2486</v>
      </c>
      <c r="F9" s="44">
        <v>2391</v>
      </c>
      <c r="G9" s="44">
        <v>631</v>
      </c>
      <c r="H9" s="44">
        <v>822</v>
      </c>
      <c r="I9" s="44">
        <v>243</v>
      </c>
      <c r="J9" s="44">
        <v>186</v>
      </c>
      <c r="K9" s="44">
        <v>96</v>
      </c>
      <c r="L9" s="44">
        <v>25</v>
      </c>
      <c r="M9" s="44">
        <v>895</v>
      </c>
      <c r="N9" s="44">
        <v>581</v>
      </c>
      <c r="O9" s="44">
        <v>23</v>
      </c>
      <c r="P9" s="44">
        <v>30</v>
      </c>
      <c r="Q9" s="44">
        <v>63</v>
      </c>
      <c r="R9" s="44">
        <v>77</v>
      </c>
      <c r="S9" s="44">
        <v>0</v>
      </c>
      <c r="T9" s="44">
        <v>0</v>
      </c>
      <c r="U9" s="44">
        <v>4</v>
      </c>
      <c r="V9" s="44">
        <v>5173</v>
      </c>
      <c r="W9" s="44">
        <v>1313</v>
      </c>
      <c r="X9" s="45">
        <v>57</v>
      </c>
      <c r="Y9" s="45">
        <v>17.3</v>
      </c>
    </row>
    <row r="10" spans="1:25" ht="13.5" customHeight="1" x14ac:dyDescent="0.15">
      <c r="A10" s="43" t="s">
        <v>35</v>
      </c>
      <c r="B10" s="44">
        <v>8595</v>
      </c>
      <c r="C10" s="44">
        <v>4584</v>
      </c>
      <c r="D10" s="44">
        <v>4011</v>
      </c>
      <c r="E10" s="44">
        <v>2554</v>
      </c>
      <c r="F10" s="44">
        <v>2290</v>
      </c>
      <c r="G10" s="44">
        <v>625</v>
      </c>
      <c r="H10" s="44">
        <v>937</v>
      </c>
      <c r="I10" s="44">
        <v>330</v>
      </c>
      <c r="J10" s="44">
        <v>98</v>
      </c>
      <c r="K10" s="44">
        <v>72</v>
      </c>
      <c r="L10" s="44">
        <v>22</v>
      </c>
      <c r="M10" s="44">
        <v>919</v>
      </c>
      <c r="N10" s="44">
        <v>549</v>
      </c>
      <c r="O10" s="44">
        <v>8</v>
      </c>
      <c r="P10" s="44">
        <v>22</v>
      </c>
      <c r="Q10" s="44">
        <v>76</v>
      </c>
      <c r="R10" s="44">
        <v>93</v>
      </c>
      <c r="S10" s="44">
        <v>0</v>
      </c>
      <c r="T10" s="44">
        <v>0</v>
      </c>
      <c r="U10" s="44">
        <v>0</v>
      </c>
      <c r="V10" s="44">
        <v>5241</v>
      </c>
      <c r="W10" s="44">
        <v>1302</v>
      </c>
      <c r="X10" s="45">
        <v>56.4</v>
      </c>
      <c r="Y10" s="45">
        <v>17.100000000000001</v>
      </c>
    </row>
    <row r="11" spans="1:25" ht="13.5" customHeight="1" x14ac:dyDescent="0.15">
      <c r="A11" s="43" t="s">
        <v>36</v>
      </c>
      <c r="B11" s="44">
        <v>8229</v>
      </c>
      <c r="C11" s="44">
        <v>4518</v>
      </c>
      <c r="D11" s="44">
        <v>3711</v>
      </c>
      <c r="E11" s="44">
        <v>2552</v>
      </c>
      <c r="F11" s="44">
        <v>2133</v>
      </c>
      <c r="G11" s="44">
        <v>626</v>
      </c>
      <c r="H11" s="44">
        <v>815</v>
      </c>
      <c r="I11" s="44">
        <v>313</v>
      </c>
      <c r="J11" s="44">
        <v>158</v>
      </c>
      <c r="K11" s="44">
        <v>77</v>
      </c>
      <c r="L11" s="44">
        <v>14</v>
      </c>
      <c r="M11" s="44">
        <v>864</v>
      </c>
      <c r="N11" s="44">
        <v>508</v>
      </c>
      <c r="O11" s="44">
        <v>15</v>
      </c>
      <c r="P11" s="44">
        <v>23</v>
      </c>
      <c r="Q11" s="44">
        <v>68</v>
      </c>
      <c r="R11" s="44">
        <v>57</v>
      </c>
      <c r="S11" s="44">
        <v>3</v>
      </c>
      <c r="T11" s="44">
        <v>3</v>
      </c>
      <c r="U11" s="44">
        <v>0</v>
      </c>
      <c r="V11" s="44">
        <v>5131</v>
      </c>
      <c r="W11" s="44">
        <v>1217</v>
      </c>
      <c r="X11" s="45">
        <v>56.9</v>
      </c>
      <c r="Y11" s="45">
        <v>16.7</v>
      </c>
    </row>
    <row r="12" spans="1:25" ht="13.5" customHeight="1" x14ac:dyDescent="0.15">
      <c r="A12" s="43" t="s">
        <v>37</v>
      </c>
      <c r="B12" s="44">
        <v>8341</v>
      </c>
      <c r="C12" s="44">
        <v>4358</v>
      </c>
      <c r="D12" s="44">
        <v>3983</v>
      </c>
      <c r="E12" s="44">
        <v>2457</v>
      </c>
      <c r="F12" s="44">
        <v>2313</v>
      </c>
      <c r="G12" s="44">
        <v>561</v>
      </c>
      <c r="H12" s="44">
        <v>792</v>
      </c>
      <c r="I12" s="44">
        <v>300</v>
      </c>
      <c r="J12" s="44">
        <v>200</v>
      </c>
      <c r="K12" s="44">
        <v>86</v>
      </c>
      <c r="L12" s="44">
        <v>17</v>
      </c>
      <c r="M12" s="44">
        <v>815</v>
      </c>
      <c r="N12" s="44">
        <v>572</v>
      </c>
      <c r="O12" s="44">
        <v>10</v>
      </c>
      <c r="P12" s="44">
        <v>16</v>
      </c>
      <c r="Q12" s="44">
        <v>129</v>
      </c>
      <c r="R12" s="44">
        <v>73</v>
      </c>
      <c r="S12" s="44">
        <v>0</v>
      </c>
      <c r="T12" s="44">
        <v>0</v>
      </c>
      <c r="U12" s="44">
        <v>0</v>
      </c>
      <c r="V12" s="44">
        <v>5083</v>
      </c>
      <c r="W12" s="44">
        <v>1199</v>
      </c>
      <c r="X12" s="45">
        <v>57.2</v>
      </c>
      <c r="Y12" s="45">
        <v>16.600000000000001</v>
      </c>
    </row>
    <row r="13" spans="1:25" ht="13.5" customHeight="1" x14ac:dyDescent="0.15">
      <c r="A13" s="43"/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5"/>
      <c r="Y13" s="45"/>
    </row>
    <row r="14" spans="1:25" ht="13.5" customHeight="1" x14ac:dyDescent="0.15">
      <c r="A14" s="43" t="s">
        <v>38</v>
      </c>
      <c r="B14" s="44">
        <f>SUM(B20:B30)</f>
        <v>8005</v>
      </c>
      <c r="C14" s="44">
        <f>SUM(C20:C30)</f>
        <v>4254</v>
      </c>
      <c r="D14" s="44">
        <f t="shared" ref="D14:T14" si="0">SUM(D20:D30)</f>
        <v>3751</v>
      </c>
      <c r="E14" s="44">
        <f t="shared" si="0"/>
        <v>2293</v>
      </c>
      <c r="F14" s="44">
        <f t="shared" si="0"/>
        <v>2155</v>
      </c>
      <c r="G14" s="44">
        <f t="shared" si="0"/>
        <v>586</v>
      </c>
      <c r="H14" s="44">
        <f t="shared" si="0"/>
        <v>773</v>
      </c>
      <c r="I14" s="44">
        <f t="shared" si="0"/>
        <v>343</v>
      </c>
      <c r="J14" s="44">
        <f t="shared" si="0"/>
        <v>214</v>
      </c>
      <c r="K14" s="44">
        <f t="shared" si="0"/>
        <v>84</v>
      </c>
      <c r="L14" s="44">
        <f t="shared" si="0"/>
        <v>14</v>
      </c>
      <c r="M14" s="44">
        <f t="shared" si="0"/>
        <v>826</v>
      </c>
      <c r="N14" s="44">
        <f t="shared" si="0"/>
        <v>501</v>
      </c>
      <c r="O14" s="44">
        <f t="shared" si="0"/>
        <v>19</v>
      </c>
      <c r="P14" s="44">
        <f t="shared" si="0"/>
        <v>16</v>
      </c>
      <c r="Q14" s="44">
        <f t="shared" si="0"/>
        <v>103</v>
      </c>
      <c r="R14" s="44">
        <f t="shared" si="0"/>
        <v>77</v>
      </c>
      <c r="S14" s="44">
        <f t="shared" si="0"/>
        <v>0</v>
      </c>
      <c r="T14" s="44">
        <f t="shared" si="0"/>
        <v>1</v>
      </c>
      <c r="U14" s="44">
        <f>SUM(U20:U30)</f>
        <v>0</v>
      </c>
      <c r="V14" s="44">
        <f>SUM(V20:V30)</f>
        <v>4875</v>
      </c>
      <c r="W14" s="44">
        <v>1169</v>
      </c>
      <c r="X14" s="45">
        <f>ROUND((E14+F14)/B14*100,1)</f>
        <v>55.6</v>
      </c>
      <c r="Y14" s="45">
        <f>ROUND((M14+N14+U14)/B14*100,1)</f>
        <v>16.600000000000001</v>
      </c>
    </row>
    <row r="15" spans="1:25" ht="13.5" customHeight="1" x14ac:dyDescent="0.15">
      <c r="A15" s="43" t="s">
        <v>39</v>
      </c>
      <c r="B15" s="44"/>
      <c r="C15" s="44"/>
      <c r="D15" s="44"/>
      <c r="E15" s="47">
        <f>ROUND(E14/C14*100,1)</f>
        <v>53.9</v>
      </c>
      <c r="F15" s="48">
        <f>ROUND(F14/D14*100,1)</f>
        <v>57.5</v>
      </c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5"/>
      <c r="Y15" s="45"/>
    </row>
    <row r="16" spans="1:25" ht="13.5" customHeight="1" x14ac:dyDescent="0.15">
      <c r="A16" s="43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5"/>
      <c r="Y16" s="45"/>
    </row>
    <row r="17" spans="1:25" ht="13.5" customHeight="1" x14ac:dyDescent="0.15">
      <c r="A17" s="43" t="s">
        <v>40</v>
      </c>
      <c r="B17" s="44">
        <f>SUM(C17,D17)</f>
        <v>5958</v>
      </c>
      <c r="C17" s="49">
        <v>3082</v>
      </c>
      <c r="D17" s="49">
        <v>2876</v>
      </c>
      <c r="E17" s="49">
        <v>1494</v>
      </c>
      <c r="F17" s="49">
        <v>1586</v>
      </c>
      <c r="G17" s="49">
        <v>411</v>
      </c>
      <c r="H17" s="49">
        <v>585</v>
      </c>
      <c r="I17" s="49">
        <v>293</v>
      </c>
      <c r="J17" s="49">
        <v>195</v>
      </c>
      <c r="K17" s="49">
        <v>83</v>
      </c>
      <c r="L17" s="49">
        <v>14</v>
      </c>
      <c r="M17" s="49">
        <v>718</v>
      </c>
      <c r="N17" s="49">
        <v>440</v>
      </c>
      <c r="O17" s="49">
        <v>19</v>
      </c>
      <c r="P17" s="49">
        <v>14</v>
      </c>
      <c r="Q17" s="49">
        <v>64</v>
      </c>
      <c r="R17" s="49">
        <v>41</v>
      </c>
      <c r="S17" s="49">
        <v>0</v>
      </c>
      <c r="T17" s="49">
        <v>1</v>
      </c>
      <c r="U17" s="49">
        <v>0</v>
      </c>
      <c r="V17" s="44">
        <v>3400</v>
      </c>
      <c r="W17" s="44" t="s">
        <v>41</v>
      </c>
      <c r="X17" s="45">
        <f t="shared" ref="X17:X47" si="1">ROUND((E17+F17)/B17*100,1)</f>
        <v>51.7</v>
      </c>
      <c r="Y17" s="45">
        <f>ROUND((M17+N17+U17)/B17*100,1)</f>
        <v>19.399999999999999</v>
      </c>
    </row>
    <row r="18" spans="1:25" ht="13.5" customHeight="1" x14ac:dyDescent="0.15">
      <c r="A18" s="43" t="s">
        <v>42</v>
      </c>
      <c r="B18" s="44">
        <f>SUM(C18,D18)</f>
        <v>2047</v>
      </c>
      <c r="C18" s="49">
        <v>1172</v>
      </c>
      <c r="D18" s="49">
        <v>875</v>
      </c>
      <c r="E18" s="49">
        <v>799</v>
      </c>
      <c r="F18" s="49">
        <v>569</v>
      </c>
      <c r="G18" s="49">
        <v>175</v>
      </c>
      <c r="H18" s="49">
        <v>188</v>
      </c>
      <c r="I18" s="49">
        <v>50</v>
      </c>
      <c r="J18" s="49">
        <v>19</v>
      </c>
      <c r="K18" s="44">
        <v>1</v>
      </c>
      <c r="L18" s="44">
        <v>0</v>
      </c>
      <c r="M18" s="49">
        <v>108</v>
      </c>
      <c r="N18" s="49">
        <v>61</v>
      </c>
      <c r="O18" s="49">
        <v>0</v>
      </c>
      <c r="P18" s="49">
        <v>2</v>
      </c>
      <c r="Q18" s="49">
        <v>39</v>
      </c>
      <c r="R18" s="49">
        <v>36</v>
      </c>
      <c r="S18" s="49">
        <v>0</v>
      </c>
      <c r="T18" s="49">
        <v>0</v>
      </c>
      <c r="U18" s="44">
        <v>0</v>
      </c>
      <c r="V18" s="44">
        <v>1475</v>
      </c>
      <c r="W18" s="44" t="s">
        <v>41</v>
      </c>
      <c r="X18" s="45">
        <f t="shared" si="1"/>
        <v>66.8</v>
      </c>
      <c r="Y18" s="45">
        <f>ROUND((M18+N18+U18)/B18*100,1)</f>
        <v>8.3000000000000007</v>
      </c>
    </row>
    <row r="19" spans="1:25" ht="13.5" customHeight="1" x14ac:dyDescent="0.15">
      <c r="A19" s="43"/>
      <c r="B19" s="44"/>
      <c r="C19" s="44"/>
      <c r="D19" s="44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5"/>
      <c r="Y19" s="45"/>
    </row>
    <row r="20" spans="1:25" ht="13.5" customHeight="1" x14ac:dyDescent="0.15">
      <c r="A20" s="43" t="s">
        <v>43</v>
      </c>
      <c r="B20" s="44">
        <f>SUM(C20:D20)</f>
        <v>5516</v>
      </c>
      <c r="C20" s="44">
        <v>2889</v>
      </c>
      <c r="D20" s="44">
        <v>2627</v>
      </c>
      <c r="E20" s="44">
        <v>1989</v>
      </c>
      <c r="F20" s="44">
        <v>1829</v>
      </c>
      <c r="G20" s="44">
        <v>325</v>
      </c>
      <c r="H20" s="44">
        <v>467</v>
      </c>
      <c r="I20" s="44">
        <v>267</v>
      </c>
      <c r="J20" s="44">
        <v>123</v>
      </c>
      <c r="K20" s="44">
        <v>46</v>
      </c>
      <c r="L20" s="44">
        <v>8</v>
      </c>
      <c r="M20" s="44">
        <v>169</v>
      </c>
      <c r="N20" s="44">
        <v>135</v>
      </c>
      <c r="O20" s="44">
        <v>14</v>
      </c>
      <c r="P20" s="44">
        <v>11</v>
      </c>
      <c r="Q20" s="44">
        <v>79</v>
      </c>
      <c r="R20" s="44">
        <v>54</v>
      </c>
      <c r="S20" s="44">
        <v>0</v>
      </c>
      <c r="T20" s="44">
        <v>0</v>
      </c>
      <c r="U20" s="44">
        <v>0</v>
      </c>
      <c r="V20" s="44">
        <v>4202</v>
      </c>
      <c r="W20" s="44" t="s">
        <v>44</v>
      </c>
      <c r="X20" s="45">
        <f t="shared" si="1"/>
        <v>69.2</v>
      </c>
      <c r="Y20" s="45">
        <f>ROUND((M20+N20+U20)/B20*100,1)</f>
        <v>5.5</v>
      </c>
    </row>
    <row r="21" spans="1:25" ht="13.5" customHeight="1" x14ac:dyDescent="0.15">
      <c r="A21" s="43" t="s">
        <v>45</v>
      </c>
      <c r="B21" s="44">
        <f>SUM(C21:D21)</f>
        <v>205</v>
      </c>
      <c r="C21" s="44">
        <v>118</v>
      </c>
      <c r="D21" s="44">
        <v>87</v>
      </c>
      <c r="E21" s="44">
        <v>12</v>
      </c>
      <c r="F21" s="44">
        <v>9</v>
      </c>
      <c r="G21" s="44">
        <v>31</v>
      </c>
      <c r="H21" s="44">
        <v>29</v>
      </c>
      <c r="I21" s="44">
        <v>0</v>
      </c>
      <c r="J21" s="44">
        <v>1</v>
      </c>
      <c r="K21" s="44">
        <v>0</v>
      </c>
      <c r="L21" s="44">
        <v>0</v>
      </c>
      <c r="M21" s="44">
        <v>73</v>
      </c>
      <c r="N21" s="44">
        <v>45</v>
      </c>
      <c r="O21" s="44">
        <v>0</v>
      </c>
      <c r="P21" s="44">
        <v>2</v>
      </c>
      <c r="Q21" s="44">
        <v>2</v>
      </c>
      <c r="R21" s="44">
        <v>1</v>
      </c>
      <c r="S21" s="44">
        <v>0</v>
      </c>
      <c r="T21" s="44">
        <v>0</v>
      </c>
      <c r="U21" s="44">
        <v>0</v>
      </c>
      <c r="V21" s="44">
        <v>20</v>
      </c>
      <c r="W21" s="44" t="s">
        <v>44</v>
      </c>
      <c r="X21" s="45">
        <f t="shared" si="1"/>
        <v>10.199999999999999</v>
      </c>
      <c r="Y21" s="45">
        <f>ROUND((M21+N21+U21)/B21*100,1)</f>
        <v>57.6</v>
      </c>
    </row>
    <row r="22" spans="1:25" ht="13.5" customHeight="1" x14ac:dyDescent="0.15">
      <c r="A22" s="43" t="s">
        <v>46</v>
      </c>
      <c r="B22" s="44">
        <f>SUM(C22:D22)</f>
        <v>644</v>
      </c>
      <c r="C22" s="44">
        <v>558</v>
      </c>
      <c r="D22" s="44">
        <v>86</v>
      </c>
      <c r="E22" s="44">
        <v>71</v>
      </c>
      <c r="F22" s="44">
        <v>8</v>
      </c>
      <c r="G22" s="44">
        <v>81</v>
      </c>
      <c r="H22" s="44">
        <v>27</v>
      </c>
      <c r="I22" s="44">
        <v>1</v>
      </c>
      <c r="J22" s="44">
        <v>0</v>
      </c>
      <c r="K22" s="44">
        <v>29</v>
      </c>
      <c r="L22" s="44">
        <v>0</v>
      </c>
      <c r="M22" s="44">
        <v>372</v>
      </c>
      <c r="N22" s="44">
        <v>46</v>
      </c>
      <c r="O22" s="44">
        <v>2</v>
      </c>
      <c r="P22" s="44">
        <v>2</v>
      </c>
      <c r="Q22" s="44">
        <v>2</v>
      </c>
      <c r="R22" s="44">
        <v>3</v>
      </c>
      <c r="S22" s="44">
        <v>0</v>
      </c>
      <c r="T22" s="44">
        <v>0</v>
      </c>
      <c r="U22" s="44">
        <v>0</v>
      </c>
      <c r="V22" s="44">
        <v>85</v>
      </c>
      <c r="W22" s="44" t="s">
        <v>44</v>
      </c>
      <c r="X22" s="45">
        <f t="shared" si="1"/>
        <v>12.3</v>
      </c>
      <c r="Y22" s="45">
        <f>ROUND((M22+N22+U22)/B22*100,1)</f>
        <v>64.900000000000006</v>
      </c>
    </row>
    <row r="23" spans="1:25" ht="13.5" customHeight="1" x14ac:dyDescent="0.15">
      <c r="A23" s="43" t="s">
        <v>47</v>
      </c>
      <c r="B23" s="44">
        <f>SUM(C23:D23)</f>
        <v>431</v>
      </c>
      <c r="C23" s="44">
        <v>162</v>
      </c>
      <c r="D23" s="44">
        <v>269</v>
      </c>
      <c r="E23" s="44">
        <v>33</v>
      </c>
      <c r="F23" s="44">
        <v>43</v>
      </c>
      <c r="G23" s="44">
        <v>52</v>
      </c>
      <c r="H23" s="44">
        <v>99</v>
      </c>
      <c r="I23" s="44">
        <v>0</v>
      </c>
      <c r="J23" s="44">
        <v>0</v>
      </c>
      <c r="K23" s="44">
        <v>2</v>
      </c>
      <c r="L23" s="44">
        <v>0</v>
      </c>
      <c r="M23" s="44">
        <v>68</v>
      </c>
      <c r="N23" s="44">
        <v>122</v>
      </c>
      <c r="O23" s="44">
        <v>3</v>
      </c>
      <c r="P23" s="44">
        <v>1</v>
      </c>
      <c r="Q23" s="44">
        <v>4</v>
      </c>
      <c r="R23" s="44">
        <v>4</v>
      </c>
      <c r="S23" s="44">
        <v>0</v>
      </c>
      <c r="T23" s="44">
        <v>0</v>
      </c>
      <c r="U23" s="44">
        <v>0</v>
      </c>
      <c r="V23" s="44">
        <v>76</v>
      </c>
      <c r="W23" s="44" t="s">
        <v>44</v>
      </c>
      <c r="X23" s="45">
        <f t="shared" si="1"/>
        <v>17.600000000000001</v>
      </c>
      <c r="Y23" s="45">
        <f>ROUND((M23+N23+U23)/B23*100,1)</f>
        <v>44.1</v>
      </c>
    </row>
    <row r="24" spans="1:25" ht="13.5" customHeight="1" x14ac:dyDescent="0.15">
      <c r="A24" s="43" t="s">
        <v>48</v>
      </c>
      <c r="B24" s="44">
        <f t="shared" ref="B24:B44" si="2">SUM(C24:D24)</f>
        <v>0</v>
      </c>
      <c r="C24" s="44">
        <v>0</v>
      </c>
      <c r="D24" s="44">
        <v>0</v>
      </c>
      <c r="E24" s="44">
        <v>0</v>
      </c>
      <c r="F24" s="44">
        <v>0</v>
      </c>
      <c r="G24" s="44">
        <v>0</v>
      </c>
      <c r="H24" s="44">
        <v>0</v>
      </c>
      <c r="I24" s="44">
        <v>0</v>
      </c>
      <c r="J24" s="44">
        <v>0</v>
      </c>
      <c r="K24" s="44">
        <v>0</v>
      </c>
      <c r="L24" s="44">
        <v>0</v>
      </c>
      <c r="M24" s="44">
        <v>0</v>
      </c>
      <c r="N24" s="44">
        <v>0</v>
      </c>
      <c r="O24" s="44">
        <v>0</v>
      </c>
      <c r="P24" s="44">
        <v>0</v>
      </c>
      <c r="Q24" s="44">
        <v>0</v>
      </c>
      <c r="R24" s="44">
        <v>0</v>
      </c>
      <c r="S24" s="44">
        <v>0</v>
      </c>
      <c r="T24" s="44">
        <v>0</v>
      </c>
      <c r="U24" s="44">
        <v>0</v>
      </c>
      <c r="V24" s="44">
        <v>0</v>
      </c>
      <c r="W24" s="44" t="s">
        <v>44</v>
      </c>
      <c r="X24" s="50" t="s">
        <v>49</v>
      </c>
      <c r="Y24" s="45" t="s">
        <v>49</v>
      </c>
    </row>
    <row r="25" spans="1:25" ht="13.5" customHeight="1" x14ac:dyDescent="0.15">
      <c r="A25" s="43" t="s">
        <v>50</v>
      </c>
      <c r="B25" s="44">
        <f t="shared" si="2"/>
        <v>0</v>
      </c>
      <c r="C25" s="44">
        <v>0</v>
      </c>
      <c r="D25" s="44">
        <v>0</v>
      </c>
      <c r="E25" s="44">
        <v>0</v>
      </c>
      <c r="F25" s="44">
        <v>0</v>
      </c>
      <c r="G25" s="44">
        <v>0</v>
      </c>
      <c r="H25" s="44">
        <v>0</v>
      </c>
      <c r="I25" s="44">
        <v>0</v>
      </c>
      <c r="J25" s="44">
        <v>0</v>
      </c>
      <c r="K25" s="44">
        <v>0</v>
      </c>
      <c r="L25" s="44">
        <v>0</v>
      </c>
      <c r="M25" s="44">
        <v>0</v>
      </c>
      <c r="N25" s="44">
        <v>0</v>
      </c>
      <c r="O25" s="44">
        <v>0</v>
      </c>
      <c r="P25" s="44">
        <v>0</v>
      </c>
      <c r="Q25" s="44">
        <v>0</v>
      </c>
      <c r="R25" s="44">
        <v>0</v>
      </c>
      <c r="S25" s="44">
        <v>0</v>
      </c>
      <c r="T25" s="44">
        <v>0</v>
      </c>
      <c r="U25" s="44">
        <v>0</v>
      </c>
      <c r="V25" s="44">
        <v>0</v>
      </c>
      <c r="W25" s="44" t="s">
        <v>44</v>
      </c>
      <c r="X25" s="50" t="s">
        <v>49</v>
      </c>
      <c r="Y25" s="45" t="s">
        <v>49</v>
      </c>
    </row>
    <row r="26" spans="1:25" ht="13.5" customHeight="1" x14ac:dyDescent="0.15">
      <c r="A26" s="43" t="s">
        <v>51</v>
      </c>
      <c r="B26" s="44">
        <f t="shared" si="2"/>
        <v>0</v>
      </c>
      <c r="C26" s="44">
        <v>0</v>
      </c>
      <c r="D26" s="44">
        <v>0</v>
      </c>
      <c r="E26" s="44">
        <v>0</v>
      </c>
      <c r="F26" s="44">
        <v>0</v>
      </c>
      <c r="G26" s="44">
        <v>0</v>
      </c>
      <c r="H26" s="44">
        <v>0</v>
      </c>
      <c r="I26" s="44">
        <v>0</v>
      </c>
      <c r="J26" s="44">
        <v>0</v>
      </c>
      <c r="K26" s="44">
        <v>0</v>
      </c>
      <c r="L26" s="44">
        <v>0</v>
      </c>
      <c r="M26" s="44">
        <v>0</v>
      </c>
      <c r="N26" s="44">
        <v>0</v>
      </c>
      <c r="O26" s="44">
        <v>0</v>
      </c>
      <c r="P26" s="44">
        <v>0</v>
      </c>
      <c r="Q26" s="44">
        <v>0</v>
      </c>
      <c r="R26" s="44">
        <v>0</v>
      </c>
      <c r="S26" s="44">
        <v>0</v>
      </c>
      <c r="T26" s="44">
        <v>0</v>
      </c>
      <c r="U26" s="44">
        <v>0</v>
      </c>
      <c r="V26" s="44">
        <v>0</v>
      </c>
      <c r="W26" s="44" t="s">
        <v>44</v>
      </c>
      <c r="X26" s="50" t="s">
        <v>49</v>
      </c>
      <c r="Y26" s="45" t="s">
        <v>49</v>
      </c>
    </row>
    <row r="27" spans="1:25" ht="13.5" customHeight="1" x14ac:dyDescent="0.15">
      <c r="A27" s="43" t="s">
        <v>52</v>
      </c>
      <c r="B27" s="44">
        <f t="shared" si="2"/>
        <v>0</v>
      </c>
      <c r="C27" s="44">
        <v>0</v>
      </c>
      <c r="D27" s="44">
        <v>0</v>
      </c>
      <c r="E27" s="44">
        <v>0</v>
      </c>
      <c r="F27" s="44">
        <v>0</v>
      </c>
      <c r="G27" s="44">
        <v>0</v>
      </c>
      <c r="H27" s="44">
        <v>0</v>
      </c>
      <c r="I27" s="44">
        <v>0</v>
      </c>
      <c r="J27" s="44">
        <v>0</v>
      </c>
      <c r="K27" s="44">
        <v>0</v>
      </c>
      <c r="L27" s="44">
        <v>0</v>
      </c>
      <c r="M27" s="44">
        <v>0</v>
      </c>
      <c r="N27" s="44">
        <v>0</v>
      </c>
      <c r="O27" s="44">
        <v>0</v>
      </c>
      <c r="P27" s="44">
        <v>0</v>
      </c>
      <c r="Q27" s="44">
        <v>0</v>
      </c>
      <c r="R27" s="44">
        <v>0</v>
      </c>
      <c r="S27" s="44">
        <v>0</v>
      </c>
      <c r="T27" s="44">
        <v>0</v>
      </c>
      <c r="U27" s="44">
        <v>0</v>
      </c>
      <c r="V27" s="44">
        <v>0</v>
      </c>
      <c r="W27" s="44" t="s">
        <v>44</v>
      </c>
      <c r="X27" s="50" t="s">
        <v>49</v>
      </c>
      <c r="Y27" s="45" t="s">
        <v>49</v>
      </c>
    </row>
    <row r="28" spans="1:25" ht="13.5" customHeight="1" x14ac:dyDescent="0.15">
      <c r="A28" s="43" t="s">
        <v>53</v>
      </c>
      <c r="B28" s="44">
        <f t="shared" si="2"/>
        <v>0</v>
      </c>
      <c r="C28" s="44">
        <v>0</v>
      </c>
      <c r="D28" s="44">
        <v>0</v>
      </c>
      <c r="E28" s="44">
        <v>0</v>
      </c>
      <c r="F28" s="44">
        <v>0</v>
      </c>
      <c r="G28" s="44">
        <v>0</v>
      </c>
      <c r="H28" s="44">
        <v>0</v>
      </c>
      <c r="I28" s="44">
        <v>0</v>
      </c>
      <c r="J28" s="44">
        <v>0</v>
      </c>
      <c r="K28" s="44">
        <v>0</v>
      </c>
      <c r="L28" s="44">
        <v>0</v>
      </c>
      <c r="M28" s="44">
        <v>0</v>
      </c>
      <c r="N28" s="44">
        <v>0</v>
      </c>
      <c r="O28" s="44">
        <v>0</v>
      </c>
      <c r="P28" s="44">
        <v>0</v>
      </c>
      <c r="Q28" s="44">
        <v>0</v>
      </c>
      <c r="R28" s="44">
        <v>0</v>
      </c>
      <c r="S28" s="44">
        <v>0</v>
      </c>
      <c r="T28" s="44">
        <v>0</v>
      </c>
      <c r="U28" s="44">
        <v>0</v>
      </c>
      <c r="V28" s="44">
        <v>0</v>
      </c>
      <c r="W28" s="44" t="s">
        <v>44</v>
      </c>
      <c r="X28" s="50" t="s">
        <v>49</v>
      </c>
      <c r="Y28" s="45" t="s">
        <v>49</v>
      </c>
    </row>
    <row r="29" spans="1:25" ht="13.5" customHeight="1" x14ac:dyDescent="0.15">
      <c r="A29" s="43" t="s">
        <v>54</v>
      </c>
      <c r="B29" s="44">
        <f t="shared" si="2"/>
        <v>294</v>
      </c>
      <c r="C29" s="44">
        <v>133</v>
      </c>
      <c r="D29" s="44">
        <v>161</v>
      </c>
      <c r="E29" s="44">
        <v>103</v>
      </c>
      <c r="F29" s="44">
        <v>124</v>
      </c>
      <c r="G29" s="44">
        <v>3</v>
      </c>
      <c r="H29" s="44">
        <v>15</v>
      </c>
      <c r="I29" s="44">
        <v>20</v>
      </c>
      <c r="J29" s="44">
        <v>11</v>
      </c>
      <c r="K29" s="44">
        <v>1</v>
      </c>
      <c r="L29" s="44">
        <v>1</v>
      </c>
      <c r="M29" s="44">
        <v>1</v>
      </c>
      <c r="N29" s="44">
        <v>4</v>
      </c>
      <c r="O29" s="44">
        <v>0</v>
      </c>
      <c r="P29" s="44">
        <v>0</v>
      </c>
      <c r="Q29" s="44">
        <v>5</v>
      </c>
      <c r="R29" s="44">
        <v>6</v>
      </c>
      <c r="S29" s="44">
        <v>0</v>
      </c>
      <c r="T29" s="44">
        <v>0</v>
      </c>
      <c r="U29" s="44">
        <v>0</v>
      </c>
      <c r="V29" s="44">
        <v>266</v>
      </c>
      <c r="W29" s="44" t="s">
        <v>44</v>
      </c>
      <c r="X29" s="45">
        <f t="shared" si="1"/>
        <v>77.2</v>
      </c>
      <c r="Y29" s="45">
        <f>ROUND((M29+N29+U29)/B29*100,1)</f>
        <v>1.7</v>
      </c>
    </row>
    <row r="30" spans="1:25" ht="13.5" customHeight="1" x14ac:dyDescent="0.15">
      <c r="A30" s="43" t="s">
        <v>55</v>
      </c>
      <c r="B30" s="44">
        <f t="shared" si="2"/>
        <v>915</v>
      </c>
      <c r="C30" s="44">
        <v>394</v>
      </c>
      <c r="D30" s="44">
        <v>521</v>
      </c>
      <c r="E30" s="44">
        <v>85</v>
      </c>
      <c r="F30" s="44">
        <v>142</v>
      </c>
      <c r="G30" s="44">
        <v>94</v>
      </c>
      <c r="H30" s="44">
        <v>136</v>
      </c>
      <c r="I30" s="44">
        <v>55</v>
      </c>
      <c r="J30" s="44">
        <v>79</v>
      </c>
      <c r="K30" s="44">
        <v>6</v>
      </c>
      <c r="L30" s="44">
        <v>5</v>
      </c>
      <c r="M30" s="44">
        <v>143</v>
      </c>
      <c r="N30" s="44">
        <v>149</v>
      </c>
      <c r="O30" s="44">
        <v>0</v>
      </c>
      <c r="P30" s="44">
        <v>0</v>
      </c>
      <c r="Q30" s="44">
        <v>11</v>
      </c>
      <c r="R30" s="44">
        <v>9</v>
      </c>
      <c r="S30" s="44">
        <v>0</v>
      </c>
      <c r="T30" s="44">
        <v>1</v>
      </c>
      <c r="U30" s="44">
        <v>0</v>
      </c>
      <c r="V30" s="44">
        <v>226</v>
      </c>
      <c r="W30" s="44" t="s">
        <v>44</v>
      </c>
      <c r="X30" s="45">
        <f t="shared" si="1"/>
        <v>24.8</v>
      </c>
      <c r="Y30" s="45">
        <f>ROUND((M30+N30+U30)/B30*100,1)</f>
        <v>31.9</v>
      </c>
    </row>
    <row r="31" spans="1:25" ht="13.5" customHeight="1" x14ac:dyDescent="0.15">
      <c r="A31" s="43"/>
      <c r="B31" s="44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5"/>
      <c r="Y31" s="45"/>
    </row>
    <row r="32" spans="1:25" ht="13.5" customHeight="1" x14ac:dyDescent="0.15">
      <c r="A32" s="43" t="s">
        <v>56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5"/>
      <c r="Y32" s="45"/>
    </row>
    <row r="33" spans="1:25" ht="13.5" customHeight="1" x14ac:dyDescent="0.15">
      <c r="A33" s="51" t="s">
        <v>57</v>
      </c>
      <c r="B33" s="44">
        <f>SUM(B34:B44)</f>
        <v>7843</v>
      </c>
      <c r="C33" s="44">
        <f t="shared" ref="C33:V33" si="3">SUM(C34:C44)</f>
        <v>4160</v>
      </c>
      <c r="D33" s="44">
        <f t="shared" si="3"/>
        <v>3683</v>
      </c>
      <c r="E33" s="44">
        <f t="shared" si="3"/>
        <v>2291</v>
      </c>
      <c r="F33" s="44">
        <f t="shared" si="3"/>
        <v>2152</v>
      </c>
      <c r="G33" s="44">
        <f t="shared" si="3"/>
        <v>562</v>
      </c>
      <c r="H33" s="44">
        <f t="shared" si="3"/>
        <v>763</v>
      </c>
      <c r="I33" s="44">
        <f t="shared" si="3"/>
        <v>340</v>
      </c>
      <c r="J33" s="44">
        <f t="shared" si="3"/>
        <v>214</v>
      </c>
      <c r="K33" s="44">
        <f t="shared" si="3"/>
        <v>82</v>
      </c>
      <c r="L33" s="44">
        <f t="shared" si="3"/>
        <v>14</v>
      </c>
      <c r="M33" s="44">
        <f t="shared" si="3"/>
        <v>782</v>
      </c>
      <c r="N33" s="44">
        <f t="shared" si="3"/>
        <v>464</v>
      </c>
      <c r="O33" s="44">
        <f t="shared" si="3"/>
        <v>12</v>
      </c>
      <c r="P33" s="44">
        <f t="shared" si="3"/>
        <v>6</v>
      </c>
      <c r="Q33" s="44">
        <f t="shared" si="3"/>
        <v>91</v>
      </c>
      <c r="R33" s="44">
        <f t="shared" si="3"/>
        <v>69</v>
      </c>
      <c r="S33" s="44">
        <f t="shared" si="3"/>
        <v>0</v>
      </c>
      <c r="T33" s="44">
        <f t="shared" si="3"/>
        <v>1</v>
      </c>
      <c r="U33" s="44">
        <f t="shared" si="3"/>
        <v>0</v>
      </c>
      <c r="V33" s="44">
        <f t="shared" si="3"/>
        <v>4869</v>
      </c>
      <c r="W33" s="44" t="s">
        <v>44</v>
      </c>
      <c r="X33" s="45">
        <f t="shared" si="1"/>
        <v>56.6</v>
      </c>
      <c r="Y33" s="45">
        <f>ROUND((M33+N33+U33)/B33*100,1)</f>
        <v>15.9</v>
      </c>
    </row>
    <row r="34" spans="1:25" ht="13.5" customHeight="1" x14ac:dyDescent="0.15">
      <c r="A34" s="51" t="s">
        <v>43</v>
      </c>
      <c r="B34" s="44">
        <f t="shared" si="2"/>
        <v>5405</v>
      </c>
      <c r="C34" s="44">
        <v>2829</v>
      </c>
      <c r="D34" s="44">
        <v>2576</v>
      </c>
      <c r="E34" s="44">
        <v>1987</v>
      </c>
      <c r="F34" s="44">
        <v>1826</v>
      </c>
      <c r="G34" s="44">
        <v>307</v>
      </c>
      <c r="H34" s="44">
        <v>461</v>
      </c>
      <c r="I34" s="44">
        <v>265</v>
      </c>
      <c r="J34" s="44">
        <v>123</v>
      </c>
      <c r="K34" s="44">
        <v>45</v>
      </c>
      <c r="L34" s="44">
        <v>8</v>
      </c>
      <c r="M34" s="44">
        <v>146</v>
      </c>
      <c r="N34" s="44">
        <v>108</v>
      </c>
      <c r="O34" s="44">
        <v>9</v>
      </c>
      <c r="P34" s="44">
        <v>4</v>
      </c>
      <c r="Q34" s="44">
        <v>70</v>
      </c>
      <c r="R34" s="44">
        <v>46</v>
      </c>
      <c r="S34" s="44">
        <v>0</v>
      </c>
      <c r="T34" s="44">
        <v>0</v>
      </c>
      <c r="U34" s="44">
        <v>0</v>
      </c>
      <c r="V34" s="44">
        <v>4197</v>
      </c>
      <c r="W34" s="44" t="s">
        <v>44</v>
      </c>
      <c r="X34" s="45">
        <f t="shared" si="1"/>
        <v>70.5</v>
      </c>
      <c r="Y34" s="45">
        <f>ROUND((M34+N34+U34)/B34*100,1)</f>
        <v>4.7</v>
      </c>
    </row>
    <row r="35" spans="1:25" ht="13.5" customHeight="1" x14ac:dyDescent="0.15">
      <c r="A35" s="51" t="s">
        <v>45</v>
      </c>
      <c r="B35" s="44">
        <f t="shared" si="2"/>
        <v>205</v>
      </c>
      <c r="C35" s="44">
        <v>118</v>
      </c>
      <c r="D35" s="44">
        <v>87</v>
      </c>
      <c r="E35" s="44">
        <v>12</v>
      </c>
      <c r="F35" s="44">
        <v>9</v>
      </c>
      <c r="G35" s="44">
        <v>31</v>
      </c>
      <c r="H35" s="44">
        <v>29</v>
      </c>
      <c r="I35" s="44">
        <v>0</v>
      </c>
      <c r="J35" s="44">
        <v>1</v>
      </c>
      <c r="K35" s="44">
        <v>0</v>
      </c>
      <c r="L35" s="44">
        <v>0</v>
      </c>
      <c r="M35" s="44">
        <v>73</v>
      </c>
      <c r="N35" s="44">
        <v>45</v>
      </c>
      <c r="O35" s="44">
        <v>0</v>
      </c>
      <c r="P35" s="44">
        <v>2</v>
      </c>
      <c r="Q35" s="44">
        <v>2</v>
      </c>
      <c r="R35" s="44">
        <v>1</v>
      </c>
      <c r="S35" s="44">
        <v>0</v>
      </c>
      <c r="T35" s="44">
        <v>0</v>
      </c>
      <c r="U35" s="44">
        <v>0</v>
      </c>
      <c r="V35" s="44">
        <v>20</v>
      </c>
      <c r="W35" s="44" t="s">
        <v>44</v>
      </c>
      <c r="X35" s="45">
        <f t="shared" si="1"/>
        <v>10.199999999999999</v>
      </c>
      <c r="Y35" s="45">
        <f>ROUND((M35+N35+U35)/B35*100,1)</f>
        <v>57.6</v>
      </c>
    </row>
    <row r="36" spans="1:25" ht="13.5" customHeight="1" x14ac:dyDescent="0.15">
      <c r="A36" s="51" t="s">
        <v>46</v>
      </c>
      <c r="B36" s="44">
        <f t="shared" si="2"/>
        <v>627</v>
      </c>
      <c r="C36" s="44">
        <v>543</v>
      </c>
      <c r="D36" s="44">
        <v>84</v>
      </c>
      <c r="E36" s="44">
        <v>71</v>
      </c>
      <c r="F36" s="44">
        <v>8</v>
      </c>
      <c r="G36" s="44">
        <v>81</v>
      </c>
      <c r="H36" s="44">
        <v>27</v>
      </c>
      <c r="I36" s="44">
        <v>0</v>
      </c>
      <c r="J36" s="44">
        <v>0</v>
      </c>
      <c r="K36" s="44">
        <v>29</v>
      </c>
      <c r="L36" s="44">
        <v>0</v>
      </c>
      <c r="M36" s="44">
        <v>358</v>
      </c>
      <c r="N36" s="44">
        <v>46</v>
      </c>
      <c r="O36" s="44">
        <v>2</v>
      </c>
      <c r="P36" s="44">
        <v>0</v>
      </c>
      <c r="Q36" s="44">
        <v>2</v>
      </c>
      <c r="R36" s="44">
        <v>3</v>
      </c>
      <c r="S36" s="44">
        <v>0</v>
      </c>
      <c r="T36" s="44">
        <v>0</v>
      </c>
      <c r="U36" s="44">
        <v>0</v>
      </c>
      <c r="V36" s="44">
        <v>84</v>
      </c>
      <c r="W36" s="44" t="s">
        <v>44</v>
      </c>
      <c r="X36" s="45">
        <f t="shared" si="1"/>
        <v>12.6</v>
      </c>
      <c r="Y36" s="45">
        <f>ROUND((M36+N36+U36)/B36*100,1)</f>
        <v>64.400000000000006</v>
      </c>
    </row>
    <row r="37" spans="1:25" ht="13.5" customHeight="1" x14ac:dyDescent="0.15">
      <c r="A37" s="51" t="s">
        <v>47</v>
      </c>
      <c r="B37" s="44">
        <f t="shared" si="2"/>
        <v>397</v>
      </c>
      <c r="C37" s="44">
        <v>143</v>
      </c>
      <c r="D37" s="44">
        <v>254</v>
      </c>
      <c r="E37" s="44">
        <v>33</v>
      </c>
      <c r="F37" s="44">
        <v>43</v>
      </c>
      <c r="G37" s="44">
        <v>46</v>
      </c>
      <c r="H37" s="44">
        <v>95</v>
      </c>
      <c r="I37" s="44">
        <v>0</v>
      </c>
      <c r="J37" s="44">
        <v>0</v>
      </c>
      <c r="K37" s="44">
        <v>1</v>
      </c>
      <c r="L37" s="44">
        <v>0</v>
      </c>
      <c r="M37" s="44">
        <v>61</v>
      </c>
      <c r="N37" s="44">
        <v>112</v>
      </c>
      <c r="O37" s="44">
        <v>1</v>
      </c>
      <c r="P37" s="44">
        <v>0</v>
      </c>
      <c r="Q37" s="44">
        <v>1</v>
      </c>
      <c r="R37" s="44">
        <v>4</v>
      </c>
      <c r="S37" s="44">
        <v>0</v>
      </c>
      <c r="T37" s="44">
        <v>0</v>
      </c>
      <c r="U37" s="44">
        <v>0</v>
      </c>
      <c r="V37" s="44">
        <v>76</v>
      </c>
      <c r="W37" s="44" t="s">
        <v>44</v>
      </c>
      <c r="X37" s="45">
        <f t="shared" si="1"/>
        <v>19.100000000000001</v>
      </c>
      <c r="Y37" s="45">
        <f>ROUND((M37+N37+U37)/B37*100,1)</f>
        <v>43.6</v>
      </c>
    </row>
    <row r="38" spans="1:25" ht="13.5" customHeight="1" x14ac:dyDescent="0.15">
      <c r="A38" s="51" t="s">
        <v>48</v>
      </c>
      <c r="B38" s="44">
        <f t="shared" si="2"/>
        <v>0</v>
      </c>
      <c r="C38" s="44">
        <v>0</v>
      </c>
      <c r="D38" s="44">
        <v>0</v>
      </c>
      <c r="E38" s="44">
        <v>0</v>
      </c>
      <c r="F38" s="44">
        <v>0</v>
      </c>
      <c r="G38" s="44">
        <v>0</v>
      </c>
      <c r="H38" s="44">
        <v>0</v>
      </c>
      <c r="I38" s="44">
        <v>0</v>
      </c>
      <c r="J38" s="44">
        <v>0</v>
      </c>
      <c r="K38" s="44">
        <v>0</v>
      </c>
      <c r="L38" s="44">
        <v>0</v>
      </c>
      <c r="M38" s="44">
        <v>0</v>
      </c>
      <c r="N38" s="44">
        <v>0</v>
      </c>
      <c r="O38" s="44">
        <v>0</v>
      </c>
      <c r="P38" s="44">
        <v>0</v>
      </c>
      <c r="Q38" s="44">
        <v>0</v>
      </c>
      <c r="R38" s="44">
        <v>0</v>
      </c>
      <c r="S38" s="44">
        <v>0</v>
      </c>
      <c r="T38" s="44">
        <v>0</v>
      </c>
      <c r="U38" s="44">
        <v>0</v>
      </c>
      <c r="V38" s="44">
        <v>0</v>
      </c>
      <c r="W38" s="44" t="s">
        <v>44</v>
      </c>
      <c r="X38" s="50" t="s">
        <v>49</v>
      </c>
      <c r="Y38" s="50" t="s">
        <v>49</v>
      </c>
    </row>
    <row r="39" spans="1:25" ht="13.5" customHeight="1" x14ac:dyDescent="0.15">
      <c r="A39" s="51" t="s">
        <v>50</v>
      </c>
      <c r="B39" s="44">
        <f t="shared" si="2"/>
        <v>0</v>
      </c>
      <c r="C39" s="44">
        <v>0</v>
      </c>
      <c r="D39" s="44">
        <v>0</v>
      </c>
      <c r="E39" s="44">
        <v>0</v>
      </c>
      <c r="F39" s="44">
        <v>0</v>
      </c>
      <c r="G39" s="44">
        <v>0</v>
      </c>
      <c r="H39" s="44">
        <v>0</v>
      </c>
      <c r="I39" s="44">
        <v>0</v>
      </c>
      <c r="J39" s="44">
        <v>0</v>
      </c>
      <c r="K39" s="44">
        <v>0</v>
      </c>
      <c r="L39" s="44">
        <v>0</v>
      </c>
      <c r="M39" s="44">
        <v>0</v>
      </c>
      <c r="N39" s="44">
        <v>0</v>
      </c>
      <c r="O39" s="44">
        <v>0</v>
      </c>
      <c r="P39" s="44">
        <v>0</v>
      </c>
      <c r="Q39" s="44">
        <v>0</v>
      </c>
      <c r="R39" s="44">
        <v>0</v>
      </c>
      <c r="S39" s="44">
        <v>0</v>
      </c>
      <c r="T39" s="44">
        <v>0</v>
      </c>
      <c r="U39" s="44">
        <v>0</v>
      </c>
      <c r="V39" s="44">
        <v>0</v>
      </c>
      <c r="W39" s="44" t="s">
        <v>44</v>
      </c>
      <c r="X39" s="50" t="s">
        <v>49</v>
      </c>
      <c r="Y39" s="50" t="s">
        <v>49</v>
      </c>
    </row>
    <row r="40" spans="1:25" ht="13.5" customHeight="1" x14ac:dyDescent="0.15">
      <c r="A40" s="51" t="s">
        <v>58</v>
      </c>
      <c r="B40" s="44">
        <f t="shared" si="2"/>
        <v>0</v>
      </c>
      <c r="C40" s="44">
        <v>0</v>
      </c>
      <c r="D40" s="44">
        <v>0</v>
      </c>
      <c r="E40" s="44">
        <v>0</v>
      </c>
      <c r="F40" s="44">
        <v>0</v>
      </c>
      <c r="G40" s="44">
        <v>0</v>
      </c>
      <c r="H40" s="44">
        <v>0</v>
      </c>
      <c r="I40" s="44">
        <v>0</v>
      </c>
      <c r="J40" s="44">
        <v>0</v>
      </c>
      <c r="K40" s="44">
        <v>0</v>
      </c>
      <c r="L40" s="44">
        <v>0</v>
      </c>
      <c r="M40" s="44">
        <v>0</v>
      </c>
      <c r="N40" s="44">
        <v>0</v>
      </c>
      <c r="O40" s="44">
        <v>0</v>
      </c>
      <c r="P40" s="44">
        <v>0</v>
      </c>
      <c r="Q40" s="44">
        <v>0</v>
      </c>
      <c r="R40" s="44">
        <v>0</v>
      </c>
      <c r="S40" s="44">
        <v>0</v>
      </c>
      <c r="T40" s="44">
        <v>0</v>
      </c>
      <c r="U40" s="44">
        <v>0</v>
      </c>
      <c r="V40" s="44">
        <v>0</v>
      </c>
      <c r="W40" s="44" t="s">
        <v>44</v>
      </c>
      <c r="X40" s="50" t="s">
        <v>49</v>
      </c>
      <c r="Y40" s="50" t="s">
        <v>49</v>
      </c>
    </row>
    <row r="41" spans="1:25" ht="13.5" customHeight="1" x14ac:dyDescent="0.15">
      <c r="A41" s="51" t="s">
        <v>52</v>
      </c>
      <c r="B41" s="44">
        <f t="shared" si="2"/>
        <v>0</v>
      </c>
      <c r="C41" s="44">
        <v>0</v>
      </c>
      <c r="D41" s="44">
        <v>0</v>
      </c>
      <c r="E41" s="44">
        <v>0</v>
      </c>
      <c r="F41" s="44">
        <v>0</v>
      </c>
      <c r="G41" s="44">
        <v>0</v>
      </c>
      <c r="H41" s="44">
        <v>0</v>
      </c>
      <c r="I41" s="44">
        <v>0</v>
      </c>
      <c r="J41" s="44">
        <v>0</v>
      </c>
      <c r="K41" s="44">
        <v>0</v>
      </c>
      <c r="L41" s="44">
        <v>0</v>
      </c>
      <c r="M41" s="44">
        <v>0</v>
      </c>
      <c r="N41" s="44">
        <v>0</v>
      </c>
      <c r="O41" s="44">
        <v>0</v>
      </c>
      <c r="P41" s="44">
        <v>0</v>
      </c>
      <c r="Q41" s="44">
        <v>0</v>
      </c>
      <c r="R41" s="44">
        <v>0</v>
      </c>
      <c r="S41" s="44">
        <v>0</v>
      </c>
      <c r="T41" s="44">
        <v>0</v>
      </c>
      <c r="U41" s="44">
        <v>0</v>
      </c>
      <c r="V41" s="44">
        <v>0</v>
      </c>
      <c r="W41" s="44" t="s">
        <v>44</v>
      </c>
      <c r="X41" s="50" t="s">
        <v>49</v>
      </c>
      <c r="Y41" s="50" t="s">
        <v>49</v>
      </c>
    </row>
    <row r="42" spans="1:25" ht="13.5" customHeight="1" x14ac:dyDescent="0.15">
      <c r="A42" s="51" t="s">
        <v>53</v>
      </c>
      <c r="B42" s="44">
        <f t="shared" si="2"/>
        <v>0</v>
      </c>
      <c r="C42" s="44">
        <v>0</v>
      </c>
      <c r="D42" s="44">
        <v>0</v>
      </c>
      <c r="E42" s="44">
        <v>0</v>
      </c>
      <c r="F42" s="44">
        <v>0</v>
      </c>
      <c r="G42" s="44">
        <v>0</v>
      </c>
      <c r="H42" s="44">
        <v>0</v>
      </c>
      <c r="I42" s="44">
        <v>0</v>
      </c>
      <c r="J42" s="44">
        <v>0</v>
      </c>
      <c r="K42" s="44">
        <v>0</v>
      </c>
      <c r="L42" s="44">
        <v>0</v>
      </c>
      <c r="M42" s="44">
        <v>0</v>
      </c>
      <c r="N42" s="44">
        <v>0</v>
      </c>
      <c r="O42" s="44">
        <v>0</v>
      </c>
      <c r="P42" s="44">
        <v>0</v>
      </c>
      <c r="Q42" s="44">
        <v>0</v>
      </c>
      <c r="R42" s="44">
        <v>0</v>
      </c>
      <c r="S42" s="44">
        <v>0</v>
      </c>
      <c r="T42" s="44">
        <v>0</v>
      </c>
      <c r="U42" s="44">
        <v>0</v>
      </c>
      <c r="V42" s="44">
        <v>0</v>
      </c>
      <c r="W42" s="44" t="s">
        <v>44</v>
      </c>
      <c r="X42" s="50" t="s">
        <v>49</v>
      </c>
      <c r="Y42" s="50" t="s">
        <v>49</v>
      </c>
    </row>
    <row r="43" spans="1:25" ht="13.5" customHeight="1" x14ac:dyDescent="0.15">
      <c r="A43" s="51" t="s">
        <v>54</v>
      </c>
      <c r="B43" s="44">
        <f t="shared" si="2"/>
        <v>294</v>
      </c>
      <c r="C43" s="44">
        <v>133</v>
      </c>
      <c r="D43" s="44">
        <v>161</v>
      </c>
      <c r="E43" s="44">
        <v>103</v>
      </c>
      <c r="F43" s="44">
        <v>124</v>
      </c>
      <c r="G43" s="44">
        <v>3</v>
      </c>
      <c r="H43" s="44">
        <v>15</v>
      </c>
      <c r="I43" s="44">
        <v>20</v>
      </c>
      <c r="J43" s="44">
        <v>11</v>
      </c>
      <c r="K43" s="44">
        <v>1</v>
      </c>
      <c r="L43" s="44">
        <v>1</v>
      </c>
      <c r="M43" s="44">
        <v>1</v>
      </c>
      <c r="N43" s="44">
        <v>4</v>
      </c>
      <c r="O43" s="44">
        <v>0</v>
      </c>
      <c r="P43" s="44">
        <v>0</v>
      </c>
      <c r="Q43" s="44">
        <v>5</v>
      </c>
      <c r="R43" s="44">
        <v>6</v>
      </c>
      <c r="S43" s="44">
        <v>0</v>
      </c>
      <c r="T43" s="44">
        <v>0</v>
      </c>
      <c r="U43" s="44">
        <v>0</v>
      </c>
      <c r="V43" s="44">
        <v>266</v>
      </c>
      <c r="W43" s="44" t="s">
        <v>44</v>
      </c>
      <c r="X43" s="45">
        <f t="shared" si="1"/>
        <v>77.2</v>
      </c>
      <c r="Y43" s="45">
        <f>ROUND((M43+N43+U43)/B43*100,1)</f>
        <v>1.7</v>
      </c>
    </row>
    <row r="44" spans="1:25" ht="13.5" customHeight="1" x14ac:dyDescent="0.15">
      <c r="A44" s="51" t="s">
        <v>55</v>
      </c>
      <c r="B44" s="44">
        <f t="shared" si="2"/>
        <v>915</v>
      </c>
      <c r="C44" s="44">
        <v>394</v>
      </c>
      <c r="D44" s="44">
        <v>521</v>
      </c>
      <c r="E44" s="44">
        <v>85</v>
      </c>
      <c r="F44" s="44">
        <v>142</v>
      </c>
      <c r="G44" s="44">
        <v>94</v>
      </c>
      <c r="H44" s="44">
        <v>136</v>
      </c>
      <c r="I44" s="44">
        <v>55</v>
      </c>
      <c r="J44" s="44">
        <v>79</v>
      </c>
      <c r="K44" s="44">
        <v>6</v>
      </c>
      <c r="L44" s="44">
        <v>5</v>
      </c>
      <c r="M44" s="44">
        <v>143</v>
      </c>
      <c r="N44" s="44">
        <v>149</v>
      </c>
      <c r="O44" s="44">
        <v>0</v>
      </c>
      <c r="P44" s="44">
        <v>0</v>
      </c>
      <c r="Q44" s="44">
        <v>11</v>
      </c>
      <c r="R44" s="44">
        <v>9</v>
      </c>
      <c r="S44" s="44">
        <v>0</v>
      </c>
      <c r="T44" s="44">
        <v>1</v>
      </c>
      <c r="U44" s="44">
        <v>0</v>
      </c>
      <c r="V44" s="44">
        <v>226</v>
      </c>
      <c r="W44" s="44" t="s">
        <v>44</v>
      </c>
      <c r="X44" s="45">
        <f t="shared" si="1"/>
        <v>24.8</v>
      </c>
      <c r="Y44" s="45">
        <f>ROUND((M44+N44+U44)/B44*100,1)</f>
        <v>31.9</v>
      </c>
    </row>
    <row r="45" spans="1:25" ht="13.5" customHeight="1" x14ac:dyDescent="0.15">
      <c r="A45" s="5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6"/>
      <c r="Y45" s="46"/>
    </row>
    <row r="46" spans="1:25" ht="13.5" customHeight="1" x14ac:dyDescent="0.15">
      <c r="A46" s="51" t="s">
        <v>59</v>
      </c>
      <c r="B46" s="44">
        <f>SUM(B47:B57)</f>
        <v>162</v>
      </c>
      <c r="C46" s="44">
        <f t="shared" ref="C46:V46" si="4">SUM(C47:C57)</f>
        <v>94</v>
      </c>
      <c r="D46" s="44">
        <f t="shared" si="4"/>
        <v>68</v>
      </c>
      <c r="E46" s="44">
        <f t="shared" si="4"/>
        <v>2</v>
      </c>
      <c r="F46" s="44">
        <f t="shared" si="4"/>
        <v>3</v>
      </c>
      <c r="G46" s="44">
        <f t="shared" si="4"/>
        <v>24</v>
      </c>
      <c r="H46" s="44">
        <f t="shared" si="4"/>
        <v>10</v>
      </c>
      <c r="I46" s="44">
        <f t="shared" si="4"/>
        <v>3</v>
      </c>
      <c r="J46" s="44">
        <f t="shared" si="4"/>
        <v>0</v>
      </c>
      <c r="K46" s="44">
        <f t="shared" si="4"/>
        <v>2</v>
      </c>
      <c r="L46" s="44">
        <f t="shared" si="4"/>
        <v>0</v>
      </c>
      <c r="M46" s="44">
        <f t="shared" si="4"/>
        <v>44</v>
      </c>
      <c r="N46" s="44">
        <f t="shared" si="4"/>
        <v>37</v>
      </c>
      <c r="O46" s="44">
        <f t="shared" si="4"/>
        <v>7</v>
      </c>
      <c r="P46" s="44">
        <f t="shared" si="4"/>
        <v>10</v>
      </c>
      <c r="Q46" s="44">
        <f t="shared" si="4"/>
        <v>12</v>
      </c>
      <c r="R46" s="44">
        <f t="shared" si="4"/>
        <v>8</v>
      </c>
      <c r="S46" s="44">
        <f t="shared" si="4"/>
        <v>0</v>
      </c>
      <c r="T46" s="44">
        <f t="shared" si="4"/>
        <v>0</v>
      </c>
      <c r="U46" s="44">
        <f t="shared" si="4"/>
        <v>0</v>
      </c>
      <c r="V46" s="44">
        <f t="shared" si="4"/>
        <v>6</v>
      </c>
      <c r="W46" s="44" t="s">
        <v>44</v>
      </c>
      <c r="X46" s="45">
        <f t="shared" si="1"/>
        <v>3.1</v>
      </c>
      <c r="Y46" s="45">
        <f>ROUND((M46+N46+U46)/B46*100,1)</f>
        <v>50</v>
      </c>
    </row>
    <row r="47" spans="1:25" ht="13.5" customHeight="1" x14ac:dyDescent="0.15">
      <c r="A47" s="51" t="s">
        <v>43</v>
      </c>
      <c r="B47" s="44">
        <f t="shared" ref="B47:V57" si="5">B20-B34</f>
        <v>111</v>
      </c>
      <c r="C47" s="44">
        <f t="shared" si="5"/>
        <v>60</v>
      </c>
      <c r="D47" s="44">
        <f t="shared" si="5"/>
        <v>51</v>
      </c>
      <c r="E47" s="44">
        <f t="shared" si="5"/>
        <v>2</v>
      </c>
      <c r="F47" s="44">
        <f t="shared" si="5"/>
        <v>3</v>
      </c>
      <c r="G47" s="44">
        <f t="shared" si="5"/>
        <v>18</v>
      </c>
      <c r="H47" s="44">
        <f t="shared" si="5"/>
        <v>6</v>
      </c>
      <c r="I47" s="44">
        <f t="shared" si="5"/>
        <v>2</v>
      </c>
      <c r="J47" s="44">
        <f t="shared" si="5"/>
        <v>0</v>
      </c>
      <c r="K47" s="44">
        <f t="shared" si="5"/>
        <v>1</v>
      </c>
      <c r="L47" s="44">
        <f t="shared" si="5"/>
        <v>0</v>
      </c>
      <c r="M47" s="44">
        <f t="shared" si="5"/>
        <v>23</v>
      </c>
      <c r="N47" s="44">
        <f t="shared" si="5"/>
        <v>27</v>
      </c>
      <c r="O47" s="44">
        <f t="shared" si="5"/>
        <v>5</v>
      </c>
      <c r="P47" s="44">
        <f t="shared" si="5"/>
        <v>7</v>
      </c>
      <c r="Q47" s="44">
        <f t="shared" si="5"/>
        <v>9</v>
      </c>
      <c r="R47" s="44">
        <f t="shared" si="5"/>
        <v>8</v>
      </c>
      <c r="S47" s="44">
        <f t="shared" si="5"/>
        <v>0</v>
      </c>
      <c r="T47" s="44">
        <f t="shared" si="5"/>
        <v>0</v>
      </c>
      <c r="U47" s="44">
        <f t="shared" si="5"/>
        <v>0</v>
      </c>
      <c r="V47" s="44">
        <f t="shared" si="5"/>
        <v>5</v>
      </c>
      <c r="W47" s="44" t="s">
        <v>44</v>
      </c>
      <c r="X47" s="45">
        <f t="shared" si="1"/>
        <v>4.5</v>
      </c>
      <c r="Y47" s="45">
        <f>ROUND((M47+N47+U47)/B47*100,1)</f>
        <v>45</v>
      </c>
    </row>
    <row r="48" spans="1:25" ht="13.5" customHeight="1" x14ac:dyDescent="0.15">
      <c r="A48" s="51" t="s">
        <v>45</v>
      </c>
      <c r="B48" s="44">
        <f t="shared" si="5"/>
        <v>0</v>
      </c>
      <c r="C48" s="44">
        <f t="shared" si="5"/>
        <v>0</v>
      </c>
      <c r="D48" s="44">
        <f t="shared" si="5"/>
        <v>0</v>
      </c>
      <c r="E48" s="44">
        <f t="shared" si="5"/>
        <v>0</v>
      </c>
      <c r="F48" s="44">
        <f t="shared" si="5"/>
        <v>0</v>
      </c>
      <c r="G48" s="44">
        <f t="shared" si="5"/>
        <v>0</v>
      </c>
      <c r="H48" s="44">
        <f t="shared" si="5"/>
        <v>0</v>
      </c>
      <c r="I48" s="44">
        <f t="shared" si="5"/>
        <v>0</v>
      </c>
      <c r="J48" s="44">
        <f t="shared" si="5"/>
        <v>0</v>
      </c>
      <c r="K48" s="44">
        <f t="shared" si="5"/>
        <v>0</v>
      </c>
      <c r="L48" s="44">
        <f t="shared" si="5"/>
        <v>0</v>
      </c>
      <c r="M48" s="44">
        <f t="shared" si="5"/>
        <v>0</v>
      </c>
      <c r="N48" s="44">
        <f t="shared" si="5"/>
        <v>0</v>
      </c>
      <c r="O48" s="44">
        <f t="shared" si="5"/>
        <v>0</v>
      </c>
      <c r="P48" s="44">
        <f t="shared" si="5"/>
        <v>0</v>
      </c>
      <c r="Q48" s="44">
        <f t="shared" si="5"/>
        <v>0</v>
      </c>
      <c r="R48" s="44">
        <f t="shared" si="5"/>
        <v>0</v>
      </c>
      <c r="S48" s="44">
        <f t="shared" si="5"/>
        <v>0</v>
      </c>
      <c r="T48" s="44">
        <f t="shared" si="5"/>
        <v>0</v>
      </c>
      <c r="U48" s="44">
        <f t="shared" si="5"/>
        <v>0</v>
      </c>
      <c r="V48" s="44">
        <f t="shared" si="5"/>
        <v>0</v>
      </c>
      <c r="W48" s="44" t="s">
        <v>44</v>
      </c>
      <c r="X48" s="50" t="s">
        <v>49</v>
      </c>
      <c r="Y48" s="50" t="s">
        <v>49</v>
      </c>
    </row>
    <row r="49" spans="1:25" ht="13.5" customHeight="1" x14ac:dyDescent="0.15">
      <c r="A49" s="51" t="s">
        <v>46</v>
      </c>
      <c r="B49" s="44">
        <f>B22-B36</f>
        <v>17</v>
      </c>
      <c r="C49" s="44">
        <f t="shared" si="5"/>
        <v>15</v>
      </c>
      <c r="D49" s="44">
        <f t="shared" si="5"/>
        <v>2</v>
      </c>
      <c r="E49" s="44">
        <f t="shared" si="5"/>
        <v>0</v>
      </c>
      <c r="F49" s="44">
        <f t="shared" si="5"/>
        <v>0</v>
      </c>
      <c r="G49" s="44">
        <f t="shared" si="5"/>
        <v>0</v>
      </c>
      <c r="H49" s="44">
        <f t="shared" si="5"/>
        <v>0</v>
      </c>
      <c r="I49" s="44">
        <f t="shared" si="5"/>
        <v>1</v>
      </c>
      <c r="J49" s="44">
        <f t="shared" si="5"/>
        <v>0</v>
      </c>
      <c r="K49" s="44">
        <f t="shared" si="5"/>
        <v>0</v>
      </c>
      <c r="L49" s="44">
        <f t="shared" si="5"/>
        <v>0</v>
      </c>
      <c r="M49" s="44">
        <f t="shared" si="5"/>
        <v>14</v>
      </c>
      <c r="N49" s="44">
        <f t="shared" si="5"/>
        <v>0</v>
      </c>
      <c r="O49" s="44">
        <f t="shared" si="5"/>
        <v>0</v>
      </c>
      <c r="P49" s="44">
        <f t="shared" si="5"/>
        <v>2</v>
      </c>
      <c r="Q49" s="44">
        <f t="shared" si="5"/>
        <v>0</v>
      </c>
      <c r="R49" s="44">
        <f t="shared" si="5"/>
        <v>0</v>
      </c>
      <c r="S49" s="44">
        <f t="shared" si="5"/>
        <v>0</v>
      </c>
      <c r="T49" s="44">
        <f t="shared" si="5"/>
        <v>0</v>
      </c>
      <c r="U49" s="44">
        <f t="shared" si="5"/>
        <v>0</v>
      </c>
      <c r="V49" s="44">
        <f t="shared" si="5"/>
        <v>1</v>
      </c>
      <c r="W49" s="44" t="s">
        <v>44</v>
      </c>
      <c r="X49" s="45">
        <f>ROUND((E49+F49)/B49*100,1)</f>
        <v>0</v>
      </c>
      <c r="Y49" s="45">
        <f>ROUND((M49+N49+U49)/B49*100,1)</f>
        <v>82.4</v>
      </c>
    </row>
    <row r="50" spans="1:25" ht="13.5" customHeight="1" x14ac:dyDescent="0.15">
      <c r="A50" s="51" t="s">
        <v>47</v>
      </c>
      <c r="B50" s="44">
        <f>B23-B37</f>
        <v>34</v>
      </c>
      <c r="C50" s="44">
        <f t="shared" si="5"/>
        <v>19</v>
      </c>
      <c r="D50" s="44">
        <f t="shared" si="5"/>
        <v>15</v>
      </c>
      <c r="E50" s="44">
        <f t="shared" si="5"/>
        <v>0</v>
      </c>
      <c r="F50" s="44">
        <f t="shared" si="5"/>
        <v>0</v>
      </c>
      <c r="G50" s="44">
        <f t="shared" si="5"/>
        <v>6</v>
      </c>
      <c r="H50" s="44">
        <f t="shared" si="5"/>
        <v>4</v>
      </c>
      <c r="I50" s="44">
        <f t="shared" si="5"/>
        <v>0</v>
      </c>
      <c r="J50" s="44">
        <f t="shared" si="5"/>
        <v>0</v>
      </c>
      <c r="K50" s="44">
        <f t="shared" si="5"/>
        <v>1</v>
      </c>
      <c r="L50" s="44">
        <f t="shared" si="5"/>
        <v>0</v>
      </c>
      <c r="M50" s="44">
        <f t="shared" si="5"/>
        <v>7</v>
      </c>
      <c r="N50" s="44">
        <f t="shared" si="5"/>
        <v>10</v>
      </c>
      <c r="O50" s="44">
        <f t="shared" si="5"/>
        <v>2</v>
      </c>
      <c r="P50" s="44">
        <f t="shared" si="5"/>
        <v>1</v>
      </c>
      <c r="Q50" s="44">
        <f t="shared" si="5"/>
        <v>3</v>
      </c>
      <c r="R50" s="44">
        <f t="shared" si="5"/>
        <v>0</v>
      </c>
      <c r="S50" s="44">
        <f t="shared" si="5"/>
        <v>0</v>
      </c>
      <c r="T50" s="44">
        <f t="shared" si="5"/>
        <v>0</v>
      </c>
      <c r="U50" s="44">
        <f t="shared" si="5"/>
        <v>0</v>
      </c>
      <c r="V50" s="44">
        <f t="shared" si="5"/>
        <v>0</v>
      </c>
      <c r="W50" s="44" t="s">
        <v>44</v>
      </c>
      <c r="X50" s="50" t="s">
        <v>49</v>
      </c>
      <c r="Y50" s="45">
        <f>ROUND((M50+N50+U50)/B50*100,1)</f>
        <v>50</v>
      </c>
    </row>
    <row r="51" spans="1:25" ht="13.5" customHeight="1" x14ac:dyDescent="0.15">
      <c r="A51" s="51" t="s">
        <v>48</v>
      </c>
      <c r="B51" s="44">
        <f t="shared" si="5"/>
        <v>0</v>
      </c>
      <c r="C51" s="44">
        <f t="shared" si="5"/>
        <v>0</v>
      </c>
      <c r="D51" s="44">
        <f t="shared" si="5"/>
        <v>0</v>
      </c>
      <c r="E51" s="44">
        <f t="shared" si="5"/>
        <v>0</v>
      </c>
      <c r="F51" s="44">
        <f t="shared" si="5"/>
        <v>0</v>
      </c>
      <c r="G51" s="44">
        <f t="shared" si="5"/>
        <v>0</v>
      </c>
      <c r="H51" s="44">
        <f t="shared" si="5"/>
        <v>0</v>
      </c>
      <c r="I51" s="44">
        <f t="shared" si="5"/>
        <v>0</v>
      </c>
      <c r="J51" s="44">
        <f t="shared" si="5"/>
        <v>0</v>
      </c>
      <c r="K51" s="44">
        <f t="shared" si="5"/>
        <v>0</v>
      </c>
      <c r="L51" s="44">
        <f t="shared" si="5"/>
        <v>0</v>
      </c>
      <c r="M51" s="44">
        <f t="shared" si="5"/>
        <v>0</v>
      </c>
      <c r="N51" s="44">
        <f t="shared" si="5"/>
        <v>0</v>
      </c>
      <c r="O51" s="44">
        <f t="shared" si="5"/>
        <v>0</v>
      </c>
      <c r="P51" s="44">
        <f t="shared" si="5"/>
        <v>0</v>
      </c>
      <c r="Q51" s="44">
        <f t="shared" si="5"/>
        <v>0</v>
      </c>
      <c r="R51" s="44">
        <f t="shared" si="5"/>
        <v>0</v>
      </c>
      <c r="S51" s="44">
        <f t="shared" si="5"/>
        <v>0</v>
      </c>
      <c r="T51" s="44">
        <f t="shared" si="5"/>
        <v>0</v>
      </c>
      <c r="U51" s="44">
        <f t="shared" si="5"/>
        <v>0</v>
      </c>
      <c r="V51" s="44">
        <f t="shared" si="5"/>
        <v>0</v>
      </c>
      <c r="W51" s="44" t="s">
        <v>44</v>
      </c>
      <c r="X51" s="50" t="s">
        <v>49</v>
      </c>
      <c r="Y51" s="50" t="s">
        <v>49</v>
      </c>
    </row>
    <row r="52" spans="1:25" ht="13.5" customHeight="1" x14ac:dyDescent="0.15">
      <c r="A52" s="51" t="s">
        <v>50</v>
      </c>
      <c r="B52" s="44">
        <f t="shared" si="5"/>
        <v>0</v>
      </c>
      <c r="C52" s="44">
        <f t="shared" si="5"/>
        <v>0</v>
      </c>
      <c r="D52" s="44">
        <f t="shared" si="5"/>
        <v>0</v>
      </c>
      <c r="E52" s="44">
        <f t="shared" si="5"/>
        <v>0</v>
      </c>
      <c r="F52" s="44">
        <f t="shared" si="5"/>
        <v>0</v>
      </c>
      <c r="G52" s="44">
        <f t="shared" si="5"/>
        <v>0</v>
      </c>
      <c r="H52" s="44">
        <f t="shared" si="5"/>
        <v>0</v>
      </c>
      <c r="I52" s="44">
        <f t="shared" si="5"/>
        <v>0</v>
      </c>
      <c r="J52" s="44">
        <f t="shared" si="5"/>
        <v>0</v>
      </c>
      <c r="K52" s="44">
        <f t="shared" si="5"/>
        <v>0</v>
      </c>
      <c r="L52" s="44">
        <f t="shared" si="5"/>
        <v>0</v>
      </c>
      <c r="M52" s="44">
        <f t="shared" si="5"/>
        <v>0</v>
      </c>
      <c r="N52" s="44">
        <f t="shared" si="5"/>
        <v>0</v>
      </c>
      <c r="O52" s="44">
        <f t="shared" si="5"/>
        <v>0</v>
      </c>
      <c r="P52" s="44">
        <f t="shared" si="5"/>
        <v>0</v>
      </c>
      <c r="Q52" s="44">
        <f t="shared" si="5"/>
        <v>0</v>
      </c>
      <c r="R52" s="44">
        <f t="shared" si="5"/>
        <v>0</v>
      </c>
      <c r="S52" s="44">
        <f t="shared" si="5"/>
        <v>0</v>
      </c>
      <c r="T52" s="44">
        <f t="shared" si="5"/>
        <v>0</v>
      </c>
      <c r="U52" s="44">
        <f t="shared" si="5"/>
        <v>0</v>
      </c>
      <c r="V52" s="44">
        <f t="shared" si="5"/>
        <v>0</v>
      </c>
      <c r="W52" s="44" t="s">
        <v>44</v>
      </c>
      <c r="X52" s="50" t="s">
        <v>49</v>
      </c>
      <c r="Y52" s="50" t="s">
        <v>49</v>
      </c>
    </row>
    <row r="53" spans="1:25" ht="13.5" customHeight="1" x14ac:dyDescent="0.15">
      <c r="A53" s="51" t="s">
        <v>58</v>
      </c>
      <c r="B53" s="44">
        <f t="shared" si="5"/>
        <v>0</v>
      </c>
      <c r="C53" s="44">
        <f t="shared" si="5"/>
        <v>0</v>
      </c>
      <c r="D53" s="44">
        <f t="shared" si="5"/>
        <v>0</v>
      </c>
      <c r="E53" s="44">
        <f t="shared" si="5"/>
        <v>0</v>
      </c>
      <c r="F53" s="44">
        <f t="shared" si="5"/>
        <v>0</v>
      </c>
      <c r="G53" s="44">
        <f t="shared" si="5"/>
        <v>0</v>
      </c>
      <c r="H53" s="44">
        <f t="shared" si="5"/>
        <v>0</v>
      </c>
      <c r="I53" s="44">
        <f t="shared" si="5"/>
        <v>0</v>
      </c>
      <c r="J53" s="44">
        <f t="shared" si="5"/>
        <v>0</v>
      </c>
      <c r="K53" s="44">
        <f t="shared" si="5"/>
        <v>0</v>
      </c>
      <c r="L53" s="44">
        <f t="shared" si="5"/>
        <v>0</v>
      </c>
      <c r="M53" s="44">
        <f t="shared" si="5"/>
        <v>0</v>
      </c>
      <c r="N53" s="44">
        <f t="shared" si="5"/>
        <v>0</v>
      </c>
      <c r="O53" s="44">
        <f t="shared" si="5"/>
        <v>0</v>
      </c>
      <c r="P53" s="44">
        <f t="shared" si="5"/>
        <v>0</v>
      </c>
      <c r="Q53" s="44">
        <f t="shared" si="5"/>
        <v>0</v>
      </c>
      <c r="R53" s="44">
        <f t="shared" si="5"/>
        <v>0</v>
      </c>
      <c r="S53" s="44">
        <f t="shared" si="5"/>
        <v>0</v>
      </c>
      <c r="T53" s="44">
        <f t="shared" si="5"/>
        <v>0</v>
      </c>
      <c r="U53" s="44">
        <f t="shared" si="5"/>
        <v>0</v>
      </c>
      <c r="V53" s="44">
        <f t="shared" si="5"/>
        <v>0</v>
      </c>
      <c r="W53" s="44" t="s">
        <v>44</v>
      </c>
      <c r="X53" s="50" t="s">
        <v>49</v>
      </c>
      <c r="Y53" s="50" t="s">
        <v>49</v>
      </c>
    </row>
    <row r="54" spans="1:25" ht="13.5" customHeight="1" x14ac:dyDescent="0.15">
      <c r="A54" s="51" t="s">
        <v>52</v>
      </c>
      <c r="B54" s="44">
        <f t="shared" si="5"/>
        <v>0</v>
      </c>
      <c r="C54" s="44">
        <f t="shared" si="5"/>
        <v>0</v>
      </c>
      <c r="D54" s="44">
        <f t="shared" si="5"/>
        <v>0</v>
      </c>
      <c r="E54" s="44">
        <f t="shared" si="5"/>
        <v>0</v>
      </c>
      <c r="F54" s="44">
        <f t="shared" si="5"/>
        <v>0</v>
      </c>
      <c r="G54" s="44">
        <f t="shared" si="5"/>
        <v>0</v>
      </c>
      <c r="H54" s="44">
        <f t="shared" si="5"/>
        <v>0</v>
      </c>
      <c r="I54" s="44">
        <f t="shared" si="5"/>
        <v>0</v>
      </c>
      <c r="J54" s="44">
        <f t="shared" si="5"/>
        <v>0</v>
      </c>
      <c r="K54" s="44">
        <f t="shared" si="5"/>
        <v>0</v>
      </c>
      <c r="L54" s="44">
        <f t="shared" si="5"/>
        <v>0</v>
      </c>
      <c r="M54" s="44">
        <f t="shared" si="5"/>
        <v>0</v>
      </c>
      <c r="N54" s="44">
        <f t="shared" si="5"/>
        <v>0</v>
      </c>
      <c r="O54" s="44">
        <f t="shared" si="5"/>
        <v>0</v>
      </c>
      <c r="P54" s="44">
        <f t="shared" si="5"/>
        <v>0</v>
      </c>
      <c r="Q54" s="44">
        <f t="shared" si="5"/>
        <v>0</v>
      </c>
      <c r="R54" s="44">
        <f t="shared" si="5"/>
        <v>0</v>
      </c>
      <c r="S54" s="44">
        <f t="shared" si="5"/>
        <v>0</v>
      </c>
      <c r="T54" s="44">
        <f t="shared" si="5"/>
        <v>0</v>
      </c>
      <c r="U54" s="44">
        <f t="shared" si="5"/>
        <v>0</v>
      </c>
      <c r="V54" s="44">
        <f t="shared" si="5"/>
        <v>0</v>
      </c>
      <c r="W54" s="44" t="s">
        <v>44</v>
      </c>
      <c r="X54" s="50" t="s">
        <v>49</v>
      </c>
      <c r="Y54" s="50" t="s">
        <v>49</v>
      </c>
    </row>
    <row r="55" spans="1:25" ht="13.5" customHeight="1" x14ac:dyDescent="0.15">
      <c r="A55" s="51" t="s">
        <v>60</v>
      </c>
      <c r="B55" s="44">
        <f t="shared" si="5"/>
        <v>0</v>
      </c>
      <c r="C55" s="44">
        <f t="shared" si="5"/>
        <v>0</v>
      </c>
      <c r="D55" s="44">
        <f t="shared" si="5"/>
        <v>0</v>
      </c>
      <c r="E55" s="44">
        <f t="shared" si="5"/>
        <v>0</v>
      </c>
      <c r="F55" s="44">
        <f t="shared" si="5"/>
        <v>0</v>
      </c>
      <c r="G55" s="44">
        <f t="shared" si="5"/>
        <v>0</v>
      </c>
      <c r="H55" s="44">
        <f t="shared" si="5"/>
        <v>0</v>
      </c>
      <c r="I55" s="44">
        <f t="shared" si="5"/>
        <v>0</v>
      </c>
      <c r="J55" s="44">
        <f t="shared" si="5"/>
        <v>0</v>
      </c>
      <c r="K55" s="44">
        <f t="shared" si="5"/>
        <v>0</v>
      </c>
      <c r="L55" s="44">
        <f t="shared" si="5"/>
        <v>0</v>
      </c>
      <c r="M55" s="44">
        <f t="shared" si="5"/>
        <v>0</v>
      </c>
      <c r="N55" s="44">
        <f t="shared" si="5"/>
        <v>0</v>
      </c>
      <c r="O55" s="44">
        <f t="shared" si="5"/>
        <v>0</v>
      </c>
      <c r="P55" s="44">
        <f t="shared" si="5"/>
        <v>0</v>
      </c>
      <c r="Q55" s="44">
        <f t="shared" si="5"/>
        <v>0</v>
      </c>
      <c r="R55" s="44">
        <f t="shared" si="5"/>
        <v>0</v>
      </c>
      <c r="S55" s="44">
        <f t="shared" si="5"/>
        <v>0</v>
      </c>
      <c r="T55" s="44">
        <f t="shared" si="5"/>
        <v>0</v>
      </c>
      <c r="U55" s="44">
        <f t="shared" si="5"/>
        <v>0</v>
      </c>
      <c r="V55" s="44">
        <f t="shared" si="5"/>
        <v>0</v>
      </c>
      <c r="W55" s="44" t="s">
        <v>44</v>
      </c>
      <c r="X55" s="50" t="s">
        <v>49</v>
      </c>
      <c r="Y55" s="50" t="s">
        <v>49</v>
      </c>
    </row>
    <row r="56" spans="1:25" ht="13.5" customHeight="1" x14ac:dyDescent="0.15">
      <c r="A56" s="51" t="s">
        <v>54</v>
      </c>
      <c r="B56" s="44">
        <f>B29-B43</f>
        <v>0</v>
      </c>
      <c r="C56" s="44">
        <f t="shared" si="5"/>
        <v>0</v>
      </c>
      <c r="D56" s="44">
        <f t="shared" si="5"/>
        <v>0</v>
      </c>
      <c r="E56" s="44">
        <f t="shared" si="5"/>
        <v>0</v>
      </c>
      <c r="F56" s="44">
        <f t="shared" si="5"/>
        <v>0</v>
      </c>
      <c r="G56" s="44">
        <f t="shared" si="5"/>
        <v>0</v>
      </c>
      <c r="H56" s="44">
        <f t="shared" si="5"/>
        <v>0</v>
      </c>
      <c r="I56" s="44">
        <f t="shared" si="5"/>
        <v>0</v>
      </c>
      <c r="J56" s="44">
        <f t="shared" si="5"/>
        <v>0</v>
      </c>
      <c r="K56" s="44">
        <f t="shared" si="5"/>
        <v>0</v>
      </c>
      <c r="L56" s="44">
        <f t="shared" si="5"/>
        <v>0</v>
      </c>
      <c r="M56" s="44">
        <f t="shared" si="5"/>
        <v>0</v>
      </c>
      <c r="N56" s="44">
        <f t="shared" si="5"/>
        <v>0</v>
      </c>
      <c r="O56" s="44">
        <f t="shared" si="5"/>
        <v>0</v>
      </c>
      <c r="P56" s="44">
        <f t="shared" si="5"/>
        <v>0</v>
      </c>
      <c r="Q56" s="44">
        <f t="shared" si="5"/>
        <v>0</v>
      </c>
      <c r="R56" s="44">
        <f t="shared" si="5"/>
        <v>0</v>
      </c>
      <c r="S56" s="44">
        <f t="shared" si="5"/>
        <v>0</v>
      </c>
      <c r="T56" s="44">
        <f t="shared" si="5"/>
        <v>0</v>
      </c>
      <c r="U56" s="44">
        <f t="shared" si="5"/>
        <v>0</v>
      </c>
      <c r="V56" s="44">
        <f t="shared" si="5"/>
        <v>0</v>
      </c>
      <c r="W56" s="44" t="s">
        <v>44</v>
      </c>
      <c r="X56" s="50" t="s">
        <v>49</v>
      </c>
      <c r="Y56" s="50" t="s">
        <v>49</v>
      </c>
    </row>
    <row r="57" spans="1:25" ht="13.5" customHeight="1" x14ac:dyDescent="0.15">
      <c r="A57" s="52" t="s">
        <v>55</v>
      </c>
      <c r="B57" s="53">
        <f>B30-B44</f>
        <v>0</v>
      </c>
      <c r="C57" s="53">
        <f t="shared" si="5"/>
        <v>0</v>
      </c>
      <c r="D57" s="53">
        <f t="shared" si="5"/>
        <v>0</v>
      </c>
      <c r="E57" s="53">
        <f t="shared" si="5"/>
        <v>0</v>
      </c>
      <c r="F57" s="53">
        <f t="shared" si="5"/>
        <v>0</v>
      </c>
      <c r="G57" s="53">
        <f t="shared" si="5"/>
        <v>0</v>
      </c>
      <c r="H57" s="53">
        <f t="shared" si="5"/>
        <v>0</v>
      </c>
      <c r="I57" s="53">
        <f t="shared" si="5"/>
        <v>0</v>
      </c>
      <c r="J57" s="53">
        <f t="shared" si="5"/>
        <v>0</v>
      </c>
      <c r="K57" s="53">
        <f t="shared" si="5"/>
        <v>0</v>
      </c>
      <c r="L57" s="53">
        <f t="shared" si="5"/>
        <v>0</v>
      </c>
      <c r="M57" s="53">
        <f t="shared" si="5"/>
        <v>0</v>
      </c>
      <c r="N57" s="53">
        <f t="shared" si="5"/>
        <v>0</v>
      </c>
      <c r="O57" s="53">
        <f t="shared" si="5"/>
        <v>0</v>
      </c>
      <c r="P57" s="53">
        <f t="shared" si="5"/>
        <v>0</v>
      </c>
      <c r="Q57" s="53">
        <f t="shared" si="5"/>
        <v>0</v>
      </c>
      <c r="R57" s="53">
        <f t="shared" si="5"/>
        <v>0</v>
      </c>
      <c r="S57" s="53">
        <f t="shared" si="5"/>
        <v>0</v>
      </c>
      <c r="T57" s="53">
        <f t="shared" si="5"/>
        <v>0</v>
      </c>
      <c r="U57" s="53">
        <f t="shared" si="5"/>
        <v>0</v>
      </c>
      <c r="V57" s="53">
        <f t="shared" si="5"/>
        <v>0</v>
      </c>
      <c r="W57" s="53" t="s">
        <v>61</v>
      </c>
      <c r="X57" s="53" t="s">
        <v>49</v>
      </c>
      <c r="Y57" s="54" t="s">
        <v>49</v>
      </c>
    </row>
  </sheetData>
  <mergeCells count="16">
    <mergeCell ref="U3:W3"/>
    <mergeCell ref="U4:U7"/>
    <mergeCell ref="V4:V7"/>
    <mergeCell ref="W4:W7"/>
    <mergeCell ref="X5:X7"/>
    <mergeCell ref="Y5:Y7"/>
    <mergeCell ref="V2:Y2"/>
    <mergeCell ref="B3:D5"/>
    <mergeCell ref="E3:F5"/>
    <mergeCell ref="G3:H5"/>
    <mergeCell ref="I3:J5"/>
    <mergeCell ref="K3:L5"/>
    <mergeCell ref="M3:N5"/>
    <mergeCell ref="O3:P5"/>
    <mergeCell ref="Q3:R5"/>
    <mergeCell ref="S3:T5"/>
  </mergeCells>
  <phoneticPr fontId="3"/>
  <pageMargins left="0.43307086614173229" right="0.39370078740157483" top="0.47244094488188981" bottom="0.39370078740157483" header="0" footer="0.39370078740157483"/>
  <pageSetup paperSize="9" scale="98" firstPageNumber="19" orientation="portrait" useFirstPageNumber="1" r:id="rId1"/>
  <headerFooter>
    <oddFooter>&amp;C&amp;"ＭＳ 明朝,標準"&amp;12- 14 -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高等学校</vt:lpstr>
      <vt:lpstr>高等学校!Print_Area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dcterms:created xsi:type="dcterms:W3CDTF">2019-08-07T06:15:06Z</dcterms:created>
  <dcterms:modified xsi:type="dcterms:W3CDTF">2019-08-07T08:33:18Z</dcterms:modified>
</cp:coreProperties>
</file>