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基本調査\H31 学校基本調査\9 速報\★学校基本ＨＰ用\統計表\"/>
    </mc:Choice>
  </mc:AlternateContent>
  <bookViews>
    <workbookView xWindow="0" yWindow="0" windowWidth="24000" windowHeight="8760"/>
  </bookViews>
  <sheets>
    <sheet name="中学校 " sheetId="1" r:id="rId1"/>
  </sheets>
  <definedNames>
    <definedName name="_xlnm.Print_Area" localSheetId="0">'中学校 '!$A$1:$AF$51</definedName>
    <definedName name="_xlnm.Print_Titles" localSheetId="0">'中学校 '!$4:$7</definedName>
    <definedName name="Z_870C749B_1819_4341_B631_85FA735F971B_.wvu.PrintArea" localSheetId="0" hidden="1">'中学校 '!$A$1:$AF$51</definedName>
    <definedName name="Z_870C749B_1819_4341_B631_85FA735F971B_.wvu.PrintTitles" localSheetId="0" hidden="1">'中学校 '!$4:$7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1" i="1" l="1"/>
  <c r="AF50" i="1"/>
  <c r="AF49" i="1"/>
  <c r="AF47" i="1"/>
  <c r="AF46" i="1"/>
  <c r="AF45" i="1"/>
  <c r="AF44" i="1"/>
  <c r="AF43" i="1"/>
  <c r="AF42" i="1"/>
  <c r="AF41" i="1"/>
  <c r="AF40" i="1"/>
  <c r="AF39" i="1"/>
  <c r="AF38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B19" i="1"/>
  <c r="AF19" i="1" s="1"/>
  <c r="B18" i="1"/>
  <c r="AF18" i="1" s="1"/>
  <c r="B17" i="1"/>
  <c r="J14" i="1" l="1"/>
  <c r="M14" i="1"/>
  <c r="U14" i="1"/>
  <c r="AC14" i="1"/>
  <c r="I14" i="1"/>
  <c r="Q14" i="1"/>
  <c r="Y14" i="1"/>
  <c r="K14" i="1"/>
  <c r="AA14" i="1"/>
  <c r="B14" i="1"/>
  <c r="R14" i="1"/>
  <c r="Z14" i="1"/>
  <c r="C14" i="1"/>
  <c r="S14" i="1"/>
  <c r="AF22" i="1"/>
  <c r="L14" i="1"/>
  <c r="T14" i="1"/>
  <c r="AB14" i="1"/>
  <c r="AF21" i="1"/>
  <c r="D14" i="1"/>
  <c r="H14" i="1"/>
  <c r="P14" i="1"/>
  <c r="X14" i="1"/>
  <c r="G14" i="1"/>
  <c r="AE14" i="1"/>
  <c r="F14" i="1"/>
  <c r="AD14" i="1"/>
  <c r="O14" i="1"/>
  <c r="W14" i="1"/>
  <c r="N14" i="1"/>
  <c r="V14" i="1"/>
  <c r="E14" i="1"/>
  <c r="AF17" i="1"/>
  <c r="F15" i="1" l="1"/>
  <c r="E15" i="1"/>
  <c r="AF14" i="1"/>
</calcChain>
</file>

<file path=xl/sharedStrings.xml><?xml version="1.0" encoding="utf-8"?>
<sst xmlns="http://schemas.openxmlformats.org/spreadsheetml/2006/main" count="105" uniqueCount="80">
  <si>
    <t>２　卒業後の状況調査　　（平成３１年３月卒業者）</t>
    <rPh sb="2" eb="5">
      <t>ソツギョウゴ</t>
    </rPh>
    <rPh sb="6" eb="8">
      <t>ジョウキョウ</t>
    </rPh>
    <rPh sb="8" eb="10">
      <t>チョウサ</t>
    </rPh>
    <rPh sb="13" eb="15">
      <t>ヘイセイ</t>
    </rPh>
    <rPh sb="17" eb="18">
      <t>ネン</t>
    </rPh>
    <rPh sb="19" eb="20">
      <t>ガツ</t>
    </rPh>
    <rPh sb="20" eb="23">
      <t>ソツギョウシャ</t>
    </rPh>
    <phoneticPr fontId="3"/>
  </si>
  <si>
    <t>（１）　進路別卒業者数　　（中学校）</t>
    <rPh sb="4" eb="6">
      <t>シンロ</t>
    </rPh>
    <rPh sb="6" eb="7">
      <t>ベツ</t>
    </rPh>
    <rPh sb="7" eb="9">
      <t>ソツギョウ</t>
    </rPh>
    <rPh sb="9" eb="11">
      <t>シャスウ</t>
    </rPh>
    <rPh sb="14" eb="17">
      <t>チュウガッコウ</t>
    </rPh>
    <phoneticPr fontId="3"/>
  </si>
  <si>
    <t>（単位：人，％）</t>
    <rPh sb="1" eb="3">
      <t>タンイ</t>
    </rPh>
    <rPh sb="4" eb="5">
      <t>ニン</t>
    </rPh>
    <phoneticPr fontId="3"/>
  </si>
  <si>
    <t>卒業年月</t>
    <rPh sb="0" eb="2">
      <t>ソツギョウ</t>
    </rPh>
    <rPh sb="2" eb="4">
      <t>ネンゲツ</t>
    </rPh>
    <phoneticPr fontId="3"/>
  </si>
  <si>
    <t>卒業者数</t>
    <rPh sb="0" eb="3">
      <t>ソツギョウシャ</t>
    </rPh>
    <rPh sb="3" eb="4">
      <t>カズ</t>
    </rPh>
    <phoneticPr fontId="3"/>
  </si>
  <si>
    <t>高校等
進学者</t>
    <rPh sb="0" eb="2">
      <t>コウコウ</t>
    </rPh>
    <rPh sb="2" eb="3">
      <t>トウ</t>
    </rPh>
    <rPh sb="4" eb="7">
      <t>シンガクシャ</t>
    </rPh>
    <phoneticPr fontId="3"/>
  </si>
  <si>
    <t>専修学校(高等課程)進学者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3"/>
  </si>
  <si>
    <t>専修学校
（一般課程）
等入学者</t>
    <rPh sb="0" eb="2">
      <t>センシュウ</t>
    </rPh>
    <rPh sb="2" eb="4">
      <t>ガッコウ</t>
    </rPh>
    <rPh sb="6" eb="8">
      <t>イッパン</t>
    </rPh>
    <rPh sb="8" eb="10">
      <t>カテイ</t>
    </rPh>
    <rPh sb="12" eb="16">
      <t>トウニュウガクシャ</t>
    </rPh>
    <phoneticPr fontId="3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</si>
  <si>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4">
      <t>トウニュウガクシャ</t>
    </rPh>
    <phoneticPr fontId="3"/>
  </si>
  <si>
    <r>
      <t xml:space="preserve">就 職 者 等 （左記Ａ～Ｄを除く）         </t>
    </r>
    <r>
      <rPr>
        <sz val="7"/>
        <rFont val="ＭＳ Ｐ明朝"/>
        <family val="1"/>
        <charset val="128"/>
      </rPr>
      <t xml:space="preserve"> E</t>
    </r>
    <phoneticPr fontId="3"/>
  </si>
  <si>
    <t>左記以外の者</t>
    <rPh sb="0" eb="4">
      <t>サキイガイ</t>
    </rPh>
    <rPh sb="5" eb="6">
      <t>モノ</t>
    </rPh>
    <phoneticPr fontId="3"/>
  </si>
  <si>
    <t>死亡　　　　　　　　・　　　　　　　　　　不詳</t>
    <rPh sb="0" eb="2">
      <t>シボウ</t>
    </rPh>
    <rPh sb="21" eb="23">
      <t>フショウ</t>
    </rPh>
    <phoneticPr fontId="3"/>
  </si>
  <si>
    <t>再掲</t>
    <rPh sb="0" eb="2">
      <t>サイケイ</t>
    </rPh>
    <phoneticPr fontId="3"/>
  </si>
  <si>
    <t>進学率</t>
    <rPh sb="0" eb="3">
      <t>シンガクリツ</t>
    </rPh>
    <phoneticPr fontId="3"/>
  </si>
  <si>
    <t>自営業主等</t>
    <phoneticPr fontId="3"/>
  </si>
  <si>
    <t>常用労働者</t>
    <phoneticPr fontId="3"/>
  </si>
  <si>
    <t>臨時労働者</t>
    <phoneticPr fontId="3"/>
  </si>
  <si>
    <t>Ａのうち他県進学者</t>
    <rPh sb="4" eb="6">
      <t>タケン</t>
    </rPh>
    <rPh sb="6" eb="9">
      <t>シンガクシャ</t>
    </rPh>
    <phoneticPr fontId="3"/>
  </si>
  <si>
    <t>就職進学者(Ａ、Ｂ、Ｃ、Ｄのうち就職している者) H</t>
    <rPh sb="0" eb="2">
      <t>シュウショク</t>
    </rPh>
    <rPh sb="2" eb="5">
      <t>シンガクシャ</t>
    </rPh>
    <rPh sb="16" eb="18">
      <t>シュウショク</t>
    </rPh>
    <rPh sb="22" eb="23">
      <t>モノ</t>
    </rPh>
    <phoneticPr fontId="3"/>
  </si>
  <si>
    <t>左記E有期雇用労働者のうち雇用契約期間が一年以上、かつフルタイム勤務相当の者</t>
    <phoneticPr fontId="3"/>
  </si>
  <si>
    <t>特別支援学級卒業者</t>
    <rPh sb="0" eb="2">
      <t>トクベツ</t>
    </rPh>
    <rPh sb="2" eb="4">
      <t>シエン</t>
    </rPh>
    <rPh sb="4" eb="6">
      <t>ガッキュウ</t>
    </rPh>
    <rPh sb="6" eb="9">
      <t>ソツギョウシャ</t>
    </rPh>
    <phoneticPr fontId="3"/>
  </si>
  <si>
    <t>高校等入学志願者</t>
    <rPh sb="0" eb="2">
      <t>コウコウ</t>
    </rPh>
    <rPh sb="2" eb="3">
      <t>トウ</t>
    </rPh>
    <rPh sb="3" eb="5">
      <t>ニュウガク</t>
    </rPh>
    <rPh sb="5" eb="8">
      <t>シガンシャ</t>
    </rPh>
    <phoneticPr fontId="3"/>
  </si>
  <si>
    <t>就職者数</t>
    <rPh sb="0" eb="3">
      <t>シュウショクシャ</t>
    </rPh>
    <rPh sb="3" eb="4">
      <t>スウ</t>
    </rPh>
    <phoneticPr fontId="3"/>
  </si>
  <si>
    <t>就職者数のうち県内就職者</t>
    <rPh sb="0" eb="3">
      <t>シュウショクシャ</t>
    </rPh>
    <rPh sb="3" eb="4">
      <t>スウ</t>
    </rPh>
    <rPh sb="7" eb="9">
      <t>ケンナイ</t>
    </rPh>
    <rPh sb="9" eb="12">
      <t>シュウショクシャ</t>
    </rPh>
    <phoneticPr fontId="3"/>
  </si>
  <si>
    <t>（A/U
    *100）</t>
    <phoneticPr fontId="3"/>
  </si>
  <si>
    <t>市町村名</t>
    <rPh sb="0" eb="3">
      <t>シチョウソン</t>
    </rPh>
    <rPh sb="3" eb="4">
      <t>メイ</t>
    </rPh>
    <phoneticPr fontId="3"/>
  </si>
  <si>
    <t>Ｕ</t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</si>
  <si>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</si>
  <si>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</si>
  <si>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</si>
  <si>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</si>
  <si>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無期雇用
労働者</t>
    <phoneticPr fontId="3"/>
  </si>
  <si>
    <t>有期雇用
労働者</t>
    <phoneticPr fontId="3"/>
  </si>
  <si>
    <t>Ｆ</t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</si>
  <si>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</si>
  <si>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</si>
  <si>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</si>
  <si>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…</t>
    <phoneticPr fontId="3"/>
  </si>
  <si>
    <t>平成26年3月</t>
    <rPh sb="0" eb="2">
      <t>ヘイセイ</t>
    </rPh>
    <rPh sb="4" eb="5">
      <t>ネン</t>
    </rPh>
    <rPh sb="6" eb="7">
      <t>ガツ</t>
    </rPh>
    <phoneticPr fontId="3"/>
  </si>
  <si>
    <t>平成27年3月</t>
    <rPh sb="0" eb="2">
      <t>ヘイセイ</t>
    </rPh>
    <rPh sb="4" eb="5">
      <t>ネン</t>
    </rPh>
    <rPh sb="6" eb="7">
      <t>ガツ</t>
    </rPh>
    <phoneticPr fontId="3"/>
  </si>
  <si>
    <t>…</t>
    <phoneticPr fontId="3"/>
  </si>
  <si>
    <t>平成28年3月</t>
    <rPh sb="0" eb="2">
      <t>ヘイセイ</t>
    </rPh>
    <rPh sb="4" eb="5">
      <t>ネン</t>
    </rPh>
    <rPh sb="6" eb="7">
      <t>ガツ</t>
    </rPh>
    <phoneticPr fontId="3"/>
  </si>
  <si>
    <t>平成29年3月</t>
    <rPh sb="0" eb="2">
      <t>ヘイセイ</t>
    </rPh>
    <rPh sb="4" eb="5">
      <t>ネン</t>
    </rPh>
    <rPh sb="6" eb="7">
      <t>ガツ</t>
    </rPh>
    <phoneticPr fontId="3"/>
  </si>
  <si>
    <t>平成30年3月</t>
    <rPh sb="0" eb="2">
      <t>ヘイセイ</t>
    </rPh>
    <rPh sb="4" eb="5">
      <t>ネン</t>
    </rPh>
    <rPh sb="6" eb="7">
      <t>ガツ</t>
    </rPh>
    <phoneticPr fontId="3"/>
  </si>
  <si>
    <t>平成31年3月</t>
    <rPh sb="0" eb="2">
      <t>ヘイセイ</t>
    </rPh>
    <rPh sb="4" eb="5">
      <t>ネン</t>
    </rPh>
    <rPh sb="6" eb="7">
      <t>ガツ</t>
    </rPh>
    <phoneticPr fontId="3"/>
  </si>
  <si>
    <t>男女別進学率</t>
    <rPh sb="0" eb="3">
      <t>ダンジョベツ</t>
    </rPh>
    <rPh sb="3" eb="6">
      <t>シンガクリツ</t>
    </rPh>
    <phoneticPr fontId="3"/>
  </si>
  <si>
    <t>国　立　計</t>
    <rPh sb="0" eb="3">
      <t>コクリツ</t>
    </rPh>
    <rPh sb="4" eb="5">
      <t>ケイ</t>
    </rPh>
    <phoneticPr fontId="3"/>
  </si>
  <si>
    <t>公　立　計</t>
    <rPh sb="0" eb="3">
      <t>コウリツ</t>
    </rPh>
    <rPh sb="4" eb="5">
      <t>ケイ</t>
    </rPh>
    <phoneticPr fontId="3"/>
  </si>
  <si>
    <t>-</t>
    <phoneticPr fontId="3"/>
  </si>
  <si>
    <t>私　立　計</t>
    <rPh sb="0" eb="3">
      <t>シリツ</t>
    </rPh>
    <rPh sb="4" eb="5">
      <t>ケイ</t>
    </rPh>
    <phoneticPr fontId="3"/>
  </si>
  <si>
    <t>市　　　計</t>
    <rPh sb="0" eb="1">
      <t>シ</t>
    </rPh>
    <rPh sb="4" eb="5">
      <t>ケイ</t>
    </rPh>
    <phoneticPr fontId="3"/>
  </si>
  <si>
    <t>郡　　　計</t>
    <rPh sb="0" eb="1">
      <t>グン</t>
    </rPh>
    <rPh sb="4" eb="5">
      <t>ケイ</t>
    </rPh>
    <phoneticPr fontId="3"/>
  </si>
  <si>
    <t>甲府市</t>
    <rPh sb="0" eb="3">
      <t>コウフシ</t>
    </rPh>
    <phoneticPr fontId="3"/>
  </si>
  <si>
    <t>富士吉田市</t>
    <rPh sb="0" eb="5">
      <t>フジヨシダシ</t>
    </rPh>
    <phoneticPr fontId="3"/>
  </si>
  <si>
    <t>都留市</t>
    <rPh sb="0" eb="3">
      <t>ツルシ</t>
    </rPh>
    <phoneticPr fontId="3"/>
  </si>
  <si>
    <t>山梨市</t>
    <rPh sb="0" eb="3">
      <t>ヤマナシシ</t>
    </rPh>
    <phoneticPr fontId="3"/>
  </si>
  <si>
    <t>大月市</t>
    <rPh sb="0" eb="3">
      <t>オオツキシ</t>
    </rPh>
    <phoneticPr fontId="3"/>
  </si>
  <si>
    <t>韮崎市</t>
    <rPh sb="0" eb="3">
      <t>ニラサキシ</t>
    </rPh>
    <phoneticPr fontId="3"/>
  </si>
  <si>
    <t>南アルプス市</t>
    <rPh sb="0" eb="1">
      <t>ミナミ</t>
    </rPh>
    <rPh sb="5" eb="6">
      <t>シ</t>
    </rPh>
    <phoneticPr fontId="3"/>
  </si>
  <si>
    <t>北杜市</t>
    <rPh sb="0" eb="1">
      <t>ホク</t>
    </rPh>
    <rPh sb="1" eb="2">
      <t>ト</t>
    </rPh>
    <rPh sb="2" eb="3">
      <t>シ</t>
    </rPh>
    <phoneticPr fontId="3"/>
  </si>
  <si>
    <t>甲斐市</t>
    <rPh sb="0" eb="3">
      <t>カイシ</t>
    </rPh>
    <phoneticPr fontId="3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</si>
  <si>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</si>
  <si>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</si>
  <si>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甲州市</t>
    <rPh sb="0" eb="3">
      <t>コウシュウシ</t>
    </rPh>
    <phoneticPr fontId="3"/>
  </si>
  <si>
    <t>中央市</t>
    <rPh sb="0" eb="3">
      <t>チュウオウシ</t>
    </rPh>
    <phoneticPr fontId="3"/>
  </si>
  <si>
    <t>市川三郷町</t>
    <rPh sb="0" eb="2">
      <t>イチカワ</t>
    </rPh>
    <rPh sb="2" eb="5">
      <t>サンゴウチョウ</t>
    </rPh>
    <phoneticPr fontId="3"/>
  </si>
  <si>
    <t>早川町</t>
    <rPh sb="0" eb="3">
      <t>ハヤカワチョウ</t>
    </rPh>
    <phoneticPr fontId="3"/>
  </si>
  <si>
    <t>身延町</t>
    <rPh sb="0" eb="3">
      <t>ミノブチョウ</t>
    </rPh>
    <phoneticPr fontId="3"/>
  </si>
  <si>
    <t>南部町</t>
    <rPh sb="0" eb="3">
      <t>ナンブチョウ</t>
    </rPh>
    <phoneticPr fontId="3"/>
  </si>
  <si>
    <t>富士川町</t>
    <rPh sb="0" eb="4">
      <t>フジカワチョウ</t>
    </rPh>
    <phoneticPr fontId="3"/>
  </si>
  <si>
    <t>昭和町</t>
    <rPh sb="0" eb="3">
      <t>ショウワチョウ</t>
    </rPh>
    <phoneticPr fontId="3"/>
  </si>
  <si>
    <t>道志村</t>
    <rPh sb="0" eb="3">
      <t>ドウシムラ</t>
    </rPh>
    <phoneticPr fontId="3"/>
  </si>
  <si>
    <t>西桂町</t>
    <rPh sb="0" eb="3">
      <t>ニシカツラチョウ</t>
    </rPh>
    <phoneticPr fontId="3"/>
  </si>
  <si>
    <t>忍野村</t>
    <rPh sb="0" eb="3">
      <t>オシノムラ</t>
    </rPh>
    <phoneticPr fontId="3"/>
  </si>
  <si>
    <t>山中湖村</t>
    <rPh sb="0" eb="4">
      <t>ヤマナカコムラ</t>
    </rPh>
    <phoneticPr fontId="3"/>
  </si>
  <si>
    <t>鳴沢村</t>
    <rPh sb="0" eb="2">
      <t>ナルサワ</t>
    </rPh>
    <rPh sb="2" eb="3">
      <t>ムラ</t>
    </rPh>
    <phoneticPr fontId="3"/>
  </si>
  <si>
    <t>-</t>
    <phoneticPr fontId="3"/>
  </si>
  <si>
    <t>富士河口湖町</t>
    <rPh sb="0" eb="2">
      <t>フジ</t>
    </rPh>
    <rPh sb="2" eb="4">
      <t>カワグチ</t>
    </rPh>
    <rPh sb="4" eb="6">
      <t>コチョウ</t>
    </rPh>
    <phoneticPr fontId="3"/>
  </si>
  <si>
    <t>小菅村</t>
    <rPh sb="0" eb="3">
      <t>コスゲムラ</t>
    </rPh>
    <phoneticPr fontId="3"/>
  </si>
  <si>
    <t>丹波山村</t>
    <rPh sb="0" eb="4">
      <t>タバヤマムラ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</si>
</sst>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_ "/>
    <numFmt numFmtId="178" formatCode="#,###;\-#,###;&quot;-&quot;"/>
    <numFmt numFmtId="179" formatCode="0.0_);[Red]\(0.0\)"/>
    <numFmt numFmtId="180" formatCode="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6.5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shrinkToFit="1"/>
    </xf>
    <xf numFmtId="178" fontId="6" fillId="0" borderId="17" xfId="1" applyNumberFormat="1" applyFont="1" applyFill="1" applyBorder="1" applyAlignment="1">
      <alignment horizontal="right" vertical="center"/>
    </xf>
    <xf numFmtId="178" fontId="6" fillId="0" borderId="16" xfId="1" applyNumberFormat="1" applyFont="1" applyFill="1" applyBorder="1" applyAlignment="1">
      <alignment horizontal="right" vertical="center"/>
    </xf>
    <xf numFmtId="178" fontId="6" fillId="0" borderId="18" xfId="1" applyNumberFormat="1" applyFont="1" applyFill="1" applyBorder="1" applyAlignment="1">
      <alignment horizontal="right" vertical="center"/>
    </xf>
    <xf numFmtId="178" fontId="6" fillId="0" borderId="19" xfId="1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16" xfId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18" xfId="1" applyFont="1" applyFill="1" applyBorder="1" applyAlignment="1">
      <alignment horizontal="right" vertical="center"/>
    </xf>
    <xf numFmtId="177" fontId="6" fillId="0" borderId="18" xfId="2" applyNumberFormat="1" applyFont="1" applyFill="1" applyBorder="1" applyAlignment="1">
      <alignment horizontal="right" vertical="center"/>
    </xf>
    <xf numFmtId="179" fontId="6" fillId="0" borderId="18" xfId="2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vertical="center"/>
    </xf>
    <xf numFmtId="180" fontId="6" fillId="0" borderId="16" xfId="1" applyNumberFormat="1" applyFont="1" applyFill="1" applyBorder="1" applyAlignment="1">
      <alignment horizontal="right" vertical="center"/>
    </xf>
    <xf numFmtId="180" fontId="6" fillId="0" borderId="17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8" fontId="6" fillId="0" borderId="16" xfId="0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distributed" vertical="center" shrinkToFit="1"/>
    </xf>
    <xf numFmtId="178" fontId="6" fillId="0" borderId="19" xfId="1" applyNumberFormat="1" applyFont="1" applyFill="1" applyBorder="1" applyAlignment="1">
      <alignment horizontal="right" vertical="center" shrinkToFit="1"/>
    </xf>
    <xf numFmtId="178" fontId="6" fillId="0" borderId="16" xfId="0" applyNumberFormat="1" applyFont="1" applyFill="1" applyBorder="1" applyAlignment="1">
      <alignment horizontal="right" vertical="center" shrinkToFit="1"/>
    </xf>
    <xf numFmtId="178" fontId="6" fillId="0" borderId="17" xfId="0" applyNumberFormat="1" applyFont="1" applyFill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right" vertical="center" shrinkToFit="1"/>
    </xf>
    <xf numFmtId="38" fontId="6" fillId="0" borderId="17" xfId="1" applyFont="1" applyFill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centerContinuous" vertical="center" shrinkToFit="1"/>
    </xf>
    <xf numFmtId="0" fontId="6" fillId="0" borderId="17" xfId="0" applyFont="1" applyFill="1" applyBorder="1" applyAlignment="1">
      <alignment horizontal="right" vertical="center" shrinkToFit="1"/>
    </xf>
    <xf numFmtId="0" fontId="6" fillId="0" borderId="16" xfId="0" applyFont="1" applyFill="1" applyBorder="1" applyAlignment="1">
      <alignment vertical="center" shrinkToFit="1"/>
    </xf>
    <xf numFmtId="178" fontId="6" fillId="0" borderId="18" xfId="0" applyNumberFormat="1" applyFont="1" applyFill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10" fillId="0" borderId="16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 shrinkToFit="1"/>
    </xf>
    <xf numFmtId="178" fontId="6" fillId="0" borderId="21" xfId="1" applyNumberFormat="1" applyFont="1" applyFill="1" applyBorder="1" applyAlignment="1">
      <alignment horizontal="right" vertical="center" shrinkToFit="1"/>
    </xf>
    <xf numFmtId="178" fontId="6" fillId="0" borderId="20" xfId="1" applyNumberFormat="1" applyFont="1" applyFill="1" applyBorder="1" applyAlignment="1">
      <alignment horizontal="right" vertical="center"/>
    </xf>
    <xf numFmtId="178" fontId="6" fillId="0" borderId="22" xfId="1" applyNumberFormat="1" applyFont="1" applyFill="1" applyBorder="1" applyAlignment="1">
      <alignment horizontal="right" vertical="center"/>
    </xf>
    <xf numFmtId="178" fontId="6" fillId="0" borderId="23" xfId="1" applyNumberFormat="1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 shrinkToFit="1"/>
    </xf>
    <xf numFmtId="179" fontId="6" fillId="0" borderId="23" xfId="2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14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9" fillId="0" borderId="3" xfId="0" quotePrefix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6" xfId="0" quotePrefix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9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 shrinkToFit="1"/>
    </xf>
    <xf numFmtId="0" fontId="10" fillId="0" borderId="11" xfId="0" applyFont="1" applyFill="1" applyBorder="1" applyAlignment="1">
      <alignment horizontal="left" vertical="center" wrapText="1" shrinkToFit="1"/>
    </xf>
    <xf numFmtId="0" fontId="10" fillId="0" borderId="13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1"/>
  <sheetViews>
    <sheetView tabSelected="1" topLeftCell="A13" zoomScale="120" zoomScaleNormal="120" zoomScaleSheetLayoutView="120" workbookViewId="0">
      <selection activeCell="O6" sqref="O6:P6"/>
    </sheetView>
  </sheetViews>
  <sheetFormatPr defaultRowHeight="13.5" customHeight="1" x14ac:dyDescent="0.15"/>
  <cols>
    <col min="1" max="1" width="7" style="2" customWidth="1"/>
    <col min="2" max="6" width="4.125" style="2" customWidth="1"/>
    <col min="7" max="12" width="3.375" style="2" customWidth="1"/>
    <col min="13" max="14" width="2.625" style="2" customWidth="1"/>
    <col min="15" max="20" width="3" style="2" bestFit="1" customWidth="1"/>
    <col min="21" max="22" width="2.625" style="2" customWidth="1"/>
    <col min="23" max="24" width="2.625" style="2" bestFit="1" customWidth="1"/>
    <col min="25" max="27" width="4.625" style="2" customWidth="1"/>
    <col min="28" max="31" width="4.25" style="2" customWidth="1"/>
    <col min="32" max="32" width="4.625" style="2" customWidth="1"/>
    <col min="33" max="16384" width="9" style="2"/>
  </cols>
  <sheetData>
    <row r="1" spans="1:33" ht="23.25" customHeight="1" x14ac:dyDescent="0.15">
      <c r="A1" s="1" t="s">
        <v>0</v>
      </c>
    </row>
    <row r="2" spans="1:33" ht="13.5" customHeight="1" x14ac:dyDescent="0.15">
      <c r="A2" s="3" t="s">
        <v>1</v>
      </c>
      <c r="Z2" s="4"/>
      <c r="AA2" s="4"/>
    </row>
    <row r="3" spans="1:33" ht="13.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Z3" s="4"/>
      <c r="AA3" s="4"/>
      <c r="AB3" s="6"/>
      <c r="AC3" s="6"/>
      <c r="AD3" s="6"/>
      <c r="AE3" s="76" t="s">
        <v>2</v>
      </c>
      <c r="AF3" s="77"/>
    </row>
    <row r="4" spans="1:33" ht="13.5" customHeight="1" x14ac:dyDescent="0.15">
      <c r="A4" s="7" t="s">
        <v>3</v>
      </c>
      <c r="B4" s="78" t="s">
        <v>4</v>
      </c>
      <c r="C4" s="79"/>
      <c r="D4" s="80"/>
      <c r="E4" s="84" t="s">
        <v>5</v>
      </c>
      <c r="F4" s="80"/>
      <c r="G4" s="84" t="s">
        <v>6</v>
      </c>
      <c r="H4" s="85"/>
      <c r="I4" s="88" t="s">
        <v>7</v>
      </c>
      <c r="J4" s="89"/>
      <c r="K4" s="88" t="s">
        <v>8</v>
      </c>
      <c r="L4" s="89"/>
      <c r="M4" s="67" t="s">
        <v>9</v>
      </c>
      <c r="N4" s="68"/>
      <c r="O4" s="68"/>
      <c r="P4" s="68"/>
      <c r="Q4" s="68"/>
      <c r="R4" s="68"/>
      <c r="S4" s="68"/>
      <c r="T4" s="69"/>
      <c r="U4" s="84" t="s">
        <v>10</v>
      </c>
      <c r="V4" s="85"/>
      <c r="W4" s="84" t="s">
        <v>11</v>
      </c>
      <c r="X4" s="85"/>
      <c r="Y4" s="79" t="s">
        <v>12</v>
      </c>
      <c r="Z4" s="79"/>
      <c r="AA4" s="79"/>
      <c r="AB4" s="79"/>
      <c r="AC4" s="79"/>
      <c r="AD4" s="79"/>
      <c r="AE4" s="80"/>
      <c r="AF4" s="8" t="s">
        <v>13</v>
      </c>
    </row>
    <row r="5" spans="1:33" ht="21.75" customHeight="1" x14ac:dyDescent="0.15">
      <c r="A5" s="9"/>
      <c r="B5" s="81"/>
      <c r="C5" s="82"/>
      <c r="D5" s="83"/>
      <c r="E5" s="81"/>
      <c r="F5" s="83"/>
      <c r="G5" s="86"/>
      <c r="H5" s="87"/>
      <c r="I5" s="90"/>
      <c r="J5" s="91"/>
      <c r="K5" s="90"/>
      <c r="L5" s="91"/>
      <c r="M5" s="63" t="s">
        <v>14</v>
      </c>
      <c r="N5" s="64"/>
      <c r="O5" s="67" t="s">
        <v>15</v>
      </c>
      <c r="P5" s="68"/>
      <c r="Q5" s="68"/>
      <c r="R5" s="69"/>
      <c r="S5" s="63" t="s">
        <v>16</v>
      </c>
      <c r="T5" s="64"/>
      <c r="U5" s="86"/>
      <c r="V5" s="87"/>
      <c r="W5" s="86"/>
      <c r="X5" s="87"/>
      <c r="Y5" s="55" t="s">
        <v>17</v>
      </c>
      <c r="Z5" s="70" t="s">
        <v>18</v>
      </c>
      <c r="AA5" s="73" t="s">
        <v>19</v>
      </c>
      <c r="AB5" s="55" t="s">
        <v>20</v>
      </c>
      <c r="AC5" s="55" t="s">
        <v>21</v>
      </c>
      <c r="AD5" s="55" t="s">
        <v>22</v>
      </c>
      <c r="AE5" s="55" t="s">
        <v>23</v>
      </c>
      <c r="AF5" s="58" t="s">
        <v>24</v>
      </c>
    </row>
    <row r="6" spans="1:33" ht="20.25" customHeight="1" x14ac:dyDescent="0.15">
      <c r="A6" s="10" t="s">
        <v>25</v>
      </c>
      <c r="B6" s="11"/>
      <c r="C6" s="12"/>
      <c r="D6" s="12" t="s">
        <v>26</v>
      </c>
      <c r="E6" s="13"/>
      <c r="F6" s="14" t="s">
        <v>27</v>
      </c>
      <c r="G6" s="15"/>
      <c r="H6" s="12" t="s">
        <v>28</v>
      </c>
      <c r="I6" s="11"/>
      <c r="J6" s="14" t="s">
        <v>29</v>
      </c>
      <c r="K6" s="12"/>
      <c r="L6" s="12" t="s">
        <v>30</v>
      </c>
      <c r="M6" s="65"/>
      <c r="N6" s="66"/>
      <c r="O6" s="61" t="s">
        <v>31</v>
      </c>
      <c r="P6" s="62"/>
      <c r="Q6" s="61" t="s">
        <v>32</v>
      </c>
      <c r="R6" s="62"/>
      <c r="S6" s="65"/>
      <c r="T6" s="66"/>
      <c r="U6" s="12"/>
      <c r="V6" s="12" t="s">
        <v>33</v>
      </c>
      <c r="W6" s="92"/>
      <c r="X6" s="93"/>
      <c r="Y6" s="56"/>
      <c r="Z6" s="71"/>
      <c r="AA6" s="74"/>
      <c r="AB6" s="56"/>
      <c r="AC6" s="56"/>
      <c r="AD6" s="56"/>
      <c r="AE6" s="56"/>
      <c r="AF6" s="59"/>
    </row>
    <row r="7" spans="1:33" ht="66" customHeight="1" x14ac:dyDescent="0.15">
      <c r="A7" s="16"/>
      <c r="B7" s="17" t="s">
        <v>34</v>
      </c>
      <c r="C7" s="17" t="s">
        <v>35</v>
      </c>
      <c r="D7" s="17" t="s">
        <v>36</v>
      </c>
      <c r="E7" s="17" t="s">
        <v>35</v>
      </c>
      <c r="F7" s="17" t="s">
        <v>36</v>
      </c>
      <c r="G7" s="17" t="s">
        <v>35</v>
      </c>
      <c r="H7" s="17" t="s">
        <v>36</v>
      </c>
      <c r="I7" s="17" t="s">
        <v>35</v>
      </c>
      <c r="J7" s="17" t="s">
        <v>36</v>
      </c>
      <c r="K7" s="17" t="s">
        <v>35</v>
      </c>
      <c r="L7" s="17" t="s">
        <v>36</v>
      </c>
      <c r="M7" s="17" t="s">
        <v>35</v>
      </c>
      <c r="N7" s="17" t="s">
        <v>36</v>
      </c>
      <c r="O7" s="17" t="s">
        <v>35</v>
      </c>
      <c r="P7" s="17" t="s">
        <v>36</v>
      </c>
      <c r="Q7" s="17" t="s">
        <v>35</v>
      </c>
      <c r="R7" s="17" t="s">
        <v>36</v>
      </c>
      <c r="S7" s="17" t="s">
        <v>35</v>
      </c>
      <c r="T7" s="17" t="s">
        <v>36</v>
      </c>
      <c r="U7" s="17" t="s">
        <v>35</v>
      </c>
      <c r="V7" s="17" t="s">
        <v>36</v>
      </c>
      <c r="W7" s="17" t="s">
        <v>35</v>
      </c>
      <c r="X7" s="17" t="s">
        <v>36</v>
      </c>
      <c r="Y7" s="57"/>
      <c r="Z7" s="72"/>
      <c r="AA7" s="75"/>
      <c r="AB7" s="57"/>
      <c r="AC7" s="57"/>
      <c r="AD7" s="57"/>
      <c r="AE7" s="57"/>
      <c r="AF7" s="60"/>
    </row>
    <row r="8" spans="1:33" s="6" customFormat="1" ht="17.25" customHeight="1" x14ac:dyDescent="0.15">
      <c r="A8" s="18" t="s">
        <v>38</v>
      </c>
      <c r="B8" s="24">
        <v>8325</v>
      </c>
      <c r="C8" s="25">
        <v>4407</v>
      </c>
      <c r="D8" s="26">
        <v>3918</v>
      </c>
      <c r="E8" s="25">
        <v>4304</v>
      </c>
      <c r="F8" s="26">
        <v>3863</v>
      </c>
      <c r="G8" s="25">
        <v>3</v>
      </c>
      <c r="H8" s="26">
        <v>6</v>
      </c>
      <c r="I8" s="25">
        <v>2</v>
      </c>
      <c r="J8" s="26">
        <v>1</v>
      </c>
      <c r="K8" s="25">
        <v>1</v>
      </c>
      <c r="L8" s="19">
        <v>0</v>
      </c>
      <c r="M8" s="20"/>
      <c r="N8" s="21"/>
      <c r="O8" s="27">
        <v>52</v>
      </c>
      <c r="P8" s="27">
        <v>13</v>
      </c>
      <c r="Q8" s="21"/>
      <c r="R8" s="21"/>
      <c r="S8" s="21"/>
      <c r="T8" s="19"/>
      <c r="U8" s="25">
        <v>38</v>
      </c>
      <c r="V8" s="26">
        <v>29</v>
      </c>
      <c r="W8" s="25">
        <v>7</v>
      </c>
      <c r="X8" s="26">
        <v>6</v>
      </c>
      <c r="Y8" s="25">
        <v>141</v>
      </c>
      <c r="Z8" s="21">
        <v>0</v>
      </c>
      <c r="AA8" s="19" t="s">
        <v>37</v>
      </c>
      <c r="AB8" s="25">
        <v>111</v>
      </c>
      <c r="AC8" s="26">
        <v>8130</v>
      </c>
      <c r="AD8" s="25">
        <v>65</v>
      </c>
      <c r="AE8" s="25">
        <v>49</v>
      </c>
      <c r="AF8" s="28">
        <v>98.1</v>
      </c>
    </row>
    <row r="9" spans="1:33" s="6" customFormat="1" ht="17.25" customHeight="1" x14ac:dyDescent="0.15">
      <c r="A9" s="18" t="s">
        <v>39</v>
      </c>
      <c r="B9" s="24">
        <v>8401</v>
      </c>
      <c r="C9" s="25">
        <v>4267</v>
      </c>
      <c r="D9" s="26">
        <v>4134</v>
      </c>
      <c r="E9" s="25">
        <v>4182</v>
      </c>
      <c r="F9" s="26">
        <v>4082</v>
      </c>
      <c r="G9" s="25">
        <v>5</v>
      </c>
      <c r="H9" s="26">
        <v>9</v>
      </c>
      <c r="I9" s="25">
        <v>1</v>
      </c>
      <c r="J9" s="26">
        <v>3</v>
      </c>
      <c r="K9" s="25">
        <v>2</v>
      </c>
      <c r="L9" s="19">
        <v>0</v>
      </c>
      <c r="M9" s="20"/>
      <c r="N9" s="21"/>
      <c r="O9" s="27">
        <v>57</v>
      </c>
      <c r="P9" s="27">
        <v>13</v>
      </c>
      <c r="Q9" s="21"/>
      <c r="R9" s="21"/>
      <c r="S9" s="21"/>
      <c r="T9" s="19"/>
      <c r="U9" s="25">
        <v>18</v>
      </c>
      <c r="V9" s="26">
        <v>24</v>
      </c>
      <c r="W9" s="25">
        <v>2</v>
      </c>
      <c r="X9" s="26">
        <v>3</v>
      </c>
      <c r="Y9" s="25">
        <v>160</v>
      </c>
      <c r="Z9" s="21">
        <v>0</v>
      </c>
      <c r="AA9" s="19" t="s">
        <v>40</v>
      </c>
      <c r="AB9" s="25">
        <v>92</v>
      </c>
      <c r="AC9" s="26">
        <v>8196</v>
      </c>
      <c r="AD9" s="25">
        <v>70</v>
      </c>
      <c r="AE9" s="25">
        <v>63</v>
      </c>
      <c r="AF9" s="28">
        <v>98.4</v>
      </c>
    </row>
    <row r="10" spans="1:33" s="6" customFormat="1" ht="17.25" customHeight="1" x14ac:dyDescent="0.15">
      <c r="A10" s="18" t="s">
        <v>41</v>
      </c>
      <c r="B10" s="24">
        <v>8087</v>
      </c>
      <c r="C10" s="25">
        <v>4162</v>
      </c>
      <c r="D10" s="26">
        <v>3925</v>
      </c>
      <c r="E10" s="25">
        <v>4098</v>
      </c>
      <c r="F10" s="26">
        <v>3872</v>
      </c>
      <c r="G10" s="25">
        <v>2</v>
      </c>
      <c r="H10" s="26">
        <v>8</v>
      </c>
      <c r="I10" s="25">
        <v>1</v>
      </c>
      <c r="J10" s="19">
        <v>0</v>
      </c>
      <c r="K10" s="20">
        <v>0</v>
      </c>
      <c r="L10" s="19">
        <v>0</v>
      </c>
      <c r="M10" s="20"/>
      <c r="N10" s="21"/>
      <c r="O10" s="27">
        <v>36</v>
      </c>
      <c r="P10" s="27">
        <v>16</v>
      </c>
      <c r="Q10" s="21"/>
      <c r="R10" s="21"/>
      <c r="S10" s="21"/>
      <c r="T10" s="19"/>
      <c r="U10" s="25">
        <v>24</v>
      </c>
      <c r="V10" s="26">
        <v>29</v>
      </c>
      <c r="W10" s="25">
        <v>1</v>
      </c>
      <c r="X10" s="19">
        <v>0</v>
      </c>
      <c r="Y10" s="25">
        <v>144</v>
      </c>
      <c r="Z10" s="21">
        <v>3</v>
      </c>
      <c r="AA10" s="19" t="s">
        <v>37</v>
      </c>
      <c r="AB10" s="25">
        <v>104</v>
      </c>
      <c r="AC10" s="26">
        <v>7861</v>
      </c>
      <c r="AD10" s="25">
        <v>55</v>
      </c>
      <c r="AE10" s="25">
        <v>47</v>
      </c>
      <c r="AF10" s="28">
        <v>98.6</v>
      </c>
    </row>
    <row r="11" spans="1:33" s="6" customFormat="1" ht="17.25" customHeight="1" x14ac:dyDescent="0.15">
      <c r="A11" s="18" t="s">
        <v>42</v>
      </c>
      <c r="B11" s="22">
        <v>8024</v>
      </c>
      <c r="C11" s="20">
        <v>4172</v>
      </c>
      <c r="D11" s="19">
        <v>3852</v>
      </c>
      <c r="E11" s="20">
        <v>4093</v>
      </c>
      <c r="F11" s="19">
        <v>3801</v>
      </c>
      <c r="G11" s="20">
        <v>9</v>
      </c>
      <c r="H11" s="19">
        <v>6</v>
      </c>
      <c r="I11" s="20">
        <v>3</v>
      </c>
      <c r="J11" s="19">
        <v>2</v>
      </c>
      <c r="K11" s="20">
        <v>0</v>
      </c>
      <c r="L11" s="19">
        <v>0</v>
      </c>
      <c r="M11" s="20"/>
      <c r="N11" s="21"/>
      <c r="O11" s="21">
        <v>27</v>
      </c>
      <c r="P11" s="21">
        <v>7</v>
      </c>
      <c r="Q11" s="21"/>
      <c r="R11" s="21"/>
      <c r="S11" s="21"/>
      <c r="T11" s="19"/>
      <c r="U11" s="20">
        <v>39</v>
      </c>
      <c r="V11" s="19">
        <v>34</v>
      </c>
      <c r="W11" s="20">
        <v>1</v>
      </c>
      <c r="X11" s="19">
        <v>2</v>
      </c>
      <c r="Y11" s="20">
        <v>149</v>
      </c>
      <c r="Z11" s="21">
        <v>0</v>
      </c>
      <c r="AA11" s="19" t="s">
        <v>37</v>
      </c>
      <c r="AB11" s="20">
        <v>125</v>
      </c>
      <c r="AC11" s="19">
        <v>7780</v>
      </c>
      <c r="AD11" s="20">
        <v>34</v>
      </c>
      <c r="AE11" s="20">
        <v>26</v>
      </c>
      <c r="AF11" s="29">
        <v>98.4</v>
      </c>
      <c r="AG11" s="30"/>
    </row>
    <row r="12" spans="1:33" s="6" customFormat="1" ht="17.25" customHeight="1" x14ac:dyDescent="0.15">
      <c r="A12" s="18" t="s">
        <v>43</v>
      </c>
      <c r="B12" s="24">
        <v>7768</v>
      </c>
      <c r="C12" s="25">
        <v>4027</v>
      </c>
      <c r="D12" s="26">
        <v>3741</v>
      </c>
      <c r="E12" s="25">
        <v>3961</v>
      </c>
      <c r="F12" s="26">
        <v>3703</v>
      </c>
      <c r="G12" s="25">
        <v>4</v>
      </c>
      <c r="H12" s="26">
        <v>2</v>
      </c>
      <c r="I12" s="25">
        <v>1</v>
      </c>
      <c r="J12" s="26">
        <v>0</v>
      </c>
      <c r="K12" s="25">
        <v>1</v>
      </c>
      <c r="L12" s="19">
        <v>0</v>
      </c>
      <c r="M12" s="25">
        <v>6</v>
      </c>
      <c r="N12" s="20">
        <v>0</v>
      </c>
      <c r="O12" s="27">
        <v>11</v>
      </c>
      <c r="P12" s="27">
        <v>4</v>
      </c>
      <c r="Q12" s="27">
        <v>2</v>
      </c>
      <c r="R12" s="27">
        <v>3</v>
      </c>
      <c r="S12" s="27">
        <v>6</v>
      </c>
      <c r="T12" s="26">
        <v>3</v>
      </c>
      <c r="U12" s="25">
        <v>30</v>
      </c>
      <c r="V12" s="26">
        <v>26</v>
      </c>
      <c r="W12" s="25">
        <v>5</v>
      </c>
      <c r="X12" s="26">
        <v>0</v>
      </c>
      <c r="Y12" s="25">
        <v>178</v>
      </c>
      <c r="Z12" s="27">
        <v>1</v>
      </c>
      <c r="AA12" s="26">
        <v>1</v>
      </c>
      <c r="AB12" s="25">
        <v>121</v>
      </c>
      <c r="AC12" s="26">
        <v>7550</v>
      </c>
      <c r="AD12" s="25">
        <v>23</v>
      </c>
      <c r="AE12" s="25">
        <v>22</v>
      </c>
      <c r="AF12" s="28">
        <v>98.7</v>
      </c>
    </row>
    <row r="13" spans="1:33" s="6" customFormat="1" ht="17.25" customHeight="1" x14ac:dyDescent="0.15">
      <c r="A13" s="18"/>
      <c r="B13" s="24"/>
      <c r="C13" s="25"/>
      <c r="D13" s="26"/>
      <c r="E13" s="25"/>
      <c r="F13" s="26"/>
      <c r="G13" s="25"/>
      <c r="H13" s="26"/>
      <c r="I13" s="25"/>
      <c r="J13" s="26"/>
      <c r="K13" s="25"/>
      <c r="L13" s="26"/>
      <c r="M13" s="25"/>
      <c r="N13" s="25"/>
      <c r="O13" s="27"/>
      <c r="P13" s="25"/>
      <c r="Q13" s="27"/>
      <c r="R13" s="25"/>
      <c r="S13" s="27"/>
      <c r="T13" s="26"/>
      <c r="U13" s="25"/>
      <c r="V13" s="26"/>
      <c r="W13" s="25"/>
      <c r="X13" s="26"/>
      <c r="Y13" s="25"/>
      <c r="Z13" s="27"/>
      <c r="AA13" s="26"/>
      <c r="AB13" s="25"/>
      <c r="AC13" s="26"/>
      <c r="AD13" s="25"/>
      <c r="AE13" s="25"/>
      <c r="AF13" s="28"/>
    </row>
    <row r="14" spans="1:33" s="6" customFormat="1" ht="17.25" customHeight="1" x14ac:dyDescent="0.15">
      <c r="A14" s="18" t="s">
        <v>44</v>
      </c>
      <c r="B14" s="22">
        <f t="shared" ref="B14:AE14" si="0">SUM(B21:B22)</f>
        <v>7548</v>
      </c>
      <c r="C14" s="20">
        <f t="shared" si="0"/>
        <v>3930</v>
      </c>
      <c r="D14" s="19">
        <f t="shared" si="0"/>
        <v>3618</v>
      </c>
      <c r="E14" s="20">
        <f t="shared" si="0"/>
        <v>3879</v>
      </c>
      <c r="F14" s="19">
        <f>SUM(F21:F22)</f>
        <v>3580</v>
      </c>
      <c r="G14" s="20">
        <f t="shared" si="0"/>
        <v>4</v>
      </c>
      <c r="H14" s="19">
        <f t="shared" si="0"/>
        <v>4</v>
      </c>
      <c r="I14" s="20">
        <f t="shared" si="0"/>
        <v>4</v>
      </c>
      <c r="J14" s="19">
        <f t="shared" si="0"/>
        <v>3</v>
      </c>
      <c r="K14" s="20">
        <f t="shared" si="0"/>
        <v>0</v>
      </c>
      <c r="L14" s="19">
        <f t="shared" si="0"/>
        <v>0</v>
      </c>
      <c r="M14" s="20">
        <f t="shared" si="0"/>
        <v>3</v>
      </c>
      <c r="N14" s="19">
        <f t="shared" si="0"/>
        <v>1</v>
      </c>
      <c r="O14" s="20">
        <f t="shared" si="0"/>
        <v>3</v>
      </c>
      <c r="P14" s="19">
        <f t="shared" si="0"/>
        <v>5</v>
      </c>
      <c r="Q14" s="20">
        <f t="shared" si="0"/>
        <v>0</v>
      </c>
      <c r="R14" s="19">
        <f t="shared" si="0"/>
        <v>0</v>
      </c>
      <c r="S14" s="20">
        <f t="shared" si="0"/>
        <v>4</v>
      </c>
      <c r="T14" s="19">
        <f t="shared" si="0"/>
        <v>1</v>
      </c>
      <c r="U14" s="20">
        <f t="shared" si="0"/>
        <v>29</v>
      </c>
      <c r="V14" s="19">
        <f t="shared" si="0"/>
        <v>24</v>
      </c>
      <c r="W14" s="20">
        <f t="shared" si="0"/>
        <v>4</v>
      </c>
      <c r="X14" s="19">
        <f t="shared" si="0"/>
        <v>0</v>
      </c>
      <c r="Y14" s="20">
        <f t="shared" si="0"/>
        <v>184</v>
      </c>
      <c r="Z14" s="21">
        <f t="shared" si="0"/>
        <v>0</v>
      </c>
      <c r="AA14" s="19">
        <f>SUM(AA21:AA22)</f>
        <v>0</v>
      </c>
      <c r="AB14" s="20">
        <f t="shared" si="0"/>
        <v>125</v>
      </c>
      <c r="AC14" s="19">
        <f t="shared" si="0"/>
        <v>7298</v>
      </c>
      <c r="AD14" s="20">
        <f>SUM(AD21:AD22)</f>
        <v>12</v>
      </c>
      <c r="AE14" s="20">
        <f t="shared" si="0"/>
        <v>9</v>
      </c>
      <c r="AF14" s="29">
        <f>ROUND((E14+F14)/B14*100,1)</f>
        <v>98.8</v>
      </c>
      <c r="AG14" s="23"/>
    </row>
    <row r="15" spans="1:33" s="6" customFormat="1" ht="17.25" customHeight="1" x14ac:dyDescent="0.15">
      <c r="A15" s="18" t="s">
        <v>45</v>
      </c>
      <c r="B15" s="22"/>
      <c r="C15" s="20"/>
      <c r="D15" s="19"/>
      <c r="E15" s="31">
        <f>ROUND(E14/C14*100,1)</f>
        <v>98.7</v>
      </c>
      <c r="F15" s="32">
        <f>ROUND(F14/D14*100,1)</f>
        <v>98.9</v>
      </c>
      <c r="G15" s="20"/>
      <c r="H15" s="19"/>
      <c r="I15" s="20"/>
      <c r="J15" s="19"/>
      <c r="K15" s="20"/>
      <c r="L15" s="19"/>
      <c r="M15" s="20"/>
      <c r="N15" s="19"/>
      <c r="O15" s="20"/>
      <c r="P15" s="19"/>
      <c r="Q15" s="20"/>
      <c r="R15" s="19"/>
      <c r="S15" s="20"/>
      <c r="T15" s="19"/>
      <c r="U15" s="20"/>
      <c r="V15" s="19"/>
      <c r="W15" s="20"/>
      <c r="X15" s="19"/>
      <c r="Y15" s="20"/>
      <c r="Z15" s="21"/>
      <c r="AA15" s="19"/>
      <c r="AB15" s="20"/>
      <c r="AC15" s="19"/>
      <c r="AD15" s="20"/>
      <c r="AE15" s="20"/>
      <c r="AF15" s="29"/>
      <c r="AG15" s="33"/>
    </row>
    <row r="16" spans="1:33" s="6" customFormat="1" ht="17.25" customHeight="1" x14ac:dyDescent="0.15">
      <c r="A16" s="18"/>
      <c r="B16" s="22"/>
      <c r="C16" s="20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0"/>
      <c r="T16" s="19"/>
      <c r="U16" s="20"/>
      <c r="V16" s="19"/>
      <c r="W16" s="20"/>
      <c r="X16" s="19"/>
      <c r="Y16" s="20"/>
      <c r="Z16" s="21"/>
      <c r="AA16" s="19"/>
      <c r="AB16" s="34"/>
      <c r="AC16" s="35"/>
      <c r="AD16" s="34"/>
      <c r="AE16" s="34"/>
      <c r="AF16" s="29"/>
    </row>
    <row r="17" spans="1:32" ht="17.25" customHeight="1" x14ac:dyDescent="0.15">
      <c r="A17" s="18" t="s">
        <v>46</v>
      </c>
      <c r="B17" s="22">
        <f>C17+D17</f>
        <v>157</v>
      </c>
      <c r="C17" s="20">
        <v>80</v>
      </c>
      <c r="D17" s="19">
        <v>77</v>
      </c>
      <c r="E17" s="20">
        <v>80</v>
      </c>
      <c r="F17" s="19">
        <v>77</v>
      </c>
      <c r="G17" s="20">
        <v>0</v>
      </c>
      <c r="H17" s="19">
        <v>0</v>
      </c>
      <c r="I17" s="20">
        <v>0</v>
      </c>
      <c r="J17" s="19">
        <v>0</v>
      </c>
      <c r="K17" s="20">
        <v>0</v>
      </c>
      <c r="L17" s="19">
        <v>0</v>
      </c>
      <c r="M17" s="20">
        <v>0</v>
      </c>
      <c r="N17" s="19">
        <v>0</v>
      </c>
      <c r="O17" s="20">
        <v>0</v>
      </c>
      <c r="P17" s="19">
        <v>0</v>
      </c>
      <c r="Q17" s="20">
        <v>0</v>
      </c>
      <c r="R17" s="19">
        <v>0</v>
      </c>
      <c r="S17" s="20">
        <v>0</v>
      </c>
      <c r="T17" s="19">
        <v>0</v>
      </c>
      <c r="U17" s="20">
        <v>0</v>
      </c>
      <c r="V17" s="19">
        <v>0</v>
      </c>
      <c r="W17" s="20">
        <v>0</v>
      </c>
      <c r="X17" s="19">
        <v>0</v>
      </c>
      <c r="Y17" s="20">
        <v>7</v>
      </c>
      <c r="Z17" s="21">
        <v>0</v>
      </c>
      <c r="AA17" s="19">
        <v>0</v>
      </c>
      <c r="AB17" s="20">
        <v>0</v>
      </c>
      <c r="AC17" s="19">
        <v>154</v>
      </c>
      <c r="AD17" s="20">
        <v>0</v>
      </c>
      <c r="AE17" s="20">
        <v>0</v>
      </c>
      <c r="AF17" s="29">
        <f>ROUND((E17+F17)/B17*100,1)</f>
        <v>100</v>
      </c>
    </row>
    <row r="18" spans="1:32" ht="17.25" customHeight="1" x14ac:dyDescent="0.15">
      <c r="A18" s="18" t="s">
        <v>47</v>
      </c>
      <c r="B18" s="22">
        <f>C18+D18</f>
        <v>7078</v>
      </c>
      <c r="C18" s="20">
        <v>3727</v>
      </c>
      <c r="D18" s="19">
        <v>3351</v>
      </c>
      <c r="E18" s="20">
        <v>3677</v>
      </c>
      <c r="F18" s="19">
        <v>3315</v>
      </c>
      <c r="G18" s="20">
        <v>3</v>
      </c>
      <c r="H18" s="19">
        <v>3</v>
      </c>
      <c r="I18" s="20">
        <v>4</v>
      </c>
      <c r="J18" s="19">
        <v>3</v>
      </c>
      <c r="K18" s="20" t="s">
        <v>48</v>
      </c>
      <c r="L18" s="19">
        <v>0</v>
      </c>
      <c r="M18" s="20">
        <v>3</v>
      </c>
      <c r="N18" s="19">
        <v>1</v>
      </c>
      <c r="O18" s="20">
        <v>3</v>
      </c>
      <c r="P18" s="19">
        <v>5</v>
      </c>
      <c r="Q18" s="20" t="s">
        <v>48</v>
      </c>
      <c r="R18" s="19" t="s">
        <v>48</v>
      </c>
      <c r="S18" s="20">
        <v>4</v>
      </c>
      <c r="T18" s="19">
        <v>1</v>
      </c>
      <c r="U18" s="20">
        <v>29</v>
      </c>
      <c r="V18" s="19">
        <v>23</v>
      </c>
      <c r="W18" s="20">
        <v>4</v>
      </c>
      <c r="X18" s="19">
        <v>0</v>
      </c>
      <c r="Y18" s="20">
        <v>162</v>
      </c>
      <c r="Z18" s="21">
        <v>0</v>
      </c>
      <c r="AA18" s="19">
        <v>0</v>
      </c>
      <c r="AB18" s="20">
        <v>125</v>
      </c>
      <c r="AC18" s="19">
        <v>6837</v>
      </c>
      <c r="AD18" s="20">
        <v>12</v>
      </c>
      <c r="AE18" s="20">
        <v>9</v>
      </c>
      <c r="AF18" s="29">
        <f>ROUND((E18+F18)/B18*100,1)</f>
        <v>98.8</v>
      </c>
    </row>
    <row r="19" spans="1:32" ht="17.25" customHeight="1" x14ac:dyDescent="0.15">
      <c r="A19" s="18" t="s">
        <v>49</v>
      </c>
      <c r="B19" s="22">
        <f>C19+D19</f>
        <v>313</v>
      </c>
      <c r="C19" s="20">
        <v>123</v>
      </c>
      <c r="D19" s="19">
        <v>190</v>
      </c>
      <c r="E19" s="20">
        <v>122</v>
      </c>
      <c r="F19" s="19">
        <v>188</v>
      </c>
      <c r="G19" s="20">
        <v>1</v>
      </c>
      <c r="H19" s="19">
        <v>1</v>
      </c>
      <c r="I19" s="20">
        <v>0</v>
      </c>
      <c r="J19" s="19">
        <v>0</v>
      </c>
      <c r="K19" s="20">
        <v>0</v>
      </c>
      <c r="L19" s="19">
        <v>0</v>
      </c>
      <c r="M19" s="20">
        <v>0</v>
      </c>
      <c r="N19" s="19">
        <v>0</v>
      </c>
      <c r="O19" s="20">
        <v>0</v>
      </c>
      <c r="P19" s="19">
        <v>0</v>
      </c>
      <c r="Q19" s="20">
        <v>0</v>
      </c>
      <c r="R19" s="19">
        <v>0</v>
      </c>
      <c r="S19" s="20">
        <v>0</v>
      </c>
      <c r="T19" s="19">
        <v>0</v>
      </c>
      <c r="U19" s="20" t="s">
        <v>48</v>
      </c>
      <c r="V19" s="19">
        <v>1</v>
      </c>
      <c r="W19" s="20">
        <v>0</v>
      </c>
      <c r="X19" s="19">
        <v>0</v>
      </c>
      <c r="Y19" s="20">
        <v>15</v>
      </c>
      <c r="Z19" s="21">
        <v>0</v>
      </c>
      <c r="AA19" s="19">
        <v>0</v>
      </c>
      <c r="AB19" s="20">
        <v>0</v>
      </c>
      <c r="AC19" s="19">
        <v>307</v>
      </c>
      <c r="AD19" s="20">
        <v>0</v>
      </c>
      <c r="AE19" s="20">
        <v>0</v>
      </c>
      <c r="AF19" s="29">
        <f>ROUND((E19+F19)/B19*100,1)</f>
        <v>99</v>
      </c>
    </row>
    <row r="20" spans="1:32" ht="17.25" customHeight="1" x14ac:dyDescent="0.15">
      <c r="A20" s="18"/>
      <c r="B20" s="22"/>
      <c r="C20" s="20"/>
      <c r="D20" s="19"/>
      <c r="E20" s="20"/>
      <c r="F20" s="19"/>
      <c r="G20" s="20"/>
      <c r="H20" s="19"/>
      <c r="I20" s="9"/>
      <c r="J20" s="19"/>
      <c r="K20" s="20"/>
      <c r="L20" s="19"/>
      <c r="M20" s="20"/>
      <c r="N20" s="19"/>
      <c r="O20" s="20"/>
      <c r="P20" s="19"/>
      <c r="Q20" s="20"/>
      <c r="R20" s="19"/>
      <c r="S20" s="20"/>
      <c r="T20" s="19"/>
      <c r="U20" s="20"/>
      <c r="V20" s="19"/>
      <c r="W20" s="20"/>
      <c r="X20" s="19"/>
      <c r="Y20" s="20"/>
      <c r="Z20" s="21"/>
      <c r="AA20" s="19"/>
      <c r="AB20" s="20"/>
      <c r="AC20" s="19"/>
      <c r="AD20" s="20"/>
      <c r="AE20" s="20"/>
      <c r="AF20" s="29"/>
    </row>
    <row r="21" spans="1:32" ht="17.25" customHeight="1" x14ac:dyDescent="0.15">
      <c r="A21" s="18" t="s">
        <v>50</v>
      </c>
      <c r="B21" s="22">
        <f>SUM(B24:B36)</f>
        <v>6470</v>
      </c>
      <c r="C21" s="20">
        <f t="shared" ref="C21:AE21" si="1">SUM(C24:C36)</f>
        <v>3333</v>
      </c>
      <c r="D21" s="19">
        <f t="shared" si="1"/>
        <v>3137</v>
      </c>
      <c r="E21" s="20">
        <f>SUM(E24:E36)</f>
        <v>3291</v>
      </c>
      <c r="F21" s="19">
        <f t="shared" si="1"/>
        <v>3100</v>
      </c>
      <c r="G21" s="20">
        <f t="shared" si="1"/>
        <v>3</v>
      </c>
      <c r="H21" s="19">
        <f t="shared" si="1"/>
        <v>4</v>
      </c>
      <c r="I21" s="20">
        <f t="shared" si="1"/>
        <v>4</v>
      </c>
      <c r="J21" s="19">
        <f t="shared" si="1"/>
        <v>3</v>
      </c>
      <c r="K21" s="20">
        <f t="shared" si="1"/>
        <v>0</v>
      </c>
      <c r="L21" s="19">
        <f t="shared" si="1"/>
        <v>0</v>
      </c>
      <c r="M21" s="20">
        <f t="shared" si="1"/>
        <v>3</v>
      </c>
      <c r="N21" s="19">
        <f t="shared" si="1"/>
        <v>1</v>
      </c>
      <c r="O21" s="20">
        <f t="shared" si="1"/>
        <v>2</v>
      </c>
      <c r="P21" s="19">
        <f t="shared" si="1"/>
        <v>4</v>
      </c>
      <c r="Q21" s="20">
        <f t="shared" si="1"/>
        <v>0</v>
      </c>
      <c r="R21" s="19">
        <f t="shared" si="1"/>
        <v>0</v>
      </c>
      <c r="S21" s="20">
        <f t="shared" si="1"/>
        <v>3</v>
      </c>
      <c r="T21" s="19">
        <f t="shared" si="1"/>
        <v>1</v>
      </c>
      <c r="U21" s="20">
        <f t="shared" si="1"/>
        <v>24</v>
      </c>
      <c r="V21" s="19">
        <f t="shared" si="1"/>
        <v>24</v>
      </c>
      <c r="W21" s="20">
        <f t="shared" si="1"/>
        <v>3</v>
      </c>
      <c r="X21" s="19">
        <f t="shared" si="1"/>
        <v>0</v>
      </c>
      <c r="Y21" s="20">
        <f t="shared" si="1"/>
        <v>130</v>
      </c>
      <c r="Z21" s="21">
        <f t="shared" si="1"/>
        <v>0</v>
      </c>
      <c r="AA21" s="19">
        <f>SUM(AA24:AA36)</f>
        <v>0</v>
      </c>
      <c r="AB21" s="20">
        <f t="shared" si="1"/>
        <v>112</v>
      </c>
      <c r="AC21" s="19">
        <f t="shared" si="1"/>
        <v>6250</v>
      </c>
      <c r="AD21" s="20">
        <f>SUM(AD24:AD36)</f>
        <v>10</v>
      </c>
      <c r="AE21" s="20">
        <f t="shared" si="1"/>
        <v>9</v>
      </c>
      <c r="AF21" s="29">
        <f>ROUND((E21+F21)/B21*100,1)</f>
        <v>98.8</v>
      </c>
    </row>
    <row r="22" spans="1:32" ht="17.25" customHeight="1" x14ac:dyDescent="0.15">
      <c r="A22" s="18" t="s">
        <v>51</v>
      </c>
      <c r="B22" s="22">
        <f t="shared" ref="B22:AE22" si="2">SUM(B38:B51)</f>
        <v>1078</v>
      </c>
      <c r="C22" s="20">
        <f t="shared" si="2"/>
        <v>597</v>
      </c>
      <c r="D22" s="19">
        <f t="shared" si="2"/>
        <v>481</v>
      </c>
      <c r="E22" s="20">
        <f t="shared" si="2"/>
        <v>588</v>
      </c>
      <c r="F22" s="19">
        <f t="shared" si="2"/>
        <v>480</v>
      </c>
      <c r="G22" s="20">
        <f t="shared" si="2"/>
        <v>1</v>
      </c>
      <c r="H22" s="19">
        <f t="shared" si="2"/>
        <v>0</v>
      </c>
      <c r="I22" s="20">
        <f t="shared" si="2"/>
        <v>0</v>
      </c>
      <c r="J22" s="19">
        <f t="shared" si="2"/>
        <v>0</v>
      </c>
      <c r="K22" s="20">
        <f t="shared" si="2"/>
        <v>0</v>
      </c>
      <c r="L22" s="19">
        <f t="shared" si="2"/>
        <v>0</v>
      </c>
      <c r="M22" s="20">
        <f t="shared" si="2"/>
        <v>0</v>
      </c>
      <c r="N22" s="19">
        <f t="shared" si="2"/>
        <v>0</v>
      </c>
      <c r="O22" s="20">
        <f t="shared" si="2"/>
        <v>1</v>
      </c>
      <c r="P22" s="19">
        <f t="shared" si="2"/>
        <v>1</v>
      </c>
      <c r="Q22" s="20">
        <f t="shared" si="2"/>
        <v>0</v>
      </c>
      <c r="R22" s="19">
        <f t="shared" si="2"/>
        <v>0</v>
      </c>
      <c r="S22" s="20">
        <f t="shared" si="2"/>
        <v>1</v>
      </c>
      <c r="T22" s="19">
        <f t="shared" si="2"/>
        <v>0</v>
      </c>
      <c r="U22" s="20">
        <f t="shared" si="2"/>
        <v>5</v>
      </c>
      <c r="V22" s="19">
        <f t="shared" si="2"/>
        <v>0</v>
      </c>
      <c r="W22" s="20">
        <f t="shared" si="2"/>
        <v>1</v>
      </c>
      <c r="X22" s="19">
        <f t="shared" si="2"/>
        <v>0</v>
      </c>
      <c r="Y22" s="20">
        <f t="shared" si="2"/>
        <v>54</v>
      </c>
      <c r="Z22" s="21">
        <f t="shared" si="2"/>
        <v>0</v>
      </c>
      <c r="AA22" s="19">
        <f>SUM(AA38:AA51)</f>
        <v>0</v>
      </c>
      <c r="AB22" s="20">
        <f t="shared" si="2"/>
        <v>13</v>
      </c>
      <c r="AC22" s="19">
        <f t="shared" si="2"/>
        <v>1048</v>
      </c>
      <c r="AD22" s="20">
        <f>SUM(AD38:AD51)</f>
        <v>2</v>
      </c>
      <c r="AE22" s="20">
        <f t="shared" si="2"/>
        <v>0</v>
      </c>
      <c r="AF22" s="29">
        <f>ROUND((E22+F22)/B22*100,1)</f>
        <v>99.1</v>
      </c>
    </row>
    <row r="23" spans="1:32" ht="17.25" customHeight="1" x14ac:dyDescent="0.15">
      <c r="A23" s="18"/>
      <c r="B23" s="22"/>
      <c r="C23" s="20"/>
      <c r="D23" s="19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  <c r="Z23" s="21"/>
      <c r="AA23" s="19"/>
      <c r="AB23" s="20"/>
      <c r="AC23" s="19"/>
      <c r="AD23" s="20"/>
      <c r="AE23" s="20"/>
      <c r="AF23" s="29"/>
    </row>
    <row r="24" spans="1:32" ht="17.25" customHeight="1" x14ac:dyDescent="0.15">
      <c r="A24" s="36" t="s">
        <v>52</v>
      </c>
      <c r="B24" s="37">
        <v>1872</v>
      </c>
      <c r="C24" s="38">
        <v>967</v>
      </c>
      <c r="D24" s="39">
        <v>905</v>
      </c>
      <c r="E24" s="38">
        <v>957</v>
      </c>
      <c r="F24" s="39">
        <v>897</v>
      </c>
      <c r="G24" s="20">
        <v>0</v>
      </c>
      <c r="H24" s="19">
        <v>0</v>
      </c>
      <c r="I24" s="20">
        <v>2</v>
      </c>
      <c r="J24" s="19">
        <v>0</v>
      </c>
      <c r="K24" s="20">
        <v>0</v>
      </c>
      <c r="L24" s="19">
        <v>0</v>
      </c>
      <c r="M24" s="40">
        <v>2</v>
      </c>
      <c r="N24" s="19">
        <v>1</v>
      </c>
      <c r="O24" s="40">
        <v>1</v>
      </c>
      <c r="P24" s="20">
        <v>2</v>
      </c>
      <c r="Q24" s="21">
        <v>0</v>
      </c>
      <c r="R24" s="20">
        <v>0</v>
      </c>
      <c r="S24" s="20">
        <v>0</v>
      </c>
      <c r="T24" s="19">
        <v>0</v>
      </c>
      <c r="U24" s="20">
        <v>2</v>
      </c>
      <c r="V24" s="19">
        <v>5</v>
      </c>
      <c r="W24" s="20">
        <v>3</v>
      </c>
      <c r="X24" s="19">
        <v>0</v>
      </c>
      <c r="Y24" s="40">
        <v>38</v>
      </c>
      <c r="Z24" s="21">
        <v>0</v>
      </c>
      <c r="AA24" s="19">
        <v>0</v>
      </c>
      <c r="AB24" s="40">
        <v>32</v>
      </c>
      <c r="AC24" s="41">
        <v>1804</v>
      </c>
      <c r="AD24" s="40">
        <v>6</v>
      </c>
      <c r="AE24" s="40">
        <v>5</v>
      </c>
      <c r="AF24" s="29">
        <f t="shared" ref="AF24:AF36" si="3">ROUND((E24+F24)/B24*100,1)</f>
        <v>99</v>
      </c>
    </row>
    <row r="25" spans="1:32" ht="17.25" customHeight="1" x14ac:dyDescent="0.15">
      <c r="A25" s="42" t="s">
        <v>53</v>
      </c>
      <c r="B25" s="37">
        <v>420</v>
      </c>
      <c r="C25" s="38">
        <v>212</v>
      </c>
      <c r="D25" s="39">
        <v>208</v>
      </c>
      <c r="E25" s="38">
        <v>212</v>
      </c>
      <c r="F25" s="39">
        <v>207</v>
      </c>
      <c r="G25" s="20">
        <v>0</v>
      </c>
      <c r="H25" s="19">
        <v>1</v>
      </c>
      <c r="I25" s="20">
        <v>0</v>
      </c>
      <c r="J25" s="19">
        <v>0</v>
      </c>
      <c r="K25" s="20">
        <v>0</v>
      </c>
      <c r="L25" s="19">
        <v>0</v>
      </c>
      <c r="M25" s="20">
        <v>0</v>
      </c>
      <c r="N25" s="19">
        <v>0</v>
      </c>
      <c r="O25" s="20">
        <v>0</v>
      </c>
      <c r="P25" s="19">
        <v>0</v>
      </c>
      <c r="Q25" s="20">
        <v>0</v>
      </c>
      <c r="R25" s="19">
        <v>0</v>
      </c>
      <c r="S25" s="20">
        <v>0</v>
      </c>
      <c r="T25" s="19">
        <v>0</v>
      </c>
      <c r="U25" s="20">
        <v>0</v>
      </c>
      <c r="V25" s="19">
        <v>0</v>
      </c>
      <c r="W25" s="20">
        <v>0</v>
      </c>
      <c r="X25" s="19">
        <v>0</v>
      </c>
      <c r="Y25" s="40">
        <v>4</v>
      </c>
      <c r="Z25" s="21">
        <v>0</v>
      </c>
      <c r="AA25" s="19">
        <v>0</v>
      </c>
      <c r="AB25" s="20">
        <v>3</v>
      </c>
      <c r="AC25" s="43">
        <v>414</v>
      </c>
      <c r="AD25" s="20">
        <v>0</v>
      </c>
      <c r="AE25" s="20">
        <v>0</v>
      </c>
      <c r="AF25" s="29">
        <f t="shared" si="3"/>
        <v>99.8</v>
      </c>
    </row>
    <row r="26" spans="1:32" ht="17.25" customHeight="1" x14ac:dyDescent="0.15">
      <c r="A26" s="36" t="s">
        <v>54</v>
      </c>
      <c r="B26" s="37">
        <v>257</v>
      </c>
      <c r="C26" s="38">
        <v>127</v>
      </c>
      <c r="D26" s="39">
        <v>130</v>
      </c>
      <c r="E26" s="38">
        <v>127</v>
      </c>
      <c r="F26" s="39">
        <v>128</v>
      </c>
      <c r="G26" s="20">
        <v>0</v>
      </c>
      <c r="H26" s="19">
        <v>0</v>
      </c>
      <c r="I26" s="20">
        <v>0</v>
      </c>
      <c r="J26" s="19">
        <v>0</v>
      </c>
      <c r="K26" s="20">
        <v>0</v>
      </c>
      <c r="L26" s="19">
        <v>0</v>
      </c>
      <c r="M26" s="20">
        <v>0</v>
      </c>
      <c r="N26" s="19">
        <v>0</v>
      </c>
      <c r="O26" s="20">
        <v>0</v>
      </c>
      <c r="P26" s="19">
        <v>0</v>
      </c>
      <c r="Q26" s="20">
        <v>0</v>
      </c>
      <c r="R26" s="19">
        <v>0</v>
      </c>
      <c r="S26" s="20">
        <v>0</v>
      </c>
      <c r="T26" s="19">
        <v>0</v>
      </c>
      <c r="U26" s="20">
        <v>0</v>
      </c>
      <c r="V26" s="19">
        <v>2</v>
      </c>
      <c r="W26" s="20">
        <v>0</v>
      </c>
      <c r="X26" s="19">
        <v>0</v>
      </c>
      <c r="Y26" s="40">
        <v>9</v>
      </c>
      <c r="Z26" s="21">
        <v>0</v>
      </c>
      <c r="AA26" s="19">
        <v>0</v>
      </c>
      <c r="AB26" s="40">
        <v>5</v>
      </c>
      <c r="AC26" s="43">
        <v>254</v>
      </c>
      <c r="AD26" s="20">
        <v>0</v>
      </c>
      <c r="AE26" s="20">
        <v>0</v>
      </c>
      <c r="AF26" s="29">
        <f t="shared" si="3"/>
        <v>99.2</v>
      </c>
    </row>
    <row r="27" spans="1:32" ht="17.25" customHeight="1" x14ac:dyDescent="0.15">
      <c r="A27" s="36" t="s">
        <v>55</v>
      </c>
      <c r="B27" s="37">
        <v>314</v>
      </c>
      <c r="C27" s="38">
        <v>163</v>
      </c>
      <c r="D27" s="39">
        <v>151</v>
      </c>
      <c r="E27" s="38">
        <v>163</v>
      </c>
      <c r="F27" s="39">
        <v>150</v>
      </c>
      <c r="G27" s="20">
        <v>0</v>
      </c>
      <c r="H27" s="19">
        <v>0</v>
      </c>
      <c r="I27" s="20">
        <v>0</v>
      </c>
      <c r="J27" s="19">
        <v>0</v>
      </c>
      <c r="K27" s="20">
        <v>0</v>
      </c>
      <c r="L27" s="19">
        <v>0</v>
      </c>
      <c r="M27" s="20">
        <v>0</v>
      </c>
      <c r="N27" s="19">
        <v>0</v>
      </c>
      <c r="O27" s="20">
        <v>0</v>
      </c>
      <c r="P27" s="19">
        <v>0</v>
      </c>
      <c r="Q27" s="20">
        <v>0</v>
      </c>
      <c r="R27" s="19">
        <v>0</v>
      </c>
      <c r="S27" s="20">
        <v>0</v>
      </c>
      <c r="T27" s="19">
        <v>0</v>
      </c>
      <c r="U27" s="20">
        <v>0</v>
      </c>
      <c r="V27" s="19">
        <v>1</v>
      </c>
      <c r="W27" s="20">
        <v>0</v>
      </c>
      <c r="X27" s="19">
        <v>0</v>
      </c>
      <c r="Y27" s="40">
        <v>1</v>
      </c>
      <c r="Z27" s="21">
        <v>0</v>
      </c>
      <c r="AA27" s="19">
        <v>0</v>
      </c>
      <c r="AB27" s="40">
        <v>13</v>
      </c>
      <c r="AC27" s="43">
        <v>302</v>
      </c>
      <c r="AD27" s="20">
        <v>0</v>
      </c>
      <c r="AE27" s="20">
        <v>0</v>
      </c>
      <c r="AF27" s="29">
        <f t="shared" si="3"/>
        <v>99.7</v>
      </c>
    </row>
    <row r="28" spans="1:32" ht="17.25" customHeight="1" x14ac:dyDescent="0.15">
      <c r="A28" s="36" t="s">
        <v>56</v>
      </c>
      <c r="B28" s="37">
        <v>189</v>
      </c>
      <c r="C28" s="38">
        <v>101</v>
      </c>
      <c r="D28" s="39">
        <v>88</v>
      </c>
      <c r="E28" s="38">
        <v>100</v>
      </c>
      <c r="F28" s="39">
        <v>87</v>
      </c>
      <c r="G28" s="20">
        <v>0</v>
      </c>
      <c r="H28" s="19">
        <v>0</v>
      </c>
      <c r="I28" s="20">
        <v>0</v>
      </c>
      <c r="J28" s="19">
        <v>0</v>
      </c>
      <c r="K28" s="20">
        <v>0</v>
      </c>
      <c r="L28" s="19">
        <v>0</v>
      </c>
      <c r="M28" s="20">
        <v>0</v>
      </c>
      <c r="N28" s="19">
        <v>0</v>
      </c>
      <c r="O28" s="20">
        <v>0</v>
      </c>
      <c r="P28" s="19">
        <v>0</v>
      </c>
      <c r="Q28" s="20">
        <v>0</v>
      </c>
      <c r="R28" s="19">
        <v>0</v>
      </c>
      <c r="S28" s="20">
        <v>0</v>
      </c>
      <c r="T28" s="19">
        <v>0</v>
      </c>
      <c r="U28" s="20">
        <v>1</v>
      </c>
      <c r="V28" s="19">
        <v>1</v>
      </c>
      <c r="W28" s="20">
        <v>0</v>
      </c>
      <c r="X28" s="19">
        <v>0</v>
      </c>
      <c r="Y28" s="40">
        <v>7</v>
      </c>
      <c r="Z28" s="21">
        <v>0</v>
      </c>
      <c r="AA28" s="19">
        <v>0</v>
      </c>
      <c r="AB28" s="40">
        <v>6</v>
      </c>
      <c r="AC28" s="43">
        <v>183</v>
      </c>
      <c r="AD28" s="20">
        <v>0</v>
      </c>
      <c r="AE28" s="20">
        <v>0</v>
      </c>
      <c r="AF28" s="29">
        <f t="shared" si="3"/>
        <v>98.9</v>
      </c>
    </row>
    <row r="29" spans="1:32" ht="17.25" customHeight="1" x14ac:dyDescent="0.15">
      <c r="A29" s="36" t="s">
        <v>57</v>
      </c>
      <c r="B29" s="37">
        <v>279</v>
      </c>
      <c r="C29" s="38">
        <v>145</v>
      </c>
      <c r="D29" s="39">
        <v>134</v>
      </c>
      <c r="E29" s="38">
        <v>143</v>
      </c>
      <c r="F29" s="39">
        <v>134</v>
      </c>
      <c r="G29" s="20">
        <v>0</v>
      </c>
      <c r="H29" s="19">
        <v>0</v>
      </c>
      <c r="I29" s="20">
        <v>0</v>
      </c>
      <c r="J29" s="19">
        <v>0</v>
      </c>
      <c r="K29" s="20">
        <v>0</v>
      </c>
      <c r="L29" s="19">
        <v>0</v>
      </c>
      <c r="M29" s="20">
        <v>0</v>
      </c>
      <c r="N29" s="19">
        <v>0</v>
      </c>
      <c r="O29" s="20">
        <v>0</v>
      </c>
      <c r="P29" s="19">
        <v>0</v>
      </c>
      <c r="Q29" s="20">
        <v>0</v>
      </c>
      <c r="R29" s="19">
        <v>0</v>
      </c>
      <c r="S29" s="20">
        <v>0</v>
      </c>
      <c r="T29" s="19">
        <v>0</v>
      </c>
      <c r="U29" s="20">
        <v>2</v>
      </c>
      <c r="V29" s="19">
        <v>0</v>
      </c>
      <c r="W29" s="20">
        <v>0</v>
      </c>
      <c r="X29" s="19">
        <v>0</v>
      </c>
      <c r="Y29" s="40">
        <v>0</v>
      </c>
      <c r="Z29" s="21">
        <v>0</v>
      </c>
      <c r="AA29" s="19">
        <v>0</v>
      </c>
      <c r="AB29" s="40">
        <v>5</v>
      </c>
      <c r="AC29" s="43">
        <v>270</v>
      </c>
      <c r="AD29" s="20">
        <v>0</v>
      </c>
      <c r="AE29" s="20">
        <v>0</v>
      </c>
      <c r="AF29" s="29">
        <f t="shared" si="3"/>
        <v>99.3</v>
      </c>
    </row>
    <row r="30" spans="1:32" ht="17.25" customHeight="1" x14ac:dyDescent="0.15">
      <c r="A30" s="44" t="s">
        <v>58</v>
      </c>
      <c r="B30" s="37">
        <v>734</v>
      </c>
      <c r="C30" s="38">
        <v>375</v>
      </c>
      <c r="D30" s="39">
        <v>359</v>
      </c>
      <c r="E30" s="38">
        <v>368</v>
      </c>
      <c r="F30" s="39">
        <v>351</v>
      </c>
      <c r="G30" s="20">
        <v>1</v>
      </c>
      <c r="H30" s="19">
        <v>2</v>
      </c>
      <c r="I30" s="20">
        <v>0</v>
      </c>
      <c r="J30" s="19">
        <v>1</v>
      </c>
      <c r="K30" s="20">
        <v>0</v>
      </c>
      <c r="L30" s="19">
        <v>0</v>
      </c>
      <c r="M30" s="40">
        <v>1</v>
      </c>
      <c r="N30" s="19">
        <v>0</v>
      </c>
      <c r="O30" s="40">
        <v>1</v>
      </c>
      <c r="P30" s="19">
        <v>2</v>
      </c>
      <c r="Q30" s="20">
        <v>0</v>
      </c>
      <c r="R30" s="19">
        <v>0</v>
      </c>
      <c r="S30" s="20">
        <v>2</v>
      </c>
      <c r="T30" s="19">
        <v>0</v>
      </c>
      <c r="U30" s="20">
        <v>2</v>
      </c>
      <c r="V30" s="19">
        <v>3</v>
      </c>
      <c r="W30" s="20">
        <v>0</v>
      </c>
      <c r="X30" s="19">
        <v>0</v>
      </c>
      <c r="Y30" s="40">
        <v>25</v>
      </c>
      <c r="Z30" s="21">
        <v>0</v>
      </c>
      <c r="AA30" s="19">
        <v>0</v>
      </c>
      <c r="AB30" s="40">
        <v>12</v>
      </c>
      <c r="AC30" s="43">
        <v>696</v>
      </c>
      <c r="AD30" s="40">
        <v>4</v>
      </c>
      <c r="AE30" s="40">
        <v>4</v>
      </c>
      <c r="AF30" s="29">
        <f t="shared" si="3"/>
        <v>98</v>
      </c>
    </row>
    <row r="31" spans="1:32" ht="17.25" customHeight="1" x14ac:dyDescent="0.15">
      <c r="A31" s="36" t="s">
        <v>59</v>
      </c>
      <c r="B31" s="37">
        <v>384</v>
      </c>
      <c r="C31" s="38">
        <v>208</v>
      </c>
      <c r="D31" s="39">
        <v>176</v>
      </c>
      <c r="E31" s="38">
        <v>204</v>
      </c>
      <c r="F31" s="39">
        <v>175</v>
      </c>
      <c r="G31" s="20">
        <v>1</v>
      </c>
      <c r="H31" s="19">
        <v>0</v>
      </c>
      <c r="I31" s="20">
        <v>1</v>
      </c>
      <c r="J31" s="19">
        <v>0</v>
      </c>
      <c r="K31" s="20">
        <v>0</v>
      </c>
      <c r="L31" s="19">
        <v>0</v>
      </c>
      <c r="M31" s="20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19">
        <v>0</v>
      </c>
      <c r="U31" s="20">
        <v>2</v>
      </c>
      <c r="V31" s="19">
        <v>1</v>
      </c>
      <c r="W31" s="20">
        <v>0</v>
      </c>
      <c r="X31" s="19">
        <v>0</v>
      </c>
      <c r="Y31" s="40">
        <v>3</v>
      </c>
      <c r="Z31" s="21">
        <v>0</v>
      </c>
      <c r="AA31" s="19">
        <v>0</v>
      </c>
      <c r="AB31" s="40">
        <v>6</v>
      </c>
      <c r="AC31" s="43">
        <v>372</v>
      </c>
      <c r="AD31" s="20">
        <v>0</v>
      </c>
      <c r="AE31" s="20">
        <v>0</v>
      </c>
      <c r="AF31" s="29">
        <f t="shared" si="3"/>
        <v>98.7</v>
      </c>
    </row>
    <row r="32" spans="1:32" ht="17.25" customHeight="1" x14ac:dyDescent="0.15">
      <c r="A32" s="36" t="s">
        <v>60</v>
      </c>
      <c r="B32" s="37">
        <v>660</v>
      </c>
      <c r="C32" s="38">
        <v>342</v>
      </c>
      <c r="D32" s="39">
        <v>318</v>
      </c>
      <c r="E32" s="38">
        <v>337</v>
      </c>
      <c r="F32" s="39">
        <v>314</v>
      </c>
      <c r="G32" s="20">
        <v>0</v>
      </c>
      <c r="H32" s="19">
        <v>0</v>
      </c>
      <c r="I32" s="20">
        <v>0</v>
      </c>
      <c r="J32" s="19">
        <v>0</v>
      </c>
      <c r="K32" s="20">
        <v>0</v>
      </c>
      <c r="L32" s="19">
        <v>0</v>
      </c>
      <c r="M32" s="20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19">
        <v>0</v>
      </c>
      <c r="U32" s="20">
        <v>5</v>
      </c>
      <c r="V32" s="19">
        <v>4</v>
      </c>
      <c r="W32" s="20">
        <v>0</v>
      </c>
      <c r="X32" s="19">
        <v>0</v>
      </c>
      <c r="Y32" s="40">
        <v>9</v>
      </c>
      <c r="Z32" s="21">
        <v>0</v>
      </c>
      <c r="AA32" s="19">
        <v>0</v>
      </c>
      <c r="AB32" s="40">
        <v>7</v>
      </c>
      <c r="AC32" s="43">
        <v>642</v>
      </c>
      <c r="AD32" s="20">
        <v>0</v>
      </c>
      <c r="AE32" s="20">
        <v>0</v>
      </c>
      <c r="AF32" s="29">
        <f t="shared" si="3"/>
        <v>98.6</v>
      </c>
    </row>
    <row r="33" spans="1:32" ht="17.25" customHeight="1" x14ac:dyDescent="0.15">
      <c r="A33" s="36" t="s">
        <v>61</v>
      </c>
      <c r="B33" s="37">
        <v>621</v>
      </c>
      <c r="C33" s="38">
        <v>324</v>
      </c>
      <c r="D33" s="39">
        <v>297</v>
      </c>
      <c r="E33" s="38">
        <v>317</v>
      </c>
      <c r="F33" s="39">
        <v>293</v>
      </c>
      <c r="G33" s="20">
        <v>1</v>
      </c>
      <c r="H33" s="19">
        <v>0</v>
      </c>
      <c r="I33" s="20">
        <v>0</v>
      </c>
      <c r="J33" s="19">
        <v>0</v>
      </c>
      <c r="K33" s="20">
        <v>0</v>
      </c>
      <c r="L33" s="19">
        <v>0</v>
      </c>
      <c r="M33" s="20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1</v>
      </c>
      <c r="T33" s="19">
        <v>1</v>
      </c>
      <c r="U33" s="20">
        <v>5</v>
      </c>
      <c r="V33" s="19">
        <v>3</v>
      </c>
      <c r="W33" s="20">
        <v>0</v>
      </c>
      <c r="X33" s="19">
        <v>0</v>
      </c>
      <c r="Y33" s="40">
        <v>11</v>
      </c>
      <c r="Z33" s="21">
        <v>0</v>
      </c>
      <c r="AA33" s="19">
        <v>0</v>
      </c>
      <c r="AB33" s="40">
        <v>12</v>
      </c>
      <c r="AC33" s="43">
        <v>596</v>
      </c>
      <c r="AD33" s="20">
        <v>0</v>
      </c>
      <c r="AE33" s="20">
        <v>0</v>
      </c>
      <c r="AF33" s="29">
        <f t="shared" si="3"/>
        <v>98.2</v>
      </c>
    </row>
    <row r="34" spans="1:32" ht="17.25" customHeight="1" x14ac:dyDescent="0.15">
      <c r="A34" s="36" t="s">
        <v>62</v>
      </c>
      <c r="B34" s="37">
        <v>170</v>
      </c>
      <c r="C34" s="38">
        <v>77</v>
      </c>
      <c r="D34" s="39">
        <v>93</v>
      </c>
      <c r="E34" s="38">
        <v>76</v>
      </c>
      <c r="F34" s="39">
        <v>88</v>
      </c>
      <c r="G34" s="20">
        <v>0</v>
      </c>
      <c r="H34" s="19">
        <v>1</v>
      </c>
      <c r="I34" s="20">
        <v>0</v>
      </c>
      <c r="J34" s="19">
        <v>2</v>
      </c>
      <c r="K34" s="20">
        <v>0</v>
      </c>
      <c r="L34" s="19">
        <v>0</v>
      </c>
      <c r="M34" s="38">
        <v>0</v>
      </c>
      <c r="N34" s="21">
        <v>0</v>
      </c>
      <c r="O34" s="45">
        <v>0</v>
      </c>
      <c r="P34" s="21">
        <v>0</v>
      </c>
      <c r="Q34" s="45">
        <v>0</v>
      </c>
      <c r="R34" s="21">
        <v>0</v>
      </c>
      <c r="S34" s="45">
        <v>0</v>
      </c>
      <c r="T34" s="19">
        <v>0</v>
      </c>
      <c r="U34" s="20">
        <v>1</v>
      </c>
      <c r="V34" s="19">
        <v>2</v>
      </c>
      <c r="W34" s="20">
        <v>0</v>
      </c>
      <c r="X34" s="19">
        <v>0</v>
      </c>
      <c r="Y34" s="40">
        <v>12</v>
      </c>
      <c r="Z34" s="21">
        <v>0</v>
      </c>
      <c r="AA34" s="19">
        <v>0</v>
      </c>
      <c r="AB34" s="40">
        <v>2</v>
      </c>
      <c r="AC34" s="43">
        <v>161</v>
      </c>
      <c r="AD34" s="20">
        <v>0</v>
      </c>
      <c r="AE34" s="20">
        <v>0</v>
      </c>
      <c r="AF34" s="29">
        <f t="shared" si="3"/>
        <v>96.5</v>
      </c>
    </row>
    <row r="35" spans="1:32" ht="17.25" customHeight="1" x14ac:dyDescent="0.15">
      <c r="A35" s="36" t="s">
        <v>63</v>
      </c>
      <c r="B35" s="37">
        <v>301</v>
      </c>
      <c r="C35" s="38">
        <v>159</v>
      </c>
      <c r="D35" s="39">
        <v>142</v>
      </c>
      <c r="E35" s="38">
        <v>158</v>
      </c>
      <c r="F35" s="39">
        <v>142</v>
      </c>
      <c r="G35" s="20">
        <v>0</v>
      </c>
      <c r="H35" s="19">
        <v>0</v>
      </c>
      <c r="I35" s="20">
        <v>0</v>
      </c>
      <c r="J35" s="19">
        <v>0</v>
      </c>
      <c r="K35" s="20">
        <v>0</v>
      </c>
      <c r="L35" s="19">
        <v>0</v>
      </c>
      <c r="M35" s="38">
        <v>0</v>
      </c>
      <c r="N35" s="21">
        <v>0</v>
      </c>
      <c r="O35" s="21">
        <v>0</v>
      </c>
      <c r="P35" s="21">
        <v>0</v>
      </c>
      <c r="Q35" s="45">
        <v>0</v>
      </c>
      <c r="R35" s="21">
        <v>0</v>
      </c>
      <c r="S35" s="21">
        <v>0</v>
      </c>
      <c r="T35" s="19">
        <v>0</v>
      </c>
      <c r="U35" s="20">
        <v>1</v>
      </c>
      <c r="V35" s="19">
        <v>0</v>
      </c>
      <c r="W35" s="20">
        <v>0</v>
      </c>
      <c r="X35" s="19">
        <v>0</v>
      </c>
      <c r="Y35" s="40">
        <v>8</v>
      </c>
      <c r="Z35" s="21">
        <v>0</v>
      </c>
      <c r="AA35" s="19">
        <v>0</v>
      </c>
      <c r="AB35" s="40">
        <v>7</v>
      </c>
      <c r="AC35" s="43">
        <v>294</v>
      </c>
      <c r="AD35" s="20">
        <v>0</v>
      </c>
      <c r="AE35" s="20">
        <v>0</v>
      </c>
      <c r="AF35" s="29">
        <f t="shared" si="3"/>
        <v>99.7</v>
      </c>
    </row>
    <row r="36" spans="1:32" ht="17.25" customHeight="1" x14ac:dyDescent="0.15">
      <c r="A36" s="36" t="s">
        <v>64</v>
      </c>
      <c r="B36" s="37">
        <v>269</v>
      </c>
      <c r="C36" s="38">
        <v>133</v>
      </c>
      <c r="D36" s="39">
        <v>136</v>
      </c>
      <c r="E36" s="38">
        <v>129</v>
      </c>
      <c r="F36" s="39">
        <v>134</v>
      </c>
      <c r="G36" s="20">
        <v>0</v>
      </c>
      <c r="H36" s="19">
        <v>0</v>
      </c>
      <c r="I36" s="20">
        <v>1</v>
      </c>
      <c r="J36" s="19">
        <v>0</v>
      </c>
      <c r="K36" s="20">
        <v>0</v>
      </c>
      <c r="L36" s="19">
        <v>0</v>
      </c>
      <c r="M36" s="20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19">
        <v>0</v>
      </c>
      <c r="U36" s="20">
        <v>3</v>
      </c>
      <c r="V36" s="19">
        <v>2</v>
      </c>
      <c r="W36" s="20">
        <v>0</v>
      </c>
      <c r="X36" s="19">
        <v>0</v>
      </c>
      <c r="Y36" s="40">
        <v>3</v>
      </c>
      <c r="Z36" s="21">
        <v>0</v>
      </c>
      <c r="AA36" s="19">
        <v>0</v>
      </c>
      <c r="AB36" s="40">
        <v>2</v>
      </c>
      <c r="AC36" s="43">
        <v>262</v>
      </c>
      <c r="AD36" s="20">
        <v>0</v>
      </c>
      <c r="AE36" s="20">
        <v>0</v>
      </c>
      <c r="AF36" s="29">
        <f t="shared" si="3"/>
        <v>97.8</v>
      </c>
    </row>
    <row r="37" spans="1:32" ht="17.25" customHeight="1" x14ac:dyDescent="0.15">
      <c r="A37" s="18"/>
      <c r="B37" s="22"/>
      <c r="C37" s="20"/>
      <c r="D37" s="19"/>
      <c r="E37" s="20"/>
      <c r="F37" s="19"/>
      <c r="G37" s="20"/>
      <c r="H37" s="19"/>
      <c r="I37" s="20"/>
      <c r="J37" s="19"/>
      <c r="K37" s="20"/>
      <c r="L37" s="19"/>
      <c r="M37" s="20"/>
      <c r="N37" s="19"/>
      <c r="O37" s="20"/>
      <c r="P37" s="19"/>
      <c r="Q37" s="20"/>
      <c r="R37" s="19"/>
      <c r="S37" s="20"/>
      <c r="T37" s="19"/>
      <c r="U37" s="20"/>
      <c r="V37" s="19"/>
      <c r="W37" s="20"/>
      <c r="X37" s="19"/>
      <c r="Y37" s="20"/>
      <c r="Z37" s="21"/>
      <c r="AA37" s="19"/>
      <c r="AB37" s="20"/>
      <c r="AC37" s="19"/>
      <c r="AD37" s="20"/>
      <c r="AE37" s="20"/>
      <c r="AF37" s="29"/>
    </row>
    <row r="38" spans="1:32" ht="17.25" customHeight="1" x14ac:dyDescent="0.15">
      <c r="A38" s="46" t="s">
        <v>65</v>
      </c>
      <c r="B38" s="37">
        <v>142</v>
      </c>
      <c r="C38" s="40">
        <v>78</v>
      </c>
      <c r="D38" s="43">
        <v>64</v>
      </c>
      <c r="E38" s="40">
        <v>78</v>
      </c>
      <c r="F38" s="43">
        <v>64</v>
      </c>
      <c r="G38" s="20">
        <v>0</v>
      </c>
      <c r="H38" s="19">
        <v>0</v>
      </c>
      <c r="I38" s="20">
        <v>0</v>
      </c>
      <c r="J38" s="19">
        <v>0</v>
      </c>
      <c r="K38" s="20">
        <v>0</v>
      </c>
      <c r="L38" s="19">
        <v>0</v>
      </c>
      <c r="M38" s="20">
        <v>0</v>
      </c>
      <c r="N38" s="19">
        <v>0</v>
      </c>
      <c r="O38" s="20">
        <v>0</v>
      </c>
      <c r="P38" s="19">
        <v>0</v>
      </c>
      <c r="Q38" s="20">
        <v>0</v>
      </c>
      <c r="R38" s="19">
        <v>0</v>
      </c>
      <c r="S38" s="20">
        <v>0</v>
      </c>
      <c r="T38" s="19">
        <v>0</v>
      </c>
      <c r="U38" s="20">
        <v>0</v>
      </c>
      <c r="V38" s="19">
        <v>0</v>
      </c>
      <c r="W38" s="20">
        <v>0</v>
      </c>
      <c r="X38" s="19">
        <v>0</v>
      </c>
      <c r="Y38" s="20">
        <v>0</v>
      </c>
      <c r="Z38" s="21">
        <v>0</v>
      </c>
      <c r="AA38" s="19">
        <v>0</v>
      </c>
      <c r="AB38" s="20">
        <v>1</v>
      </c>
      <c r="AC38" s="43">
        <v>142</v>
      </c>
      <c r="AD38" s="20">
        <v>0</v>
      </c>
      <c r="AE38" s="20">
        <v>0</v>
      </c>
      <c r="AF38" s="29">
        <f t="shared" ref="AF38:AF47" si="4">ROUND((E38+F38)/B38*100,1)</f>
        <v>100</v>
      </c>
    </row>
    <row r="39" spans="1:32" ht="17.25" customHeight="1" x14ac:dyDescent="0.15">
      <c r="A39" s="36" t="s">
        <v>66</v>
      </c>
      <c r="B39" s="37">
        <v>12</v>
      </c>
      <c r="C39" s="40">
        <v>10</v>
      </c>
      <c r="D39" s="43">
        <v>2</v>
      </c>
      <c r="E39" s="40">
        <v>9</v>
      </c>
      <c r="F39" s="43">
        <v>2</v>
      </c>
      <c r="G39" s="20">
        <v>0</v>
      </c>
      <c r="H39" s="19">
        <v>0</v>
      </c>
      <c r="I39" s="20">
        <v>0</v>
      </c>
      <c r="J39" s="19">
        <v>0</v>
      </c>
      <c r="K39" s="20">
        <v>0</v>
      </c>
      <c r="L39" s="19">
        <v>0</v>
      </c>
      <c r="M39" s="20">
        <v>0</v>
      </c>
      <c r="N39" s="19">
        <v>0</v>
      </c>
      <c r="O39" s="20">
        <v>0</v>
      </c>
      <c r="P39" s="19">
        <v>0</v>
      </c>
      <c r="Q39" s="20">
        <v>0</v>
      </c>
      <c r="R39" s="19">
        <v>0</v>
      </c>
      <c r="S39" s="20">
        <v>0</v>
      </c>
      <c r="T39" s="19">
        <v>0</v>
      </c>
      <c r="U39" s="20">
        <v>1</v>
      </c>
      <c r="V39" s="19">
        <v>0</v>
      </c>
      <c r="W39" s="20">
        <v>0</v>
      </c>
      <c r="X39" s="19">
        <v>0</v>
      </c>
      <c r="Y39" s="20">
        <v>0</v>
      </c>
      <c r="Z39" s="21">
        <v>0</v>
      </c>
      <c r="AA39" s="19">
        <v>0</v>
      </c>
      <c r="AB39" s="20">
        <v>0</v>
      </c>
      <c r="AC39" s="43">
        <v>9</v>
      </c>
      <c r="AD39" s="20">
        <v>0</v>
      </c>
      <c r="AE39" s="20">
        <v>0</v>
      </c>
      <c r="AF39" s="29">
        <f t="shared" si="4"/>
        <v>91.7</v>
      </c>
    </row>
    <row r="40" spans="1:32" ht="17.25" customHeight="1" x14ac:dyDescent="0.15">
      <c r="A40" s="36" t="s">
        <v>67</v>
      </c>
      <c r="B40" s="37">
        <v>66</v>
      </c>
      <c r="C40" s="40">
        <v>29</v>
      </c>
      <c r="D40" s="43">
        <v>37</v>
      </c>
      <c r="E40" s="40">
        <v>28</v>
      </c>
      <c r="F40" s="43">
        <v>37</v>
      </c>
      <c r="G40" s="20">
        <v>0</v>
      </c>
      <c r="H40" s="19">
        <v>0</v>
      </c>
      <c r="I40" s="20">
        <v>0</v>
      </c>
      <c r="J40" s="19">
        <v>0</v>
      </c>
      <c r="K40" s="20">
        <v>0</v>
      </c>
      <c r="L40" s="19">
        <v>0</v>
      </c>
      <c r="M40" s="20">
        <v>0</v>
      </c>
      <c r="N40" s="19">
        <v>0</v>
      </c>
      <c r="O40" s="20">
        <v>0</v>
      </c>
      <c r="P40" s="19">
        <v>0</v>
      </c>
      <c r="Q40" s="20">
        <v>0</v>
      </c>
      <c r="R40" s="19">
        <v>0</v>
      </c>
      <c r="S40" s="20">
        <v>0</v>
      </c>
      <c r="T40" s="19">
        <v>0</v>
      </c>
      <c r="U40" s="20">
        <v>0</v>
      </c>
      <c r="V40" s="19">
        <v>0</v>
      </c>
      <c r="W40" s="20">
        <v>1</v>
      </c>
      <c r="X40" s="19">
        <v>0</v>
      </c>
      <c r="Y40" s="20">
        <v>4</v>
      </c>
      <c r="Z40" s="21">
        <v>0</v>
      </c>
      <c r="AA40" s="19">
        <v>0</v>
      </c>
      <c r="AB40" s="20">
        <v>0</v>
      </c>
      <c r="AC40" s="43">
        <v>62</v>
      </c>
      <c r="AD40" s="20">
        <v>0</v>
      </c>
      <c r="AE40" s="20">
        <v>0</v>
      </c>
      <c r="AF40" s="29">
        <f t="shared" si="4"/>
        <v>98.5</v>
      </c>
    </row>
    <row r="41" spans="1:32" ht="17.25" customHeight="1" x14ac:dyDescent="0.15">
      <c r="A41" s="36" t="s">
        <v>68</v>
      </c>
      <c r="B41" s="37">
        <v>65</v>
      </c>
      <c r="C41" s="40">
        <v>39</v>
      </c>
      <c r="D41" s="43">
        <v>26</v>
      </c>
      <c r="E41" s="40">
        <v>38</v>
      </c>
      <c r="F41" s="43">
        <v>26</v>
      </c>
      <c r="G41" s="20">
        <v>1</v>
      </c>
      <c r="H41" s="19">
        <v>0</v>
      </c>
      <c r="I41" s="20">
        <v>0</v>
      </c>
      <c r="J41" s="19">
        <v>0</v>
      </c>
      <c r="K41" s="20">
        <v>0</v>
      </c>
      <c r="L41" s="19">
        <v>0</v>
      </c>
      <c r="M41" s="20">
        <v>0</v>
      </c>
      <c r="N41" s="19">
        <v>0</v>
      </c>
      <c r="O41" s="20">
        <v>0</v>
      </c>
      <c r="P41" s="19">
        <v>0</v>
      </c>
      <c r="Q41" s="20">
        <v>0</v>
      </c>
      <c r="R41" s="19">
        <v>0</v>
      </c>
      <c r="S41" s="20">
        <v>0</v>
      </c>
      <c r="T41" s="19">
        <v>0</v>
      </c>
      <c r="U41" s="20">
        <v>0</v>
      </c>
      <c r="V41" s="19">
        <v>0</v>
      </c>
      <c r="W41" s="20">
        <v>0</v>
      </c>
      <c r="X41" s="19">
        <v>0</v>
      </c>
      <c r="Y41" s="40">
        <v>16</v>
      </c>
      <c r="Z41" s="21">
        <v>0</v>
      </c>
      <c r="AA41" s="19">
        <v>0</v>
      </c>
      <c r="AB41" s="20">
        <v>0</v>
      </c>
      <c r="AC41" s="43">
        <v>64</v>
      </c>
      <c r="AD41" s="20">
        <v>0</v>
      </c>
      <c r="AE41" s="20">
        <v>0</v>
      </c>
      <c r="AF41" s="29">
        <f t="shared" si="4"/>
        <v>98.5</v>
      </c>
    </row>
    <row r="42" spans="1:32" ht="17.25" customHeight="1" x14ac:dyDescent="0.15">
      <c r="A42" s="36" t="s">
        <v>69</v>
      </c>
      <c r="B42" s="37">
        <v>116</v>
      </c>
      <c r="C42" s="40">
        <v>66</v>
      </c>
      <c r="D42" s="43">
        <v>50</v>
      </c>
      <c r="E42" s="40">
        <v>64</v>
      </c>
      <c r="F42" s="43">
        <v>50</v>
      </c>
      <c r="G42" s="20">
        <v>0</v>
      </c>
      <c r="H42" s="19">
        <v>0</v>
      </c>
      <c r="I42" s="20">
        <v>0</v>
      </c>
      <c r="J42" s="19">
        <v>0</v>
      </c>
      <c r="K42" s="20">
        <v>0</v>
      </c>
      <c r="L42" s="19">
        <v>0</v>
      </c>
      <c r="M42" s="20">
        <v>0</v>
      </c>
      <c r="N42" s="19">
        <v>0</v>
      </c>
      <c r="O42" s="20">
        <v>0</v>
      </c>
      <c r="P42" s="19">
        <v>0</v>
      </c>
      <c r="Q42" s="20">
        <v>0</v>
      </c>
      <c r="R42" s="19">
        <v>0</v>
      </c>
      <c r="S42" s="20">
        <v>0</v>
      </c>
      <c r="T42" s="19">
        <v>0</v>
      </c>
      <c r="U42" s="20">
        <v>2</v>
      </c>
      <c r="V42" s="19">
        <v>0</v>
      </c>
      <c r="W42" s="20">
        <v>0</v>
      </c>
      <c r="X42" s="19">
        <v>0</v>
      </c>
      <c r="Y42" s="20">
        <v>4</v>
      </c>
      <c r="Z42" s="21">
        <v>0</v>
      </c>
      <c r="AA42" s="19">
        <v>0</v>
      </c>
      <c r="AB42" s="20">
        <v>7</v>
      </c>
      <c r="AC42" s="43">
        <v>114</v>
      </c>
      <c r="AD42" s="20">
        <v>0</v>
      </c>
      <c r="AE42" s="20">
        <v>0</v>
      </c>
      <c r="AF42" s="29">
        <f t="shared" si="4"/>
        <v>98.3</v>
      </c>
    </row>
    <row r="43" spans="1:32" ht="17.25" customHeight="1" x14ac:dyDescent="0.15">
      <c r="A43" s="36" t="s">
        <v>70</v>
      </c>
      <c r="B43" s="37">
        <v>177</v>
      </c>
      <c r="C43" s="40">
        <v>102</v>
      </c>
      <c r="D43" s="43">
        <v>75</v>
      </c>
      <c r="E43" s="40">
        <v>100</v>
      </c>
      <c r="F43" s="43">
        <v>75</v>
      </c>
      <c r="G43" s="20">
        <v>0</v>
      </c>
      <c r="H43" s="19">
        <v>0</v>
      </c>
      <c r="I43" s="20">
        <v>0</v>
      </c>
      <c r="J43" s="19">
        <v>0</v>
      </c>
      <c r="K43" s="20">
        <v>0</v>
      </c>
      <c r="L43" s="19">
        <v>0</v>
      </c>
      <c r="M43" s="20">
        <v>0</v>
      </c>
      <c r="N43" s="19">
        <v>0</v>
      </c>
      <c r="O43" s="20">
        <v>0</v>
      </c>
      <c r="P43" s="19">
        <v>0</v>
      </c>
      <c r="Q43" s="20">
        <v>0</v>
      </c>
      <c r="R43" s="19">
        <v>0</v>
      </c>
      <c r="S43" s="20">
        <v>0</v>
      </c>
      <c r="T43" s="19">
        <v>0</v>
      </c>
      <c r="U43" s="20">
        <v>2</v>
      </c>
      <c r="V43" s="19">
        <v>0</v>
      </c>
      <c r="W43" s="20">
        <v>0</v>
      </c>
      <c r="X43" s="19">
        <v>0</v>
      </c>
      <c r="Y43" s="40">
        <v>4</v>
      </c>
      <c r="Z43" s="21">
        <v>0</v>
      </c>
      <c r="AA43" s="19">
        <v>0</v>
      </c>
      <c r="AB43" s="20">
        <v>1</v>
      </c>
      <c r="AC43" s="43">
        <v>175</v>
      </c>
      <c r="AD43" s="20">
        <v>0</v>
      </c>
      <c r="AE43" s="20">
        <v>0</v>
      </c>
      <c r="AF43" s="29">
        <f t="shared" si="4"/>
        <v>98.9</v>
      </c>
    </row>
    <row r="44" spans="1:32" ht="17.25" customHeight="1" x14ac:dyDescent="0.15">
      <c r="A44" s="36" t="s">
        <v>71</v>
      </c>
      <c r="B44" s="37">
        <v>13</v>
      </c>
      <c r="C44" s="40">
        <v>9</v>
      </c>
      <c r="D44" s="43">
        <v>4</v>
      </c>
      <c r="E44" s="40">
        <v>9</v>
      </c>
      <c r="F44" s="43">
        <v>4</v>
      </c>
      <c r="G44" s="20">
        <v>0</v>
      </c>
      <c r="H44" s="19">
        <v>0</v>
      </c>
      <c r="I44" s="20">
        <v>0</v>
      </c>
      <c r="J44" s="19">
        <v>0</v>
      </c>
      <c r="K44" s="20">
        <v>0</v>
      </c>
      <c r="L44" s="19">
        <v>0</v>
      </c>
      <c r="M44" s="20">
        <v>0</v>
      </c>
      <c r="N44" s="19">
        <v>0</v>
      </c>
      <c r="O44" s="20">
        <v>0</v>
      </c>
      <c r="P44" s="19">
        <v>0</v>
      </c>
      <c r="Q44" s="20">
        <v>0</v>
      </c>
      <c r="R44" s="19">
        <v>0</v>
      </c>
      <c r="S44" s="20">
        <v>0</v>
      </c>
      <c r="T44" s="19">
        <v>0</v>
      </c>
      <c r="U44" s="20">
        <v>0</v>
      </c>
      <c r="V44" s="19">
        <v>0</v>
      </c>
      <c r="W44" s="20">
        <v>0</v>
      </c>
      <c r="X44" s="19">
        <v>0</v>
      </c>
      <c r="Y44" s="20">
        <v>1</v>
      </c>
      <c r="Z44" s="21">
        <v>0</v>
      </c>
      <c r="AA44" s="19">
        <v>0</v>
      </c>
      <c r="AB44" s="20">
        <v>0</v>
      </c>
      <c r="AC44" s="43">
        <v>13</v>
      </c>
      <c r="AD44" s="20">
        <v>0</v>
      </c>
      <c r="AE44" s="20">
        <v>0</v>
      </c>
      <c r="AF44" s="29">
        <f t="shared" si="4"/>
        <v>100</v>
      </c>
    </row>
    <row r="45" spans="1:32" ht="17.25" customHeight="1" x14ac:dyDescent="0.15">
      <c r="A45" s="36" t="s">
        <v>72</v>
      </c>
      <c r="B45" s="37">
        <v>61</v>
      </c>
      <c r="C45" s="40">
        <v>38</v>
      </c>
      <c r="D45" s="43">
        <v>23</v>
      </c>
      <c r="E45" s="40">
        <v>38</v>
      </c>
      <c r="F45" s="43">
        <v>23</v>
      </c>
      <c r="G45" s="20">
        <v>0</v>
      </c>
      <c r="H45" s="19">
        <v>0</v>
      </c>
      <c r="I45" s="20">
        <v>0</v>
      </c>
      <c r="J45" s="19">
        <v>0</v>
      </c>
      <c r="K45" s="20">
        <v>0</v>
      </c>
      <c r="L45" s="19">
        <v>0</v>
      </c>
      <c r="M45" s="20">
        <v>0</v>
      </c>
      <c r="N45" s="19">
        <v>0</v>
      </c>
      <c r="O45" s="20">
        <v>0</v>
      </c>
      <c r="P45" s="19">
        <v>0</v>
      </c>
      <c r="Q45" s="20">
        <v>0</v>
      </c>
      <c r="R45" s="19">
        <v>0</v>
      </c>
      <c r="S45" s="20">
        <v>0</v>
      </c>
      <c r="T45" s="19">
        <v>0</v>
      </c>
      <c r="U45" s="20">
        <v>0</v>
      </c>
      <c r="V45" s="19">
        <v>0</v>
      </c>
      <c r="W45" s="20">
        <v>0</v>
      </c>
      <c r="X45" s="19">
        <v>0</v>
      </c>
      <c r="Y45" s="20">
        <v>0</v>
      </c>
      <c r="Z45" s="21">
        <v>0</v>
      </c>
      <c r="AA45" s="19">
        <v>0</v>
      </c>
      <c r="AB45" s="20">
        <v>3</v>
      </c>
      <c r="AC45" s="43">
        <v>60</v>
      </c>
      <c r="AD45" s="20">
        <v>0</v>
      </c>
      <c r="AE45" s="20">
        <v>0</v>
      </c>
      <c r="AF45" s="29">
        <f t="shared" si="4"/>
        <v>100</v>
      </c>
    </row>
    <row r="46" spans="1:32" ht="17.25" customHeight="1" x14ac:dyDescent="0.15">
      <c r="A46" s="36" t="s">
        <v>73</v>
      </c>
      <c r="B46" s="37">
        <v>91</v>
      </c>
      <c r="C46" s="40">
        <v>47</v>
      </c>
      <c r="D46" s="43">
        <v>44</v>
      </c>
      <c r="E46" s="40">
        <v>46</v>
      </c>
      <c r="F46" s="43">
        <v>44</v>
      </c>
      <c r="G46" s="20">
        <v>0</v>
      </c>
      <c r="H46" s="19">
        <v>0</v>
      </c>
      <c r="I46" s="20">
        <v>0</v>
      </c>
      <c r="J46" s="19">
        <v>0</v>
      </c>
      <c r="K46" s="20">
        <v>0</v>
      </c>
      <c r="L46" s="19">
        <v>0</v>
      </c>
      <c r="M46" s="20">
        <v>0</v>
      </c>
      <c r="N46" s="19">
        <v>0</v>
      </c>
      <c r="O46" s="20">
        <v>0</v>
      </c>
      <c r="P46" s="19">
        <v>0</v>
      </c>
      <c r="Q46" s="20">
        <v>0</v>
      </c>
      <c r="R46" s="19">
        <v>0</v>
      </c>
      <c r="S46" s="20">
        <v>1</v>
      </c>
      <c r="T46" s="19">
        <v>0</v>
      </c>
      <c r="U46" s="20">
        <v>0</v>
      </c>
      <c r="V46" s="19">
        <v>0</v>
      </c>
      <c r="W46" s="20">
        <v>0</v>
      </c>
      <c r="X46" s="19">
        <v>0</v>
      </c>
      <c r="Y46" s="40">
        <v>7</v>
      </c>
      <c r="Z46" s="21">
        <v>0</v>
      </c>
      <c r="AA46" s="19">
        <v>0</v>
      </c>
      <c r="AB46" s="20">
        <v>0</v>
      </c>
      <c r="AC46" s="43">
        <v>88</v>
      </c>
      <c r="AD46" s="20">
        <v>0</v>
      </c>
      <c r="AE46" s="20">
        <v>0</v>
      </c>
      <c r="AF46" s="29">
        <f t="shared" si="4"/>
        <v>98.9</v>
      </c>
    </row>
    <row r="47" spans="1:32" ht="17.25" customHeight="1" x14ac:dyDescent="0.15">
      <c r="A47" s="36" t="s">
        <v>74</v>
      </c>
      <c r="B47" s="37">
        <v>46</v>
      </c>
      <c r="C47" s="40">
        <v>24</v>
      </c>
      <c r="D47" s="43">
        <v>22</v>
      </c>
      <c r="E47" s="40">
        <v>24</v>
      </c>
      <c r="F47" s="43">
        <v>22</v>
      </c>
      <c r="G47" s="20">
        <v>0</v>
      </c>
      <c r="H47" s="19">
        <v>0</v>
      </c>
      <c r="I47" s="20">
        <v>0</v>
      </c>
      <c r="J47" s="19">
        <v>0</v>
      </c>
      <c r="K47" s="20">
        <v>0</v>
      </c>
      <c r="L47" s="19">
        <v>0</v>
      </c>
      <c r="M47" s="20">
        <v>0</v>
      </c>
      <c r="N47" s="19">
        <v>0</v>
      </c>
      <c r="O47" s="20">
        <v>0</v>
      </c>
      <c r="P47" s="19">
        <v>0</v>
      </c>
      <c r="Q47" s="20">
        <v>0</v>
      </c>
      <c r="R47" s="19">
        <v>0</v>
      </c>
      <c r="S47" s="20">
        <v>0</v>
      </c>
      <c r="T47" s="19">
        <v>0</v>
      </c>
      <c r="U47" s="20">
        <v>0</v>
      </c>
      <c r="V47" s="19">
        <v>0</v>
      </c>
      <c r="W47" s="20">
        <v>0</v>
      </c>
      <c r="X47" s="19">
        <v>0</v>
      </c>
      <c r="Y47" s="20">
        <v>9</v>
      </c>
      <c r="Z47" s="21">
        <v>0</v>
      </c>
      <c r="AA47" s="19">
        <v>0</v>
      </c>
      <c r="AB47" s="20">
        <v>0</v>
      </c>
      <c r="AC47" s="43">
        <v>46</v>
      </c>
      <c r="AD47" s="20">
        <v>0</v>
      </c>
      <c r="AE47" s="20">
        <v>0</v>
      </c>
      <c r="AF47" s="29">
        <f t="shared" si="4"/>
        <v>100</v>
      </c>
    </row>
    <row r="48" spans="1:32" ht="17.25" customHeight="1" x14ac:dyDescent="0.15">
      <c r="A48" s="36" t="s">
        <v>75</v>
      </c>
      <c r="B48" s="37">
        <v>0</v>
      </c>
      <c r="C48" s="20">
        <v>0</v>
      </c>
      <c r="D48" s="19">
        <v>0</v>
      </c>
      <c r="E48" s="20">
        <v>0</v>
      </c>
      <c r="F48" s="19">
        <v>0</v>
      </c>
      <c r="G48" s="20">
        <v>0</v>
      </c>
      <c r="H48" s="19">
        <v>0</v>
      </c>
      <c r="I48" s="20">
        <v>0</v>
      </c>
      <c r="J48" s="19">
        <v>0</v>
      </c>
      <c r="K48" s="20">
        <v>0</v>
      </c>
      <c r="L48" s="19">
        <v>0</v>
      </c>
      <c r="M48" s="20">
        <v>0</v>
      </c>
      <c r="N48" s="19">
        <v>0</v>
      </c>
      <c r="O48" s="20">
        <v>0</v>
      </c>
      <c r="P48" s="19">
        <v>0</v>
      </c>
      <c r="Q48" s="20">
        <v>0</v>
      </c>
      <c r="R48" s="19">
        <v>0</v>
      </c>
      <c r="S48" s="20">
        <v>0</v>
      </c>
      <c r="T48" s="19">
        <v>0</v>
      </c>
      <c r="U48" s="20">
        <v>0</v>
      </c>
      <c r="V48" s="19">
        <v>0</v>
      </c>
      <c r="W48" s="20">
        <v>0</v>
      </c>
      <c r="X48" s="19">
        <v>0</v>
      </c>
      <c r="Y48" s="20">
        <v>0</v>
      </c>
      <c r="Z48" s="21">
        <v>0</v>
      </c>
      <c r="AA48" s="19">
        <v>0</v>
      </c>
      <c r="AB48" s="20">
        <v>0</v>
      </c>
      <c r="AC48" s="19">
        <v>0</v>
      </c>
      <c r="AD48" s="20">
        <v>0</v>
      </c>
      <c r="AE48" s="20">
        <v>0</v>
      </c>
      <c r="AF48" s="29" t="s">
        <v>76</v>
      </c>
    </row>
    <row r="49" spans="1:32" ht="17.25" customHeight="1" x14ac:dyDescent="0.15">
      <c r="A49" s="47" t="s">
        <v>77</v>
      </c>
      <c r="B49" s="37">
        <v>277</v>
      </c>
      <c r="C49" s="40">
        <v>148</v>
      </c>
      <c r="D49" s="43">
        <v>129</v>
      </c>
      <c r="E49" s="40">
        <v>147</v>
      </c>
      <c r="F49" s="43">
        <v>128</v>
      </c>
      <c r="G49" s="20">
        <v>0</v>
      </c>
      <c r="H49" s="19">
        <v>0</v>
      </c>
      <c r="I49" s="20">
        <v>0</v>
      </c>
      <c r="J49" s="19">
        <v>0</v>
      </c>
      <c r="K49" s="20">
        <v>0</v>
      </c>
      <c r="L49" s="19">
        <v>0</v>
      </c>
      <c r="M49" s="20">
        <v>0</v>
      </c>
      <c r="N49" s="19">
        <v>0</v>
      </c>
      <c r="O49" s="20">
        <v>1</v>
      </c>
      <c r="P49" s="19">
        <v>1</v>
      </c>
      <c r="Q49" s="20">
        <v>0</v>
      </c>
      <c r="R49" s="19">
        <v>0</v>
      </c>
      <c r="S49" s="20">
        <v>0</v>
      </c>
      <c r="T49" s="19">
        <v>0</v>
      </c>
      <c r="U49" s="20">
        <v>0</v>
      </c>
      <c r="V49" s="19">
        <v>0</v>
      </c>
      <c r="W49" s="20">
        <v>0</v>
      </c>
      <c r="X49" s="19">
        <v>0</v>
      </c>
      <c r="Y49" s="40">
        <v>7</v>
      </c>
      <c r="Z49" s="21">
        <v>0</v>
      </c>
      <c r="AA49" s="19">
        <v>0</v>
      </c>
      <c r="AB49" s="20">
        <v>1</v>
      </c>
      <c r="AC49" s="43">
        <v>264</v>
      </c>
      <c r="AD49" s="20">
        <v>2</v>
      </c>
      <c r="AE49" s="20">
        <v>0</v>
      </c>
      <c r="AF49" s="29">
        <f>ROUND((E49+F49)/B49*100,1)</f>
        <v>99.3</v>
      </c>
    </row>
    <row r="50" spans="1:32" ht="17.25" customHeight="1" x14ac:dyDescent="0.15">
      <c r="A50" s="36" t="s">
        <v>78</v>
      </c>
      <c r="B50" s="37">
        <v>7</v>
      </c>
      <c r="C50" s="40">
        <v>3</v>
      </c>
      <c r="D50" s="43">
        <v>4</v>
      </c>
      <c r="E50" s="40">
        <v>3</v>
      </c>
      <c r="F50" s="43">
        <v>4</v>
      </c>
      <c r="G50" s="20">
        <v>0</v>
      </c>
      <c r="H50" s="19">
        <v>0</v>
      </c>
      <c r="I50" s="20">
        <v>0</v>
      </c>
      <c r="J50" s="19">
        <v>0</v>
      </c>
      <c r="K50" s="20">
        <v>0</v>
      </c>
      <c r="L50" s="19">
        <v>0</v>
      </c>
      <c r="M50" s="20">
        <v>0</v>
      </c>
      <c r="N50" s="19">
        <v>0</v>
      </c>
      <c r="O50" s="20">
        <v>0</v>
      </c>
      <c r="P50" s="19">
        <v>0</v>
      </c>
      <c r="Q50" s="20">
        <v>0</v>
      </c>
      <c r="R50" s="19">
        <v>0</v>
      </c>
      <c r="S50" s="20">
        <v>0</v>
      </c>
      <c r="T50" s="19">
        <v>0</v>
      </c>
      <c r="U50" s="20">
        <v>0</v>
      </c>
      <c r="V50" s="19">
        <v>0</v>
      </c>
      <c r="W50" s="20">
        <v>0</v>
      </c>
      <c r="X50" s="19">
        <v>0</v>
      </c>
      <c r="Y50" s="20">
        <v>1</v>
      </c>
      <c r="Z50" s="21">
        <v>0</v>
      </c>
      <c r="AA50" s="19">
        <v>0</v>
      </c>
      <c r="AB50" s="20">
        <v>0</v>
      </c>
      <c r="AC50" s="43">
        <v>6</v>
      </c>
      <c r="AD50" s="20">
        <v>0</v>
      </c>
      <c r="AE50" s="20">
        <v>0</v>
      </c>
      <c r="AF50" s="29">
        <f>ROUND((E50+F50)/B50*100,1)</f>
        <v>100</v>
      </c>
    </row>
    <row r="51" spans="1:32" ht="17.25" customHeight="1" x14ac:dyDescent="0.15">
      <c r="A51" s="48" t="s">
        <v>79</v>
      </c>
      <c r="B51" s="49">
        <v>5</v>
      </c>
      <c r="C51" s="50">
        <v>4</v>
      </c>
      <c r="D51" s="51">
        <v>1</v>
      </c>
      <c r="E51" s="50">
        <v>4</v>
      </c>
      <c r="F51" s="51">
        <v>1</v>
      </c>
      <c r="G51" s="50">
        <v>0</v>
      </c>
      <c r="H51" s="51">
        <v>0</v>
      </c>
      <c r="I51" s="50">
        <v>0</v>
      </c>
      <c r="J51" s="51">
        <v>0</v>
      </c>
      <c r="K51" s="50">
        <v>0</v>
      </c>
      <c r="L51" s="51">
        <v>0</v>
      </c>
      <c r="M51" s="50">
        <v>0</v>
      </c>
      <c r="N51" s="51">
        <v>0</v>
      </c>
      <c r="O51" s="50">
        <v>0</v>
      </c>
      <c r="P51" s="51">
        <v>0</v>
      </c>
      <c r="Q51" s="50">
        <v>0</v>
      </c>
      <c r="R51" s="51">
        <v>0</v>
      </c>
      <c r="S51" s="50">
        <v>0</v>
      </c>
      <c r="T51" s="51">
        <v>0</v>
      </c>
      <c r="U51" s="50">
        <v>0</v>
      </c>
      <c r="V51" s="51">
        <v>0</v>
      </c>
      <c r="W51" s="50">
        <v>0</v>
      </c>
      <c r="X51" s="51">
        <v>0</v>
      </c>
      <c r="Y51" s="50">
        <v>1</v>
      </c>
      <c r="Z51" s="52">
        <v>0</v>
      </c>
      <c r="AA51" s="51">
        <v>0</v>
      </c>
      <c r="AB51" s="50">
        <v>0</v>
      </c>
      <c r="AC51" s="53">
        <v>5</v>
      </c>
      <c r="AD51" s="50">
        <v>0</v>
      </c>
      <c r="AE51" s="50">
        <v>0</v>
      </c>
      <c r="AF51" s="54">
        <f>ROUND((E51+F51)/B51*100,1)</f>
        <v>100</v>
      </c>
    </row>
  </sheetData>
  <mergeCells count="23">
    <mergeCell ref="Y5:Y7"/>
    <mergeCell ref="Z5:Z7"/>
    <mergeCell ref="AA5:AA7"/>
    <mergeCell ref="AE3:AF3"/>
    <mergeCell ref="B4:D5"/>
    <mergeCell ref="E4:F5"/>
    <mergeCell ref="G4:H5"/>
    <mergeCell ref="I4:J5"/>
    <mergeCell ref="K4:L5"/>
    <mergeCell ref="M4:T4"/>
    <mergeCell ref="U4:V5"/>
    <mergeCell ref="W4:X6"/>
    <mergeCell ref="Y4:AE4"/>
    <mergeCell ref="O6:P6"/>
    <mergeCell ref="Q6:R6"/>
    <mergeCell ref="M5:N6"/>
    <mergeCell ref="O5:R5"/>
    <mergeCell ref="S5:T6"/>
    <mergeCell ref="AB5:AB7"/>
    <mergeCell ref="AC5:AC7"/>
    <mergeCell ref="AD5:AD7"/>
    <mergeCell ref="AE5:AE7"/>
    <mergeCell ref="AF5:AF7"/>
  </mergeCells>
  <phoneticPr fontId="3"/>
  <pageMargins left="0.43307086614173229" right="0.39370078740157483" top="0.47244094488188981" bottom="0.39370078740157483" header="0" footer="0.39370078740157483"/>
  <pageSetup paperSize="9" scale="82" firstPageNumber="19" orientation="portrait" useFirstPageNumber="1" r:id="rId1"/>
  <headerFooter alignWithMargins="0">
    <oddFooter>&amp;C&amp;"ＭＳ 明朝,標準"&amp;13- 13 -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 </vt:lpstr>
      <vt:lpstr>'中学校 '!Print_Area</vt:lpstr>
      <vt:lpstr>'中学校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2019-08-07T05:49:31Z</cp:lastPrinted>
  <dcterms:created xsi:type="dcterms:W3CDTF">2019-08-07T05:16:44Z</dcterms:created>
  <dcterms:modified xsi:type="dcterms:W3CDTF">2019-08-08T01:09:16Z</dcterms:modified>
</cp:coreProperties>
</file>