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960" windowHeight="4515" activeTab="0"/>
  </bookViews>
  <sheets>
    <sheet name="H24" sheetId="1" r:id="rId1"/>
  </sheets>
  <externalReferences>
    <externalReference r:id="rId4"/>
  </externalReferences>
  <definedNames>
    <definedName name="_xlnm.Print_Area" localSheetId="0">'H24'!$A$2:$N$12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<sst xmlns="http://schemas.openxmlformats.org/spreadsheetml/2006/main" count="25" uniqueCount="25">
  <si>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</si>
  <si>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</si>
  <si>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</si>
  <si>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</si>
  <si>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</si>
  <si>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</si>
  <si>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</si>
  <si>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</si>
  <si>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</si>
  <si>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</si>
  <si>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</si>
  <si>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</si>
  <si>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</si>
  <si>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</si>
  <si>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</si>
  <si>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</si>
  <si>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</si>
  <si>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</si>
  <si>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</si>
  <si>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</si>
  <si>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</si>
  <si>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</si>
  <si>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</si>
  <si>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</si>
  <si>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平成24年度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</si>
</sst>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1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4" fillId="0" borderId="12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11.91\&#20849;&#26377;&#12501;&#12457;&#12523;&#12480;\&#24314;&#31689;&#23529;&#26619;&#25285;&#24403;\13%20&#32113;&#35336;\04&#30528;&#24037;&#32113;&#35336;\H24\H24&#24180;&#24230;&#12288;&#24180;&#24230;&#32113;&#35336;\H25&#12288;4&#26376;&#21462;&#12426;&#12414;&#12392;&#12417;&#20998;&#9633;\01&#12288;&#9733;&#30528;&#24037;&#32113;&#35336;&#38598;&#35336;&#34920;(H24)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持ち資料４ (2)"/>
      <sheetName val="説明"/>
      <sheetName val="平成24年度"/>
      <sheetName val="H24全国入力用"/>
      <sheetName val="H24山梨県入力用"/>
      <sheetName val="全国"/>
      <sheetName val="山梨"/>
      <sheetName val="資料１・２"/>
      <sheetName val="資料３"/>
      <sheetName val="資料４"/>
      <sheetName val="資料５"/>
      <sheetName val="手持ち資料２"/>
      <sheetName val="手持ち資料３"/>
      <sheetName val="手持ち資料４"/>
      <sheetName val="手持ち資料５"/>
      <sheetName val="着工・持家・貸家の推移"/>
      <sheetName val="手持ち資料６"/>
      <sheetName val="戸数グラフ"/>
      <sheetName val="床面積グラフ"/>
      <sheetName val="分譲戸数グラフ"/>
      <sheetName val="構造別"/>
      <sheetName val="建方別"/>
      <sheetName val="プレハブ率"/>
      <sheetName val="公庫持家率グラフ"/>
      <sheetName val="全国データ"/>
      <sheetName val="山梨県データ"/>
      <sheetName val="前年度比伸び率"/>
      <sheetName val="月別戸数"/>
      <sheetName val="全国 S31～"/>
      <sheetName val="山梨S45～"/>
      <sheetName val="分譲（山梨）"/>
      <sheetName val="Sheet1"/>
    </sheetNames>
    <sheetDataSet>
      <sheetData sheetId="4">
        <row r="3">
          <cell r="D3">
            <v>487</v>
          </cell>
          <cell r="E3">
            <v>382</v>
          </cell>
          <cell r="F3">
            <v>360</v>
          </cell>
          <cell r="G3">
            <v>356</v>
          </cell>
          <cell r="H3">
            <v>383</v>
          </cell>
          <cell r="I3">
            <v>407</v>
          </cell>
          <cell r="J3">
            <v>320</v>
          </cell>
          <cell r="K3">
            <v>378</v>
          </cell>
          <cell r="L3">
            <v>283</v>
          </cell>
          <cell r="M3">
            <v>319</v>
          </cell>
        </row>
        <row r="4">
          <cell r="D4">
            <v>49975</v>
          </cell>
          <cell r="E4">
            <v>42006</v>
          </cell>
          <cell r="F4">
            <v>42374</v>
          </cell>
          <cell r="G4">
            <v>35519</v>
          </cell>
          <cell r="H4">
            <v>42535</v>
          </cell>
          <cell r="I4">
            <v>39650</v>
          </cell>
          <cell r="J4">
            <v>38003</v>
          </cell>
          <cell r="K4">
            <v>39628</v>
          </cell>
          <cell r="L4">
            <v>29981</v>
          </cell>
          <cell r="M4">
            <v>37221</v>
          </cell>
        </row>
        <row r="7">
          <cell r="B7">
            <v>226</v>
          </cell>
          <cell r="C7">
            <v>243</v>
          </cell>
          <cell r="D7">
            <v>315</v>
          </cell>
          <cell r="E7">
            <v>299</v>
          </cell>
          <cell r="F7">
            <v>317</v>
          </cell>
          <cell r="G7">
            <v>235</v>
          </cell>
          <cell r="H7">
            <v>286</v>
          </cell>
          <cell r="I7">
            <v>246</v>
          </cell>
          <cell r="J7">
            <v>271</v>
          </cell>
          <cell r="K7">
            <v>246</v>
          </cell>
          <cell r="L7">
            <v>212</v>
          </cell>
          <cell r="M7">
            <v>266</v>
          </cell>
        </row>
        <row r="10">
          <cell r="B10">
            <v>92</v>
          </cell>
          <cell r="C10">
            <v>84</v>
          </cell>
          <cell r="D10">
            <v>146</v>
          </cell>
          <cell r="E10">
            <v>64</v>
          </cell>
          <cell r="F10">
            <v>32</v>
          </cell>
          <cell r="G10">
            <v>113</v>
          </cell>
          <cell r="H10">
            <v>68</v>
          </cell>
          <cell r="I10">
            <v>134</v>
          </cell>
          <cell r="J10">
            <v>27</v>
          </cell>
          <cell r="K10">
            <v>105</v>
          </cell>
          <cell r="L10">
            <v>53</v>
          </cell>
          <cell r="M10">
            <v>34</v>
          </cell>
        </row>
        <row r="13"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4</v>
          </cell>
          <cell r="K13">
            <v>3</v>
          </cell>
          <cell r="L13">
            <v>5</v>
          </cell>
          <cell r="M13">
            <v>0</v>
          </cell>
        </row>
        <row r="16">
          <cell r="B16">
            <v>22</v>
          </cell>
          <cell r="C16">
            <v>18</v>
          </cell>
          <cell r="D16">
            <v>26</v>
          </cell>
          <cell r="E16">
            <v>19</v>
          </cell>
          <cell r="F16">
            <v>11</v>
          </cell>
          <cell r="G16">
            <v>7</v>
          </cell>
          <cell r="H16">
            <v>28</v>
          </cell>
          <cell r="I16">
            <v>27</v>
          </cell>
          <cell r="J16">
            <v>18</v>
          </cell>
          <cell r="K16">
            <v>24</v>
          </cell>
          <cell r="L16">
            <v>13</v>
          </cell>
          <cell r="M16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22</v>
      </c>
    </row>
    <row r="2" ht="12">
      <c r="A2" s="2" t="s">
        <v>23</v>
      </c>
    </row>
    <row r="3" ht="12">
      <c r="A3" s="2" t="s">
        <v>24</v>
      </c>
    </row>
    <row r="4" spans="1:14" ht="1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t="12">
      <c r="A5" s="5" t="s">
        <v>14</v>
      </c>
      <c r="B5" s="3">
        <v>342</v>
      </c>
      <c r="C5" s="3">
        <v>345</v>
      </c>
      <c r="D5" s="9">
        <f>'[1]H24山梨県入力用'!$D$3</f>
        <v>487</v>
      </c>
      <c r="E5" s="9">
        <f>'[1]H24山梨県入力用'!$E$3</f>
        <v>382</v>
      </c>
      <c r="F5" s="9">
        <f>'[1]H24山梨県入力用'!$F$3</f>
        <v>360</v>
      </c>
      <c r="G5" s="9">
        <f>'[1]H24山梨県入力用'!$G$3</f>
        <v>356</v>
      </c>
      <c r="H5" s="9">
        <f>'[1]H24山梨県入力用'!$H$3</f>
        <v>383</v>
      </c>
      <c r="I5" s="9">
        <f>'[1]H24山梨県入力用'!$I$3</f>
        <v>407</v>
      </c>
      <c r="J5" s="9">
        <f>'[1]H24山梨県入力用'!$J$3</f>
        <v>320</v>
      </c>
      <c r="K5" s="9">
        <f>'[1]H24山梨県入力用'!$K$3</f>
        <v>378</v>
      </c>
      <c r="L5" s="9">
        <f>'[1]H24山梨県入力用'!$L$3</f>
        <v>283</v>
      </c>
      <c r="M5" s="9">
        <f>'[1]H24山梨県入力用'!$M$3</f>
        <v>319</v>
      </c>
      <c r="N5" s="3">
        <f>SUM(B5:M5)</f>
        <v>4362</v>
      </c>
    </row>
    <row r="6" spans="1:14" ht="12">
      <c r="A6" s="5" t="s">
        <v>15</v>
      </c>
      <c r="B6" s="3">
        <v>35124</v>
      </c>
      <c r="C6" s="3">
        <v>37223</v>
      </c>
      <c r="D6" s="9">
        <f>'[1]H24山梨県入力用'!$D$4</f>
        <v>49975</v>
      </c>
      <c r="E6" s="9">
        <f>'[1]H24山梨県入力用'!$E$4</f>
        <v>42006</v>
      </c>
      <c r="F6" s="9">
        <f>'[1]H24山梨県入力用'!$F$4</f>
        <v>42374</v>
      </c>
      <c r="G6" s="9">
        <f>'[1]H24山梨県入力用'!$G$4</f>
        <v>35519</v>
      </c>
      <c r="H6" s="9">
        <f>'[1]H24山梨県入力用'!$H$4</f>
        <v>42535</v>
      </c>
      <c r="I6" s="9">
        <f>'[1]H24山梨県入力用'!$I$4</f>
        <v>39650</v>
      </c>
      <c r="J6" s="9">
        <f>'[1]H24山梨県入力用'!$J$4</f>
        <v>38003</v>
      </c>
      <c r="K6" s="9">
        <f>'[1]H24山梨県入力用'!$K$4</f>
        <v>39628</v>
      </c>
      <c r="L6" s="9">
        <f>'[1]H24山梨県入力用'!$L$4</f>
        <v>29981</v>
      </c>
      <c r="M6" s="9">
        <f>'[1]H24山梨県入力用'!$M$4</f>
        <v>37221</v>
      </c>
      <c r="N6" s="3">
        <f>SUM(B6:M6)</f>
        <v>469239</v>
      </c>
    </row>
    <row r="7" spans="1:14" ht="15" customHeight="1">
      <c r="A7" s="5" t="s">
        <v>16</v>
      </c>
      <c r="B7" s="3">
        <f>B6/B5</f>
        <v>102.70175438596492</v>
      </c>
      <c r="C7" s="3">
        <f aca="true" t="shared" si="0" ref="C7:N7">C6/C5</f>
        <v>107.89275362318841</v>
      </c>
      <c r="D7" s="10">
        <f t="shared" si="0"/>
        <v>102.61806981519507</v>
      </c>
      <c r="E7" s="10">
        <f t="shared" si="0"/>
        <v>109.96335078534031</v>
      </c>
      <c r="F7" s="10">
        <f t="shared" si="0"/>
        <v>117.70555555555555</v>
      </c>
      <c r="G7" s="10">
        <f t="shared" si="0"/>
        <v>99.77247191011236</v>
      </c>
      <c r="H7" s="10">
        <f t="shared" si="0"/>
        <v>111.0574412532637</v>
      </c>
      <c r="I7" s="10">
        <f t="shared" si="0"/>
        <v>97.42014742014742</v>
      </c>
      <c r="J7" s="10">
        <f t="shared" si="0"/>
        <v>118.759375</v>
      </c>
      <c r="K7" s="10">
        <f t="shared" si="0"/>
        <v>104.83597883597884</v>
      </c>
      <c r="L7" s="10">
        <f t="shared" si="0"/>
        <v>105.93992932862191</v>
      </c>
      <c r="M7" s="10">
        <f t="shared" si="0"/>
        <v>116.68025078369907</v>
      </c>
      <c r="N7" s="3">
        <f t="shared" si="0"/>
        <v>107.57427785419533</v>
      </c>
    </row>
    <row r="8" spans="1:15" ht="18.75" customHeight="1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18</v>
      </c>
      <c r="B9" s="9">
        <f>'[1]H24山梨県入力用'!$B$7</f>
        <v>226</v>
      </c>
      <c r="C9" s="9">
        <f>'[1]H24山梨県入力用'!$C$7</f>
        <v>243</v>
      </c>
      <c r="D9" s="9">
        <f>'[1]H24山梨県入力用'!$D$7</f>
        <v>315</v>
      </c>
      <c r="E9" s="9">
        <f>'[1]H24山梨県入力用'!$E$7</f>
        <v>299</v>
      </c>
      <c r="F9" s="9">
        <f>'[1]H24山梨県入力用'!$F$7</f>
        <v>317</v>
      </c>
      <c r="G9" s="9">
        <f>'[1]H24山梨県入力用'!$G$7</f>
        <v>235</v>
      </c>
      <c r="H9" s="9">
        <f>'[1]H24山梨県入力用'!$H$7</f>
        <v>286</v>
      </c>
      <c r="I9" s="9">
        <f>'[1]H24山梨県入力用'!$I$7</f>
        <v>246</v>
      </c>
      <c r="J9" s="9">
        <f>'[1]H24山梨県入力用'!$J$7</f>
        <v>271</v>
      </c>
      <c r="K9" s="9">
        <f>'[1]H24山梨県入力用'!$K$7</f>
        <v>246</v>
      </c>
      <c r="L9" s="9">
        <f>'[1]H24山梨県入力用'!$L$7</f>
        <v>212</v>
      </c>
      <c r="M9" s="9">
        <f>'[1]H24山梨県入力用'!$M$7</f>
        <v>266</v>
      </c>
      <c r="N9" s="3">
        <f>SUM(B9:M9)</f>
        <v>3162</v>
      </c>
    </row>
    <row r="10" spans="1:14" ht="12">
      <c r="A10" s="5" t="s">
        <v>19</v>
      </c>
      <c r="B10" s="9">
        <f>'[1]H24山梨県入力用'!$B$10</f>
        <v>92</v>
      </c>
      <c r="C10" s="9">
        <f>'[1]H24山梨県入力用'!$C$10</f>
        <v>84</v>
      </c>
      <c r="D10" s="9">
        <f>'[1]H24山梨県入力用'!$D$10</f>
        <v>146</v>
      </c>
      <c r="E10" s="9">
        <f>'[1]H24山梨県入力用'!$E$10</f>
        <v>64</v>
      </c>
      <c r="F10" s="9">
        <f>'[1]H24山梨県入力用'!$F$10</f>
        <v>32</v>
      </c>
      <c r="G10" s="9">
        <f>'[1]H24山梨県入力用'!$G$10</f>
        <v>113</v>
      </c>
      <c r="H10" s="9">
        <f>'[1]H24山梨県入力用'!$H$10</f>
        <v>68</v>
      </c>
      <c r="I10" s="9">
        <f>'[1]H24山梨県入力用'!$I$10</f>
        <v>134</v>
      </c>
      <c r="J10" s="9">
        <f>'[1]H24山梨県入力用'!$J$10</f>
        <v>27</v>
      </c>
      <c r="K10" s="9">
        <f>'[1]H24山梨県入力用'!$K$10</f>
        <v>105</v>
      </c>
      <c r="L10" s="9">
        <f>'[1]H24山梨県入力用'!$L$10</f>
        <v>53</v>
      </c>
      <c r="M10" s="9">
        <f>'[1]H24山梨県入力用'!$M$10</f>
        <v>34</v>
      </c>
      <c r="N10" s="3">
        <f>SUM(B10:M10)</f>
        <v>952</v>
      </c>
    </row>
    <row r="11" spans="1:14" ht="12">
      <c r="A11" s="5" t="s">
        <v>20</v>
      </c>
      <c r="B11" s="9">
        <f>'[1]H24山梨県入力用'!$B$13</f>
        <v>2</v>
      </c>
      <c r="C11" s="9">
        <f>'[1]H24山梨県入力用'!$C$13</f>
        <v>0</v>
      </c>
      <c r="D11" s="9">
        <f>'[1]H24山梨県入力用'!$D$13</f>
        <v>0</v>
      </c>
      <c r="E11" s="9">
        <f>'[1]H24山梨県入力用'!$E$13</f>
        <v>0</v>
      </c>
      <c r="F11" s="9">
        <f>'[1]H24山梨県入力用'!$F$13</f>
        <v>0</v>
      </c>
      <c r="G11" s="9">
        <f>'[1]H24山梨県入力用'!$G$13</f>
        <v>1</v>
      </c>
      <c r="H11" s="9">
        <f>'[1]H24山梨県入力用'!$H$13</f>
        <v>1</v>
      </c>
      <c r="I11" s="9">
        <f>'[1]H24山梨県入力用'!$I$13</f>
        <v>0</v>
      </c>
      <c r="J11" s="9">
        <f>'[1]H24山梨県入力用'!$J$13</f>
        <v>4</v>
      </c>
      <c r="K11" s="9">
        <f>'[1]H24山梨県入力用'!$K$13</f>
        <v>3</v>
      </c>
      <c r="L11" s="9">
        <f>'[1]H24山梨県入力用'!$L$13</f>
        <v>5</v>
      </c>
      <c r="M11" s="9">
        <f>'[1]H24山梨県入力用'!$M$13</f>
        <v>0</v>
      </c>
      <c r="N11" s="3">
        <f>SUM(B11:M11)</f>
        <v>16</v>
      </c>
    </row>
    <row r="12" spans="1:14" ht="12">
      <c r="A12" s="5" t="s">
        <v>21</v>
      </c>
      <c r="B12" s="9">
        <f>'[1]H24山梨県入力用'!$B$16</f>
        <v>22</v>
      </c>
      <c r="C12" s="9">
        <f>'[1]H24山梨県入力用'!$C$16</f>
        <v>18</v>
      </c>
      <c r="D12" s="9">
        <f>'[1]H24山梨県入力用'!$D$16</f>
        <v>26</v>
      </c>
      <c r="E12" s="9">
        <f>'[1]H24山梨県入力用'!$E$16</f>
        <v>19</v>
      </c>
      <c r="F12" s="9">
        <f>'[1]H24山梨県入力用'!$F$16</f>
        <v>11</v>
      </c>
      <c r="G12" s="9">
        <f>'[1]H24山梨県入力用'!$G$16</f>
        <v>7</v>
      </c>
      <c r="H12" s="9">
        <f>'[1]H24山梨県入力用'!$H$16</f>
        <v>28</v>
      </c>
      <c r="I12" s="9">
        <f>'[1]H24山梨県入力用'!$I$16</f>
        <v>27</v>
      </c>
      <c r="J12" s="9">
        <f>'[1]H24山梨県入力用'!$J$16</f>
        <v>18</v>
      </c>
      <c r="K12" s="9">
        <f>'[1]H24山梨県入力用'!$K$16</f>
        <v>24</v>
      </c>
      <c r="L12" s="9">
        <f>'[1]H24山梨県入力用'!$L$16</f>
        <v>13</v>
      </c>
      <c r="M12" s="9">
        <f>'[1]H24山梨県入力用'!$M$16</f>
        <v>19</v>
      </c>
      <c r="N12" s="3">
        <f>SUM(B12:M12)</f>
        <v>232</v>
      </c>
    </row>
  </sheetData>
  <sheetProtection/>
  <hyperlinks>
    <hyperlink ref="A1" r:id="rId1" display="http://www.pref.yamanashi.jp/toukei/DB/EDN/dbnb04000.html"/>
  </hyperlinks>
  <printOptions/>
  <pageMargins left="0.7874015748031497" right="0.5118110236220472" top="1.4173228346456694" bottom="0.4330708661417323" header="0.5118110236220472" footer="0.2755905511811024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cp:lastPrinted>2013-10-16T08:17:59Z</cp:lastPrinted>
  <dcterms:created xsi:type="dcterms:W3CDTF">2006-09-05T04:44:57Z</dcterms:created>
  <dcterms:modified xsi:type="dcterms:W3CDTF">2013-10-16T08:24:01Z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