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975" windowWidth="19320" windowHeight="8190" activeTab="0"/>
  </bookViews>
  <sheets>
    <sheet name="入力用" sheetId="1" r:id="rId1"/>
    <sheet name="出品票（箱同梱用）印刷" sheetId="2" r:id="rId2"/>
    <sheet name="出品票（箱外貼用）印刷" sheetId="3" r:id="rId3"/>
    <sheet name="ワイン貼付票印刷" sheetId="4" r:id="rId4"/>
  </sheets>
  <definedNames>
    <definedName name="_xlnm.Print_Area" localSheetId="3">'ワイン貼付票印刷'!$A$1:$S$50</definedName>
    <definedName name="_xlnm.Print_Area" localSheetId="2">'出品票（箱外貼用）印刷'!$A$1:$G$33</definedName>
    <definedName name="_xlnm.Print_Area" localSheetId="1">'出品票（箱同梱用）印刷'!$A$1:$G$33</definedName>
    <definedName name="_xlnm.Print_Area" localSheetId="0">'入力用'!$A$1:$B$45</definedName>
  </definedNames>
  <calcPr fullCalcOnLoad="1"/>
</workbook>
</file>

<file path=xl/sharedStrings.xml><?xml version="1.0" encoding="utf-8"?>
<sst xmlns="http://schemas.openxmlformats.org/spreadsheetml/2006/main" count="165" uniqueCount="102">
  <si>
    <t>銘柄　　　　　　　　　</t>
  </si>
  <si>
    <t>銘柄（英語表記）　　　</t>
  </si>
  <si>
    <t>容器容量・醸造年・価格</t>
  </si>
  <si>
    <t xml:space="preserve">実存数量・販売予定日  </t>
  </si>
  <si>
    <t>原料品種1 　　　　　　</t>
  </si>
  <si>
    <t>原料品種2 　　　　　　</t>
  </si>
  <si>
    <t>原料品種3 　　　　　　</t>
  </si>
  <si>
    <t>原料品種4 　　　　　　</t>
  </si>
  <si>
    <t>原料品種5 　　　　　　</t>
  </si>
  <si>
    <t>ボディータイプ　　　　</t>
  </si>
  <si>
    <t>成分分析値　　　　　　</t>
  </si>
  <si>
    <t>特記事項　　　　　　　</t>
  </si>
  <si>
    <t>その他　　　　　　　　</t>
  </si>
  <si>
    <t>会社名　　　　　　　　</t>
  </si>
  <si>
    <t>会社名（英語表記）　　</t>
  </si>
  <si>
    <t>代表者名　　　　　　　</t>
  </si>
  <si>
    <t>担当者所属　　　　　　</t>
  </si>
  <si>
    <t>担当者名　　　　　　　</t>
  </si>
  <si>
    <t>郵便番号　　　　　　　</t>
  </si>
  <si>
    <t>住所　　　　　　　　　</t>
  </si>
  <si>
    <t>電話番号　　　　　　　</t>
  </si>
  <si>
    <t>ファックス番号　　　　</t>
  </si>
  <si>
    <t>電子メール　　　　　　</t>
  </si>
  <si>
    <t>製造場名　　　　　　　</t>
  </si>
  <si>
    <t>製造場住所　　　　　　</t>
  </si>
  <si>
    <t>エントリー数　　　　　</t>
  </si>
  <si>
    <t>参加費用　　　　　　　</t>
  </si>
  <si>
    <t>醸造年</t>
  </si>
  <si>
    <t>年、</t>
  </si>
  <si>
    <t>年）</t>
  </si>
  <si>
    <t>２．メモ帳上で、「会社名」から「その他」までの行全体を選択し、コピーしてください。</t>
  </si>
  <si>
    <t>　　（２．及び３．が正しく行えた場合、A列とB列の前半部分が同じ内容になります。）</t>
  </si>
  <si>
    <t>国内改良等品種　赤</t>
  </si>
  <si>
    <t>国内改良等品種　白</t>
  </si>
  <si>
    <t>甲州　辛口タイプ</t>
  </si>
  <si>
    <t>甲州　中口・甘口タイプ</t>
  </si>
  <si>
    <t>北米系等品種　白</t>
  </si>
  <si>
    <t>会社名</t>
  </si>
  <si>
    <t>※　これより右側行（C行以降）は計算用スペースなので、変更しないでください。</t>
  </si>
  <si>
    <t>JAPAN WINE COMPETITION</t>
  </si>
  <si>
    <r>
      <t>備　考　</t>
    </r>
    <r>
      <rPr>
        <sz val="10"/>
        <color indexed="8"/>
        <rFont val="ＭＳ Ｐゴシック"/>
        <family val="3"/>
      </rPr>
      <t>※事務局記入欄</t>
    </r>
  </si>
  <si>
    <t>住　所</t>
  </si>
  <si>
    <t>銘　柄</t>
  </si>
  <si>
    <t>ワインの管理に万全を期すため、出品を希望するワインには下記の項目に記入のうえ、</t>
  </si>
  <si>
    <t>貼付する場所は表ラベルの反対側とします。</t>
  </si>
  <si>
    <t>エントリー</t>
  </si>
  <si>
    <t>受付番号</t>
  </si>
  <si>
    <t>１．「確認メール」の添付ファイル（JWCEntry_○.txt）をメモ帳（MacOSの場合はテキストエディット）で開いてください。</t>
  </si>
  <si>
    <t>３．本シートのセル番号「B11」を選択し、コピー内容を貼り付けてください。</t>
  </si>
  <si>
    <t>↓　セル番号「B11」</t>
  </si>
  <si>
    <t>部門</t>
  </si>
  <si>
    <t>＜Macで正しく貼り付けできない場合の手順＞</t>
  </si>
  <si>
    <t>１．メールソフトで確認メール本文を開いてください。</t>
  </si>
  <si>
    <t>※非表示※</t>
  </si>
  <si>
    <t>＜手順＞　</t>
  </si>
  <si>
    <t>　　（２．及び３．が正しく行えた場合、A列とB列の前半部分（会社名～～等）が同じ内容になります。）</t>
  </si>
  <si>
    <t>４．シートを「出品票（箱同梱用）印刷」、「出品票（箱外貼用）印刷」、「ワイン貼付票印刷」に切り替え、それぞれ印刷してください。</t>
  </si>
  <si>
    <t>２．メール本文の「会社名」からエントリー1の「その他」までの行全体を選択し、コピーしてください。</t>
  </si>
  <si>
    <t>５．複数エントリーしている場合は、メール本文の各エントリーの冒頭（「エントリー○」の行）から「その他」までをコピーし、</t>
  </si>
  <si>
    <t>　　本シートのセル番号「B27」を選択し、コピー内容を貼り付けた後、手順４で次エントリー以降を印刷してください。</t>
  </si>
  <si>
    <t>：</t>
  </si>
  <si>
    <t xml:space="preserve">  （Macで開けない場合は右記の手順で行ってください。）</t>
  </si>
  <si>
    <t>５．シートを「出品票（箱同梱用）印刷」、「出品票（箱外貼用）印刷」、「ワイン貼付票印刷」に切り替え、それぞれ印刷してください。</t>
  </si>
  <si>
    <t>４．出品内容を訂正した場合は、該当箇所を正しい内容に訂正してください。</t>
  </si>
  <si>
    <t>欧州系品種　赤</t>
  </si>
  <si>
    <t>北米系等品種　赤</t>
  </si>
  <si>
    <t>欧州・国内改良品種等ブレンド　赤</t>
  </si>
  <si>
    <t>欧州系品種　白</t>
  </si>
  <si>
    <t>欧州・国内改良品種等ブレンド　白</t>
  </si>
  <si>
    <t>極甘口</t>
  </si>
  <si>
    <t>ロゼ</t>
  </si>
  <si>
    <t>スパークリング</t>
  </si>
  <si>
    <t>──────────────────────────────────────────────────────────────────────</t>
  </si>
  <si>
    <t>部門名</t>
  </si>
  <si>
    <t>受</t>
  </si>
  <si>
    <t>番</t>
  </si>
  <si>
    <t>部</t>
  </si>
  <si>
    <t>門</t>
  </si>
  <si>
    <r>
      <t>３．本シートのセル番号「</t>
    </r>
    <r>
      <rPr>
        <b/>
        <sz val="14"/>
        <color indexed="53"/>
        <rFont val="ＭＳ Ｐゴシック"/>
        <family val="3"/>
      </rPr>
      <t>B11</t>
    </r>
    <r>
      <rPr>
        <b/>
        <sz val="14"/>
        <color indexed="17"/>
        <rFont val="ＭＳ Ｐゴシック"/>
        <family val="3"/>
      </rPr>
      <t>」を選択（</t>
    </r>
    <r>
      <rPr>
        <b/>
        <sz val="14"/>
        <color indexed="53"/>
        <rFont val="ＭＳ Ｐゴシック"/>
        <family val="3"/>
      </rPr>
      <t>オレンジ枠のセル</t>
    </r>
    <r>
      <rPr>
        <b/>
        <sz val="14"/>
        <color indexed="17"/>
        <rFont val="ＭＳ Ｐゴシック"/>
        <family val="3"/>
      </rPr>
      <t>）し、コピー内容を貼り付けてください。</t>
    </r>
  </si>
  <si>
    <t>樽使用有無</t>
  </si>
  <si>
    <t>瓶内二次発酵有無</t>
  </si>
  <si>
    <t>全てのワインのビン側面に1枚ずつ、全面または四辺に糊材を付け、剥がれないよう確実に貼付してください。</t>
  </si>
  <si>
    <t>※本出品票は、「受付番号」、「部門名」のみ記入し、ワイン送付箱の側面に貼付してください。</t>
  </si>
  <si>
    <t>JAPAN WINE COMPETITION</t>
  </si>
  <si>
    <t>※本出品票は、上記項目を記入した上、出品ワインと同じ箱に入れて送付してください。</t>
  </si>
  <si>
    <t>※本ワイン貼付票は、上記項目を記入し、各出品ワインのビン側面にしっかりと貼付してください。</t>
  </si>
  <si>
    <t>○　国産ワインコンクール・出品票及びワイン貼付票の自動作成ツール（2013年度版）</t>
  </si>
  <si>
    <t>国産ワインコンクール・出品票（JWC2013用）</t>
  </si>
  <si>
    <t>国産ワインコンクール・ワイン貼付票（JWC2013用）</t>
  </si>
  <si>
    <t>SP</t>
  </si>
  <si>
    <t>RS</t>
  </si>
  <si>
    <t>HR</t>
  </si>
  <si>
    <t>HW</t>
  </si>
  <si>
    <t>VR</t>
  </si>
  <si>
    <t>VW</t>
  </si>
  <si>
    <t>SW</t>
  </si>
  <si>
    <t>KD</t>
  </si>
  <si>
    <t>KS</t>
  </si>
  <si>
    <t>BR</t>
  </si>
  <si>
    <t>BW</t>
  </si>
  <si>
    <t>LR</t>
  </si>
  <si>
    <t>LW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</si>
</sst>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Garamond"/>
      <family val="1"/>
    </font>
    <font>
      <sz val="10"/>
      <color indexed="8"/>
      <name val="ＭＳ Ｐゴシック"/>
      <family val="3"/>
    </font>
    <font>
      <b/>
      <sz val="14"/>
      <color indexed="17"/>
      <name val="ＭＳ Ｐゴシック"/>
      <family val="3"/>
    </font>
    <font>
      <b/>
      <sz val="14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7"/>
      <name val="ＭＳ Ｐゴシック"/>
      <family val="3"/>
    </font>
    <font>
      <sz val="11"/>
      <color indexed="46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name val="ＭＳ Ｐゴシック"/>
      <family val="3"/>
    </font>
    <font>
      <b/>
      <sz val="14"/>
      <color indexed="62"/>
      <name val="ＭＳ Ｐゴシック"/>
      <family val="3"/>
    </font>
    <font>
      <b/>
      <sz val="14"/>
      <color indexed="46"/>
      <name val="ＭＳ Ｐゴシック"/>
      <family val="3"/>
    </font>
    <font>
      <b/>
      <sz val="11"/>
      <color indexed="62"/>
      <name val="ＭＳ Ｐゴシック"/>
      <family val="3"/>
    </font>
    <font>
      <b/>
      <sz val="14"/>
      <color indexed="57"/>
      <name val="ＭＳ Ｐゴシック"/>
      <family val="3"/>
    </font>
    <font>
      <b/>
      <sz val="48"/>
      <color indexed="8"/>
      <name val="ＭＳ Ｐゴシック"/>
      <family val="3"/>
    </font>
    <font>
      <sz val="28"/>
      <color indexed="8"/>
      <name val="ＭＳ Ｐゴシック"/>
      <family val="3"/>
    </font>
    <font>
      <sz val="26"/>
      <color indexed="8"/>
      <name val="ＭＳ Ｐゴシック"/>
      <family val="3"/>
    </font>
    <font>
      <sz val="72"/>
      <color indexed="8"/>
      <name val="ＭＳ Ｐゴシック"/>
      <family val="3"/>
    </font>
    <font>
      <b/>
      <sz val="72"/>
      <color indexed="8"/>
      <name val="ＭＳ Ｐゴシック"/>
      <family val="3"/>
    </font>
    <font>
      <sz val="100"/>
      <color indexed="8"/>
      <name val="ＭＳ Ｐゴシック"/>
      <family val="3"/>
    </font>
    <font>
      <b/>
      <sz val="36"/>
      <color indexed="8"/>
      <name val="ＭＳ Ｐゴシック"/>
      <family val="3"/>
    </font>
    <font>
      <sz val="9"/>
      <color indexed="8"/>
      <name val="Garamond"/>
      <family val="1"/>
    </font>
    <font>
      <sz val="8"/>
      <color indexed="8"/>
      <name val="Garamond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6" tint="-0.24997000396251678"/>
      <name val="Calibri"/>
      <family val="3"/>
    </font>
    <font>
      <b/>
      <sz val="11"/>
      <color theme="1" tint="0.04998999834060669"/>
      <name val="Calibri"/>
      <family val="3"/>
    </font>
    <font>
      <sz val="11"/>
      <color theme="7" tint="0.7999799847602844"/>
      <name val="Calibri"/>
      <family val="3"/>
    </font>
    <font>
      <b/>
      <sz val="18"/>
      <color theme="1"/>
      <name val="Calibri"/>
      <family val="3"/>
    </font>
    <font>
      <b/>
      <sz val="12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sz val="7"/>
      <color theme="1"/>
      <name val="Calibri"/>
      <family val="3"/>
    </font>
    <font>
      <b/>
      <sz val="14"/>
      <color theme="1" tint="0.04998999834060669"/>
      <name val="Calibri"/>
      <family val="3"/>
    </font>
    <font>
      <b/>
      <sz val="11"/>
      <name val="Calibri"/>
      <family val="3"/>
    </font>
    <font>
      <b/>
      <sz val="14"/>
      <color theme="3" tint="0.39998000860214233"/>
      <name val="Calibri"/>
      <family val="3"/>
    </font>
    <font>
      <b/>
      <sz val="14"/>
      <color theme="7" tint="0.7999799847602844"/>
      <name val="Calibri"/>
      <family val="3"/>
    </font>
    <font>
      <b/>
      <sz val="11"/>
      <color theme="3" tint="0.39998000860214233"/>
      <name val="Calibri"/>
      <family val="3"/>
    </font>
    <font>
      <b/>
      <sz val="14"/>
      <color theme="6" tint="-0.4999699890613556"/>
      <name val="Calibri"/>
      <family val="3"/>
    </font>
    <font>
      <b/>
      <sz val="48"/>
      <color theme="1"/>
      <name val="Calibri"/>
      <family val="3"/>
    </font>
    <font>
      <sz val="28"/>
      <color theme="1"/>
      <name val="Calibri"/>
      <family val="3"/>
    </font>
    <font>
      <sz val="26"/>
      <color theme="1"/>
      <name val="Calibri"/>
      <family val="3"/>
    </font>
    <font>
      <sz val="72"/>
      <color theme="1"/>
      <name val="Calibri"/>
      <family val="3"/>
    </font>
    <font>
      <b/>
      <sz val="14"/>
      <color theme="6" tint="-0.4999699890613556"/>
      <name val="ＭＳ Ｐゴシック"/>
      <family val="3"/>
    </font>
    <font>
      <b/>
      <sz val="72"/>
      <color theme="1"/>
      <name val="Calibri"/>
      <family val="3"/>
    </font>
    <font>
      <sz val="100"/>
      <color theme="1"/>
      <name val="Calibri"/>
      <family val="3"/>
    </font>
    <font>
      <b/>
      <sz val="14"/>
      <color theme="1"/>
      <name val="Calibri"/>
      <family val="3"/>
    </font>
    <font>
      <b/>
      <sz val="3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>
        <color rgb="FFFF6600"/>
      </left>
      <right style="medium">
        <color rgb="FFFF6600"/>
      </right>
      <top style="medium">
        <color rgb="FFFF6600"/>
      </top>
      <bottom style="medium">
        <color rgb="FFFF66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7" fillId="0" borderId="0" xfId="0" applyFont="1" applyAlignment="1" applyProtection="1">
      <alignment vertical="center"/>
      <protection locked="0"/>
    </xf>
    <xf numFmtId="0" fontId="68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67" fillId="5" borderId="0" xfId="0" applyFont="1" applyFill="1" applyAlignment="1">
      <alignment vertical="center"/>
    </xf>
    <xf numFmtId="0" fontId="69" fillId="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1" fillId="0" borderId="12" xfId="0" applyFont="1" applyBorder="1" applyAlignment="1">
      <alignment vertical="top"/>
    </xf>
    <xf numFmtId="0" fontId="0" fillId="0" borderId="14" xfId="0" applyBorder="1" applyAlignment="1">
      <alignment horizontal="right" vertical="center"/>
    </xf>
    <xf numFmtId="0" fontId="71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3" fillId="0" borderId="13" xfId="0" applyFont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3" fillId="0" borderId="14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4" fillId="0" borderId="14" xfId="0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left" vertical="center"/>
    </xf>
    <xf numFmtId="0" fontId="76" fillId="0" borderId="0" xfId="0" applyFont="1" applyAlignment="1">
      <alignment vertical="center"/>
    </xf>
    <xf numFmtId="0" fontId="72" fillId="0" borderId="0" xfId="0" applyFont="1" applyBorder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5" fillId="0" borderId="17" xfId="0" applyFont="1" applyBorder="1" applyAlignment="1">
      <alignment vertical="center"/>
    </xf>
    <xf numFmtId="0" fontId="73" fillId="0" borderId="17" xfId="0" applyFont="1" applyBorder="1" applyAlignment="1">
      <alignment vertical="center"/>
    </xf>
    <xf numFmtId="0" fontId="77" fillId="5" borderId="0" xfId="0" applyFont="1" applyFill="1" applyAlignment="1">
      <alignment vertical="center"/>
    </xf>
    <xf numFmtId="0" fontId="67" fillId="33" borderId="18" xfId="0" applyFont="1" applyFill="1" applyBorder="1" applyAlignment="1">
      <alignment vertical="center"/>
    </xf>
    <xf numFmtId="0" fontId="67" fillId="33" borderId="19" xfId="0" applyFont="1" applyFill="1" applyBorder="1" applyAlignment="1">
      <alignment vertical="center"/>
    </xf>
    <xf numFmtId="0" fontId="78" fillId="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9" fillId="33" borderId="20" xfId="0" applyFont="1" applyFill="1" applyBorder="1" applyAlignment="1">
      <alignment vertical="center"/>
    </xf>
    <xf numFmtId="0" fontId="69" fillId="33" borderId="21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69" fillId="33" borderId="18" xfId="0" applyFont="1" applyFill="1" applyBorder="1" applyAlignment="1">
      <alignment vertical="center"/>
    </xf>
    <xf numFmtId="0" fontId="69" fillId="33" borderId="22" xfId="0" applyFont="1" applyFill="1" applyBorder="1" applyAlignment="1">
      <alignment vertical="center"/>
    </xf>
    <xf numFmtId="0" fontId="69" fillId="33" borderId="19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7" fillId="33" borderId="20" xfId="0" applyFont="1" applyFill="1" applyBorder="1" applyAlignment="1">
      <alignment vertical="center"/>
    </xf>
    <xf numFmtId="0" fontId="67" fillId="33" borderId="22" xfId="0" applyFont="1" applyFill="1" applyBorder="1" applyAlignment="1">
      <alignment vertical="center"/>
    </xf>
    <xf numFmtId="0" fontId="79" fillId="33" borderId="23" xfId="0" applyFont="1" applyFill="1" applyBorder="1" applyAlignment="1">
      <alignment vertical="center"/>
    </xf>
    <xf numFmtId="0" fontId="79" fillId="33" borderId="24" xfId="0" applyFont="1" applyFill="1" applyBorder="1" applyAlignment="1">
      <alignment vertical="center"/>
    </xf>
    <xf numFmtId="0" fontId="79" fillId="33" borderId="25" xfId="0" applyFont="1" applyFill="1" applyBorder="1" applyAlignment="1">
      <alignment vertical="center"/>
    </xf>
    <xf numFmtId="0" fontId="57" fillId="5" borderId="0" xfId="0" applyFont="1" applyFill="1" applyAlignment="1">
      <alignment vertical="center"/>
    </xf>
    <xf numFmtId="0" fontId="69" fillId="5" borderId="20" xfId="0" applyFont="1" applyFill="1" applyBorder="1" applyAlignment="1">
      <alignment vertical="center"/>
    </xf>
    <xf numFmtId="0" fontId="80" fillId="5" borderId="20" xfId="0" applyFont="1" applyFill="1" applyBorder="1" applyAlignment="1">
      <alignment vertical="center"/>
    </xf>
    <xf numFmtId="0" fontId="81" fillId="33" borderId="21" xfId="0" applyFont="1" applyFill="1" applyBorder="1" applyAlignment="1">
      <alignment vertical="center"/>
    </xf>
    <xf numFmtId="0" fontId="82" fillId="33" borderId="24" xfId="0" applyFont="1" applyFill="1" applyBorder="1" applyAlignment="1">
      <alignment vertical="center"/>
    </xf>
    <xf numFmtId="0" fontId="82" fillId="33" borderId="23" xfId="0" applyFont="1" applyFill="1" applyBorder="1" applyAlignment="1">
      <alignment vertical="center"/>
    </xf>
    <xf numFmtId="0" fontId="82" fillId="33" borderId="25" xfId="0" applyFont="1" applyFill="1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83" fillId="0" borderId="14" xfId="0" applyFont="1" applyBorder="1" applyAlignment="1">
      <alignment vertical="center"/>
    </xf>
    <xf numFmtId="0" fontId="83" fillId="0" borderId="16" xfId="0" applyFont="1" applyBorder="1" applyAlignment="1">
      <alignment vertical="center"/>
    </xf>
    <xf numFmtId="0" fontId="84" fillId="0" borderId="14" xfId="0" applyFont="1" applyBorder="1" applyAlignment="1">
      <alignment vertical="center" shrinkToFit="1"/>
    </xf>
    <xf numFmtId="0" fontId="84" fillId="0" borderId="16" xfId="0" applyFont="1" applyBorder="1" applyAlignment="1">
      <alignment vertical="center" shrinkToFit="1"/>
    </xf>
    <xf numFmtId="0" fontId="73" fillId="0" borderId="0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85" fillId="0" borderId="0" xfId="0" applyFont="1" applyBorder="1" applyAlignment="1">
      <alignment vertical="center" shrinkToFit="1"/>
    </xf>
    <xf numFmtId="0" fontId="86" fillId="0" borderId="12" xfId="0" applyFont="1" applyBorder="1" applyAlignment="1">
      <alignment vertical="center" shrinkToFit="1"/>
    </xf>
    <xf numFmtId="0" fontId="86" fillId="0" borderId="13" xfId="0" applyFont="1" applyBorder="1" applyAlignment="1">
      <alignment vertical="center" shrinkToFit="1"/>
    </xf>
    <xf numFmtId="0" fontId="86" fillId="0" borderId="26" xfId="0" applyFont="1" applyBorder="1" applyAlignment="1">
      <alignment vertical="center" shrinkToFit="1"/>
    </xf>
    <xf numFmtId="0" fontId="87" fillId="33" borderId="24" xfId="0" applyFont="1" applyFill="1" applyBorder="1" applyAlignment="1">
      <alignment vertical="center"/>
    </xf>
    <xf numFmtId="0" fontId="67" fillId="0" borderId="27" xfId="0" applyFont="1" applyBorder="1" applyAlignment="1" applyProtection="1">
      <alignment vertical="center"/>
      <protection locked="0"/>
    </xf>
    <xf numFmtId="0" fontId="85" fillId="0" borderId="0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 shrinkToFit="1"/>
    </xf>
    <xf numFmtId="0" fontId="84" fillId="0" borderId="13" xfId="0" applyFont="1" applyBorder="1" applyAlignment="1">
      <alignment horizontal="center" vertical="center" shrinkToFit="1"/>
    </xf>
    <xf numFmtId="0" fontId="84" fillId="0" borderId="26" xfId="0" applyFont="1" applyBorder="1" applyAlignment="1">
      <alignment horizontal="center" vertical="center" shrinkToFit="1"/>
    </xf>
    <xf numFmtId="0" fontId="89" fillId="0" borderId="0" xfId="0" applyFont="1" applyBorder="1" applyAlignment="1">
      <alignment horizontal="center" vertical="center"/>
    </xf>
    <xf numFmtId="0" fontId="90" fillId="0" borderId="13" xfId="0" applyFont="1" applyBorder="1" applyAlignment="1">
      <alignment horizontal="left" vertical="center"/>
    </xf>
    <xf numFmtId="0" fontId="90" fillId="0" borderId="26" xfId="0" applyFont="1" applyBorder="1" applyAlignment="1">
      <alignment horizontal="left" vertical="center"/>
    </xf>
    <xf numFmtId="0" fontId="86" fillId="0" borderId="10" xfId="0" applyFont="1" applyBorder="1" applyAlignment="1">
      <alignment horizontal="center" vertical="center" shrinkToFit="1"/>
    </xf>
    <xf numFmtId="0" fontId="86" fillId="0" borderId="0" xfId="0" applyFont="1" applyBorder="1" applyAlignment="1">
      <alignment horizontal="center" vertical="center" shrinkToFit="1"/>
    </xf>
    <xf numFmtId="0" fontId="86" fillId="0" borderId="11" xfId="0" applyFont="1" applyBorder="1" applyAlignment="1">
      <alignment horizontal="center" vertical="center" shrinkToFit="1"/>
    </xf>
    <xf numFmtId="0" fontId="90" fillId="0" borderId="13" xfId="0" applyFont="1" applyBorder="1" applyAlignment="1">
      <alignment horizontal="left" vertical="center" indent="5"/>
    </xf>
    <xf numFmtId="0" fontId="90" fillId="0" borderId="26" xfId="0" applyFont="1" applyBorder="1" applyAlignment="1">
      <alignment horizontal="left" vertical="center" indent="5"/>
    </xf>
    <xf numFmtId="0" fontId="85" fillId="0" borderId="0" xfId="0" applyFont="1" applyBorder="1" applyAlignment="1">
      <alignment horizontal="center" vertical="center" shrinkToFit="1"/>
    </xf>
    <xf numFmtId="0" fontId="91" fillId="0" borderId="0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1" fillId="0" borderId="26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 shrinkToFit="1"/>
    </xf>
    <xf numFmtId="0" fontId="73" fillId="0" borderId="13" xfId="0" applyFont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95250</xdr:rowOff>
    </xdr:from>
    <xdr:to>
      <xdr:col>6</xdr:col>
      <xdr:colOff>1695450</xdr:colOff>
      <xdr:row>6</xdr:row>
      <xdr:rowOff>19050</xdr:rowOff>
    </xdr:to>
    <xdr:grpSp>
      <xdr:nvGrpSpPr>
        <xdr:cNvPr id="1" name="グループ化 4"/>
        <xdr:cNvGrpSpPr>
          <a:grpSpLocks/>
        </xdr:cNvGrpSpPr>
      </xdr:nvGrpSpPr>
      <xdr:grpSpPr>
        <a:xfrm>
          <a:off x="4219575" y="95250"/>
          <a:ext cx="1647825" cy="1543050"/>
          <a:chOff x="4874593" y="92868"/>
          <a:chExt cx="1878460" cy="1157288"/>
        </a:xfrm>
        <a:solidFill>
          <a:srgbClr val="FFFFFF"/>
        </a:solidFill>
      </xdr:grpSpPr>
      <xdr:pic>
        <xdr:nvPicPr>
          <xdr:cNvPr id="2" name="Picture 1" descr="jwc2009logo_w50"/>
          <xdr:cNvPicPr preferRelativeResize="1">
            <a:picLocks noChangeAspect="1"/>
          </xdr:cNvPicPr>
        </xdr:nvPicPr>
        <xdr:blipFill>
          <a:blip r:embed="rId1"/>
          <a:srcRect l="15661" t="1" r="16818" b="31571"/>
          <a:stretch>
            <a:fillRect/>
          </a:stretch>
        </xdr:blipFill>
        <xdr:spPr>
          <a:xfrm>
            <a:off x="5098130" y="92868"/>
            <a:ext cx="1364701" cy="93103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2"/>
          <xdr:cNvSpPr txBox="1">
            <a:spLocks noChangeArrowheads="1"/>
          </xdr:cNvSpPr>
        </xdr:nvSpPr>
        <xdr:spPr>
          <a:xfrm>
            <a:off x="4874593" y="939713"/>
            <a:ext cx="1878460" cy="310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JAPAN WINE </a:t>
            </a:r>
            <a:r>
              <a: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COMPETITION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95250</xdr:rowOff>
    </xdr:from>
    <xdr:to>
      <xdr:col>6</xdr:col>
      <xdr:colOff>1695450</xdr:colOff>
      <xdr:row>6</xdr:row>
      <xdr:rowOff>19050</xdr:rowOff>
    </xdr:to>
    <xdr:grpSp>
      <xdr:nvGrpSpPr>
        <xdr:cNvPr id="1" name="グループ化 4"/>
        <xdr:cNvGrpSpPr>
          <a:grpSpLocks/>
        </xdr:cNvGrpSpPr>
      </xdr:nvGrpSpPr>
      <xdr:grpSpPr>
        <a:xfrm>
          <a:off x="4219575" y="95250"/>
          <a:ext cx="1647825" cy="1543050"/>
          <a:chOff x="4874593" y="92868"/>
          <a:chExt cx="1878460" cy="1157288"/>
        </a:xfrm>
        <a:solidFill>
          <a:srgbClr val="FFFFFF"/>
        </a:solidFill>
      </xdr:grpSpPr>
      <xdr:pic>
        <xdr:nvPicPr>
          <xdr:cNvPr id="2" name="Picture 1" descr="jwc2009logo_w50"/>
          <xdr:cNvPicPr preferRelativeResize="1">
            <a:picLocks noChangeAspect="1"/>
          </xdr:cNvPicPr>
        </xdr:nvPicPr>
        <xdr:blipFill>
          <a:blip r:embed="rId1"/>
          <a:srcRect l="15661" t="1" r="16818" b="31571"/>
          <a:stretch>
            <a:fillRect/>
          </a:stretch>
        </xdr:blipFill>
        <xdr:spPr>
          <a:xfrm>
            <a:off x="5098130" y="92868"/>
            <a:ext cx="1364701" cy="93103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874593" y="939713"/>
            <a:ext cx="1878460" cy="310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JAPAN WINE </a:t>
            </a:r>
            <a:r>
              <a: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COMPETITION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333375</xdr:colOff>
      <xdr:row>0</xdr:row>
      <xdr:rowOff>114300</xdr:rowOff>
    </xdr:from>
    <xdr:to>
      <xdr:col>19</xdr:col>
      <xdr:colOff>38100</xdr:colOff>
      <xdr:row>6</xdr:row>
      <xdr:rowOff>0</xdr:rowOff>
    </xdr:to>
    <xdr:grpSp>
      <xdr:nvGrpSpPr>
        <xdr:cNvPr id="1" name="グループ化 10"/>
        <xdr:cNvGrpSpPr>
          <a:grpSpLocks/>
        </xdr:cNvGrpSpPr>
      </xdr:nvGrpSpPr>
      <xdr:grpSpPr>
        <a:xfrm>
          <a:off x="4848225" y="114300"/>
          <a:ext cx="1714500" cy="1209675"/>
          <a:chOff x="4828687" y="92868"/>
          <a:chExt cx="1970273" cy="1157288"/>
        </a:xfrm>
        <a:solidFill>
          <a:srgbClr val="FFFFFF"/>
        </a:solidFill>
      </xdr:grpSpPr>
      <xdr:pic>
        <xdr:nvPicPr>
          <xdr:cNvPr id="2" name="Picture 1" descr="jwc2009logo_w50"/>
          <xdr:cNvPicPr preferRelativeResize="1">
            <a:picLocks noChangeAspect="1"/>
          </xdr:cNvPicPr>
        </xdr:nvPicPr>
        <xdr:blipFill>
          <a:blip r:embed="rId1"/>
          <a:srcRect l="15661" t="1" r="16818" b="31571"/>
          <a:stretch>
            <a:fillRect/>
          </a:stretch>
        </xdr:blipFill>
        <xdr:spPr>
          <a:xfrm>
            <a:off x="5098122" y="92868"/>
            <a:ext cx="1364907" cy="93103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12"/>
          <xdr:cNvSpPr txBox="1">
            <a:spLocks noChangeArrowheads="1"/>
          </xdr:cNvSpPr>
        </xdr:nvSpPr>
        <xdr:spPr>
          <a:xfrm>
            <a:off x="4828687" y="938846"/>
            <a:ext cx="1970273" cy="3113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JAPAN WINE </a:t>
            </a:r>
            <a:r>
              <a: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COMPETITION</a:t>
            </a:r>
          </a:p>
        </xdr:txBody>
      </xdr:sp>
    </xdr:grpSp>
    <xdr:clientData/>
  </xdr:twoCellAnchor>
  <xdr:twoCellAnchor>
    <xdr:from>
      <xdr:col>0</xdr:col>
      <xdr:colOff>142875</xdr:colOff>
      <xdr:row>12</xdr:row>
      <xdr:rowOff>0</xdr:rowOff>
    </xdr:from>
    <xdr:to>
      <xdr:col>9</xdr:col>
      <xdr:colOff>9525</xdr:colOff>
      <xdr:row>23</xdr:row>
      <xdr:rowOff>38100</xdr:rowOff>
    </xdr:to>
    <xdr:sp>
      <xdr:nvSpPr>
        <xdr:cNvPr id="4" name="角丸四角形 13"/>
        <xdr:cNvSpPr>
          <a:spLocks/>
        </xdr:cNvSpPr>
      </xdr:nvSpPr>
      <xdr:spPr>
        <a:xfrm>
          <a:off x="142875" y="237172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12</xdr:row>
      <xdr:rowOff>0</xdr:rowOff>
    </xdr:from>
    <xdr:to>
      <xdr:col>18</xdr:col>
      <xdr:colOff>9525</xdr:colOff>
      <xdr:row>23</xdr:row>
      <xdr:rowOff>38100</xdr:rowOff>
    </xdr:to>
    <xdr:sp>
      <xdr:nvSpPr>
        <xdr:cNvPr id="5" name="角丸四角形 20"/>
        <xdr:cNvSpPr>
          <a:spLocks/>
        </xdr:cNvSpPr>
      </xdr:nvSpPr>
      <xdr:spPr>
        <a:xfrm>
          <a:off x="3333750" y="237172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24</xdr:row>
      <xdr:rowOff>0</xdr:rowOff>
    </xdr:from>
    <xdr:to>
      <xdr:col>9</xdr:col>
      <xdr:colOff>9525</xdr:colOff>
      <xdr:row>35</xdr:row>
      <xdr:rowOff>38100</xdr:rowOff>
    </xdr:to>
    <xdr:sp>
      <xdr:nvSpPr>
        <xdr:cNvPr id="6" name="角丸四角形 22"/>
        <xdr:cNvSpPr>
          <a:spLocks/>
        </xdr:cNvSpPr>
      </xdr:nvSpPr>
      <xdr:spPr>
        <a:xfrm>
          <a:off x="142875" y="4724400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24</xdr:row>
      <xdr:rowOff>0</xdr:rowOff>
    </xdr:from>
    <xdr:to>
      <xdr:col>18</xdr:col>
      <xdr:colOff>9525</xdr:colOff>
      <xdr:row>35</xdr:row>
      <xdr:rowOff>38100</xdr:rowOff>
    </xdr:to>
    <xdr:sp>
      <xdr:nvSpPr>
        <xdr:cNvPr id="7" name="角丸四角形 23"/>
        <xdr:cNvSpPr>
          <a:spLocks/>
        </xdr:cNvSpPr>
      </xdr:nvSpPr>
      <xdr:spPr>
        <a:xfrm>
          <a:off x="3333750" y="4724400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36</xdr:row>
      <xdr:rowOff>0</xdr:rowOff>
    </xdr:from>
    <xdr:to>
      <xdr:col>9</xdr:col>
      <xdr:colOff>9525</xdr:colOff>
      <xdr:row>47</xdr:row>
      <xdr:rowOff>38100</xdr:rowOff>
    </xdr:to>
    <xdr:sp>
      <xdr:nvSpPr>
        <xdr:cNvPr id="8" name="角丸四角形 24"/>
        <xdr:cNvSpPr>
          <a:spLocks/>
        </xdr:cNvSpPr>
      </xdr:nvSpPr>
      <xdr:spPr>
        <a:xfrm>
          <a:off x="142875" y="707707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36</xdr:row>
      <xdr:rowOff>0</xdr:rowOff>
    </xdr:from>
    <xdr:to>
      <xdr:col>18</xdr:col>
      <xdr:colOff>9525</xdr:colOff>
      <xdr:row>47</xdr:row>
      <xdr:rowOff>38100</xdr:rowOff>
    </xdr:to>
    <xdr:sp>
      <xdr:nvSpPr>
        <xdr:cNvPr id="9" name="角丸四角形 25"/>
        <xdr:cNvSpPr>
          <a:spLocks/>
        </xdr:cNvSpPr>
      </xdr:nvSpPr>
      <xdr:spPr>
        <a:xfrm>
          <a:off x="3333750" y="707707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12</xdr:row>
      <xdr:rowOff>0</xdr:rowOff>
    </xdr:from>
    <xdr:to>
      <xdr:col>18</xdr:col>
      <xdr:colOff>9525</xdr:colOff>
      <xdr:row>23</xdr:row>
      <xdr:rowOff>38100</xdr:rowOff>
    </xdr:to>
    <xdr:sp>
      <xdr:nvSpPr>
        <xdr:cNvPr id="10" name="角丸四角形 10"/>
        <xdr:cNvSpPr>
          <a:spLocks/>
        </xdr:cNvSpPr>
      </xdr:nvSpPr>
      <xdr:spPr>
        <a:xfrm>
          <a:off x="3333750" y="237172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24</xdr:row>
      <xdr:rowOff>0</xdr:rowOff>
    </xdr:from>
    <xdr:to>
      <xdr:col>9</xdr:col>
      <xdr:colOff>9525</xdr:colOff>
      <xdr:row>35</xdr:row>
      <xdr:rowOff>38100</xdr:rowOff>
    </xdr:to>
    <xdr:sp>
      <xdr:nvSpPr>
        <xdr:cNvPr id="11" name="角丸四角形 11"/>
        <xdr:cNvSpPr>
          <a:spLocks/>
        </xdr:cNvSpPr>
      </xdr:nvSpPr>
      <xdr:spPr>
        <a:xfrm>
          <a:off x="142875" y="4724400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24</xdr:row>
      <xdr:rowOff>0</xdr:rowOff>
    </xdr:from>
    <xdr:to>
      <xdr:col>18</xdr:col>
      <xdr:colOff>9525</xdr:colOff>
      <xdr:row>35</xdr:row>
      <xdr:rowOff>38100</xdr:rowOff>
    </xdr:to>
    <xdr:sp>
      <xdr:nvSpPr>
        <xdr:cNvPr id="12" name="角丸四角形 14"/>
        <xdr:cNvSpPr>
          <a:spLocks/>
        </xdr:cNvSpPr>
      </xdr:nvSpPr>
      <xdr:spPr>
        <a:xfrm>
          <a:off x="3333750" y="4724400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36</xdr:row>
      <xdr:rowOff>0</xdr:rowOff>
    </xdr:from>
    <xdr:to>
      <xdr:col>9</xdr:col>
      <xdr:colOff>9525</xdr:colOff>
      <xdr:row>47</xdr:row>
      <xdr:rowOff>38100</xdr:rowOff>
    </xdr:to>
    <xdr:sp>
      <xdr:nvSpPr>
        <xdr:cNvPr id="13" name="角丸四角形 15"/>
        <xdr:cNvSpPr>
          <a:spLocks/>
        </xdr:cNvSpPr>
      </xdr:nvSpPr>
      <xdr:spPr>
        <a:xfrm>
          <a:off x="142875" y="707707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36</xdr:row>
      <xdr:rowOff>0</xdr:rowOff>
    </xdr:from>
    <xdr:to>
      <xdr:col>18</xdr:col>
      <xdr:colOff>9525</xdr:colOff>
      <xdr:row>47</xdr:row>
      <xdr:rowOff>38100</xdr:rowOff>
    </xdr:to>
    <xdr:sp>
      <xdr:nvSpPr>
        <xdr:cNvPr id="14" name="角丸四角形 16"/>
        <xdr:cNvSpPr>
          <a:spLocks/>
        </xdr:cNvSpPr>
      </xdr:nvSpPr>
      <xdr:spPr>
        <a:xfrm>
          <a:off x="3333750" y="707707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12</xdr:row>
      <xdr:rowOff>0</xdr:rowOff>
    </xdr:from>
    <xdr:to>
      <xdr:col>18</xdr:col>
      <xdr:colOff>9525</xdr:colOff>
      <xdr:row>23</xdr:row>
      <xdr:rowOff>38100</xdr:rowOff>
    </xdr:to>
    <xdr:sp>
      <xdr:nvSpPr>
        <xdr:cNvPr id="15" name="角丸四角形 17"/>
        <xdr:cNvSpPr>
          <a:spLocks/>
        </xdr:cNvSpPr>
      </xdr:nvSpPr>
      <xdr:spPr>
        <a:xfrm>
          <a:off x="3333750" y="237172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12</xdr:row>
      <xdr:rowOff>0</xdr:rowOff>
    </xdr:from>
    <xdr:to>
      <xdr:col>18</xdr:col>
      <xdr:colOff>9525</xdr:colOff>
      <xdr:row>23</xdr:row>
      <xdr:rowOff>38100</xdr:rowOff>
    </xdr:to>
    <xdr:sp>
      <xdr:nvSpPr>
        <xdr:cNvPr id="16" name="角丸四角形 18"/>
        <xdr:cNvSpPr>
          <a:spLocks/>
        </xdr:cNvSpPr>
      </xdr:nvSpPr>
      <xdr:spPr>
        <a:xfrm>
          <a:off x="3333750" y="237172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24</xdr:row>
      <xdr:rowOff>0</xdr:rowOff>
    </xdr:from>
    <xdr:to>
      <xdr:col>9</xdr:col>
      <xdr:colOff>9525</xdr:colOff>
      <xdr:row>35</xdr:row>
      <xdr:rowOff>38100</xdr:rowOff>
    </xdr:to>
    <xdr:sp>
      <xdr:nvSpPr>
        <xdr:cNvPr id="17" name="角丸四角形 19"/>
        <xdr:cNvSpPr>
          <a:spLocks/>
        </xdr:cNvSpPr>
      </xdr:nvSpPr>
      <xdr:spPr>
        <a:xfrm>
          <a:off x="142875" y="4724400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24</xdr:row>
      <xdr:rowOff>0</xdr:rowOff>
    </xdr:from>
    <xdr:to>
      <xdr:col>18</xdr:col>
      <xdr:colOff>9525</xdr:colOff>
      <xdr:row>35</xdr:row>
      <xdr:rowOff>38100</xdr:rowOff>
    </xdr:to>
    <xdr:sp>
      <xdr:nvSpPr>
        <xdr:cNvPr id="18" name="角丸四角形 21"/>
        <xdr:cNvSpPr>
          <a:spLocks/>
        </xdr:cNvSpPr>
      </xdr:nvSpPr>
      <xdr:spPr>
        <a:xfrm>
          <a:off x="3333750" y="4724400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36</xdr:row>
      <xdr:rowOff>0</xdr:rowOff>
    </xdr:from>
    <xdr:to>
      <xdr:col>9</xdr:col>
      <xdr:colOff>9525</xdr:colOff>
      <xdr:row>47</xdr:row>
      <xdr:rowOff>38100</xdr:rowOff>
    </xdr:to>
    <xdr:sp>
      <xdr:nvSpPr>
        <xdr:cNvPr id="19" name="角丸四角形 26"/>
        <xdr:cNvSpPr>
          <a:spLocks/>
        </xdr:cNvSpPr>
      </xdr:nvSpPr>
      <xdr:spPr>
        <a:xfrm>
          <a:off x="142875" y="707707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36</xdr:row>
      <xdr:rowOff>0</xdr:rowOff>
    </xdr:from>
    <xdr:to>
      <xdr:col>18</xdr:col>
      <xdr:colOff>9525</xdr:colOff>
      <xdr:row>47</xdr:row>
      <xdr:rowOff>38100</xdr:rowOff>
    </xdr:to>
    <xdr:sp>
      <xdr:nvSpPr>
        <xdr:cNvPr id="20" name="角丸四角形 27"/>
        <xdr:cNvSpPr>
          <a:spLocks/>
        </xdr:cNvSpPr>
      </xdr:nvSpPr>
      <xdr:spPr>
        <a:xfrm>
          <a:off x="3333750" y="7077075"/>
          <a:ext cx="3057525" cy="2228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70" zoomScaleNormal="70" workbookViewId="0" topLeftCell="A1">
      <selection activeCell="B19" sqref="B19"/>
    </sheetView>
  </sheetViews>
  <sheetFormatPr defaultColWidth="9.140625" defaultRowHeight="15"/>
  <cols>
    <col min="1" max="1" width="22.421875" style="4" customWidth="1"/>
    <col min="2" max="2" width="116.140625" style="5" customWidth="1"/>
    <col min="3" max="3" width="9.00390625" style="6" customWidth="1"/>
    <col min="4" max="18" width="9.140625" style="6" customWidth="1"/>
    <col min="19" max="19" width="9.00390625" style="6" customWidth="1"/>
    <col min="20" max="16384" width="9.00390625" style="4" customWidth="1"/>
  </cols>
  <sheetData>
    <row r="1" ht="18" thickBot="1">
      <c r="A1" s="43" t="s">
        <v>86</v>
      </c>
    </row>
    <row r="2" spans="1:18" ht="18" thickBot="1">
      <c r="A2" s="3"/>
      <c r="D2" s="57" t="s">
        <v>51</v>
      </c>
      <c r="E2" s="55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spans="1:18" ht="17.25">
      <c r="A3" s="65" t="s">
        <v>54</v>
      </c>
      <c r="B3" s="63" t="s">
        <v>61</v>
      </c>
      <c r="D3" s="58" t="s">
        <v>52</v>
      </c>
      <c r="E3" s="54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spans="1:18" ht="17.25">
      <c r="A4" s="64" t="s">
        <v>47</v>
      </c>
      <c r="B4" s="44"/>
      <c r="D4" s="58" t="s">
        <v>57</v>
      </c>
      <c r="E4" s="54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1:18" ht="17.25">
      <c r="A5" s="64" t="s">
        <v>30</v>
      </c>
      <c r="B5" s="44"/>
      <c r="D5" s="58" t="s">
        <v>48</v>
      </c>
      <c r="E5" s="54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spans="1:18" ht="17.25">
      <c r="A6" s="78" t="s">
        <v>78</v>
      </c>
      <c r="B6" s="44"/>
      <c r="D6" s="58" t="s">
        <v>31</v>
      </c>
      <c r="E6" s="54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</row>
    <row r="7" spans="1:18" ht="17.25">
      <c r="A7" s="64" t="s">
        <v>55</v>
      </c>
      <c r="B7" s="44"/>
      <c r="D7" s="58" t="s">
        <v>56</v>
      </c>
      <c r="E7" s="54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spans="1:18" ht="17.25">
      <c r="A8" s="64" t="s">
        <v>63</v>
      </c>
      <c r="B8" s="44"/>
      <c r="D8" s="58" t="s">
        <v>58</v>
      </c>
      <c r="E8" s="54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pans="1:18" ht="18" thickBot="1">
      <c r="A9" s="66" t="s">
        <v>62</v>
      </c>
      <c r="B9" s="45"/>
      <c r="C9" s="6" t="s">
        <v>38</v>
      </c>
      <c r="D9" s="59" t="s">
        <v>59</v>
      </c>
      <c r="E9" s="56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</row>
    <row r="10" spans="1:18" ht="18" thickBot="1">
      <c r="A10" s="3"/>
      <c r="B10" s="46" t="s">
        <v>49</v>
      </c>
      <c r="D10" s="62" t="s">
        <v>60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5" ht="14.25" thickBot="1">
      <c r="A11" s="3" t="s">
        <v>13</v>
      </c>
      <c r="B11" s="79"/>
      <c r="C11" s="60"/>
      <c r="D11" s="6" t="e">
        <f>FIND($D$10,B11)</f>
        <v>#VALUE!</v>
      </c>
      <c r="E11" s="6">
        <f>LEN(B11)</f>
        <v>0</v>
      </c>
      <c r="F11" s="6" t="e">
        <f>MID(B11,D11+1,E11-D11)</f>
        <v>#VALUE!</v>
      </c>
      <c r="J11" s="60"/>
      <c r="K11" s="60"/>
      <c r="L11" s="60"/>
      <c r="M11" s="60"/>
      <c r="N11" s="60"/>
      <c r="O11" s="60"/>
    </row>
    <row r="12" spans="1:15" ht="13.5">
      <c r="A12" s="3" t="s">
        <v>14</v>
      </c>
      <c r="B12" s="2"/>
      <c r="O12" s="60"/>
    </row>
    <row r="13" spans="1:15" ht="13.5">
      <c r="A13" s="3" t="s">
        <v>15</v>
      </c>
      <c r="B13" s="2"/>
      <c r="O13" s="60"/>
    </row>
    <row r="14" spans="1:15" ht="13.5">
      <c r="A14" s="3" t="s">
        <v>16</v>
      </c>
      <c r="B14" s="2"/>
      <c r="O14" s="60"/>
    </row>
    <row r="15" spans="1:15" ht="13.5">
      <c r="A15" s="3" t="s">
        <v>17</v>
      </c>
      <c r="B15" s="2"/>
      <c r="O15" s="60"/>
    </row>
    <row r="16" spans="1:15" ht="13.5">
      <c r="A16" s="3" t="s">
        <v>18</v>
      </c>
      <c r="B16" s="2"/>
      <c r="O16" s="60"/>
    </row>
    <row r="17" spans="1:15" ht="13.5">
      <c r="A17" s="3" t="s">
        <v>19</v>
      </c>
      <c r="B17" s="2"/>
      <c r="D17" s="6" t="e">
        <f>FIND($D$10,B17)</f>
        <v>#VALUE!</v>
      </c>
      <c r="E17" s="6">
        <f>LEN(B17)</f>
        <v>0</v>
      </c>
      <c r="F17" s="6" t="e">
        <f>MID(B17,D17+1,E17-D17)</f>
        <v>#VALUE!</v>
      </c>
      <c r="O17" s="60"/>
    </row>
    <row r="18" spans="1:15" ht="13.5">
      <c r="A18" s="3" t="s">
        <v>20</v>
      </c>
      <c r="B18" s="2"/>
      <c r="O18" s="60"/>
    </row>
    <row r="19" spans="1:15" ht="13.5">
      <c r="A19" s="3" t="s">
        <v>21</v>
      </c>
      <c r="B19" s="2"/>
      <c r="O19" s="60"/>
    </row>
    <row r="20" spans="1:15" ht="13.5">
      <c r="A20" s="3" t="s">
        <v>22</v>
      </c>
      <c r="B20" s="2"/>
      <c r="O20" s="60"/>
    </row>
    <row r="21" spans="1:15" ht="13.5">
      <c r="A21" s="3" t="s">
        <v>23</v>
      </c>
      <c r="B21" s="2"/>
      <c r="O21" s="60"/>
    </row>
    <row r="22" spans="1:15" ht="13.5">
      <c r="A22" s="3" t="s">
        <v>24</v>
      </c>
      <c r="B22" s="2"/>
      <c r="O22" s="60"/>
    </row>
    <row r="23" spans="1:15" ht="13.5">
      <c r="A23" s="3" t="s">
        <v>25</v>
      </c>
      <c r="B23" s="2"/>
      <c r="O23" s="60"/>
    </row>
    <row r="24" spans="1:15" ht="13.5">
      <c r="A24" s="3" t="s">
        <v>26</v>
      </c>
      <c r="B24" s="2"/>
      <c r="O24" s="60"/>
    </row>
    <row r="25" spans="1:15" ht="13.5">
      <c r="A25" s="3"/>
      <c r="B25" s="2"/>
      <c r="O25" s="60"/>
    </row>
    <row r="26" spans="1:15" ht="13.5">
      <c r="A26" s="3"/>
      <c r="B26" s="2"/>
      <c r="O26" s="60"/>
    </row>
    <row r="27" spans="1:15" ht="13.5">
      <c r="A27" s="3" t="s">
        <v>45</v>
      </c>
      <c r="B27" s="2"/>
      <c r="O27" s="60"/>
    </row>
    <row r="28" spans="1:15" ht="13.5">
      <c r="A28" s="3" t="s">
        <v>72</v>
      </c>
      <c r="B28" s="2"/>
      <c r="O28" s="60"/>
    </row>
    <row r="29" spans="1:15" ht="13.5">
      <c r="A29" s="46" t="s">
        <v>46</v>
      </c>
      <c r="B29" s="2"/>
      <c r="D29" s="6" t="e">
        <f>FIND($D$10,B29)</f>
        <v>#VALUE!</v>
      </c>
      <c r="E29" s="6">
        <f>LEN(B29)</f>
        <v>0</v>
      </c>
      <c r="F29" s="6" t="e">
        <f>MID(B29,D29+1,E29-D29)</f>
        <v>#VALUE!</v>
      </c>
      <c r="O29" s="60"/>
    </row>
    <row r="30" spans="1:15" ht="13.5">
      <c r="A30" s="3" t="s">
        <v>0</v>
      </c>
      <c r="B30" s="2"/>
      <c r="D30" s="6" t="e">
        <f>FIND($D$10,B30)</f>
        <v>#VALUE!</v>
      </c>
      <c r="E30" s="6">
        <f>LEN(B30)</f>
        <v>0</v>
      </c>
      <c r="F30" s="6" t="e">
        <f>MID(B30,D30+1,E30-D30)</f>
        <v>#VALUE!</v>
      </c>
      <c r="O30" s="60"/>
    </row>
    <row r="31" spans="1:15" ht="13.5">
      <c r="A31" s="3" t="s">
        <v>1</v>
      </c>
      <c r="B31" s="2"/>
      <c r="D31" s="6" t="s">
        <v>29</v>
      </c>
      <c r="E31" s="6" t="s">
        <v>28</v>
      </c>
      <c r="O31" s="60"/>
    </row>
    <row r="32" spans="1:15" ht="13.5">
      <c r="A32" s="3" t="s">
        <v>2</v>
      </c>
      <c r="B32" s="2"/>
      <c r="D32" s="6" t="e">
        <f>FIND(D31,B32)</f>
        <v>#VALUE!</v>
      </c>
      <c r="E32" s="6" t="e">
        <f>FIND(E31,B32)</f>
        <v>#VALUE!</v>
      </c>
      <c r="F32" s="6" t="e">
        <f>MID(B32,D32+2,E32-D32-1)</f>
        <v>#VALUE!</v>
      </c>
      <c r="O32" s="60"/>
    </row>
    <row r="33" spans="1:2" ht="13.5">
      <c r="A33" s="3" t="s">
        <v>3</v>
      </c>
      <c r="B33" s="2"/>
    </row>
    <row r="34" spans="1:2" ht="13.5">
      <c r="A34" s="3" t="s">
        <v>4</v>
      </c>
      <c r="B34" s="2"/>
    </row>
    <row r="35" spans="1:2" ht="13.5">
      <c r="A35" s="3" t="s">
        <v>5</v>
      </c>
      <c r="B35" s="2"/>
    </row>
    <row r="36" spans="1:2" ht="13.5">
      <c r="A36" s="3" t="s">
        <v>6</v>
      </c>
      <c r="B36" s="2"/>
    </row>
    <row r="37" spans="1:19" ht="13.5">
      <c r="A37" s="3" t="s">
        <v>7</v>
      </c>
      <c r="B37" s="2"/>
      <c r="S37" s="4"/>
    </row>
    <row r="38" spans="1:19" ht="13.5">
      <c r="A38" s="3" t="s">
        <v>8</v>
      </c>
      <c r="B38" s="2"/>
      <c r="S38" s="4"/>
    </row>
    <row r="39" spans="1:19" ht="13.5">
      <c r="A39" s="3" t="s">
        <v>50</v>
      </c>
      <c r="B39" s="2"/>
      <c r="D39" s="6" t="e">
        <f>FIND($D$10,B39)</f>
        <v>#VALUE!</v>
      </c>
      <c r="E39" s="6">
        <f>LEN(B39)</f>
        <v>0</v>
      </c>
      <c r="F39" s="6" t="e">
        <f>MID(B39,D39+1,E39-D39)</f>
        <v>#VALUE!</v>
      </c>
      <c r="H39" s="6" t="e">
        <f>LOOKUP(F39,K39:K53,J39:J53)</f>
        <v>#VALUE!</v>
      </c>
      <c r="J39" s="6" t="s">
        <v>89</v>
      </c>
      <c r="K39" s="6" t="s">
        <v>71</v>
      </c>
      <c r="S39" s="4"/>
    </row>
    <row r="40" spans="1:19" ht="13.5">
      <c r="A40" s="3" t="s">
        <v>9</v>
      </c>
      <c r="B40" s="2"/>
      <c r="J40" s="6" t="s">
        <v>90</v>
      </c>
      <c r="K40" s="6" t="s">
        <v>70</v>
      </c>
      <c r="S40" s="4"/>
    </row>
    <row r="41" spans="1:19" ht="13.5">
      <c r="A41" s="3" t="s">
        <v>79</v>
      </c>
      <c r="B41" s="2"/>
      <c r="S41" s="4"/>
    </row>
    <row r="42" spans="1:19" ht="13.5">
      <c r="A42" s="3" t="s">
        <v>80</v>
      </c>
      <c r="B42" s="2"/>
      <c r="S42" s="4"/>
    </row>
    <row r="43" spans="1:19" ht="13.5">
      <c r="A43" s="3" t="s">
        <v>10</v>
      </c>
      <c r="B43" s="2"/>
      <c r="J43" s="6" t="s">
        <v>98</v>
      </c>
      <c r="K43" s="6" t="s">
        <v>66</v>
      </c>
      <c r="S43" s="4"/>
    </row>
    <row r="44" spans="1:19" ht="13.5">
      <c r="A44" s="3" t="s">
        <v>11</v>
      </c>
      <c r="B44" s="2"/>
      <c r="J44" s="6" t="s">
        <v>99</v>
      </c>
      <c r="K44" s="6" t="s">
        <v>68</v>
      </c>
      <c r="S44" s="4"/>
    </row>
    <row r="45" spans="1:19" ht="13.5">
      <c r="A45" s="3" t="s">
        <v>12</v>
      </c>
      <c r="B45" s="2"/>
      <c r="J45" s="6" t="s">
        <v>93</v>
      </c>
      <c r="K45" s="6" t="s">
        <v>64</v>
      </c>
      <c r="S45" s="4"/>
    </row>
    <row r="46" spans="10:19" ht="13.5">
      <c r="J46" s="6" t="s">
        <v>94</v>
      </c>
      <c r="K46" s="6" t="s">
        <v>67</v>
      </c>
      <c r="S46" s="4"/>
    </row>
    <row r="47" spans="10:19" ht="13.5">
      <c r="J47" s="6" t="s">
        <v>95</v>
      </c>
      <c r="K47" s="6" t="s">
        <v>69</v>
      </c>
      <c r="S47" s="4"/>
    </row>
    <row r="48" spans="10:19" ht="13.5">
      <c r="J48" s="6" t="s">
        <v>96</v>
      </c>
      <c r="K48" s="6" t="s">
        <v>34</v>
      </c>
      <c r="S48" s="4"/>
    </row>
    <row r="49" spans="10:19" ht="13.5">
      <c r="J49" s="6" t="s">
        <v>97</v>
      </c>
      <c r="K49" s="6" t="s">
        <v>35</v>
      </c>
      <c r="S49" s="4"/>
    </row>
    <row r="50" spans="10:19" ht="13.5">
      <c r="J50" s="6" t="s">
        <v>91</v>
      </c>
      <c r="K50" s="6" t="s">
        <v>32</v>
      </c>
      <c r="S50" s="4"/>
    </row>
    <row r="51" spans="10:19" ht="13.5">
      <c r="J51" s="6" t="s">
        <v>92</v>
      </c>
      <c r="K51" s="6" t="s">
        <v>33</v>
      </c>
      <c r="S51" s="4"/>
    </row>
    <row r="52" spans="10:19" ht="13.5">
      <c r="J52" s="6" t="s">
        <v>100</v>
      </c>
      <c r="K52" s="6" t="s">
        <v>65</v>
      </c>
      <c r="S52" s="4"/>
    </row>
    <row r="53" spans="10:19" ht="13.5">
      <c r="J53" s="6" t="s">
        <v>101</v>
      </c>
      <c r="K53" s="6" t="s">
        <v>36</v>
      </c>
      <c r="S53" s="4"/>
    </row>
    <row r="54" ht="13.5">
      <c r="S54" s="4"/>
    </row>
    <row r="55" ht="13.5">
      <c r="S55" s="4"/>
    </row>
    <row r="57" spans="3:15" ht="13.5"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3:15" ht="13.5"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ht="13.5">
      <c r="C59" s="60"/>
    </row>
  </sheetData>
  <sheetProtection password="8589" sheet="1" objects="1" scenarios="1" selectLockedCells="1"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view="pageBreakPreview" zoomScale="80" zoomScaleSheetLayoutView="80" workbookViewId="0" topLeftCell="A7">
      <selection activeCell="J8" sqref="J8"/>
    </sheetView>
  </sheetViews>
  <sheetFormatPr defaultColWidth="9.140625" defaultRowHeight="15"/>
  <cols>
    <col min="1" max="1" width="3.57421875" style="0" customWidth="1"/>
    <col min="2" max="2" width="25.57421875" style="0" customWidth="1"/>
    <col min="3" max="3" width="3.57421875" style="0" customWidth="1"/>
    <col min="4" max="4" width="12.140625" style="0" customWidth="1"/>
    <col min="5" max="5" width="14.140625" style="0" customWidth="1"/>
    <col min="6" max="6" width="3.57421875" style="0" customWidth="1"/>
    <col min="7" max="7" width="25.57421875" style="0" customWidth="1"/>
    <col min="8" max="8" width="14.421875" style="0" customWidth="1"/>
    <col min="13" max="13" width="18.57421875" style="0" bestFit="1" customWidth="1"/>
    <col min="15" max="15" width="20.421875" style="0" bestFit="1" customWidth="1"/>
    <col min="17" max="17" width="32.00390625" style="0" bestFit="1" customWidth="1"/>
  </cols>
  <sheetData>
    <row r="1" ht="21">
      <c r="A1" s="8" t="s">
        <v>87</v>
      </c>
    </row>
    <row r="2" spans="1:6" ht="30.75">
      <c r="A2" s="7" t="s">
        <v>83</v>
      </c>
      <c r="E2" s="80"/>
      <c r="F2" s="80"/>
    </row>
    <row r="3" spans="5:6" ht="30.75">
      <c r="E3" s="80"/>
      <c r="F3" s="80"/>
    </row>
    <row r="9" spans="1:7" ht="19.5" customHeight="1">
      <c r="A9" s="17" t="s">
        <v>46</v>
      </c>
      <c r="B9" s="68"/>
      <c r="C9" s="68"/>
      <c r="D9" s="69"/>
      <c r="E9" s="73"/>
      <c r="F9" s="70"/>
      <c r="G9" s="71"/>
    </row>
    <row r="10" spans="1:7" ht="99.75" customHeight="1">
      <c r="A10" s="81">
        <f>IF(ISERROR('入力用'!F29),"",'入力用'!F29)</f>
      </c>
      <c r="B10" s="82"/>
      <c r="C10" s="82"/>
      <c r="D10" s="83"/>
      <c r="E10" s="84"/>
      <c r="F10" s="85"/>
      <c r="G10" s="86"/>
    </row>
    <row r="11" spans="1:7" s="1" customFormat="1" ht="19.5" customHeight="1">
      <c r="A11" s="17" t="s">
        <v>37</v>
      </c>
      <c r="B11" s="18"/>
      <c r="C11" s="18"/>
      <c r="D11" s="18"/>
      <c r="E11" s="18"/>
      <c r="F11" s="18"/>
      <c r="G11" s="19"/>
    </row>
    <row r="12" spans="1:7" ht="45" customHeight="1">
      <c r="A12" s="15"/>
      <c r="B12" s="88">
        <f>IF(ISERROR('入力用'!F11),"",'入力用'!$F$11)</f>
      </c>
      <c r="C12" s="88"/>
      <c r="D12" s="88"/>
      <c r="E12" s="88"/>
      <c r="F12" s="88"/>
      <c r="G12" s="89"/>
    </row>
    <row r="13" spans="1:7" s="1" customFormat="1" ht="19.5" customHeight="1">
      <c r="A13" s="17" t="s">
        <v>41</v>
      </c>
      <c r="B13" s="20"/>
      <c r="C13" s="20"/>
      <c r="D13" s="20"/>
      <c r="E13" s="20"/>
      <c r="F13" s="20"/>
      <c r="G13" s="21"/>
    </row>
    <row r="14" spans="1:7" ht="45" customHeight="1">
      <c r="A14" s="15"/>
      <c r="B14" s="88">
        <f>IF(ISERROR('入力用'!F17),"",'入力用'!$F$17)</f>
      </c>
      <c r="C14" s="88"/>
      <c r="D14" s="88"/>
      <c r="E14" s="88"/>
      <c r="F14" s="88"/>
      <c r="G14" s="89"/>
    </row>
    <row r="15" spans="1:7" s="1" customFormat="1" ht="19.5" customHeight="1">
      <c r="A15" s="17" t="s">
        <v>42</v>
      </c>
      <c r="B15" s="20"/>
      <c r="C15" s="20"/>
      <c r="D15" s="20"/>
      <c r="E15" s="20"/>
      <c r="F15" s="20"/>
      <c r="G15" s="21"/>
    </row>
    <row r="16" spans="1:7" ht="45" customHeight="1">
      <c r="A16" s="15"/>
      <c r="B16" s="88">
        <f>IF(ISERROR('入力用'!F30),"",'入力用'!$F$30)</f>
      </c>
      <c r="C16" s="88"/>
      <c r="D16" s="88"/>
      <c r="E16" s="88"/>
      <c r="F16" s="88"/>
      <c r="G16" s="89"/>
    </row>
    <row r="17" spans="1:7" s="1" customFormat="1" ht="19.5" customHeight="1">
      <c r="A17" s="17" t="s">
        <v>27</v>
      </c>
      <c r="B17" s="20"/>
      <c r="C17" s="20"/>
      <c r="D17" s="20"/>
      <c r="E17" s="20"/>
      <c r="F17" s="20"/>
      <c r="G17" s="21"/>
    </row>
    <row r="18" spans="1:7" ht="45" customHeight="1">
      <c r="A18" s="15"/>
      <c r="B18" s="88">
        <f>IF(ISERROR('入力用'!F32),"",'入力用'!$F$32)</f>
      </c>
      <c r="C18" s="88"/>
      <c r="D18" s="88"/>
      <c r="E18" s="88"/>
      <c r="F18" s="88"/>
      <c r="G18" s="89"/>
    </row>
    <row r="19" spans="1:7" s="1" customFormat="1" ht="19.5" customHeight="1">
      <c r="A19" s="17" t="s">
        <v>73</v>
      </c>
      <c r="B19" s="18"/>
      <c r="C19" s="18"/>
      <c r="D19" s="18"/>
      <c r="E19" s="18"/>
      <c r="F19" s="18"/>
      <c r="G19" s="19"/>
    </row>
    <row r="20" spans="1:7" ht="19.5" customHeight="1">
      <c r="A20" s="90">
        <f>IF(ISERROR('入力用'!F39),"",'入力用'!F39)</f>
      </c>
      <c r="B20" s="91"/>
      <c r="C20" s="91"/>
      <c r="D20" s="91"/>
      <c r="E20" s="91"/>
      <c r="F20" s="91"/>
      <c r="G20" s="92"/>
    </row>
    <row r="21" spans="1:7" ht="19.5" customHeight="1">
      <c r="A21" s="90"/>
      <c r="B21" s="91"/>
      <c r="C21" s="91"/>
      <c r="D21" s="91"/>
      <c r="E21" s="91"/>
      <c r="F21" s="91"/>
      <c r="G21" s="92"/>
    </row>
    <row r="22" spans="1:7" ht="19.5" customHeight="1">
      <c r="A22" s="90"/>
      <c r="B22" s="91"/>
      <c r="C22" s="91"/>
      <c r="D22" s="91"/>
      <c r="E22" s="91"/>
      <c r="F22" s="91"/>
      <c r="G22" s="92"/>
    </row>
    <row r="23" spans="1:7" ht="19.5" customHeight="1">
      <c r="A23" s="90"/>
      <c r="B23" s="91"/>
      <c r="C23" s="91"/>
      <c r="D23" s="91"/>
      <c r="E23" s="91"/>
      <c r="F23" s="91"/>
      <c r="G23" s="92"/>
    </row>
    <row r="24" spans="1:7" ht="19.5" customHeight="1">
      <c r="A24" s="90"/>
      <c r="B24" s="91"/>
      <c r="C24" s="91"/>
      <c r="D24" s="91"/>
      <c r="E24" s="91"/>
      <c r="F24" s="91"/>
      <c r="G24" s="92"/>
    </row>
    <row r="25" spans="1:7" ht="9.75" customHeight="1">
      <c r="A25" s="75"/>
      <c r="B25" s="76"/>
      <c r="C25" s="76"/>
      <c r="D25" s="76"/>
      <c r="E25" s="76"/>
      <c r="F25" s="76"/>
      <c r="G25" s="77"/>
    </row>
    <row r="26" spans="1:7" s="1" customFormat="1" ht="19.5" customHeight="1">
      <c r="A26" s="17" t="s">
        <v>40</v>
      </c>
      <c r="B26" s="16"/>
      <c r="C26" s="18"/>
      <c r="D26" s="18"/>
      <c r="E26" s="18"/>
      <c r="F26" s="18"/>
      <c r="G26" s="19"/>
    </row>
    <row r="27" spans="1:7" ht="19.5" customHeight="1">
      <c r="A27" s="10"/>
      <c r="B27" s="87">
        <f>IF(ISERROR('入力用'!H39),"",'入力用'!H39)</f>
      </c>
      <c r="C27" s="11"/>
      <c r="D27" s="11"/>
      <c r="E27" s="11"/>
      <c r="F27" s="11"/>
      <c r="G27" s="12"/>
    </row>
    <row r="28" spans="1:7" ht="19.5" customHeight="1">
      <c r="A28" s="10"/>
      <c r="B28" s="87"/>
      <c r="C28" s="11"/>
      <c r="D28" s="11"/>
      <c r="E28" s="11"/>
      <c r="F28" s="11"/>
      <c r="G28" s="12"/>
    </row>
    <row r="29" spans="1:7" ht="19.5" customHeight="1">
      <c r="A29" s="10"/>
      <c r="B29" s="87"/>
      <c r="C29" s="11"/>
      <c r="D29" s="11"/>
      <c r="E29" s="11"/>
      <c r="F29" s="11"/>
      <c r="G29" s="12"/>
    </row>
    <row r="30" spans="1:7" ht="19.5" customHeight="1">
      <c r="A30" s="10"/>
      <c r="B30" s="87"/>
      <c r="C30" s="11"/>
      <c r="D30" s="11"/>
      <c r="E30" s="11"/>
      <c r="F30" s="11"/>
      <c r="G30" s="12"/>
    </row>
    <row r="31" spans="1:7" ht="19.5" customHeight="1">
      <c r="A31" s="10"/>
      <c r="B31" s="87"/>
      <c r="C31" s="11"/>
      <c r="D31" s="11"/>
      <c r="E31" s="11"/>
      <c r="F31" s="11"/>
      <c r="G31" s="12"/>
    </row>
    <row r="32" spans="1:7" ht="9.75" customHeight="1">
      <c r="A32" s="13"/>
      <c r="B32" s="14"/>
      <c r="C32" s="14"/>
      <c r="D32" s="14"/>
      <c r="E32" s="14"/>
      <c r="F32" s="14"/>
      <c r="G32" s="67"/>
    </row>
    <row r="33" ht="13.5">
      <c r="A33" t="s">
        <v>84</v>
      </c>
    </row>
  </sheetData>
  <sheetProtection password="8589" sheet="1" objects="1" scenarios="1" selectLockedCells="1" selectUnlockedCells="1"/>
  <mergeCells count="9">
    <mergeCell ref="E2:F3"/>
    <mergeCell ref="A10:D10"/>
    <mergeCell ref="E10:G10"/>
    <mergeCell ref="B27:B31"/>
    <mergeCell ref="B12:G12"/>
    <mergeCell ref="B14:G14"/>
    <mergeCell ref="B16:G16"/>
    <mergeCell ref="B18:G18"/>
    <mergeCell ref="A20:G24"/>
  </mergeCells>
  <printOptions horizontalCentered="1" verticalCentered="1"/>
  <pageMargins left="0.7086614173228347" right="0.7086614173228347" top="0.9448818897637796" bottom="0.7480314960629921" header="0.31496062992125984" footer="0.31496062992125984"/>
  <pageSetup horizontalDpi="300" verticalDpi="300" orientation="portrait" paperSize="9" r:id="rId2"/>
  <headerFooter>
    <oddHeader>&amp;C&amp;36 &amp;R&amp;36箱同梱用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view="pageBreakPreview" zoomScale="80" zoomScaleSheetLayoutView="80" workbookViewId="0" topLeftCell="A4">
      <selection activeCell="J5" sqref="J5"/>
    </sheetView>
  </sheetViews>
  <sheetFormatPr defaultColWidth="9.140625" defaultRowHeight="15"/>
  <cols>
    <col min="1" max="1" width="3.57421875" style="0" customWidth="1"/>
    <col min="2" max="2" width="25.57421875" style="0" customWidth="1"/>
    <col min="3" max="3" width="3.57421875" style="0" customWidth="1"/>
    <col min="4" max="4" width="12.140625" style="0" customWidth="1"/>
    <col min="5" max="5" width="14.140625" style="0" customWidth="1"/>
    <col min="6" max="6" width="3.57421875" style="0" customWidth="1"/>
    <col min="7" max="7" width="25.57421875" style="0" customWidth="1"/>
    <col min="8" max="8" width="14.421875" style="0" customWidth="1"/>
    <col min="13" max="13" width="18.57421875" style="0" bestFit="1" customWidth="1"/>
    <col min="15" max="15" width="20.421875" style="0" bestFit="1" customWidth="1"/>
    <col min="17" max="17" width="32.00390625" style="0" bestFit="1" customWidth="1"/>
  </cols>
  <sheetData>
    <row r="1" ht="21">
      <c r="A1" s="8" t="s">
        <v>87</v>
      </c>
    </row>
    <row r="2" spans="1:6" ht="30.75">
      <c r="A2" s="7" t="s">
        <v>39</v>
      </c>
      <c r="E2" s="80"/>
      <c r="F2" s="80"/>
    </row>
    <row r="3" spans="5:6" ht="30.75">
      <c r="E3" s="80"/>
      <c r="F3" s="80"/>
    </row>
    <row r="9" spans="1:7" ht="19.5" customHeight="1">
      <c r="A9" s="17" t="s">
        <v>46</v>
      </c>
      <c r="B9" s="68"/>
      <c r="C9" s="68"/>
      <c r="D9" s="69"/>
      <c r="E9" s="73"/>
      <c r="F9" s="70"/>
      <c r="G9" s="71"/>
    </row>
    <row r="10" spans="1:7" ht="99.75" customHeight="1">
      <c r="A10" s="81">
        <f>IF(ISERROR('入力用'!F29),"",'入力用'!F29)</f>
      </c>
      <c r="B10" s="82"/>
      <c r="C10" s="82"/>
      <c r="D10" s="83"/>
      <c r="E10" s="84"/>
      <c r="F10" s="85"/>
      <c r="G10" s="86"/>
    </row>
    <row r="11" spans="1:7" s="1" customFormat="1" ht="19.5" customHeight="1">
      <c r="A11" s="17" t="s">
        <v>37</v>
      </c>
      <c r="B11" s="18"/>
      <c r="C11" s="18"/>
      <c r="D11" s="18"/>
      <c r="E11" s="18"/>
      <c r="F11" s="18"/>
      <c r="G11" s="19"/>
    </row>
    <row r="12" spans="1:7" ht="45" customHeight="1">
      <c r="A12" s="15"/>
      <c r="B12" s="93" t="s">
        <v>53</v>
      </c>
      <c r="C12" s="93"/>
      <c r="D12" s="93"/>
      <c r="E12" s="93"/>
      <c r="F12" s="93"/>
      <c r="G12" s="94"/>
    </row>
    <row r="13" spans="1:7" s="1" customFormat="1" ht="19.5" customHeight="1">
      <c r="A13" s="17" t="s">
        <v>41</v>
      </c>
      <c r="B13" s="20"/>
      <c r="C13" s="20"/>
      <c r="D13" s="20"/>
      <c r="E13" s="20"/>
      <c r="F13" s="20"/>
      <c r="G13" s="21"/>
    </row>
    <row r="14" spans="1:7" ht="45" customHeight="1">
      <c r="A14" s="15"/>
      <c r="B14" s="93" t="s">
        <v>53</v>
      </c>
      <c r="C14" s="93"/>
      <c r="D14" s="93"/>
      <c r="E14" s="93"/>
      <c r="F14" s="93"/>
      <c r="G14" s="94"/>
    </row>
    <row r="15" spans="1:7" s="1" customFormat="1" ht="19.5" customHeight="1">
      <c r="A15" s="17" t="s">
        <v>42</v>
      </c>
      <c r="B15" s="20"/>
      <c r="C15" s="20"/>
      <c r="D15" s="20"/>
      <c r="E15" s="20"/>
      <c r="F15" s="20"/>
      <c r="G15" s="21"/>
    </row>
    <row r="16" spans="1:7" ht="45" customHeight="1">
      <c r="A16" s="15"/>
      <c r="B16" s="93" t="s">
        <v>53</v>
      </c>
      <c r="C16" s="93"/>
      <c r="D16" s="93"/>
      <c r="E16" s="93"/>
      <c r="F16" s="93"/>
      <c r="G16" s="94"/>
    </row>
    <row r="17" spans="1:7" s="1" customFormat="1" ht="19.5" customHeight="1">
      <c r="A17" s="17" t="s">
        <v>27</v>
      </c>
      <c r="B17" s="20"/>
      <c r="C17" s="20"/>
      <c r="D17" s="20"/>
      <c r="E17" s="20"/>
      <c r="F17" s="20"/>
      <c r="G17" s="21"/>
    </row>
    <row r="18" spans="1:7" ht="45" customHeight="1">
      <c r="A18" s="15"/>
      <c r="B18" s="93" t="s">
        <v>53</v>
      </c>
      <c r="C18" s="93"/>
      <c r="D18" s="93"/>
      <c r="E18" s="93"/>
      <c r="F18" s="93"/>
      <c r="G18" s="94"/>
    </row>
    <row r="19" spans="1:7" s="1" customFormat="1" ht="19.5" customHeight="1">
      <c r="A19" s="17" t="s">
        <v>73</v>
      </c>
      <c r="B19" s="18"/>
      <c r="C19" s="18"/>
      <c r="D19" s="18"/>
      <c r="E19" s="18"/>
      <c r="F19" s="18"/>
      <c r="G19" s="19"/>
    </row>
    <row r="20" spans="1:7" ht="19.5" customHeight="1">
      <c r="A20" s="90">
        <f>IF(ISERROR('入力用'!F39),"",'入力用'!F39)</f>
      </c>
      <c r="B20" s="91"/>
      <c r="C20" s="91"/>
      <c r="D20" s="91"/>
      <c r="E20" s="91"/>
      <c r="F20" s="91"/>
      <c r="G20" s="92"/>
    </row>
    <row r="21" spans="1:7" ht="19.5" customHeight="1">
      <c r="A21" s="90"/>
      <c r="B21" s="91"/>
      <c r="C21" s="91"/>
      <c r="D21" s="91"/>
      <c r="E21" s="91"/>
      <c r="F21" s="91"/>
      <c r="G21" s="92"/>
    </row>
    <row r="22" spans="1:7" ht="19.5" customHeight="1">
      <c r="A22" s="90"/>
      <c r="B22" s="91"/>
      <c r="C22" s="91"/>
      <c r="D22" s="91"/>
      <c r="E22" s="91"/>
      <c r="F22" s="91"/>
      <c r="G22" s="92"/>
    </row>
    <row r="23" spans="1:7" ht="19.5" customHeight="1">
      <c r="A23" s="90"/>
      <c r="B23" s="91"/>
      <c r="C23" s="91"/>
      <c r="D23" s="91"/>
      <c r="E23" s="91"/>
      <c r="F23" s="91"/>
      <c r="G23" s="92"/>
    </row>
    <row r="24" spans="1:7" ht="19.5" customHeight="1">
      <c r="A24" s="90"/>
      <c r="B24" s="91"/>
      <c r="C24" s="91"/>
      <c r="D24" s="91"/>
      <c r="E24" s="91"/>
      <c r="F24" s="91"/>
      <c r="G24" s="92"/>
    </row>
    <row r="25" spans="1:7" ht="9.75" customHeight="1">
      <c r="A25" s="75"/>
      <c r="B25" s="76"/>
      <c r="C25" s="76"/>
      <c r="D25" s="76"/>
      <c r="E25" s="76"/>
      <c r="F25" s="76"/>
      <c r="G25" s="77"/>
    </row>
    <row r="26" spans="1:7" s="1" customFormat="1" ht="19.5" customHeight="1">
      <c r="A26" s="17" t="s">
        <v>40</v>
      </c>
      <c r="B26" s="16"/>
      <c r="C26" s="18"/>
      <c r="D26" s="18"/>
      <c r="E26" s="18"/>
      <c r="F26" s="18"/>
      <c r="G26" s="19"/>
    </row>
    <row r="27" spans="1:7" ht="19.5" customHeight="1">
      <c r="A27" s="10"/>
      <c r="B27" s="87">
        <f>IF(ISERROR('入力用'!H39),"",'入力用'!H39)</f>
      </c>
      <c r="C27" s="11"/>
      <c r="D27" s="11"/>
      <c r="E27" s="11"/>
      <c r="F27" s="11"/>
      <c r="G27" s="12"/>
    </row>
    <row r="28" spans="1:7" ht="19.5" customHeight="1">
      <c r="A28" s="10"/>
      <c r="B28" s="87"/>
      <c r="C28" s="11"/>
      <c r="D28" s="11"/>
      <c r="E28" s="11"/>
      <c r="F28" s="11"/>
      <c r="G28" s="12"/>
    </row>
    <row r="29" spans="1:7" ht="19.5" customHeight="1">
      <c r="A29" s="10"/>
      <c r="B29" s="87"/>
      <c r="C29" s="11"/>
      <c r="D29" s="11"/>
      <c r="E29" s="11"/>
      <c r="F29" s="11"/>
      <c r="G29" s="12"/>
    </row>
    <row r="30" spans="1:7" ht="19.5" customHeight="1">
      <c r="A30" s="10"/>
      <c r="B30" s="87"/>
      <c r="C30" s="11"/>
      <c r="D30" s="11"/>
      <c r="E30" s="11"/>
      <c r="F30" s="11"/>
      <c r="G30" s="12"/>
    </row>
    <row r="31" spans="1:7" ht="19.5" customHeight="1">
      <c r="A31" s="10"/>
      <c r="B31" s="87"/>
      <c r="C31" s="11"/>
      <c r="D31" s="11"/>
      <c r="E31" s="11"/>
      <c r="F31" s="11"/>
      <c r="G31" s="12"/>
    </row>
    <row r="32" spans="1:7" ht="9.75" customHeight="1">
      <c r="A32" s="13"/>
      <c r="B32" s="14"/>
      <c r="C32" s="14"/>
      <c r="D32" s="14"/>
      <c r="E32" s="14"/>
      <c r="F32" s="14"/>
      <c r="G32" s="67"/>
    </row>
    <row r="33" ht="13.5">
      <c r="A33" t="s">
        <v>82</v>
      </c>
    </row>
  </sheetData>
  <sheetProtection password="8589" sheet="1" objects="1" scenarios="1" selectLockedCells="1" selectUnlockedCells="1"/>
  <mergeCells count="9">
    <mergeCell ref="B18:G18"/>
    <mergeCell ref="A20:G24"/>
    <mergeCell ref="B27:B31"/>
    <mergeCell ref="E2:F3"/>
    <mergeCell ref="A10:D10"/>
    <mergeCell ref="E10:G10"/>
    <mergeCell ref="B12:G12"/>
    <mergeCell ref="B14:G14"/>
    <mergeCell ref="B16:G16"/>
  </mergeCells>
  <printOptions horizontalCentered="1" verticalCentered="1"/>
  <pageMargins left="0.7086614173228347" right="0.7086614173228347" top="0.9448818897637796" bottom="0.7480314960629921" header="0.31496062992125984" footer="0.31496062992125984"/>
  <pageSetup horizontalDpi="300" verticalDpi="300" orientation="portrait" paperSize="9" r:id="rId2"/>
  <headerFooter>
    <oddHeader>&amp;R&amp;36箱外張用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49"/>
  <sheetViews>
    <sheetView showGridLines="0" view="pageBreakPreview" zoomScale="80" zoomScaleSheetLayoutView="80" workbookViewId="0" topLeftCell="A1">
      <selection activeCell="U7" sqref="U7"/>
    </sheetView>
  </sheetViews>
  <sheetFormatPr defaultColWidth="9.140625" defaultRowHeight="15"/>
  <cols>
    <col min="1" max="1" width="2.140625" style="0" customWidth="1"/>
    <col min="2" max="2" width="2.28125" style="0" customWidth="1"/>
    <col min="3" max="4" width="6.57421875" style="0" customWidth="1"/>
    <col min="5" max="5" width="2.28125" style="0" customWidth="1"/>
    <col min="6" max="7" width="6.57421875" style="0" customWidth="1"/>
    <col min="8" max="8" width="2.28125" style="0" customWidth="1"/>
    <col min="9" max="9" width="12.57421875" style="0" customWidth="1"/>
    <col min="10" max="10" width="2.140625" style="0" customWidth="1"/>
    <col min="11" max="11" width="2.28125" style="0" customWidth="1"/>
    <col min="12" max="13" width="6.57421875" style="0" customWidth="1"/>
    <col min="14" max="14" width="2.28125" style="0" customWidth="1"/>
    <col min="15" max="16" width="6.57421875" style="0" customWidth="1"/>
    <col min="17" max="17" width="2.28125" style="0" customWidth="1"/>
    <col min="18" max="18" width="12.57421875" style="0" customWidth="1"/>
    <col min="19" max="19" width="2.140625" style="0" customWidth="1"/>
  </cols>
  <sheetData>
    <row r="1" ht="21">
      <c r="B1" s="8" t="s">
        <v>88</v>
      </c>
    </row>
    <row r="2" ht="23.25">
      <c r="B2" s="7" t="s">
        <v>39</v>
      </c>
    </row>
    <row r="3" spans="2:21" ht="1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2:21" ht="1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2:21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22"/>
      <c r="Q6" s="22"/>
      <c r="R6" s="22"/>
      <c r="S6" s="22"/>
      <c r="T6" s="22"/>
      <c r="U6" s="22"/>
    </row>
    <row r="7" spans="2:21" ht="15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22"/>
      <c r="Q7" s="22"/>
      <c r="R7" s="22"/>
      <c r="S7" s="22"/>
      <c r="T7" s="22"/>
      <c r="U7" s="22"/>
    </row>
    <row r="8" spans="2:21" ht="13.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22"/>
      <c r="Q8" s="22"/>
      <c r="R8" s="22"/>
      <c r="S8" s="22"/>
      <c r="T8" s="22"/>
      <c r="U8" s="22"/>
    </row>
    <row r="9" spans="2:21" ht="13.5">
      <c r="B9" s="9" t="s">
        <v>43</v>
      </c>
      <c r="C9" s="40"/>
      <c r="D9" s="40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2:21" ht="13.5">
      <c r="B10" s="40" t="s">
        <v>81</v>
      </c>
      <c r="C10" s="40"/>
      <c r="D10" s="4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2:21" ht="13.5">
      <c r="B11" s="40" t="s">
        <v>44</v>
      </c>
      <c r="C11" s="40"/>
      <c r="D11" s="4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2:21" ht="13.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2:21" ht="19.5" customHeight="1">
      <c r="B13" s="72" t="s">
        <v>74</v>
      </c>
      <c r="C13" s="96">
        <f>IF(ISERROR('入力用'!$F$29),"",'入力用'!$F$29)</f>
      </c>
      <c r="D13" s="96"/>
      <c r="E13" s="96"/>
      <c r="F13" s="97"/>
      <c r="G13" s="72" t="s">
        <v>76</v>
      </c>
      <c r="H13" s="100">
        <f>IF(ISERROR('入力用'!$F$39),"",'入力用'!$F$39)</f>
      </c>
      <c r="I13" s="100"/>
      <c r="J13" s="22"/>
      <c r="K13" s="72" t="s">
        <v>74</v>
      </c>
      <c r="L13" s="96">
        <f>IF(ISERROR('入力用'!$F$29),"",'入力用'!$F$29)</f>
      </c>
      <c r="M13" s="96"/>
      <c r="N13" s="96"/>
      <c r="O13" s="97"/>
      <c r="P13" s="72" t="s">
        <v>76</v>
      </c>
      <c r="Q13" s="100">
        <f>IF(ISERROR('入力用'!$F$39),"",'入力用'!$F$39)</f>
      </c>
      <c r="R13" s="100"/>
      <c r="S13" s="22"/>
      <c r="T13" s="22"/>
      <c r="U13" s="22"/>
    </row>
    <row r="14" spans="2:21" ht="19.5" customHeight="1">
      <c r="B14" s="23" t="s">
        <v>75</v>
      </c>
      <c r="C14" s="98"/>
      <c r="D14" s="98"/>
      <c r="E14" s="98"/>
      <c r="F14" s="99"/>
      <c r="G14" s="23" t="s">
        <v>77</v>
      </c>
      <c r="H14" s="101"/>
      <c r="I14" s="101"/>
      <c r="J14" s="22"/>
      <c r="K14" s="23" t="s">
        <v>75</v>
      </c>
      <c r="L14" s="98"/>
      <c r="M14" s="98"/>
      <c r="N14" s="98"/>
      <c r="O14" s="99"/>
      <c r="P14" s="23" t="s">
        <v>77</v>
      </c>
      <c r="Q14" s="101"/>
      <c r="R14" s="101"/>
      <c r="S14" s="22"/>
      <c r="T14" s="22"/>
      <c r="U14" s="22"/>
    </row>
    <row r="15" spans="2:22" s="1" customFormat="1" ht="19.5" customHeight="1">
      <c r="B15" s="39" t="s">
        <v>37</v>
      </c>
      <c r="C15" s="28"/>
      <c r="D15" s="29">
        <f>IF(ISERROR('入力用'!$F$11),"",'入力用'!$F$11)</f>
      </c>
      <c r="E15" s="24"/>
      <c r="F15" s="24"/>
      <c r="G15" s="24"/>
      <c r="H15" s="24"/>
      <c r="I15" s="24"/>
      <c r="J15" s="25"/>
      <c r="K15" s="39" t="s">
        <v>37</v>
      </c>
      <c r="L15" s="28"/>
      <c r="M15" s="39">
        <f>IF(ISERROR('入力用'!$F$11),"",'入力用'!$F$11)</f>
      </c>
      <c r="N15" s="24"/>
      <c r="O15" s="24"/>
      <c r="P15" s="24"/>
      <c r="Q15" s="24"/>
      <c r="R15" s="24"/>
      <c r="S15" s="25"/>
      <c r="T15" s="25"/>
      <c r="U15" s="25"/>
      <c r="V15" s="25"/>
    </row>
    <row r="16" spans="2:22" s="1" customFormat="1" ht="19.5" customHeight="1">
      <c r="B16" s="29" t="s">
        <v>41</v>
      </c>
      <c r="C16" s="29"/>
      <c r="D16" s="29">
        <f>IF(ISERROR('入力用'!$F$17),"",'入力用'!$F$17)</f>
      </c>
      <c r="E16" s="26"/>
      <c r="F16" s="26"/>
      <c r="G16" s="26"/>
      <c r="H16" s="26"/>
      <c r="I16" s="26"/>
      <c r="J16" s="25"/>
      <c r="K16" s="39" t="s">
        <v>41</v>
      </c>
      <c r="L16" s="39"/>
      <c r="M16" s="39">
        <f>IF(ISERROR('入力用'!$F$17),"",'入力用'!$F$17)</f>
      </c>
      <c r="N16" s="26"/>
      <c r="O16" s="26"/>
      <c r="P16" s="26"/>
      <c r="Q16" s="26"/>
      <c r="R16" s="26"/>
      <c r="S16" s="25"/>
      <c r="T16" s="25"/>
      <c r="U16" s="25"/>
      <c r="V16" s="25"/>
    </row>
    <row r="17" spans="2:22" s="1" customFormat="1" ht="19.5" customHeight="1">
      <c r="B17" s="41" t="s">
        <v>42</v>
      </c>
      <c r="C17" s="41"/>
      <c r="D17" s="41">
        <f>IF(ISERROR('入力用'!$F$30),"",'入力用'!$F$30)</f>
      </c>
      <c r="E17" s="42"/>
      <c r="F17" s="42"/>
      <c r="G17" s="42"/>
      <c r="H17" s="42"/>
      <c r="I17" s="42"/>
      <c r="J17" s="25"/>
      <c r="K17" s="41" t="s">
        <v>42</v>
      </c>
      <c r="L17" s="41"/>
      <c r="M17" s="41">
        <f>IF(ISERROR('入力用'!$F$30),"",'入力用'!$F$30)</f>
      </c>
      <c r="N17" s="42"/>
      <c r="O17" s="42"/>
      <c r="P17" s="42"/>
      <c r="Q17" s="42"/>
      <c r="R17" s="42"/>
      <c r="S17" s="25"/>
      <c r="T17" s="25"/>
      <c r="U17" s="25"/>
      <c r="V17" s="25"/>
    </row>
    <row r="18" spans="2:22" s="1" customFormat="1" ht="19.5" customHeight="1">
      <c r="B18" s="41" t="s">
        <v>27</v>
      </c>
      <c r="C18" s="41"/>
      <c r="D18" s="41">
        <f>IF(ISERROR('入力用'!$F$32),"",'入力用'!$F$32)</f>
      </c>
      <c r="E18" s="42"/>
      <c r="F18" s="42"/>
      <c r="G18" s="42"/>
      <c r="H18" s="42"/>
      <c r="I18" s="42"/>
      <c r="J18" s="25"/>
      <c r="K18" s="41" t="s">
        <v>27</v>
      </c>
      <c r="L18" s="41"/>
      <c r="M18" s="41">
        <f>IF(ISERROR('入力用'!$F$32),"",'入力用'!$F$32)</f>
      </c>
      <c r="N18" s="42"/>
      <c r="O18" s="42"/>
      <c r="P18" s="42"/>
      <c r="Q18" s="42"/>
      <c r="R18" s="42"/>
      <c r="S18" s="25"/>
      <c r="T18" s="25"/>
      <c r="U18" s="25"/>
      <c r="V18" s="25"/>
    </row>
    <row r="19" spans="2:22" s="1" customFormat="1" ht="12.75" customHeight="1">
      <c r="B19" s="29" t="s">
        <v>73</v>
      </c>
      <c r="C19" s="28"/>
      <c r="D19" s="28"/>
      <c r="E19" s="24"/>
      <c r="F19" s="24"/>
      <c r="G19" s="24"/>
      <c r="H19" s="24"/>
      <c r="I19" s="24"/>
      <c r="J19" s="25"/>
      <c r="K19" s="39" t="s">
        <v>73</v>
      </c>
      <c r="L19" s="28"/>
      <c r="M19" s="28"/>
      <c r="N19" s="24"/>
      <c r="O19" s="24"/>
      <c r="P19" s="24"/>
      <c r="Q19" s="24"/>
      <c r="R19" s="24"/>
      <c r="S19" s="25"/>
      <c r="T19" s="25"/>
      <c r="U19" s="25"/>
      <c r="V19" s="25"/>
    </row>
    <row r="20" spans="2:21" ht="12.75" customHeight="1">
      <c r="B20" s="95">
        <f>IF(ISERROR('入力用'!$F$39),"",'入力用'!$F$39)</f>
      </c>
      <c r="C20" s="95"/>
      <c r="D20" s="95"/>
      <c r="E20" s="95"/>
      <c r="F20" s="95"/>
      <c r="G20" s="95"/>
      <c r="H20" s="95"/>
      <c r="I20" s="95"/>
      <c r="J20" s="33"/>
      <c r="K20" s="95">
        <f>IF(ISERROR('入力用'!$F$39),"",'入力用'!$F$39)</f>
      </c>
      <c r="L20" s="95"/>
      <c r="M20" s="95"/>
      <c r="N20" s="95"/>
      <c r="O20" s="95"/>
      <c r="P20" s="95"/>
      <c r="Q20" s="95"/>
      <c r="R20" s="95"/>
      <c r="S20" s="22"/>
      <c r="T20" s="22"/>
      <c r="U20" s="22"/>
    </row>
    <row r="21" spans="2:21" ht="12.75" customHeight="1">
      <c r="B21" s="95"/>
      <c r="C21" s="95"/>
      <c r="D21" s="95"/>
      <c r="E21" s="95"/>
      <c r="F21" s="95"/>
      <c r="G21" s="95"/>
      <c r="H21" s="95"/>
      <c r="I21" s="95"/>
      <c r="J21" s="33"/>
      <c r="K21" s="95"/>
      <c r="L21" s="95"/>
      <c r="M21" s="95"/>
      <c r="N21" s="95"/>
      <c r="O21" s="95"/>
      <c r="P21" s="95"/>
      <c r="Q21" s="95"/>
      <c r="R21" s="95"/>
      <c r="S21" s="22"/>
      <c r="T21" s="22"/>
      <c r="U21" s="22"/>
    </row>
    <row r="22" spans="2:21" ht="12.75" customHeight="1">
      <c r="B22" s="95"/>
      <c r="C22" s="95"/>
      <c r="D22" s="95"/>
      <c r="E22" s="95"/>
      <c r="F22" s="95"/>
      <c r="G22" s="95"/>
      <c r="H22" s="95"/>
      <c r="I22" s="95"/>
      <c r="J22" s="33"/>
      <c r="K22" s="95"/>
      <c r="L22" s="95"/>
      <c r="M22" s="95"/>
      <c r="N22" s="95"/>
      <c r="O22" s="95"/>
      <c r="P22" s="95"/>
      <c r="Q22" s="95"/>
      <c r="R22" s="95"/>
      <c r="S22" s="22"/>
      <c r="T22" s="22"/>
      <c r="U22" s="22"/>
    </row>
    <row r="23" spans="2:21" ht="4.5" customHeight="1">
      <c r="B23" s="74"/>
      <c r="C23" s="74"/>
      <c r="D23" s="74"/>
      <c r="E23" s="74"/>
      <c r="F23" s="74"/>
      <c r="G23" s="74"/>
      <c r="H23" s="74"/>
      <c r="I23" s="74"/>
      <c r="J23" s="33"/>
      <c r="K23" s="74"/>
      <c r="L23" s="74"/>
      <c r="M23" s="74"/>
      <c r="N23" s="74"/>
      <c r="O23" s="74"/>
      <c r="P23" s="74"/>
      <c r="Q23" s="74"/>
      <c r="R23" s="74"/>
      <c r="S23" s="22"/>
      <c r="T23" s="22"/>
      <c r="U23" s="22"/>
    </row>
    <row r="24" spans="2:21" s="1" customFormat="1" ht="12.75" customHeight="1">
      <c r="B24" s="3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5"/>
      <c r="Q24" s="25"/>
      <c r="R24" s="25"/>
      <c r="S24" s="25"/>
      <c r="T24" s="25"/>
      <c r="U24" s="25"/>
    </row>
    <row r="25" spans="2:21" ht="19.5" customHeight="1">
      <c r="B25" s="72" t="s">
        <v>74</v>
      </c>
      <c r="C25" s="96">
        <f>IF(ISERROR('入力用'!$F$29),"",'入力用'!$F$29)</f>
      </c>
      <c r="D25" s="96"/>
      <c r="E25" s="96"/>
      <c r="F25" s="97"/>
      <c r="G25" s="72" t="s">
        <v>76</v>
      </c>
      <c r="H25" s="100">
        <f>IF(ISERROR('入力用'!$F$39),"",'入力用'!$F$39)</f>
      </c>
      <c r="I25" s="100"/>
      <c r="J25" s="22"/>
      <c r="K25" s="72" t="s">
        <v>74</v>
      </c>
      <c r="L25" s="96">
        <f>IF(ISERROR('入力用'!$F$29),"",'入力用'!$F$29)</f>
      </c>
      <c r="M25" s="96"/>
      <c r="N25" s="96"/>
      <c r="O25" s="97"/>
      <c r="P25" s="72" t="s">
        <v>76</v>
      </c>
      <c r="Q25" s="100">
        <f>IF(ISERROR('入力用'!$F$39),"",'入力用'!$F$39)</f>
      </c>
      <c r="R25" s="100"/>
      <c r="S25" s="22"/>
      <c r="T25" s="22"/>
      <c r="U25" s="22"/>
    </row>
    <row r="26" spans="2:21" ht="19.5" customHeight="1">
      <c r="B26" s="23" t="s">
        <v>75</v>
      </c>
      <c r="C26" s="98"/>
      <c r="D26" s="98"/>
      <c r="E26" s="98"/>
      <c r="F26" s="99"/>
      <c r="G26" s="23" t="s">
        <v>77</v>
      </c>
      <c r="H26" s="101"/>
      <c r="I26" s="101"/>
      <c r="J26" s="22"/>
      <c r="K26" s="23" t="s">
        <v>75</v>
      </c>
      <c r="L26" s="98"/>
      <c r="M26" s="98"/>
      <c r="N26" s="98"/>
      <c r="O26" s="99"/>
      <c r="P26" s="23" t="s">
        <v>77</v>
      </c>
      <c r="Q26" s="101"/>
      <c r="R26" s="101"/>
      <c r="S26" s="22"/>
      <c r="T26" s="22"/>
      <c r="U26" s="22"/>
    </row>
    <row r="27" spans="2:21" ht="19.5" customHeight="1">
      <c r="B27" s="39" t="s">
        <v>37</v>
      </c>
      <c r="C27" s="28"/>
      <c r="D27" s="39">
        <f>IF(ISERROR('入力用'!$F$11),"",'入力用'!$F$11)</f>
      </c>
      <c r="E27" s="24"/>
      <c r="F27" s="24"/>
      <c r="G27" s="24"/>
      <c r="H27" s="24"/>
      <c r="I27" s="24"/>
      <c r="J27" s="25"/>
      <c r="K27" s="39" t="s">
        <v>37</v>
      </c>
      <c r="L27" s="28"/>
      <c r="M27" s="39">
        <f>IF(ISERROR('入力用'!$F$11),"",'入力用'!$F$11)</f>
      </c>
      <c r="N27" s="24"/>
      <c r="O27" s="24"/>
      <c r="P27" s="24"/>
      <c r="Q27" s="24"/>
      <c r="R27" s="24"/>
      <c r="S27" s="22"/>
      <c r="T27" s="22"/>
      <c r="U27" s="22"/>
    </row>
    <row r="28" spans="2:21" ht="19.5" customHeight="1">
      <c r="B28" s="39" t="s">
        <v>41</v>
      </c>
      <c r="C28" s="39"/>
      <c r="D28" s="39">
        <f>IF(ISERROR('入力用'!$F$17),"",'入力用'!$F$17)</f>
      </c>
      <c r="E28" s="26"/>
      <c r="F28" s="26"/>
      <c r="G28" s="26"/>
      <c r="H28" s="26"/>
      <c r="I28" s="26"/>
      <c r="J28" s="25"/>
      <c r="K28" s="39" t="s">
        <v>41</v>
      </c>
      <c r="L28" s="39"/>
      <c r="M28" s="39">
        <f>IF(ISERROR('入力用'!$F$17),"",'入力用'!$F$17)</f>
      </c>
      <c r="N28" s="26"/>
      <c r="O28" s="26"/>
      <c r="P28" s="26"/>
      <c r="Q28" s="26"/>
      <c r="R28" s="26"/>
      <c r="S28" s="22"/>
      <c r="T28" s="22"/>
      <c r="U28" s="22"/>
    </row>
    <row r="29" spans="2:21" ht="19.5" customHeight="1">
      <c r="B29" s="41" t="s">
        <v>42</v>
      </c>
      <c r="C29" s="41"/>
      <c r="D29" s="41">
        <f>IF(ISERROR('入力用'!$F$30),"",'入力用'!$F$30)</f>
      </c>
      <c r="E29" s="42"/>
      <c r="F29" s="42"/>
      <c r="G29" s="42"/>
      <c r="H29" s="42"/>
      <c r="I29" s="42"/>
      <c r="J29" s="25"/>
      <c r="K29" s="41" t="s">
        <v>42</v>
      </c>
      <c r="L29" s="41"/>
      <c r="M29" s="41">
        <f>IF(ISERROR('入力用'!$F$30),"",'入力用'!$F$30)</f>
      </c>
      <c r="N29" s="42"/>
      <c r="O29" s="42"/>
      <c r="P29" s="42"/>
      <c r="Q29" s="42"/>
      <c r="R29" s="42"/>
      <c r="S29" s="22"/>
      <c r="T29" s="22"/>
      <c r="U29" s="22"/>
    </row>
    <row r="30" spans="2:21" ht="19.5" customHeight="1">
      <c r="B30" s="41" t="s">
        <v>27</v>
      </c>
      <c r="C30" s="41"/>
      <c r="D30" s="41">
        <f>IF(ISERROR('入力用'!$F$32),"",'入力用'!$F$32)</f>
      </c>
      <c r="E30" s="42"/>
      <c r="F30" s="42"/>
      <c r="G30" s="42"/>
      <c r="H30" s="42"/>
      <c r="I30" s="42"/>
      <c r="J30" s="25"/>
      <c r="K30" s="41" t="s">
        <v>27</v>
      </c>
      <c r="L30" s="41"/>
      <c r="M30" s="41">
        <f>IF(ISERROR('入力用'!$F$32),"",'入力用'!$F$32)</f>
      </c>
      <c r="N30" s="42"/>
      <c r="O30" s="42"/>
      <c r="P30" s="42"/>
      <c r="Q30" s="42"/>
      <c r="R30" s="42"/>
      <c r="S30" s="22"/>
      <c r="T30" s="22"/>
      <c r="U30" s="22"/>
    </row>
    <row r="31" spans="2:21" ht="12.75" customHeight="1">
      <c r="B31" s="39" t="s">
        <v>73</v>
      </c>
      <c r="C31" s="28"/>
      <c r="D31" s="28"/>
      <c r="E31" s="24"/>
      <c r="F31" s="24"/>
      <c r="G31" s="24"/>
      <c r="H31" s="24"/>
      <c r="I31" s="24"/>
      <c r="J31" s="25"/>
      <c r="K31" s="39" t="s">
        <v>73</v>
      </c>
      <c r="L31" s="28"/>
      <c r="M31" s="28"/>
      <c r="N31" s="24"/>
      <c r="O31" s="24"/>
      <c r="P31" s="24"/>
      <c r="Q31" s="24"/>
      <c r="R31" s="24"/>
      <c r="S31" s="22"/>
      <c r="T31" s="22"/>
      <c r="U31" s="22"/>
    </row>
    <row r="32" spans="2:21" ht="12.75" customHeight="1">
      <c r="B32" s="95">
        <f>IF(ISERROR('入力用'!$F$39),"",'入力用'!$F$39)</f>
      </c>
      <c r="C32" s="95"/>
      <c r="D32" s="95"/>
      <c r="E32" s="95"/>
      <c r="F32" s="95"/>
      <c r="G32" s="95"/>
      <c r="H32" s="95"/>
      <c r="I32" s="95"/>
      <c r="J32" s="33"/>
      <c r="K32" s="95">
        <f>IF(ISERROR('入力用'!$F$39),"",'入力用'!$F$39)</f>
      </c>
      <c r="L32" s="95"/>
      <c r="M32" s="95"/>
      <c r="N32" s="95"/>
      <c r="O32" s="95"/>
      <c r="P32" s="95"/>
      <c r="Q32" s="95"/>
      <c r="R32" s="95"/>
      <c r="S32" s="22"/>
      <c r="T32" s="22"/>
      <c r="U32" s="22"/>
    </row>
    <row r="33" spans="2:21" ht="12.75" customHeight="1">
      <c r="B33" s="95"/>
      <c r="C33" s="95"/>
      <c r="D33" s="95"/>
      <c r="E33" s="95"/>
      <c r="F33" s="95"/>
      <c r="G33" s="95"/>
      <c r="H33" s="95"/>
      <c r="I33" s="95"/>
      <c r="J33" s="33"/>
      <c r="K33" s="95"/>
      <c r="L33" s="95"/>
      <c r="M33" s="95"/>
      <c r="N33" s="95"/>
      <c r="O33" s="95"/>
      <c r="P33" s="95"/>
      <c r="Q33" s="95"/>
      <c r="R33" s="95"/>
      <c r="S33" s="22"/>
      <c r="T33" s="22"/>
      <c r="U33" s="22"/>
    </row>
    <row r="34" spans="2:21" ht="12.75" customHeight="1">
      <c r="B34" s="95"/>
      <c r="C34" s="95"/>
      <c r="D34" s="95"/>
      <c r="E34" s="95"/>
      <c r="F34" s="95"/>
      <c r="G34" s="95"/>
      <c r="H34" s="95"/>
      <c r="I34" s="95"/>
      <c r="J34" s="33"/>
      <c r="K34" s="95"/>
      <c r="L34" s="95"/>
      <c r="M34" s="95"/>
      <c r="N34" s="95"/>
      <c r="O34" s="95"/>
      <c r="P34" s="95"/>
      <c r="Q34" s="95"/>
      <c r="R34" s="95"/>
      <c r="S34" s="22"/>
      <c r="T34" s="22"/>
      <c r="U34" s="22"/>
    </row>
    <row r="35" spans="2:21" ht="4.5" customHeight="1">
      <c r="B35" s="74"/>
      <c r="C35" s="74"/>
      <c r="D35" s="74"/>
      <c r="E35" s="74"/>
      <c r="F35" s="74"/>
      <c r="G35" s="74"/>
      <c r="H35" s="74"/>
      <c r="I35" s="74"/>
      <c r="J35" s="33"/>
      <c r="K35" s="74"/>
      <c r="L35" s="74"/>
      <c r="M35" s="74"/>
      <c r="N35" s="74"/>
      <c r="O35" s="74"/>
      <c r="P35" s="74"/>
      <c r="Q35" s="74"/>
      <c r="R35" s="74"/>
      <c r="S35" s="22"/>
      <c r="T35" s="22"/>
      <c r="U35" s="22"/>
    </row>
    <row r="36" spans="2:21" ht="12.75" customHeight="1">
      <c r="B36" s="31"/>
      <c r="C36" s="30"/>
      <c r="D36" s="30"/>
      <c r="E36" s="31"/>
      <c r="F36" s="32"/>
      <c r="G36" s="32"/>
      <c r="H36" s="31"/>
      <c r="I36" s="30"/>
      <c r="J36" s="35"/>
      <c r="K36" s="31"/>
      <c r="L36" s="30"/>
      <c r="M36" s="30"/>
      <c r="N36" s="31"/>
      <c r="O36" s="32"/>
      <c r="P36" s="32"/>
      <c r="Q36" s="31"/>
      <c r="R36" s="30"/>
      <c r="S36" s="22"/>
      <c r="T36" s="22"/>
      <c r="U36" s="22"/>
    </row>
    <row r="37" spans="2:21" ht="19.5" customHeight="1">
      <c r="B37" s="72" t="s">
        <v>74</v>
      </c>
      <c r="C37" s="96">
        <f>IF(ISERROR('入力用'!$F$29),"",'入力用'!$F$29)</f>
      </c>
      <c r="D37" s="96"/>
      <c r="E37" s="96"/>
      <c r="F37" s="97"/>
      <c r="G37" s="72" t="s">
        <v>76</v>
      </c>
      <c r="H37" s="100">
        <f>IF(ISERROR('入力用'!$F$39),"",'入力用'!$F$39)</f>
      </c>
      <c r="I37" s="100"/>
      <c r="J37" s="22"/>
      <c r="K37" s="72" t="s">
        <v>74</v>
      </c>
      <c r="L37" s="96">
        <f>IF(ISERROR('入力用'!$F$29),"",'入力用'!$F$29)</f>
      </c>
      <c r="M37" s="96"/>
      <c r="N37" s="96"/>
      <c r="O37" s="97"/>
      <c r="P37" s="72" t="s">
        <v>76</v>
      </c>
      <c r="Q37" s="100">
        <f>IF(ISERROR('入力用'!$F$39),"",'入力用'!$F$39)</f>
      </c>
      <c r="R37" s="100"/>
      <c r="S37" s="22"/>
      <c r="T37" s="22"/>
      <c r="U37" s="22"/>
    </row>
    <row r="38" spans="2:21" ht="19.5" customHeight="1">
      <c r="B38" s="23" t="s">
        <v>75</v>
      </c>
      <c r="C38" s="98"/>
      <c r="D38" s="98"/>
      <c r="E38" s="98"/>
      <c r="F38" s="99"/>
      <c r="G38" s="23" t="s">
        <v>77</v>
      </c>
      <c r="H38" s="101"/>
      <c r="I38" s="101"/>
      <c r="J38" s="22"/>
      <c r="K38" s="23" t="s">
        <v>75</v>
      </c>
      <c r="L38" s="98"/>
      <c r="M38" s="98"/>
      <c r="N38" s="98"/>
      <c r="O38" s="99"/>
      <c r="P38" s="23" t="s">
        <v>77</v>
      </c>
      <c r="Q38" s="101"/>
      <c r="R38" s="101"/>
      <c r="S38" s="22"/>
      <c r="T38" s="22"/>
      <c r="U38" s="22"/>
    </row>
    <row r="39" spans="2:21" ht="19.5" customHeight="1">
      <c r="B39" s="39" t="s">
        <v>37</v>
      </c>
      <c r="C39" s="28"/>
      <c r="D39" s="39">
        <f>IF(ISERROR('入力用'!$F$11),"",'入力用'!$F$11)</f>
      </c>
      <c r="E39" s="24"/>
      <c r="F39" s="24"/>
      <c r="G39" s="24"/>
      <c r="H39" s="24"/>
      <c r="I39" s="24"/>
      <c r="J39" s="25"/>
      <c r="K39" s="39" t="s">
        <v>37</v>
      </c>
      <c r="L39" s="28"/>
      <c r="M39" s="39">
        <f>IF(ISERROR('入力用'!$F$11),"",'入力用'!$F$11)</f>
      </c>
      <c r="N39" s="24"/>
      <c r="O39" s="24"/>
      <c r="P39" s="24"/>
      <c r="Q39" s="24"/>
      <c r="R39" s="24"/>
      <c r="S39" s="22"/>
      <c r="T39" s="22"/>
      <c r="U39" s="22"/>
    </row>
    <row r="40" spans="2:21" ht="19.5" customHeight="1">
      <c r="B40" s="39" t="s">
        <v>41</v>
      </c>
      <c r="C40" s="39"/>
      <c r="D40" s="39">
        <f>IF(ISERROR('入力用'!$F$17),"",'入力用'!$F$17)</f>
      </c>
      <c r="E40" s="26"/>
      <c r="F40" s="26"/>
      <c r="G40" s="26"/>
      <c r="H40" s="26"/>
      <c r="I40" s="26"/>
      <c r="J40" s="25"/>
      <c r="K40" s="39" t="s">
        <v>41</v>
      </c>
      <c r="L40" s="39"/>
      <c r="M40" s="39">
        <f>IF(ISERROR('入力用'!$F$17),"",'入力用'!$F$17)</f>
      </c>
      <c r="N40" s="26"/>
      <c r="O40" s="26"/>
      <c r="P40" s="26"/>
      <c r="Q40" s="26"/>
      <c r="R40" s="26"/>
      <c r="S40" s="22"/>
      <c r="T40" s="22"/>
      <c r="U40" s="22"/>
    </row>
    <row r="41" spans="2:21" ht="19.5" customHeight="1">
      <c r="B41" s="41" t="s">
        <v>42</v>
      </c>
      <c r="C41" s="41"/>
      <c r="D41" s="41">
        <f>IF(ISERROR('入力用'!$F$30),"",'入力用'!$F$30)</f>
      </c>
      <c r="E41" s="42"/>
      <c r="F41" s="42"/>
      <c r="G41" s="42"/>
      <c r="H41" s="42"/>
      <c r="I41" s="42"/>
      <c r="J41" s="25"/>
      <c r="K41" s="41" t="s">
        <v>42</v>
      </c>
      <c r="L41" s="41"/>
      <c r="M41" s="41">
        <f>IF(ISERROR('入力用'!$F$30),"",'入力用'!$F$30)</f>
      </c>
      <c r="N41" s="42"/>
      <c r="O41" s="42"/>
      <c r="P41" s="42"/>
      <c r="Q41" s="42"/>
      <c r="R41" s="42"/>
      <c r="S41" s="22"/>
      <c r="T41" s="22"/>
      <c r="U41" s="22"/>
    </row>
    <row r="42" spans="2:21" ht="19.5" customHeight="1">
      <c r="B42" s="41" t="s">
        <v>27</v>
      </c>
      <c r="C42" s="41"/>
      <c r="D42" s="41">
        <f>IF(ISERROR('入力用'!$F$32),"",'入力用'!$F$32)</f>
      </c>
      <c r="E42" s="42"/>
      <c r="F42" s="42"/>
      <c r="G42" s="42"/>
      <c r="H42" s="42"/>
      <c r="I42" s="42"/>
      <c r="J42" s="25"/>
      <c r="K42" s="41" t="s">
        <v>27</v>
      </c>
      <c r="L42" s="41"/>
      <c r="M42" s="41">
        <f>IF(ISERROR('入力用'!$F$32),"",'入力用'!$F$32)</f>
      </c>
      <c r="N42" s="42"/>
      <c r="O42" s="42"/>
      <c r="P42" s="42"/>
      <c r="Q42" s="42"/>
      <c r="R42" s="42"/>
      <c r="S42" s="22"/>
      <c r="T42" s="22"/>
      <c r="U42" s="22"/>
    </row>
    <row r="43" spans="2:21" ht="12.75" customHeight="1">
      <c r="B43" s="39" t="s">
        <v>73</v>
      </c>
      <c r="C43" s="28"/>
      <c r="D43" s="28"/>
      <c r="E43" s="24"/>
      <c r="F43" s="24"/>
      <c r="G43" s="24"/>
      <c r="H43" s="24"/>
      <c r="I43" s="24"/>
      <c r="J43" s="25"/>
      <c r="K43" s="39" t="s">
        <v>73</v>
      </c>
      <c r="L43" s="28"/>
      <c r="M43" s="28"/>
      <c r="N43" s="24"/>
      <c r="O43" s="24"/>
      <c r="P43" s="24"/>
      <c r="Q43" s="24"/>
      <c r="R43" s="24"/>
      <c r="S43" s="22"/>
      <c r="T43" s="22"/>
      <c r="U43" s="22"/>
    </row>
    <row r="44" spans="2:21" ht="12.75" customHeight="1">
      <c r="B44" s="95">
        <f>IF(ISERROR('入力用'!$F$39),"",'入力用'!$F$39)</f>
      </c>
      <c r="C44" s="95"/>
      <c r="D44" s="95"/>
      <c r="E44" s="95"/>
      <c r="F44" s="95"/>
      <c r="G44" s="95"/>
      <c r="H44" s="95"/>
      <c r="I44" s="95"/>
      <c r="J44" s="33"/>
      <c r="K44" s="95">
        <f>IF(ISERROR('入力用'!$F$39),"",'入力用'!$F$39)</f>
      </c>
      <c r="L44" s="95"/>
      <c r="M44" s="95"/>
      <c r="N44" s="95"/>
      <c r="O44" s="95"/>
      <c r="P44" s="95"/>
      <c r="Q44" s="95"/>
      <c r="R44" s="95"/>
      <c r="S44" s="22"/>
      <c r="T44" s="22"/>
      <c r="U44" s="22"/>
    </row>
    <row r="45" spans="2:21" ht="12.75" customHeight="1">
      <c r="B45" s="95"/>
      <c r="C45" s="95"/>
      <c r="D45" s="95"/>
      <c r="E45" s="95"/>
      <c r="F45" s="95"/>
      <c r="G45" s="95"/>
      <c r="H45" s="95"/>
      <c r="I45" s="95"/>
      <c r="J45" s="33"/>
      <c r="K45" s="95"/>
      <c r="L45" s="95"/>
      <c r="M45" s="95"/>
      <c r="N45" s="95"/>
      <c r="O45" s="95"/>
      <c r="P45" s="95"/>
      <c r="Q45" s="95"/>
      <c r="R45" s="95"/>
      <c r="S45" s="22"/>
      <c r="T45" s="22"/>
      <c r="U45" s="22"/>
    </row>
    <row r="46" spans="2:21" ht="12.75" customHeight="1">
      <c r="B46" s="95"/>
      <c r="C46" s="95"/>
      <c r="D46" s="95"/>
      <c r="E46" s="95"/>
      <c r="F46" s="95"/>
      <c r="G46" s="95"/>
      <c r="H46" s="95"/>
      <c r="I46" s="95"/>
      <c r="J46" s="33"/>
      <c r="K46" s="95"/>
      <c r="L46" s="95"/>
      <c r="M46" s="95"/>
      <c r="N46" s="95"/>
      <c r="O46" s="95"/>
      <c r="P46" s="95"/>
      <c r="Q46" s="95"/>
      <c r="R46" s="95"/>
      <c r="S46" s="22"/>
      <c r="T46" s="22"/>
      <c r="U46" s="22"/>
    </row>
    <row r="47" spans="2:21" ht="4.5" customHeight="1">
      <c r="B47" s="74"/>
      <c r="C47" s="74"/>
      <c r="D47" s="74"/>
      <c r="E47" s="74"/>
      <c r="F47" s="74"/>
      <c r="G47" s="74"/>
      <c r="H47" s="74"/>
      <c r="I47" s="74"/>
      <c r="J47" s="33"/>
      <c r="K47" s="74"/>
      <c r="L47" s="74"/>
      <c r="M47" s="74"/>
      <c r="N47" s="74"/>
      <c r="O47" s="74"/>
      <c r="P47" s="74"/>
      <c r="Q47" s="74"/>
      <c r="R47" s="74"/>
      <c r="S47" s="22"/>
      <c r="T47" s="22"/>
      <c r="U47" s="22"/>
    </row>
    <row r="48" spans="2:21" ht="12.75" customHeight="1">
      <c r="B48" s="36"/>
      <c r="C48" s="36"/>
      <c r="D48" s="36"/>
      <c r="E48" s="37"/>
      <c r="F48" s="37"/>
      <c r="G48" s="37"/>
      <c r="H48" s="37"/>
      <c r="I48" s="37"/>
      <c r="J48" s="35"/>
      <c r="K48" s="36"/>
      <c r="L48" s="36"/>
      <c r="M48" s="36"/>
      <c r="N48" s="37"/>
      <c r="O48" s="37"/>
      <c r="P48" s="37"/>
      <c r="Q48" s="37"/>
      <c r="R48" s="37"/>
      <c r="S48" s="22"/>
      <c r="T48" s="22"/>
      <c r="U48" s="22"/>
    </row>
    <row r="49" ht="12.75" customHeight="1">
      <c r="B49" s="47" t="s">
        <v>85</v>
      </c>
    </row>
    <row r="50" ht="12.75" customHeight="1"/>
    <row r="51" ht="12.75" customHeight="1"/>
  </sheetData>
  <sheetProtection password="8589" sheet="1" objects="1" scenarios="1" selectLockedCells="1" selectUnlockedCells="1"/>
  <mergeCells count="18">
    <mergeCell ref="H37:I38"/>
    <mergeCell ref="Q37:R38"/>
    <mergeCell ref="B32:I34"/>
    <mergeCell ref="K32:R34"/>
    <mergeCell ref="H13:I14"/>
    <mergeCell ref="Q13:R14"/>
    <mergeCell ref="H25:I26"/>
    <mergeCell ref="Q25:R26"/>
    <mergeCell ref="K44:R46"/>
    <mergeCell ref="B44:I46"/>
    <mergeCell ref="C37:F38"/>
    <mergeCell ref="C13:F14"/>
    <mergeCell ref="L13:O14"/>
    <mergeCell ref="C25:F26"/>
    <mergeCell ref="L25:O26"/>
    <mergeCell ref="L37:O38"/>
    <mergeCell ref="B20:I22"/>
    <mergeCell ref="K20:R22"/>
  </mergeCells>
  <printOptions horizontalCentered="1" verticalCentered="1"/>
  <pageMargins left="0.31496062992125984" right="0.31496062992125984" top="0.4921259842519685" bottom="0.4921259842519685" header="0.31496062992125984" footer="0.11811023622047245"/>
  <pageSetup horizontalDpi="300" verticalDpi="300" orientation="portrait" paperSize="9" r:id="rId2"/>
  <headerFooter>
    <oddHeader>&amp;R&amp;36ビン貼付用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Yamanashi</cp:lastModifiedBy>
  <cp:lastPrinted>2012-05-21T07:54:54Z</cp:lastPrinted>
  <dcterms:created xsi:type="dcterms:W3CDTF">2010-12-24T03:25:06Z</dcterms:created>
  <dcterms:modified xsi:type="dcterms:W3CDTF">2013-06-17T05:11:59Z</dcterms:modified>
  <cp:category/>
  <cp:version/>
  <cp:contentType/>
  <cp:contentStatus/>
</cp:coreProperties>
</file>