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0D\Downloads\10_笛吹市\"/>
    </mc:Choice>
  </mc:AlternateContent>
  <bookViews>
    <workbookView xWindow="0" yWindow="0" windowWidth="15360" windowHeight="7632" tabRatio="7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O35" i="10"/>
  <c r="C35" i="10"/>
  <c r="CO34" i="10"/>
  <c r="BW34" i="10"/>
  <c r="BW35" i="10" s="1"/>
  <c r="BW36" i="10" s="1"/>
  <c r="BW37" i="10" s="1"/>
  <c r="BW38" i="10" s="1"/>
  <c r="BW39" i="10" s="1"/>
  <c r="BW40" i="10" s="1"/>
  <c r="BW41" i="10" s="1"/>
  <c r="BW42" i="10" s="1"/>
  <c r="BW43" i="10" s="1"/>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l="1"/>
  <c r="BE35" i="10" s="1"/>
</calcChain>
</file>

<file path=xl/sharedStrings.xml><?xml version="1.0" encoding="utf-8"?>
<sst xmlns="http://schemas.openxmlformats.org/spreadsheetml/2006/main" count="1085" uniqueCount="606">
  <si>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</si>
  <si>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</si>
  <si>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</si>
  <si>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</si>
  <si>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</si>
  <si>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</si>
  <si>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</si>
  <si>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</si>
  <si>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</si>
  <si>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</si>
  <si>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</si>
  <si>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</si>
  <si>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</si>
  <si>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</si>
  <si>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</si>
  <si>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</si>
  <si>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</si>
  <si>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</si>
  <si>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</si>
  <si>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</si>
  <si>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</si>
  <si>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</si>
  <si>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</si>
  <si>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</si>
  <si>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</si>
  <si>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</si>
  <si>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</si>
  <si>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</si>
  <si>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</si>
  <si>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</si>
  <si>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</si>
  <si>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</si>
  <si>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</si>
  <si>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</si>
  <si>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</si>
  <si>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</si>
  <si>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</si>
  <si>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</si>
  <si>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</si>
  <si>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</si>
  <si>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</si>
  <si>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</si>
  <si>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</si>
  <si>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</si>
  <si>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</si>
  <si>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</si>
  <si>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</si>
  <si>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</si>
  <si>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</si>
  <si>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</si>
  <si>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</si>
  <si>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</si>
  <si>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</si>
  <si>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</si>
  <si>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</si>
  <si>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</si>
  <si>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</si>
  <si>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</si>
  <si>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</si>
  <si>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</si>
  <si>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</si>
  <si>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</si>
  <si>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</si>
  <si>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</si>
  <si>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</si>
  <si>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</si>
  <si>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</si>
  <si>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</si>
  <si>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</si>
  <si>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</si>
  <si>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</si>
  <si>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</si>
  <si>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</si>
  <si>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</si>
  <si>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</si>
  <si>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</si>
  <si>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</si>
  <si>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</si>
  <si>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</si>
  <si>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</si>
  <si>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</si>
  <si>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</si>
  <si>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</si>
  <si>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</si>
  <si>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</si>
  <si>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</si>
  <si>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</si>
  <si>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</si>
  <si>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</si>
  <si>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</si>
  <si>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</si>
  <si>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</si>
  <si>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</si>
  <si>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</si>
  <si>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</si>
  <si>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</si>
  <si>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</si>
  <si>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笛吹市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</si>
  <si>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</si>
  <si>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</si>
  <si>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</si>
  <si>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</si>
  <si>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</si>
  <si>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</si>
  <si>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</si>
  <si>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</si>
  <si>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</si>
  <si>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</si>
  <si>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</si>
  <si>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</si>
  <si>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</si>
  <si>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</si>
  <si>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</si>
  <si>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</si>
  <si>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</si>
  <si>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</si>
  <si>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</si>
  <si>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</si>
  <si>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</si>
  <si>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</si>
  <si>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</si>
  <si>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</si>
  <si>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</si>
  <si>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</si>
  <si>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</si>
  <si>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</si>
  <si>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</si>
  <si>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</si>
  <si>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</si>
  <si>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</si>
  <si>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</si>
  <si>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</si>
  <si>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</si>
  <si>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</si>
  <si>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</si>
  <si>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</si>
  <si>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</si>
  <si>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</si>
  <si>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</si>
  <si>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</si>
  <si>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</si>
  <si>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</si>
  <si>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</si>
  <si>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</si>
  <si>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</si>
  <si>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</si>
  <si>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</si>
  <si>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</si>
  <si>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</si>
  <si>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</si>
  <si>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</si>
  <si>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</si>
  <si>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</si>
  <si>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</si>
  <si>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</si>
  <si>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</si>
  <si>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</si>
  <si>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</si>
  <si>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</si>
  <si>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</si>
  <si>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</si>
  <si>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</si>
  <si>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</si>
  <si>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</si>
  <si>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</si>
  <si>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</si>
  <si>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</si>
  <si>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</si>
  <si>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</si>
  <si>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</si>
  <si>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</si>
  <si>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</si>
  <si>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</si>
  <si>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</si>
  <si>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</si>
  <si>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</si>
  <si>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</si>
  <si>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</si>
  <si>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</si>
  <si>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</si>
  <si>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</si>
  <si>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</si>
  <si>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</si>
  <si>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</si>
  <si>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</si>
  <si>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</si>
  <si>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</si>
  <si>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</si>
  <si>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</si>
  <si>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</si>
  <si>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</si>
  <si>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</si>
  <si>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</si>
  <si>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</si>
  <si>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</si>
  <si>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</si>
  <si>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</si>
  <si>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</si>
  <si>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</si>
  <si>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</si>
  <si>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</si>
  <si>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</si>
  <si>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</si>
  <si>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</si>
  <si>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</si>
  <si>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</si>
  <si>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</si>
  <si>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</si>
  <si>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</si>
  <si>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</si>
  <si>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</si>
  <si>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</si>
  <si>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</si>
  <si>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</si>
  <si>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</si>
  <si>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</si>
  <si>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</si>
  <si>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山梨県笛吹市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</si>
  <si>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</si>
  <si>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</si>
  <si>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</si>
  <si>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</si>
  <si>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</si>
  <si>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</si>
  <si>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</si>
  <si>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</si>
  <si>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</si>
  <si>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</si>
  <si>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</si>
  <si>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</si>
  <si>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</si>
  <si>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</si>
  <si>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</si>
  <si>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</si>
  <si>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</si>
  <si>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</si>
  <si>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</si>
  <si>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</si>
  <si>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</si>
  <si>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</si>
  <si>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</si>
  <si>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</si>
  <si>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</si>
  <si>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</si>
  <si>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</si>
  <si>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</si>
  <si>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</si>
  <si>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</si>
  <si>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</si>
  <si>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</si>
  <si>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</si>
  <si>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</si>
  <si>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</si>
  <si>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</si>
  <si>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</si>
  <si>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</si>
  <si>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</si>
  <si>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</si>
  <si>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</si>
  <si>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</si>
  <si>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</si>
  <si>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</si>
  <si>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</si>
  <si>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</si>
  <si>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</si>
  <si>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</si>
  <si>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</si>
  <si>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</si>
  <si>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</si>
  <si>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</si>
  <si>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</si>
  <si>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</si>
  <si>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</si>
  <si>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</si>
  <si>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</si>
  <si>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</si>
  <si>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</si>
  <si>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</si>
  <si>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</si>
  <si>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</si>
  <si>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</si>
  <si>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</si>
  <si>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</si>
  <si>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</si>
  <si>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</si>
  <si>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</si>
  <si>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</si>
  <si>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</si>
  <si>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</si>
  <si>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</si>
  <si>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</si>
  <si>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</si>
  <si>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</si>
  <si>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</si>
  <si>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</si>
  <si>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</si>
  <si>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</si>
  <si>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</si>
  <si>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</si>
  <si>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</si>
  <si>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</si>
  <si>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</si>
  <si>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</si>
  <si>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</si>
  <si>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</si>
  <si>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</si>
  <si>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</si>
  <si>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</si>
  <si>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</si>
  <si>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</si>
  <si>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</si>
  <si>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</si>
  <si>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</si>
  <si>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</si>
  <si>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</si>
  <si>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</si>
  <si>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</si>
  <si>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</si>
  <si>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</si>
  <si>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</si>
  <si>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</si>
  <si>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</si>
  <si>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</si>
  <si>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</si>
  <si>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</si>
  <si>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</si>
  <si>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</si>
  <si>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</si>
  <si>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</si>
  <si>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</si>
  <si>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</si>
  <si>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</si>
  <si>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</si>
  <si>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</si>
  <si>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</si>
  <si>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</si>
  <si>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</si>
  <si>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</si>
  <si>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</si>
  <si>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</si>
  <si>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</si>
  <si>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</si>
  <si>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</si>
  <si>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</si>
  <si>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</si>
  <si>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</si>
  <si>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</si>
  <si>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</si>
  <si>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</si>
  <si>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</si>
  <si>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</si>
  <si>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</si>
  <si>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</si>
  <si>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</si>
  <si>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</si>
  <si>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</si>
  <si>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</si>
  <si>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</si>
  <si>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</si>
  <si>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</si>
  <si>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</si>
  <si>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</si>
  <si>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</si>
  <si>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</si>
  <si>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</si>
  <si>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</si>
  <si>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</si>
  <si>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</si>
  <si>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</si>
  <si>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</si>
  <si>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</si>
  <si>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山梨県笛吹市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</si>
  <si>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</si>
  <si>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</si>
  <si>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</si>
  <si>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</si>
  <si>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</si>
  <si>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</si>
  <si>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</si>
  <si>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</si>
  <si>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</si>
  <si>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</si>
  <si>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</si>
  <si>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</si>
  <si>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</si>
  <si>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</si>
  <si>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</si>
  <si>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</si>
  <si>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</si>
  <si>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</si>
  <si>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</si>
  <si>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</si>
  <si>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笛吹市境川観光交流センター特別会計</t>
    <phoneticPr fontId="5"/>
  </si>
  <si>
    <t>森林経営管理特別会計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</si>
  <si>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</si>
  <si>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</si>
  <si>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</si>
  <si>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</si>
  <si>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</si>
  <si>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</si>
  <si>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</si>
  <si>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</si>
  <si>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</si>
  <si>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</si>
  <si>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</si>
  <si>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</si>
  <si>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</si>
  <si>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</si>
  <si>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</si>
  <si>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介護サービス特別会計</t>
    <phoneticPr fontId="5"/>
  </si>
  <si>
    <t>後期高齢者医療特別会計</t>
    <phoneticPr fontId="5"/>
  </si>
  <si>
    <t>水道事業会計</t>
    <phoneticPr fontId="5"/>
  </si>
  <si>
    <t>法適用企業</t>
    <phoneticPr fontId="5"/>
  </si>
  <si>
    <t>市営春日居地区温泉給湯事業会計</t>
    <phoneticPr fontId="5"/>
  </si>
  <si>
    <t>法適用企業</t>
    <phoneticPr fontId="5"/>
  </si>
  <si>
    <t>公共下水道事業会計</t>
    <phoneticPr fontId="5"/>
  </si>
  <si>
    <t>簡易水道特別会計</t>
    <phoneticPr fontId="5"/>
  </si>
  <si>
    <t>法非適用企業</t>
    <phoneticPr fontId="5"/>
  </si>
  <si>
    <t>農業集落排水特別会計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</si>
  <si>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</si>
  <si>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</si>
  <si>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</si>
  <si>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</si>
  <si>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</si>
  <si>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</si>
  <si>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</si>
  <si>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</si>
  <si>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</si>
  <si>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</si>
  <si>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</si>
  <si>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</si>
  <si>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</si>
  <si>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</si>
  <si>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</si>
  <si>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</si>
  <si>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</si>
  <si>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</si>
  <si>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</si>
  <si>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</si>
  <si>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</si>
  <si>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</si>
  <si>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</si>
  <si>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</si>
  <si>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</si>
  <si>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</si>
  <si>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</si>
  <si>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</si>
  <si>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</si>
  <si>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</si>
  <si>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</si>
  <si>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</si>
  <si>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</si>
  <si>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</si>
  <si>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</si>
  <si>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</si>
  <si>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</si>
  <si>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</si>
  <si>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</si>
  <si>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</si>
  <si>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</si>
  <si>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</si>
  <si>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</si>
  <si>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</si>
  <si>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</si>
  <si>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</si>
  <si>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</si>
  <si>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</si>
  <si>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</si>
  <si>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</si>
  <si>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</si>
  <si>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</si>
  <si>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</si>
  <si>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</si>
  <si>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</si>
  <si>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</si>
  <si>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</si>
  <si>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</si>
  <si>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</si>
  <si>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</si>
  <si>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</si>
  <si>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</si>
  <si>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</si>
  <si>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</si>
  <si>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</si>
  <si>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</si>
  <si>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</si>
  <si>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</si>
  <si>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</si>
  <si>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</si>
  <si>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</si>
  <si>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</si>
  <si>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</si>
  <si>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</si>
  <si>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</si>
  <si>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</si>
  <si>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</si>
  <si>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</si>
  <si>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</si>
  <si>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</si>
  <si>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</si>
  <si>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</si>
  <si>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</si>
  <si>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</si>
  <si>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</si>
  <si>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</si>
  <si>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</si>
  <si>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</si>
  <si>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</si>
  <si>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</si>
  <si>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</si>
  <si>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</si>
  <si>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</si>
  <si>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</si>
  <si>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</si>
  <si>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</si>
  <si>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</si>
  <si>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</si>
  <si>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</si>
  <si>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</si>
  <si>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</si>
  <si>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</si>
  <si>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</si>
  <si>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</si>
  <si>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</si>
  <si>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</si>
  <si>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</si>
  <si>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</si>
  <si>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</si>
  <si>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</si>
  <si>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</si>
  <si>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</si>
  <si>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</si>
  <si>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</si>
  <si>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</si>
  <si>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</si>
  <si>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</si>
  <si>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</si>
  <si>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</si>
  <si>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</si>
  <si>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</si>
  <si>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</si>
  <si>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</si>
  <si>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</si>
  <si>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</si>
  <si>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</si>
  <si>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</si>
  <si>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</si>
  <si>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</si>
  <si>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</si>
  <si>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</si>
  <si>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</si>
  <si>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</si>
  <si>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</si>
  <si>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</si>
  <si>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</si>
  <si>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</si>
  <si>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</si>
  <si>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</si>
  <si>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0.38</t>
  </si>
  <si>
    <t>一般会計</t>
  </si>
  <si>
    <t>水道事業会計</t>
  </si>
  <si>
    <t>介護保険特別会計</t>
  </si>
  <si>
    <t>公共下水道事業会計</t>
  </si>
  <si>
    <t>市営春日居地区温泉給湯事業会計</t>
  </si>
  <si>
    <t>国民健康保険特別会計</t>
  </si>
  <si>
    <t>簡易水道特別会計</t>
  </si>
  <si>
    <t>農業集落排水特別会計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</si>
  <si>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</si>
  <si>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</si>
  <si>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</si>
  <si>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</si>
  <si>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</si>
  <si>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</si>
  <si>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</si>
  <si>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</si>
  <si>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笛吹市地域振興基金</t>
    <rPh sb="0" eb="3">
      <t>フエフキシ</t>
    </rPh>
    <rPh sb="3" eb="5">
      <t>チイキ</t>
    </rPh>
    <rPh sb="5" eb="7">
      <t>シンコウ</t>
    </rPh>
    <rPh sb="7" eb="9">
      <t>キキン</t>
    </rPh>
    <phoneticPr fontId="2"/>
  </si>
  <si>
    <t>笛吹市公共施設整備等基金</t>
    <rPh sb="0" eb="3">
      <t>フエフキシ</t>
    </rPh>
    <rPh sb="3" eb="5">
      <t>コウキョウ</t>
    </rPh>
    <rPh sb="5" eb="7">
      <t>シセツ</t>
    </rPh>
    <rPh sb="7" eb="9">
      <t>セイビ</t>
    </rPh>
    <rPh sb="9" eb="10">
      <t>トウ</t>
    </rPh>
    <rPh sb="10" eb="12">
      <t>キキン</t>
    </rPh>
    <phoneticPr fontId="2"/>
  </si>
  <si>
    <t>笛吹市地域福祉基金</t>
    <rPh sb="0" eb="3">
      <t>フエフキシ</t>
    </rPh>
    <rPh sb="3" eb="5">
      <t>チイキ</t>
    </rPh>
    <rPh sb="5" eb="7">
      <t>フクシ</t>
    </rPh>
    <rPh sb="7" eb="9">
      <t>キキン</t>
    </rPh>
    <phoneticPr fontId="2"/>
  </si>
  <si>
    <t>笛吹市まちづくり基金</t>
    <rPh sb="0" eb="3">
      <t>フエフキシ</t>
    </rPh>
    <rPh sb="8" eb="10">
      <t>キキン</t>
    </rPh>
    <phoneticPr fontId="2"/>
  </si>
  <si>
    <t>笛吹市観光施設整備基金</t>
    <rPh sb="0" eb="3">
      <t>フエフキシ</t>
    </rPh>
    <rPh sb="9" eb="11">
      <t>キキン</t>
    </rPh>
    <phoneticPr fontId="2"/>
  </si>
  <si>
    <t>東八代広域行政事務組合</t>
  </si>
  <si>
    <t>東山梨行政事務組合</t>
  </si>
  <si>
    <t>釈迦堂遺跡博物館組合</t>
  </si>
  <si>
    <t>甲府・峡東ごみ処理施設事務組合</t>
  </si>
  <si>
    <t>峡東地域広域水道企業団</t>
  </si>
  <si>
    <t>山梨県市町村総合事務組合
（普通会計）</t>
  </si>
  <si>
    <t>山梨県市町村総合事務組合
（電子化事業及び会館管理・研修事業特別会計）</t>
  </si>
  <si>
    <t>山梨県市町村総合事務組合
（一般廃棄物最終処分場事業特別会計）</t>
  </si>
  <si>
    <t>山梨県市町村総合事務組合（入札参加資格審査事業費特別会計）</t>
    <rPh sb="13" eb="15">
      <t>ニュウサツ</t>
    </rPh>
    <rPh sb="15" eb="17">
      <t>サンカ</t>
    </rPh>
    <rPh sb="17" eb="19">
      <t>シカク</t>
    </rPh>
    <rPh sb="19" eb="21">
      <t>シンサ</t>
    </rPh>
    <rPh sb="21" eb="23">
      <t>ジギョウ</t>
    </rPh>
    <rPh sb="23" eb="24">
      <t>ヒ</t>
    </rPh>
    <phoneticPr fontId="2"/>
  </si>
  <si>
    <t>山梨県市町村総合事務組合
（交通災害共済事業特別会計）</t>
  </si>
  <si>
    <t>山梨県後期高齢者医療広域連合
（一般会計）</t>
  </si>
  <si>
    <t>山梨県後期高齢者医療広域連合
（後期高齢者医療特別会計）</t>
  </si>
  <si>
    <t>公益財団法人　ふえふき文化・スポーツ振興財団</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</si>
  <si>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</si>
  <si>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</si>
  <si>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</si>
  <si>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</si>
  <si>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</si>
  <si>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</si>
  <si>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</si>
  <si>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</si>
  <si>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</si>
  <si>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</si>
  <si>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</si>
  <si>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将来負担比率は、H30年度に大きく減少した後、同水準を保っているが、要因としては、下水道事業会計における資本平準化債の借入れにより、公営企業債等繰入見込額が大きく減少したことによる。
有形固定資産減価償却率は、保有する施設に変化がないまま年数が経過しているため、数値が上昇し続けている。そのため、施設の廃止や複合化を進めるなど、計画的な施設整備を行う必要がる。</t>
    <rPh sb="0" eb="2">
      <t>ショウライ</t>
    </rPh>
    <rPh sb="2" eb="4">
      <t>フタン</t>
    </rPh>
    <rPh sb="4" eb="6">
      <t>ヒリツ</t>
    </rPh>
    <rPh sb="11" eb="13">
      <t>ネンド</t>
    </rPh>
    <rPh sb="14" eb="15">
      <t>オオ</t>
    </rPh>
    <rPh sb="17" eb="19">
      <t>ゲンショウ</t>
    </rPh>
    <rPh sb="21" eb="22">
      <t>ノチ</t>
    </rPh>
    <rPh sb="23" eb="26">
      <t>ドウスイジュン</t>
    </rPh>
    <rPh sb="27" eb="28">
      <t>タモ</t>
    </rPh>
    <rPh sb="34" eb="36">
      <t>ヨウイン</t>
    </rPh>
    <rPh sb="41" eb="44">
      <t>ゲスイドウ</t>
    </rPh>
    <rPh sb="44" eb="46">
      <t>ジギョウ</t>
    </rPh>
    <rPh sb="46" eb="48">
      <t>カイケイ</t>
    </rPh>
    <rPh sb="52" eb="54">
      <t>シホン</t>
    </rPh>
    <rPh sb="54" eb="57">
      <t>ヘイジュンカ</t>
    </rPh>
    <rPh sb="57" eb="58">
      <t>サイ</t>
    </rPh>
    <rPh sb="59" eb="61">
      <t>カリイ</t>
    </rPh>
    <rPh sb="66" eb="68">
      <t>コウエイ</t>
    </rPh>
    <rPh sb="68" eb="70">
      <t>キギョウ</t>
    </rPh>
    <rPh sb="70" eb="71">
      <t>サイ</t>
    </rPh>
    <rPh sb="71" eb="72">
      <t>トウ</t>
    </rPh>
    <rPh sb="72" eb="74">
      <t>クリイレ</t>
    </rPh>
    <rPh sb="74" eb="76">
      <t>ミコミ</t>
    </rPh>
    <rPh sb="76" eb="77">
      <t>ガク</t>
    </rPh>
    <rPh sb="78" eb="79">
      <t>オオ</t>
    </rPh>
    <rPh sb="81" eb="83">
      <t>ゲンショウ</t>
    </rPh>
    <rPh sb="92" eb="94">
      <t>ユウケイ</t>
    </rPh>
    <rPh sb="94" eb="96">
      <t>コテイ</t>
    </rPh>
    <rPh sb="96" eb="98">
      <t>シサン</t>
    </rPh>
    <rPh sb="98" eb="100">
      <t>ゲンカ</t>
    </rPh>
    <rPh sb="100" eb="102">
      <t>ショウキャク</t>
    </rPh>
    <rPh sb="102" eb="103">
      <t>リツ</t>
    </rPh>
    <rPh sb="105" eb="107">
      <t>ホユウ</t>
    </rPh>
    <rPh sb="109" eb="111">
      <t>シセツ</t>
    </rPh>
    <rPh sb="112" eb="114">
      <t>ヘンカ</t>
    </rPh>
    <rPh sb="119" eb="121">
      <t>ネンスウ</t>
    </rPh>
    <rPh sb="122" eb="124">
      <t>ケイカ</t>
    </rPh>
    <rPh sb="131" eb="133">
      <t>スウチ</t>
    </rPh>
    <rPh sb="134" eb="136">
      <t>ジョウショウ</t>
    </rPh>
    <rPh sb="137" eb="138">
      <t>ツヅ</t>
    </rPh>
    <rPh sb="148" eb="150">
      <t>シセツ</t>
    </rPh>
    <rPh sb="151" eb="153">
      <t>ハイシ</t>
    </rPh>
    <rPh sb="154" eb="157">
      <t>フクゴウカ</t>
    </rPh>
    <rPh sb="158" eb="159">
      <t>スス</t>
    </rPh>
    <rPh sb="164" eb="167">
      <t>ケイカクテキ</t>
    </rPh>
    <rPh sb="168" eb="170">
      <t>シセツ</t>
    </rPh>
    <rPh sb="170" eb="172">
      <t>セイビ</t>
    </rPh>
    <rPh sb="173" eb="174">
      <t>オコナ</t>
    </rPh>
    <rPh sb="175" eb="177">
      <t>ヒツヨウ</t>
    </rPh>
    <phoneticPr fontId="2"/>
  </si>
  <si>
    <t>将来負担比率及び実質公債費比率ともに、借入額の減少により減少傾向ではあるものの、類似団体に比して高いままであるため、今後も、借入額については注意が必要である。
また、有形固定資産減価償却率が上昇し続けているため、今後の施設更新によっては両数値とも上昇する可能性が高い。</t>
    <rPh sb="0" eb="2">
      <t>ショウライ</t>
    </rPh>
    <rPh sb="2" eb="4">
      <t>フタン</t>
    </rPh>
    <rPh sb="4" eb="6">
      <t>ヒリツ</t>
    </rPh>
    <rPh sb="6" eb="7">
      <t>オヨ</t>
    </rPh>
    <rPh sb="8" eb="10">
      <t>ジッシツ</t>
    </rPh>
    <rPh sb="10" eb="13">
      <t>コウサイヒ</t>
    </rPh>
    <rPh sb="13" eb="15">
      <t>ヒリツ</t>
    </rPh>
    <rPh sb="19" eb="21">
      <t>カリイレ</t>
    </rPh>
    <rPh sb="21" eb="22">
      <t>ガク</t>
    </rPh>
    <rPh sb="23" eb="25">
      <t>ゲンショウ</t>
    </rPh>
    <rPh sb="28" eb="30">
      <t>ゲンショウ</t>
    </rPh>
    <rPh sb="30" eb="32">
      <t>ケイコウ</t>
    </rPh>
    <rPh sb="40" eb="42">
      <t>ルイジ</t>
    </rPh>
    <rPh sb="42" eb="44">
      <t>ダンタイ</t>
    </rPh>
    <rPh sb="45" eb="46">
      <t>ヒ</t>
    </rPh>
    <rPh sb="48" eb="49">
      <t>タカ</t>
    </rPh>
    <rPh sb="58" eb="60">
      <t>コンゴ</t>
    </rPh>
    <rPh sb="62" eb="64">
      <t>カリイレ</t>
    </rPh>
    <rPh sb="64" eb="65">
      <t>ガク</t>
    </rPh>
    <rPh sb="70" eb="72">
      <t>チュウイ</t>
    </rPh>
    <rPh sb="73" eb="75">
      <t>ヒツヨウ</t>
    </rPh>
    <rPh sb="83" eb="85">
      <t>ユウケイ</t>
    </rPh>
    <rPh sb="85" eb="87">
      <t>コテイ</t>
    </rPh>
    <rPh sb="87" eb="89">
      <t>シサン</t>
    </rPh>
    <rPh sb="89" eb="91">
      <t>ゲンカ</t>
    </rPh>
    <rPh sb="91" eb="93">
      <t>ショウキャク</t>
    </rPh>
    <rPh sb="93" eb="94">
      <t>リツ</t>
    </rPh>
    <rPh sb="95" eb="97">
      <t>ジョウショウシ</t>
    </rPh>
    <rPh sb="97" eb="99">
      <t>ツヅ</t>
    </rPh>
    <rPh sb="106" eb="108">
      <t>コンゴ</t>
    </rPh>
    <rPh sb="109" eb="111">
      <t>シセツ</t>
    </rPh>
    <rPh sb="111" eb="113">
      <t>コウシン</t>
    </rPh>
    <rPh sb="118" eb="119">
      <t>リョウ</t>
    </rPh>
    <rPh sb="119" eb="121">
      <t>スウチ</t>
    </rPh>
    <rPh sb="123" eb="125">
      <t>ジョウショウ</t>
    </rPh>
    <rPh sb="127" eb="130">
      <t>カノウセイ</t>
    </rPh>
    <rPh sb="131" eb="132">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</si>
</sst>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67319</c:v>
                </c:pt>
                <c:pt idx="2">
                  <c:v>70615</c:v>
                </c:pt>
                <c:pt idx="3">
                  <c:v>69185</c:v>
                </c:pt>
                <c:pt idx="4">
                  <c:v>70166</c:v>
                </c:pt>
              </c:numCache>
            </c:numRef>
          </c:val>
          <c:smooth val="0"/>
          <c:extLst>
            <c:ext xmlns:c16="http://schemas.microsoft.com/office/drawing/2014/chart" uri="{C3380CC4-5D6E-409C-BE32-E72D297353CC}">
              <c16:uniqueId val="{00000000-556E-46F3-BF4D-C9F82C4067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86585</c:v>
                </c:pt>
                <c:pt idx="1">
                  <c:v>61638</c:v>
                </c:pt>
                <c:pt idx="2">
                  <c:v>55444</c:v>
                </c:pt>
                <c:pt idx="3">
                  <c:v>62145</c:v>
                </c:pt>
                <c:pt idx="4">
                  <c:v>41831</c:v>
                </c:pt>
              </c:numCache>
            </c:numRef>
          </c:val>
          <c:smooth val="0"/>
          <c:extLst>
            <c:ext xmlns:c16="http://schemas.microsoft.com/office/drawing/2014/chart" uri="{C3380CC4-5D6E-409C-BE32-E72D297353CC}">
              <c16:uniqueId val="{00000001-556E-46F3-BF4D-C9F82C4067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7.48</c:v>
                </c:pt>
                <c:pt idx="1">
                  <c:v>7.82</c:v>
                </c:pt>
                <c:pt idx="2">
                  <c:v>8.65</c:v>
                </c:pt>
                <c:pt idx="3">
                  <c:v>8.39</c:v>
                </c:pt>
                <c:pt idx="4">
                  <c:v>10.4</c:v>
                </c:pt>
              </c:numCache>
            </c:numRef>
          </c:val>
          <c:extLst>
            <c:ext xmlns:c16="http://schemas.microsoft.com/office/drawing/2014/chart" uri="{C3380CC4-5D6E-409C-BE32-E72D297353CC}">
              <c16:uniqueId val="{00000000-D299-4A44-9D6B-B8E8D2D1EC3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19.25</c:v>
                </c:pt>
                <c:pt idx="1">
                  <c:v>19.809999999999999</c:v>
                </c:pt>
                <c:pt idx="2">
                  <c:v>20.059999999999999</c:v>
                </c:pt>
                <c:pt idx="3">
                  <c:v>20.399999999999999</c:v>
                </c:pt>
                <c:pt idx="4">
                  <c:v>19.71</c:v>
                </c:pt>
              </c:numCache>
            </c:numRef>
          </c:val>
          <c:extLst>
            <c:ext xmlns:c16="http://schemas.microsoft.com/office/drawing/2014/chart" uri="{C3380CC4-5D6E-409C-BE32-E72D297353CC}">
              <c16:uniqueId val="{00000001-D299-4A44-9D6B-B8E8D2D1EC3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3.69</c:v>
                </c:pt>
                <c:pt idx="1">
                  <c:v>0.45</c:v>
                </c:pt>
                <c:pt idx="2">
                  <c:v>0.75</c:v>
                </c:pt>
                <c:pt idx="3">
                  <c:v>-0.38</c:v>
                </c:pt>
                <c:pt idx="4">
                  <c:v>1.61</c:v>
                </c:pt>
              </c:numCache>
            </c:numRef>
          </c:val>
          <c:smooth val="0"/>
          <c:extLst>
            <c:ext xmlns:c16="http://schemas.microsoft.com/office/drawing/2014/chart" uri="{C3380CC4-5D6E-409C-BE32-E72D297353CC}">
              <c16:uniqueId val="{00000002-D299-4A44-9D6B-B8E8D2D1EC3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0.54</c:v>
                </c:pt>
                <c:pt idx="2">
                  <c:v>#N/A</c:v>
                </c:pt>
                <c:pt idx="3">
                  <c:v>7.0000000000000007E-2</c:v>
                </c:pt>
                <c:pt idx="4">
                  <c:v>#N/A</c:v>
                </c:pt>
                <c:pt idx="5">
                  <c:v>0.12</c:v>
                </c:pt>
                <c:pt idx="6">
                  <c:v>#N/A</c:v>
                </c:pt>
                <c:pt idx="7">
                  <c:v>0.34</c:v>
                </c:pt>
                <c:pt idx="8">
                  <c:v>#N/A</c:v>
                </c:pt>
                <c:pt idx="9">
                  <c:v>0.15</c:v>
                </c:pt>
              </c:numCache>
            </c:numRef>
          </c:val>
          <c:extLst>
            <c:ext xmlns:c16="http://schemas.microsoft.com/office/drawing/2014/chart" uri="{C3380CC4-5D6E-409C-BE32-E72D297353CC}">
              <c16:uniqueId val="{00000000-2105-46E7-A67B-B07FA28EDF2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05-46E7-A67B-B07FA28EDF20}"/>
            </c:ext>
          </c:extLst>
        </c:ser>
        <c:ser>
          <c:idx val="2"/>
          <c:order val="2"/>
          <c:tx>
            <c:strRef>
              <c:f>データシート!$A$29</c:f>
              <c:strCache>
                <c:ptCount val="1"/>
                <c:pt idx="0">
                  <c:v>農業集落排水特別会計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0.05</c:v>
                </c:pt>
                <c:pt idx="8">
                  <c:v>#N/A</c:v>
                </c:pt>
                <c:pt idx="9">
                  <c:v>0.1</c:v>
                </c:pt>
              </c:numCache>
            </c:numRef>
          </c:val>
          <c:extLst>
            <c:ext xmlns:c16="http://schemas.microsoft.com/office/drawing/2014/chart" uri="{C3380CC4-5D6E-409C-BE32-E72D297353CC}">
              <c16:uniqueId val="{00000002-2105-46E7-A67B-B07FA28EDF20}"/>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0.1</c:v>
                </c:pt>
              </c:numCache>
            </c:numRef>
          </c:val>
          <c:extLst>
            <c:ext xmlns:c16="http://schemas.microsoft.com/office/drawing/2014/chart" uri="{C3380CC4-5D6E-409C-BE32-E72D297353CC}">
              <c16:uniqueId val="{00000003-2105-46E7-A67B-B07FA28EDF2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0.86</c:v>
                </c:pt>
                <c:pt idx="2">
                  <c:v>#N/A</c:v>
                </c:pt>
                <c:pt idx="3">
                  <c:v>1.76</c:v>
                </c:pt>
                <c:pt idx="4">
                  <c:v>#N/A</c:v>
                </c:pt>
                <c:pt idx="5">
                  <c:v>2.59</c:v>
                </c:pt>
                <c:pt idx="6">
                  <c:v>#N/A</c:v>
                </c:pt>
                <c:pt idx="7">
                  <c:v>3.45</c:v>
                </c:pt>
                <c:pt idx="8">
                  <c:v>#N/A</c:v>
                </c:pt>
                <c:pt idx="9">
                  <c:v>1.88</c:v>
                </c:pt>
              </c:numCache>
            </c:numRef>
          </c:val>
          <c:extLst>
            <c:ext xmlns:c16="http://schemas.microsoft.com/office/drawing/2014/chart" uri="{C3380CC4-5D6E-409C-BE32-E72D297353CC}">
              <c16:uniqueId val="{00000004-2105-46E7-A67B-B07FA28EDF20}"/>
            </c:ext>
          </c:extLst>
        </c:ser>
        <c:ser>
          <c:idx val="5"/>
          <c:order val="5"/>
          <c:tx>
            <c:strRef>
              <c:f>データシート!$A$32</c:f>
              <c:strCache>
                <c:ptCount val="1"/>
                <c:pt idx="0">
                  <c:v>市営春日居地区温泉給湯事業会計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1.56</c:v>
                </c:pt>
                <c:pt idx="2">
                  <c:v>#N/A</c:v>
                </c:pt>
                <c:pt idx="3">
                  <c:v>1.69</c:v>
                </c:pt>
                <c:pt idx="4">
                  <c:v>#N/A</c:v>
                </c:pt>
                <c:pt idx="5">
                  <c:v>1.86</c:v>
                </c:pt>
                <c:pt idx="6">
                  <c:v>#N/A</c:v>
                </c:pt>
                <c:pt idx="7">
                  <c:v>1.97</c:v>
                </c:pt>
                <c:pt idx="8">
                  <c:v>#N/A</c:v>
                </c:pt>
                <c:pt idx="9">
                  <c:v>2.11</c:v>
                </c:pt>
              </c:numCache>
            </c:numRef>
          </c:val>
          <c:extLst>
            <c:ext xmlns:c16="http://schemas.microsoft.com/office/drawing/2014/chart" uri="{C3380CC4-5D6E-409C-BE32-E72D297353CC}">
              <c16:uniqueId val="{00000005-2105-46E7-A67B-B07FA28EDF20}"/>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#N/A</c:v>
                </c:pt>
                <c:pt idx="3">
                  <c:v>0.84</c:v>
                </c:pt>
                <c:pt idx="4">
                  <c:v>#N/A</c:v>
                </c:pt>
                <c:pt idx="5">
                  <c:v>1.08</c:v>
                </c:pt>
                <c:pt idx="6">
                  <c:v>#N/A</c:v>
                </c:pt>
                <c:pt idx="7">
                  <c:v>1.56</c:v>
                </c:pt>
                <c:pt idx="8">
                  <c:v>#N/A</c:v>
                </c:pt>
                <c:pt idx="9">
                  <c:v>2.4900000000000002</c:v>
                </c:pt>
              </c:numCache>
            </c:numRef>
          </c:val>
          <c:extLst>
            <c:ext xmlns:c16="http://schemas.microsoft.com/office/drawing/2014/chart" uri="{C3380CC4-5D6E-409C-BE32-E72D297353CC}">
              <c16:uniqueId val="{00000006-2105-46E7-A67B-B07FA28EDF2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0.31</c:v>
                </c:pt>
                <c:pt idx="2">
                  <c:v>#N/A</c:v>
                </c:pt>
                <c:pt idx="3">
                  <c:v>0.86</c:v>
                </c:pt>
                <c:pt idx="4">
                  <c:v>#N/A</c:v>
                </c:pt>
                <c:pt idx="5">
                  <c:v>1.2</c:v>
                </c:pt>
                <c:pt idx="6">
                  <c:v>#N/A</c:v>
                </c:pt>
                <c:pt idx="7">
                  <c:v>1.8</c:v>
                </c:pt>
                <c:pt idx="8">
                  <c:v>#N/A</c:v>
                </c:pt>
                <c:pt idx="9">
                  <c:v>3.04</c:v>
                </c:pt>
              </c:numCache>
            </c:numRef>
          </c:val>
          <c:extLst>
            <c:ext xmlns:c16="http://schemas.microsoft.com/office/drawing/2014/chart" uri="{C3380CC4-5D6E-409C-BE32-E72D297353CC}">
              <c16:uniqueId val="{00000007-2105-46E7-A67B-B07FA28EDF2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3.86</c:v>
                </c:pt>
                <c:pt idx="2">
                  <c:v>#N/A</c:v>
                </c:pt>
                <c:pt idx="3">
                  <c:v>3.55</c:v>
                </c:pt>
                <c:pt idx="4">
                  <c:v>#N/A</c:v>
                </c:pt>
                <c:pt idx="5">
                  <c:v>3.28</c:v>
                </c:pt>
                <c:pt idx="6">
                  <c:v>#N/A</c:v>
                </c:pt>
                <c:pt idx="7">
                  <c:v>3.9</c:v>
                </c:pt>
                <c:pt idx="8">
                  <c:v>#N/A</c:v>
                </c:pt>
                <c:pt idx="9">
                  <c:v>5.42</c:v>
                </c:pt>
              </c:numCache>
            </c:numRef>
          </c:val>
          <c:extLst>
            <c:ext xmlns:c16="http://schemas.microsoft.com/office/drawing/2014/chart" uri="{C3380CC4-5D6E-409C-BE32-E72D297353CC}">
              <c16:uniqueId val="{00000008-2105-46E7-A67B-B07FA28EDF2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7.47</c:v>
                </c:pt>
                <c:pt idx="2">
                  <c:v>#N/A</c:v>
                </c:pt>
                <c:pt idx="3">
                  <c:v>7.81</c:v>
                </c:pt>
                <c:pt idx="4">
                  <c:v>#N/A</c:v>
                </c:pt>
                <c:pt idx="5">
                  <c:v>8.6</c:v>
                </c:pt>
                <c:pt idx="6">
                  <c:v>#N/A</c:v>
                </c:pt>
                <c:pt idx="7">
                  <c:v>8.36</c:v>
                </c:pt>
                <c:pt idx="8">
                  <c:v>#N/A</c:v>
                </c:pt>
                <c:pt idx="9">
                  <c:v>10.33</c:v>
                </c:pt>
              </c:numCache>
            </c:numRef>
          </c:val>
          <c:extLst>
            <c:ext xmlns:c16="http://schemas.microsoft.com/office/drawing/2014/chart" uri="{C3380CC4-5D6E-409C-BE32-E72D297353CC}">
              <c16:uniqueId val="{00000009-2105-46E7-A67B-B07FA28EDF2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3996</c:v>
                </c:pt>
                <c:pt idx="5">
                  <c:v>4061</c:v>
                </c:pt>
                <c:pt idx="8">
                  <c:v>4038</c:v>
                </c:pt>
                <c:pt idx="11">
                  <c:v>3828</c:v>
                </c:pt>
                <c:pt idx="14">
                  <c:v>3779</c:v>
                </c:pt>
              </c:numCache>
            </c:numRef>
          </c:val>
          <c:extLst>
            <c:ext xmlns:c16="http://schemas.microsoft.com/office/drawing/2014/chart" uri="{C3380CC4-5D6E-409C-BE32-E72D297353CC}">
              <c16:uniqueId val="{00000000-5830-420E-A84D-5BDA46A32E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30-420E-A84D-5BDA46A32E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20</c:v>
                </c:pt>
                <c:pt idx="3">
                  <c:v>18</c:v>
                </c:pt>
                <c:pt idx="6">
                  <c:v>14</c:v>
                </c:pt>
                <c:pt idx="9">
                  <c:v>10</c:v>
                </c:pt>
                <c:pt idx="12">
                  <c:v>9</c:v>
                </c:pt>
              </c:numCache>
            </c:numRef>
          </c:val>
          <c:extLst>
            <c:ext xmlns:c16="http://schemas.microsoft.com/office/drawing/2014/chart" uri="{C3380CC4-5D6E-409C-BE32-E72D297353CC}">
              <c16:uniqueId val="{00000002-5830-420E-A84D-5BDA46A32E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12</c:v>
                </c:pt>
                <c:pt idx="6">
                  <c:v>12</c:v>
                </c:pt>
                <c:pt idx="9">
                  <c:v>12</c:v>
                </c:pt>
                <c:pt idx="12">
                  <c:v>23</c:v>
                </c:pt>
              </c:numCache>
            </c:numRef>
          </c:val>
          <c:extLst>
            <c:ext xmlns:c16="http://schemas.microsoft.com/office/drawing/2014/chart" uri="{C3380CC4-5D6E-409C-BE32-E72D297353CC}">
              <c16:uniqueId val="{00000003-5830-420E-A84D-5BDA46A32E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1752</c:v>
                </c:pt>
                <c:pt idx="3">
                  <c:v>1628</c:v>
                </c:pt>
                <c:pt idx="6">
                  <c:v>1604</c:v>
                </c:pt>
                <c:pt idx="9">
                  <c:v>1101</c:v>
                </c:pt>
                <c:pt idx="12">
                  <c:v>1082</c:v>
                </c:pt>
              </c:numCache>
            </c:numRef>
          </c:val>
          <c:extLst>
            <c:ext xmlns:c16="http://schemas.microsoft.com/office/drawing/2014/chart" uri="{C3380CC4-5D6E-409C-BE32-E72D297353CC}">
              <c16:uniqueId val="{00000004-5830-420E-A84D-5BDA46A32E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30-420E-A84D-5BDA46A32E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30-420E-A84D-5BDA46A32E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4341</c:v>
                </c:pt>
                <c:pt idx="3">
                  <c:v>4485</c:v>
                </c:pt>
                <c:pt idx="6">
                  <c:v>4405</c:v>
                </c:pt>
                <c:pt idx="9">
                  <c:v>4300</c:v>
                </c:pt>
                <c:pt idx="12">
                  <c:v>4129</c:v>
                </c:pt>
              </c:numCache>
            </c:numRef>
          </c:val>
          <c:extLst>
            <c:ext xmlns:c16="http://schemas.microsoft.com/office/drawing/2014/chart" uri="{C3380CC4-5D6E-409C-BE32-E72D297353CC}">
              <c16:uniqueId val="{00000007-5830-420E-A84D-5BDA46A32E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2130</c:v>
                </c:pt>
                <c:pt idx="2">
                  <c:v>#N/A</c:v>
                </c:pt>
                <c:pt idx="3">
                  <c:v>#N/A</c:v>
                </c:pt>
                <c:pt idx="4">
                  <c:v>2082</c:v>
                </c:pt>
                <c:pt idx="5">
                  <c:v>#N/A</c:v>
                </c:pt>
                <c:pt idx="6">
                  <c:v>#N/A</c:v>
                </c:pt>
                <c:pt idx="7">
                  <c:v>1997</c:v>
                </c:pt>
                <c:pt idx="8">
                  <c:v>#N/A</c:v>
                </c:pt>
                <c:pt idx="9">
                  <c:v>#N/A</c:v>
                </c:pt>
                <c:pt idx="10">
                  <c:v>1595</c:v>
                </c:pt>
                <c:pt idx="11">
                  <c:v>#N/A</c:v>
                </c:pt>
                <c:pt idx="12">
                  <c:v>#N/A</c:v>
                </c:pt>
                <c:pt idx="13">
                  <c:v>1464</c:v>
                </c:pt>
                <c:pt idx="14">
                  <c:v>#N/A</c:v>
                </c:pt>
              </c:numCache>
            </c:numRef>
          </c:val>
          <c:smooth val="0"/>
          <c:extLst>
            <c:ext xmlns:c16="http://schemas.microsoft.com/office/drawing/2014/chart" uri="{C3380CC4-5D6E-409C-BE32-E72D297353CC}">
              <c16:uniqueId val="{00000008-5830-420E-A84D-5BDA46A32E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43151</c:v>
                </c:pt>
                <c:pt idx="5">
                  <c:v>42695</c:v>
                </c:pt>
                <c:pt idx="8">
                  <c:v>41873</c:v>
                </c:pt>
                <c:pt idx="11">
                  <c:v>41363</c:v>
                </c:pt>
                <c:pt idx="14">
                  <c:v>38917</c:v>
                </c:pt>
              </c:numCache>
            </c:numRef>
          </c:val>
          <c:extLst>
            <c:ext xmlns:c16="http://schemas.microsoft.com/office/drawing/2014/chart" uri="{C3380CC4-5D6E-409C-BE32-E72D297353CC}">
              <c16:uniqueId val="{00000000-5CA2-4DD9-B608-B9A9F0CE16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251</c:v>
                </c:pt>
                <c:pt idx="5">
                  <c:v>240</c:v>
                </c:pt>
                <c:pt idx="8">
                  <c:v>303</c:v>
                </c:pt>
                <c:pt idx="11">
                  <c:v>476</c:v>
                </c:pt>
                <c:pt idx="14">
                  <c:v>453</c:v>
                </c:pt>
              </c:numCache>
            </c:numRef>
          </c:val>
          <c:extLst>
            <c:ext xmlns:c16="http://schemas.microsoft.com/office/drawing/2014/chart" uri="{C3380CC4-5D6E-409C-BE32-E72D297353CC}">
              <c16:uniqueId val="{00000001-5CA2-4DD9-B608-B9A9F0CE16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12868</c:v>
                </c:pt>
                <c:pt idx="5">
                  <c:v>13032</c:v>
                </c:pt>
                <c:pt idx="8">
                  <c:v>12607</c:v>
                </c:pt>
                <c:pt idx="11">
                  <c:v>13419</c:v>
                </c:pt>
                <c:pt idx="14">
                  <c:v>14143</c:v>
                </c:pt>
              </c:numCache>
            </c:numRef>
          </c:val>
          <c:extLst>
            <c:ext xmlns:c16="http://schemas.microsoft.com/office/drawing/2014/chart" uri="{C3380CC4-5D6E-409C-BE32-E72D297353CC}">
              <c16:uniqueId val="{00000002-5CA2-4DD9-B608-B9A9F0CE16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A2-4DD9-B608-B9A9F0CE16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A2-4DD9-B608-B9A9F0CE16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14</c:v>
                </c:pt>
                <c:pt idx="3">
                  <c:v>10</c:v>
                </c:pt>
                <c:pt idx="6">
                  <c:v>8</c:v>
                </c:pt>
                <c:pt idx="9">
                  <c:v>4</c:v>
                </c:pt>
                <c:pt idx="12">
                  <c:v>13</c:v>
                </c:pt>
              </c:numCache>
            </c:numRef>
          </c:val>
          <c:extLst>
            <c:ext xmlns:c16="http://schemas.microsoft.com/office/drawing/2014/chart" uri="{C3380CC4-5D6E-409C-BE32-E72D297353CC}">
              <c16:uniqueId val="{00000005-5CA2-4DD9-B608-B9A9F0CE16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5099</c:v>
                </c:pt>
                <c:pt idx="3">
                  <c:v>4901</c:v>
                </c:pt>
                <c:pt idx="6">
                  <c:v>5048</c:v>
                </c:pt>
                <c:pt idx="9">
                  <c:v>4835</c:v>
                </c:pt>
                <c:pt idx="12">
                  <c:v>4837</c:v>
                </c:pt>
              </c:numCache>
            </c:numRef>
          </c:val>
          <c:extLst>
            <c:ext xmlns:c16="http://schemas.microsoft.com/office/drawing/2014/chart" uri="{C3380CC4-5D6E-409C-BE32-E72D297353CC}">
              <c16:uniqueId val="{00000006-5CA2-4DD9-B608-B9A9F0CE16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122</c:v>
                </c:pt>
                <c:pt idx="3">
                  <c:v>140</c:v>
                </c:pt>
                <c:pt idx="6">
                  <c:v>167</c:v>
                </c:pt>
                <c:pt idx="9">
                  <c:v>214</c:v>
                </c:pt>
                <c:pt idx="12">
                  <c:v>193</c:v>
                </c:pt>
              </c:numCache>
            </c:numRef>
          </c:val>
          <c:extLst>
            <c:ext xmlns:c16="http://schemas.microsoft.com/office/drawing/2014/chart" uri="{C3380CC4-5D6E-409C-BE32-E72D297353CC}">
              <c16:uniqueId val="{00000007-5CA2-4DD9-B608-B9A9F0CE16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18726</c:v>
                </c:pt>
                <c:pt idx="3">
                  <c:v>17387</c:v>
                </c:pt>
                <c:pt idx="6">
                  <c:v>16219</c:v>
                </c:pt>
                <c:pt idx="9">
                  <c:v>13960</c:v>
                </c:pt>
                <c:pt idx="12">
                  <c:v>13795</c:v>
                </c:pt>
              </c:numCache>
            </c:numRef>
          </c:val>
          <c:extLst>
            <c:ext xmlns:c16="http://schemas.microsoft.com/office/drawing/2014/chart" uri="{C3380CC4-5D6E-409C-BE32-E72D297353CC}">
              <c16:uniqueId val="{00000008-5CA2-4DD9-B608-B9A9F0CE16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1029</c:v>
                </c:pt>
                <c:pt idx="3">
                  <c:v>970</c:v>
                </c:pt>
                <c:pt idx="6">
                  <c:v>911</c:v>
                </c:pt>
                <c:pt idx="9">
                  <c:v>852</c:v>
                </c:pt>
                <c:pt idx="12">
                  <c:v>791</c:v>
                </c:pt>
              </c:numCache>
            </c:numRef>
          </c:val>
          <c:extLst>
            <c:ext xmlns:c16="http://schemas.microsoft.com/office/drawing/2014/chart" uri="{C3380CC4-5D6E-409C-BE32-E72D297353CC}">
              <c16:uniqueId val="{00000009-5CA2-4DD9-B608-B9A9F0CE16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43916</c:v>
                </c:pt>
                <c:pt idx="3">
                  <c:v>43734</c:v>
                </c:pt>
                <c:pt idx="6">
                  <c:v>42953</c:v>
                </c:pt>
                <c:pt idx="9">
                  <c:v>42773</c:v>
                </c:pt>
                <c:pt idx="12">
                  <c:v>41168</c:v>
                </c:pt>
              </c:numCache>
            </c:numRef>
          </c:val>
          <c:extLst>
            <c:ext xmlns:c16="http://schemas.microsoft.com/office/drawing/2014/chart" uri="{C3380CC4-5D6E-409C-BE32-E72D297353CC}">
              <c16:uniqueId val="{0000000A-5CA2-4DD9-B608-B9A9F0CE160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12634</c:v>
                </c:pt>
                <c:pt idx="2">
                  <c:v>#N/A</c:v>
                </c:pt>
                <c:pt idx="3">
                  <c:v>#N/A</c:v>
                </c:pt>
                <c:pt idx="4">
                  <c:v>11174</c:v>
                </c:pt>
                <c:pt idx="5">
                  <c:v>#N/A</c:v>
                </c:pt>
                <c:pt idx="6">
                  <c:v>#N/A</c:v>
                </c:pt>
                <c:pt idx="7">
                  <c:v>10523</c:v>
                </c:pt>
                <c:pt idx="8">
                  <c:v>#N/A</c:v>
                </c:pt>
                <c:pt idx="9">
                  <c:v>#N/A</c:v>
                </c:pt>
                <c:pt idx="10">
                  <c:v>7380</c:v>
                </c:pt>
                <c:pt idx="11">
                  <c:v>#N/A</c:v>
                </c:pt>
                <c:pt idx="12">
                  <c:v>#N/A</c:v>
                </c:pt>
                <c:pt idx="13">
                  <c:v>7283</c:v>
                </c:pt>
                <c:pt idx="14">
                  <c:v>#N/A</c:v>
                </c:pt>
              </c:numCache>
            </c:numRef>
          </c:val>
          <c:smooth val="0"/>
          <c:extLst>
            <c:ext xmlns:c16="http://schemas.microsoft.com/office/drawing/2014/chart" uri="{C3380CC4-5D6E-409C-BE32-E72D297353CC}">
              <c16:uniqueId val="{0000000B-5CA2-4DD9-B608-B9A9F0CE160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3941</c:v>
                </c:pt>
                <c:pt idx="1">
                  <c:v>3945</c:v>
                </c:pt>
                <c:pt idx="2">
                  <c:v>3726</c:v>
                </c:pt>
              </c:numCache>
            </c:numRef>
          </c:val>
          <c:extLst>
            <c:ext xmlns:c16="http://schemas.microsoft.com/office/drawing/2014/chart" uri="{C3380CC4-5D6E-409C-BE32-E72D297353CC}">
              <c16:uniqueId val="{00000000-7D65-44F1-9D4E-EFDAE7B4C4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1791</c:v>
                </c:pt>
                <c:pt idx="1">
                  <c:v>1791</c:v>
                </c:pt>
                <c:pt idx="2">
                  <c:v>1792</c:v>
                </c:pt>
              </c:numCache>
            </c:numRef>
          </c:val>
          <c:extLst>
            <c:ext xmlns:c16="http://schemas.microsoft.com/office/drawing/2014/chart" uri="{C3380CC4-5D6E-409C-BE32-E72D297353CC}">
              <c16:uniqueId val="{00000001-7D65-44F1-9D4E-EFDAE7B4C4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10753</c:v>
                </c:pt>
                <c:pt idx="1">
                  <c:v>11536</c:v>
                </c:pt>
                <c:pt idx="2">
                  <c:v>11598</c:v>
                </c:pt>
              </c:numCache>
            </c:numRef>
          </c:val>
          <c:extLst>
            <c:ext xmlns:c16="http://schemas.microsoft.com/office/drawing/2014/chart" uri="{C3380CC4-5D6E-409C-BE32-E72D297353CC}">
              <c16:uniqueId val="{00000002-7D65-44F1-9D4E-EFDAE7B4C4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{6C589514-22E9-4789-8104-40CE2D5C753E}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0F3-4559-A040-1AD27036BF7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{E7C957F0-D3F7-4512-AE3D-DEB20827D218}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F3-4559-A040-1AD27036BF7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{FE07C96F-9A5A-408C-BD5C-88604A057587}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F3-4559-A040-1AD27036BF7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{44AE1E0C-DB33-4497-B3D7-829FD21C3E95}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F3-4559-A040-1AD27036BF7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{FC5CB338-2DC8-434A-92F6-8A86904A6B84}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F3-4559-A040-1AD27036BF7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{DB307741-71CA-4FF6-A0BE-3DBD4DDF6311}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0F3-4559-A040-1AD27036BF7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{D3184F5E-8C93-4C21-B2E6-F1C6FFDE191E}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0F3-4559-A040-1AD27036BF7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{129ADFCD-514F-45B4-8E1E-3D49C4D05F2C}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0F3-4559-A040-1AD27036BF7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{F3EB97A1-3570-4A1B-881C-3865ABDD3451}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0F3-4559-A040-1AD27036BF7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54.6</c:v>
                </c:pt>
                <c:pt idx="8">
                  <c:v>60.9</c:v>
                </c:pt>
                <c:pt idx="16">
                  <c:v>64.099999999999994</c:v>
                </c:pt>
                <c:pt idx="24">
                  <c:v>65.099999999999994</c:v>
                </c:pt>
                <c:pt idx="32">
                  <c:v>66.7</c:v>
                </c:pt>
              </c:numCache>
            </c:numRef>
          </c:xVal>
          <c:yVal>
            <c:numRef>
              <c:f>公会計指標分析・財政指標組合せ分析表!$BP$51:$DC$51</c:f>
              <c:numCache>
                <c:formatCode>#,##0.0;"▲ "#,##0.0</c:formatCode>
                <c:ptCount val="40"/>
                <c:pt idx="0">
                  <c:v>77.599999999999994</c:v>
                </c:pt>
                <c:pt idx="8">
                  <c:v>70.400000000000006</c:v>
                </c:pt>
                <c:pt idx="16">
                  <c:v>67.2</c:v>
                </c:pt>
                <c:pt idx="24">
                  <c:v>47.4</c:v>
                </c:pt>
                <c:pt idx="32">
                  <c:v>48</c:v>
                </c:pt>
              </c:numCache>
            </c:numRef>
          </c:yVal>
          <c:smooth val="0"/>
          <c:extLst>
            <c:ext xmlns:c16="http://schemas.microsoft.com/office/drawing/2014/chart" uri="{C3380CC4-5D6E-409C-BE32-E72D297353CC}">
              <c16:uniqueId val="{00000009-20F3-4559-A040-1AD27036BF7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{F8E88819-F2C2-4161-95C5-8C5A3FE7921B}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0F3-4559-A040-1AD27036BF7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{54C0746A-C48B-4C7F-9DB6-E3D27FC715B0}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F3-4559-A040-1AD27036BF7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{40865F11-D4D1-4072-A623-3461C2017E22}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F3-4559-A040-1AD27036BF7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{00088587-8330-4498-9D7B-9693A4E1FFB2}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F3-4559-A040-1AD27036BF7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{1C7D3D6C-1BA1-49AC-95C6-513585C64447}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F3-4559-A040-1AD27036BF78}"/>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{F9C7F391-C8B7-417C-878B-C0B8C2FE04F6}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0F3-4559-A040-1AD27036BF78}"/>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{3BF3BA34-3816-4570-81D9-03D77BAA989F}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0F3-4559-A040-1AD27036BF78}"/>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{6A2B0D57-701B-49B2-ACD5-93EE81ED0AFB}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0F3-4559-A040-1AD27036BF78}"/>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{3047275B-4125-4478-94B4-E93F25B8EDBA}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0F3-4559-A040-1AD27036BF7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57</c:v>
                </c:pt>
                <c:pt idx="16">
                  <c:v>58.9</c:v>
                </c:pt>
                <c:pt idx="24">
                  <c:v>59.9</c:v>
                </c:pt>
                <c:pt idx="32">
                  <c:v>60.7</c:v>
                </c:pt>
              </c:numCache>
            </c:numRef>
          </c:xVal>
          <c:yVal>
            <c:numRef>
              <c:f>公会計指標分析・財政指標組合せ分析表!$BP$55:$DC$55</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20F3-4559-A040-1AD27036BF78}"/>
            </c:ext>
          </c:extLst>
        </c:ser>
        <c:dLbls>
          <c:showLegendKey val="0"/>
          <c:showVal val="1"/>
          <c:showCatName val="0"/>
          <c:showSerName val="0"/>
          <c:showPercent val="0"/>
          <c:showBubbleSize val="0"/>
        </c:dLbls>
        <c:axId val="46179840"/>
        <c:axId val="46181760"/>
      </c:scatterChart>
      <c:valAx>
        <c:axId val="46179840"/>
        <c:scaling>
          <c:orientation val="minMax"/>
          <c:max val="6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{CAE64362-108C-444E-A379-9D1DD8EADEBA}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BE8-4E64-A20B-678314CB47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{0A02A2C8-0527-4C89-A682-2C68BE392647}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E8-4E64-A20B-678314CB47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{C397AC7F-9C63-4505-A0A7-E6E484B5CFC2}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E8-4E64-A20B-678314CB47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{1BD4F781-B29E-4297-A6F2-C90CB743E915}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E8-4E64-A20B-678314CB47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{CAE5D7BD-83B3-4A05-B5E5-0E113165B1F1}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E8-4E64-A20B-678314CB476E}"/>
                </c:ext>
              </c:extLst>
            </c:dLbl>
            <c:dLbl>
              <c:idx val="8"/>
              <c:layout>
                <c:manualLayout>
                  <c:x val="-3.1077049389352962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{BCEC6914-900F-4B10-808D-85DEA86AE1C6}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BE8-4E64-A20B-678314CB476E}"/>
                </c:ext>
              </c:extLst>
            </c:dLbl>
            <c:dLbl>
              <c:idx val="16"/>
              <c:layout>
                <c:manualLayout>
                  <c:x val="-3.2318933848868435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{E0DDA02D-27A5-4C29-A661-6E6D775B5354}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BE8-4E64-A20B-678314CB476E}"/>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{AB1BCAB5-CD62-49B9-93CE-28A0675B1BCB}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BE8-4E64-A20B-678314CB476E}"/>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{8FC755A5-02DF-4F21-9B4B-34A782D4E978}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BE8-4E64-A20B-678314CB47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13.1</c:v>
                </c:pt>
                <c:pt idx="16">
                  <c:v>12.9</c:v>
                </c:pt>
                <c:pt idx="24">
                  <c:v>12</c:v>
                </c:pt>
                <c:pt idx="32">
                  <c:v>10.8</c:v>
                </c:pt>
              </c:numCache>
            </c:numRef>
          </c:xVal>
          <c:yVal>
            <c:numRef>
              <c:f>公会計指標分析・財政指標組合せ分析表!$BP$73:$DC$73</c:f>
              <c:numCache>
                <c:formatCode>#,##0.0;"▲ "#,##0.0</c:formatCode>
                <c:ptCount val="40"/>
                <c:pt idx="0">
                  <c:v>77.599999999999994</c:v>
                </c:pt>
                <c:pt idx="8">
                  <c:v>70.400000000000006</c:v>
                </c:pt>
                <c:pt idx="16">
                  <c:v>67.2</c:v>
                </c:pt>
                <c:pt idx="24">
                  <c:v>47.4</c:v>
                </c:pt>
                <c:pt idx="32">
                  <c:v>48</c:v>
                </c:pt>
              </c:numCache>
            </c:numRef>
          </c:yVal>
          <c:smooth val="0"/>
          <c:extLst>
            <c:ext xmlns:c16="http://schemas.microsoft.com/office/drawing/2014/chart" uri="{C3380CC4-5D6E-409C-BE32-E72D297353CC}">
              <c16:uniqueId val="{00000009-6BE8-4E64-A20B-678314CB476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{A5709C5C-7F77-40A4-9CED-BFE9C44215F4}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BE8-4E64-A20B-678314CB476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{02B0D508-D0BE-4BAC-B3D1-8C73B4D7C2F4}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E8-4E64-A20B-678314CB47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{69949B9A-D5FB-4C99-9937-A9F687E4AD03}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E8-4E64-A20B-678314CB47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{4F7C2EE3-9092-421E-A02D-74758CCA5098}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E8-4E64-A20B-678314CB47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{95EEB5D6-C639-4B88-B37B-0D7BACE3A531}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E8-4E64-A20B-678314CB476E}"/>
                </c:ext>
              </c:extLst>
            </c:dLbl>
            <c:dLbl>
              <c:idx val="8"/>
              <c:layout>
                <c:manualLayout>
                  <c:x val="-3.1077049389352962E-2"/>
                  <c:y val="-6.87175621460819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{762C591B-6D92-435D-9DBC-86E53DE38927}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BE8-4E64-A20B-678314CB476E}"/>
                </c:ext>
              </c:extLst>
            </c:dLbl>
            <c:dLbl>
              <c:idx val="16"/>
              <c:layout>
                <c:manualLayout>
                  <c:x val="-3.2318933848868303E-2"/>
                  <c:y val="-5.611573202950606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{509263EA-EE08-4130-A3D2-A2C648A0A5DD}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BE8-4E64-A20B-678314CB476E}"/>
                </c:ext>
              </c:extLst>
            </c:dLbl>
            <c:dLbl>
              <c:idx val="24"/>
              <c:layout>
                <c:manualLayout>
                  <c:x val="-2.459251428978398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{1FF5ED2B-4D8C-4990-B3DC-274C0AE9DACE}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BE8-4E64-A20B-678314CB476E}"/>
                </c:ext>
              </c:extLst>
            </c:dLbl>
            <c:dLbl>
              <c:idx val="32"/>
              <c:layout>
                <c:manualLayout>
                  <c:x val="-3.8675820054402281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{60E13E15-796D-47E8-9607-CDFDA159017D}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BE8-4E64-A20B-678314CB47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7.8</c:v>
                </c:pt>
                <c:pt idx="32">
                  <c:v>7.7</c:v>
                </c:pt>
              </c:numCache>
            </c:numRef>
          </c:xVal>
          <c:yVal>
            <c:numRef>
              <c:f>公会計指標分析・財政指標組合せ分析表!$BP$77:$DC$77</c:f>
              <c:numCache>
                <c:formatCode>#,##0.0;"▲ "#,##0.0</c:formatCode>
                <c:ptCount val="40"/>
                <c:pt idx="0">
                  <c:v>39</c:v>
                </c:pt>
                <c:pt idx="8">
                  <c:v>32.5</c:v>
                </c:pt>
                <c:pt idx="16">
                  <c:v>30.2</c:v>
                </c:pt>
                <c:pt idx="24">
                  <c:v>25.4</c:v>
                </c:pt>
                <c:pt idx="32">
                  <c:v>22.9</c:v>
                </c:pt>
              </c:numCache>
            </c:numRef>
          </c:yVal>
          <c:smooth val="0"/>
          <c:extLst>
            <c:ext xmlns:c16="http://schemas.microsoft.com/office/drawing/2014/chart" uri="{C3380CC4-5D6E-409C-BE32-E72D297353CC}">
              <c16:uniqueId val="{00000013-6BE8-4E64-A20B-678314CB476E}"/>
            </c:ext>
          </c:extLst>
        </c:ser>
        <c:dLbls>
          <c:showLegendKey val="0"/>
          <c:showVal val="1"/>
          <c:showCatName val="0"/>
          <c:showSerName val="0"/>
          <c:showPercent val="0"/>
          <c:showBubbleSize val="0"/>
        </c:dLbls>
        <c:axId val="84219776"/>
        <c:axId val="84234240"/>
      </c:scatterChart>
      <c:valAx>
        <c:axId val="84219776"/>
        <c:scaling>
          <c:orientation val="minMax"/>
          <c:max val="13.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合併特例債を活用した基盤整備が終息してきているため、元利償還金が減少してきている。</a:t>
          </a:r>
        </a:p>
        <a:p>
          <a:r>
            <a:rPr kumimoji="1" lang="ja-JP" altLang="en-US" sz="1200">
              <a:latin typeface="ＭＳ ゴシック" pitchFamily="49" charset="-128"/>
              <a:ea typeface="ＭＳ ゴシック" pitchFamily="49" charset="-128"/>
            </a:rPr>
            <a:t>□算入公債費等</a:t>
          </a:r>
        </a:p>
        <a:p>
          <a:r>
            <a:rPr kumimoji="1" lang="ja-JP" altLang="en-US" sz="1200">
              <a:latin typeface="ＭＳ ゴシック" pitchFamily="49" charset="-128"/>
              <a:ea typeface="ＭＳ ゴシック" pitchFamily="49" charset="-128"/>
            </a:rPr>
            <a:t>元利償還金や公営企業債の元利償還金に対する繰入金の減少に伴い、算入公債費等も減少している。</a:t>
          </a:r>
        </a:p>
        <a:p>
          <a:r>
            <a:rPr kumimoji="1" lang="ja-JP" altLang="en-US" sz="1200">
              <a:latin typeface="ＭＳ ゴシック" pitchFamily="49" charset="-128"/>
              <a:ea typeface="ＭＳ ゴシック" pitchFamily="49" charset="-128"/>
            </a:rPr>
            <a:t>□実質公債費比率の分子</a:t>
          </a:r>
        </a:p>
        <a:p>
          <a:r>
            <a:rPr kumimoji="1" lang="ja-JP" altLang="en-US" sz="1200">
              <a:latin typeface="ＭＳ ゴシック" pitchFamily="49" charset="-128"/>
              <a:ea typeface="ＭＳ ゴシック" pitchFamily="49" charset="-128"/>
            </a:rPr>
            <a:t>元利償還金、算入公債費等ともに減少しているため、実質公債費比率も減少している。</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早期健全化基準未満であるが、残りの合併特例期間における市債発行額もまだ見込まれるため、常に健全化指標に注視していく。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満期一括償還方式の地方債を発行していない。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□一般会計に係る地方債残高</a:t>
          </a:r>
        </a:p>
        <a:p>
          <a:r>
            <a:rPr kumimoji="1" lang="ja-JP" altLang="en-US" sz="1400">
              <a:latin typeface="ＭＳ ゴシック" pitchFamily="49" charset="-128"/>
              <a:ea typeface="ＭＳ ゴシック" pitchFamily="49" charset="-128"/>
            </a:rPr>
            <a:t>合併特例債は増加しているが、それ以外の市債残高の減少幅が大きかったため、市債残高自体は減少している。</a:t>
          </a:r>
        </a:p>
        <a:p>
          <a:r>
            <a:rPr kumimoji="1" lang="ja-JP" altLang="en-US" sz="1400">
              <a:latin typeface="ＭＳ ゴシック" pitchFamily="49" charset="-128"/>
              <a:ea typeface="ＭＳ ゴシック" pitchFamily="49" charset="-128"/>
            </a:rPr>
            <a:t>□充当可能基金</a:t>
          </a:r>
        </a:p>
        <a:p>
          <a:r>
            <a:rPr kumimoji="1" lang="ja-JP" altLang="en-US" sz="1400">
              <a:latin typeface="ＭＳ ゴシック" pitchFamily="49" charset="-128"/>
              <a:ea typeface="ＭＳ ゴシック" pitchFamily="49" charset="-128"/>
            </a:rPr>
            <a:t>前年度決算余剰金を公共施設整備等基金へ積み立てたため、残高が増加している。</a:t>
          </a:r>
        </a:p>
        <a:p>
          <a:r>
            <a:rPr kumimoji="1" lang="ja-JP" altLang="en-US" sz="1400">
              <a:latin typeface="ＭＳ ゴシック" pitchFamily="49" charset="-128"/>
              <a:ea typeface="ＭＳ ゴシック" pitchFamily="49" charset="-128"/>
            </a:rPr>
            <a:t>□将来負担比率の分子</a:t>
          </a:r>
        </a:p>
        <a:p>
          <a:r>
            <a:rPr kumimoji="1" lang="ja-JP" altLang="en-US" sz="1400">
              <a:latin typeface="ＭＳ ゴシック" pitchFamily="49" charset="-128"/>
              <a:ea typeface="ＭＳ ゴシック" pitchFamily="49" charset="-128"/>
            </a:rPr>
            <a:t>将来負担額は一般会計等に係る地方債の現在高が減少し、充当可能財源等の基金残高が増加したことから、その差は縮まり、分子部分の大幅な減少に繋がった。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早期健全化基準未満であるが、今後とも市債発行額の増加が見込まれるため、常に健全化指標を注視した財政運営に努める。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山梨県笛吹市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基金現在高について、積立額が財政調整基金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万円、減債基金に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万円、その他特定目的基金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万円で合計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万円、取崩額が財政調整基金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9,726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万円、その他特定目的基金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3,581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万円で合計</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5,796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万円であったため、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1,527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ふるさと納税については、まちづくり基金に積み立て、それを目的となる事業へ充当する運用をしている。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これは引き続き同じ運用とし、ふるさと納税の推移によって運用方法をその都度検討していく。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公共施設整備等基金については、施設の老朽化に伴う改修、長寿命化の財源として、一般会計の余剰財源が発生した際は積み立て、該当施設への充当が必要な際は、基金からの繰出金として充当していく。</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その他基金については、設置目的に沿った適切な運用をしていく。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各基金の設置目的に応じ、基金充当する事業には充当し、積み立てる余地のあるものは積立金とする。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その他特定目的基金全体の残高は、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6,200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万円の増額となった。これは、各基金の利子をそれぞれの基金に積み立てたもの以外には、入湯税を観光施設整備基金に、過疎対策事業債を芦川地区過疎地域活性化基金に積み立てている。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特定目的基金の中でも、まちづくり基金の動きは大きく、ふるさと納税分をまちづくり基金へ積み立て、その一方でまちづくり基金の目的に合った事業への財源充当をしているが、積立金と基金繰出金とで相殺されるため、残高は横ばいとなっている状況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基金に属する現金は、金融機関への預金その他最も確実かつ有利な方法により保管していく。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基金利子を積み立てることによる増。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必要があると認められるときは、予算編成時の年度間調整に充てる運用や繰り替え運用をする場合もあるが、繰越金等の積み立て額が発生した時点で基金に戻し、金融機関への預金その他最も確実かつ有利な方法により保管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基金利子を積み立てることによる増。</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は、減債基金を市債の償還の財源に充当するが、繰越金等の積み立て額が発生した時点で基金に戻し、金融機関への預金その他最も確実かつ有利な方法により保管していく。</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69,156
68,012
201.92
31,479,716
29,045,729
1,965,995
18,904,814
41,168,466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年度以降は、類似団体内の平均値よりも高く、また、全国及び山梨県平均よりも、高い数値となっている。このことは、当市が</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町村による合併で誕生したため、旧町村でそれぞれ保有していた施設がそのまま残っていることが最も大きな要因である。また、新規施設の建設を行っていないことも、数値が上昇し続けている要因である。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月に「笛吹市公共施設等総合管理計画」を策定し、現在、当該計画に基づく、施設の廃止及び複合化を進めている。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34</xdr:row>
      <xdr:rowOff>2268</xdr:rowOff>
    </xdr:to>
    <xdr:cxnSp macro="">
      <xdr:nvCxnSpPr>
        <xdr:cNvPr id="67" name="直線コネクタ 66"/>
        <xdr:cNvCxnSpPr/>
      </xdr:nvCxnSpPr>
      <xdr:spPr>
        <a:xfrm flipV="1">
          <a:off x="4760595" y="5212080"/>
          <a:ext cx="1270"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6095</xdr:rowOff>
    </xdr:from>
    <xdr:ext cx="405111" cy="259045"/>
    <xdr:sp macro="" textlink="">
      <xdr:nvSpPr>
        <xdr:cNvPr id="68" name="有形固定資産減価償却率最小値テキスト"/>
        <xdr:cNvSpPr txBox="1"/>
      </xdr:nvSpPr>
      <xdr:spPr>
        <a:xfrm>
          <a:off x="4813300" y="6606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2268</xdr:rowOff>
    </xdr:from>
    <xdr:to>
      <xdr:col>23</xdr:col>
      <xdr:colOff>174625</xdr:colOff>
      <xdr:row>34</xdr:row>
      <xdr:rowOff>2268</xdr:rowOff>
    </xdr:to>
    <xdr:cxnSp macro="">
      <xdr:nvCxnSpPr>
        <xdr:cNvPr id="69" name="直線コネクタ 68"/>
        <xdr:cNvCxnSpPr/>
      </xdr:nvCxnSpPr>
      <xdr:spPr>
        <a:xfrm>
          <a:off x="4673600" y="660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0"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1" name="直線コネクタ 70"/>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2"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3" name="フローチャート: 判断 72"/>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80826</xdr:rowOff>
    </xdr:from>
    <xdr:to>
      <xdr:col>19</xdr:col>
      <xdr:colOff>187325</xdr:colOff>
      <xdr:row>30</xdr:row>
      <xdr:rowOff>10976</xdr:rowOff>
    </xdr:to>
    <xdr:sp macro="" textlink="">
      <xdr:nvSpPr>
        <xdr:cNvPr id="74" name="フローチャート: 判断 73"/>
        <xdr:cNvSpPr/>
      </xdr:nvSpPr>
      <xdr:spPr>
        <a:xfrm>
          <a:off x="4000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49983</xdr:rowOff>
    </xdr:from>
    <xdr:to>
      <xdr:col>15</xdr:col>
      <xdr:colOff>187325</xdr:colOff>
      <xdr:row>29</xdr:row>
      <xdr:rowOff>151583</xdr:rowOff>
    </xdr:to>
    <xdr:sp macro="" textlink="">
      <xdr:nvSpPr>
        <xdr:cNvPr id="75" name="フローチャート: 判断 74"/>
        <xdr:cNvSpPr/>
      </xdr:nvSpPr>
      <xdr:spPr>
        <a:xfrm>
          <a:off x="3238500" y="579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162832</xdr:rowOff>
    </xdr:from>
    <xdr:to>
      <xdr:col>11</xdr:col>
      <xdr:colOff>187325</xdr:colOff>
      <xdr:row>29</xdr:row>
      <xdr:rowOff>92982</xdr:rowOff>
    </xdr:to>
    <xdr:sp macro="" textlink="">
      <xdr:nvSpPr>
        <xdr:cNvPr id="76" name="フローチャート: 判断 75"/>
        <xdr:cNvSpPr/>
      </xdr:nvSpPr>
      <xdr:spPr>
        <a:xfrm>
          <a:off x="2476500" y="573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113483</xdr:rowOff>
    </xdr:from>
    <xdr:to>
      <xdr:col>7</xdr:col>
      <xdr:colOff>187325</xdr:colOff>
      <xdr:row>29</xdr:row>
      <xdr:rowOff>43633</xdr:rowOff>
    </xdr:to>
    <xdr:sp macro="" textlink="">
      <xdr:nvSpPr>
        <xdr:cNvPr id="77" name="フローチャート: 判断 76"/>
        <xdr:cNvSpPr/>
      </xdr:nvSpPr>
      <xdr:spPr>
        <a:xfrm>
          <a:off x="1714500" y="568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119108</xdr:rowOff>
    </xdr:from>
    <xdr:to>
      <xdr:col>23</xdr:col>
      <xdr:colOff>136525</xdr:colOff>
      <xdr:row>31</xdr:row>
      <xdr:rowOff>49258</xdr:rowOff>
    </xdr:to>
    <xdr:sp macro="" textlink="">
      <xdr:nvSpPr>
        <xdr:cNvPr id="83" name="楕円 82"/>
        <xdr:cNvSpPr/>
      </xdr:nvSpPr>
      <xdr:spPr>
        <a:xfrm>
          <a:off x="47117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97535</xdr:rowOff>
    </xdr:from>
    <xdr:ext cx="405111" cy="259045"/>
    <xdr:sp macro="" textlink="">
      <xdr:nvSpPr>
        <xdr:cNvPr id="84" name="有形固定資産減価償却率該当値テキスト"/>
        <xdr:cNvSpPr txBox="1"/>
      </xdr:nvSpPr>
      <xdr:spPr>
        <a:xfrm>
          <a:off x="4813300" y="6012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85" name="楕円 84"/>
        <xdr:cNvSpPr/>
      </xdr:nvSpPr>
      <xdr:spPr>
        <a:xfrm>
          <a:off x="4000500" y="598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30</xdr:row>
      <xdr:rowOff>169908</xdr:rowOff>
    </xdr:to>
    <xdr:cxnSp macro="">
      <xdr:nvCxnSpPr>
        <xdr:cNvPr id="86" name="直線コネクタ 85"/>
        <xdr:cNvCxnSpPr/>
      </xdr:nvCxnSpPr>
      <xdr:spPr>
        <a:xfrm>
          <a:off x="4051300" y="6035584"/>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38917</xdr:rowOff>
    </xdr:from>
    <xdr:to>
      <xdr:col>15</xdr:col>
      <xdr:colOff>187325</xdr:colOff>
      <xdr:row>30</xdr:row>
      <xdr:rowOff>140517</xdr:rowOff>
    </xdr:to>
    <xdr:sp macro="" textlink="">
      <xdr:nvSpPr>
        <xdr:cNvPr id="87" name="楕円 86"/>
        <xdr:cNvSpPr/>
      </xdr:nvSpPr>
      <xdr:spPr>
        <a:xfrm>
          <a:off x="3238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89717</xdr:rowOff>
    </xdr:from>
    <xdr:to>
      <xdr:col>19</xdr:col>
      <xdr:colOff>136525</xdr:colOff>
      <xdr:row>30</xdr:row>
      <xdr:rowOff>120559</xdr:rowOff>
    </xdr:to>
    <xdr:cxnSp macro="">
      <xdr:nvCxnSpPr>
        <xdr:cNvPr id="88" name="直線コネクタ 87"/>
        <xdr:cNvCxnSpPr/>
      </xdr:nvCxnSpPr>
      <xdr:spPr>
        <a:xfrm>
          <a:off x="3289300" y="6004742"/>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89" name="楕円 88"/>
        <xdr:cNvSpPr/>
      </xdr:nvSpPr>
      <xdr:spPr>
        <a:xfrm>
          <a:off x="2476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162469</xdr:rowOff>
    </xdr:from>
    <xdr:to>
      <xdr:col>15</xdr:col>
      <xdr:colOff>136525</xdr:colOff>
      <xdr:row>30</xdr:row>
      <xdr:rowOff>89717</xdr:rowOff>
    </xdr:to>
    <xdr:cxnSp macro="">
      <xdr:nvCxnSpPr>
        <xdr:cNvPr id="90" name="直線コネクタ 89"/>
        <xdr:cNvCxnSpPr/>
      </xdr:nvCxnSpPr>
      <xdr:spPr>
        <a:xfrm>
          <a:off x="2527300" y="5906044"/>
          <a:ext cx="762000" cy="9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88809</xdr:rowOff>
    </xdr:from>
    <xdr:to>
      <xdr:col>7</xdr:col>
      <xdr:colOff>187325</xdr:colOff>
      <xdr:row>29</xdr:row>
      <xdr:rowOff>18959</xdr:rowOff>
    </xdr:to>
    <xdr:sp macro="" textlink="">
      <xdr:nvSpPr>
        <xdr:cNvPr id="91" name="楕円 90"/>
        <xdr:cNvSpPr/>
      </xdr:nvSpPr>
      <xdr:spPr>
        <a:xfrm>
          <a:off x="1714500" y="56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139609</xdr:rowOff>
    </xdr:from>
    <xdr:to>
      <xdr:col>11</xdr:col>
      <xdr:colOff>136525</xdr:colOff>
      <xdr:row>29</xdr:row>
      <xdr:rowOff>162469</xdr:rowOff>
    </xdr:to>
    <xdr:cxnSp macro="">
      <xdr:nvCxnSpPr>
        <xdr:cNvPr id="92" name="直線コネクタ 91"/>
        <xdr:cNvCxnSpPr/>
      </xdr:nvCxnSpPr>
      <xdr:spPr>
        <a:xfrm>
          <a:off x="1765300" y="5711734"/>
          <a:ext cx="762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27503</xdr:rowOff>
    </xdr:from>
    <xdr:ext cx="405111" cy="259045"/>
    <xdr:sp macro="" textlink="">
      <xdr:nvSpPr>
        <xdr:cNvPr id="93" name="n_1aveValue有形固定資産減価償却率"/>
        <xdr:cNvSpPr txBox="1"/>
      </xdr:nvSpPr>
      <xdr:spPr>
        <a:xfrm>
          <a:off x="38360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168110</xdr:rowOff>
    </xdr:from>
    <xdr:ext cx="405111" cy="259045"/>
    <xdr:sp macro="" textlink="">
      <xdr:nvSpPr>
        <xdr:cNvPr id="94" name="n_2aveValue有形固定資産減価償却率"/>
        <xdr:cNvSpPr txBox="1"/>
      </xdr:nvSpPr>
      <xdr:spPr>
        <a:xfrm>
          <a:off x="30867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109509</xdr:rowOff>
    </xdr:from>
    <xdr:ext cx="405111" cy="259045"/>
    <xdr:sp macro="" textlink="">
      <xdr:nvSpPr>
        <xdr:cNvPr id="95" name="n_3aveValue有形固定資産減価償却率"/>
        <xdr:cNvSpPr txBox="1"/>
      </xdr:nvSpPr>
      <xdr:spPr>
        <a:xfrm>
          <a:off x="2324744"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34760</xdr:rowOff>
    </xdr:from>
    <xdr:ext cx="405111" cy="259045"/>
    <xdr:sp macro="" textlink="">
      <xdr:nvSpPr>
        <xdr:cNvPr id="96" name="n_4aveValue有形固定資産減価償却率"/>
        <xdr:cNvSpPr txBox="1"/>
      </xdr:nvSpPr>
      <xdr:spPr>
        <a:xfrm>
          <a:off x="1562744" y="577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162486</xdr:rowOff>
    </xdr:from>
    <xdr:ext cx="405111" cy="259045"/>
    <xdr:sp macro="" textlink="">
      <xdr:nvSpPr>
        <xdr:cNvPr id="97" name="n_1mainValue有形固定資産減価償却率"/>
        <xdr:cNvSpPr txBox="1"/>
      </xdr:nvSpPr>
      <xdr:spPr>
        <a:xfrm>
          <a:off x="3836044" y="607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131644</xdr:rowOff>
    </xdr:from>
    <xdr:ext cx="405111" cy="259045"/>
    <xdr:sp macro="" textlink="">
      <xdr:nvSpPr>
        <xdr:cNvPr id="98" name="n_2mainValue有形固定資産減価償却率"/>
        <xdr:cNvSpPr txBox="1"/>
      </xdr:nvSpPr>
      <xdr:spPr>
        <a:xfrm>
          <a:off x="3086744" y="6046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32946</xdr:rowOff>
    </xdr:from>
    <xdr:ext cx="405111" cy="259045"/>
    <xdr:sp macro="" textlink="">
      <xdr:nvSpPr>
        <xdr:cNvPr id="99" name="n_3mainValue有形固定資産減価償却率"/>
        <xdr:cNvSpPr txBox="1"/>
      </xdr:nvSpPr>
      <xdr:spPr>
        <a:xfrm>
          <a:off x="23247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35486</xdr:rowOff>
    </xdr:from>
    <xdr:ext cx="405111" cy="259045"/>
    <xdr:sp macro="" textlink="">
      <xdr:nvSpPr>
        <xdr:cNvPr id="100" name="n_4mainValue有形固定資産減価償却率"/>
        <xdr:cNvSpPr txBox="1"/>
      </xdr:nvSpPr>
      <xdr:spPr>
        <a:xfrm>
          <a:off x="1562744" y="543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合併特例債を積極的に活用してきた経過から、地方債残高が高い値となっているため、債務償還費率も全国平均及び山梨県平均よりも高くなっている。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22112</xdr:rowOff>
    </xdr:to>
    <xdr:cxnSp macro="">
      <xdr:nvCxnSpPr>
        <xdr:cNvPr id="129" name="直線コネクタ 128"/>
        <xdr:cNvCxnSpPr/>
      </xdr:nvCxnSpPr>
      <xdr:spPr>
        <a:xfrm flipV="1">
          <a:off x="14793595" y="5312833"/>
          <a:ext cx="1269" cy="148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25939</xdr:rowOff>
    </xdr:from>
    <xdr:ext cx="560923" cy="259045"/>
    <xdr:sp macro="" textlink="">
      <xdr:nvSpPr>
        <xdr:cNvPr id="130" name="債務償還比率最小値テキスト"/>
        <xdr:cNvSpPr txBox="1"/>
      </xdr:nvSpPr>
      <xdr:spPr>
        <a:xfrm>
          <a:off x="14846300" y="67982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22112</xdr:rowOff>
    </xdr:from>
    <xdr:to>
      <xdr:col>76</xdr:col>
      <xdr:colOff>111125</xdr:colOff>
      <xdr:row>35</xdr:row>
      <xdr:rowOff>22112</xdr:rowOff>
    </xdr:to>
    <xdr:cxnSp macro="">
      <xdr:nvCxnSpPr>
        <xdr:cNvPr id="131" name="直線コネクタ 130"/>
        <xdr:cNvCxnSpPr/>
      </xdr:nvCxnSpPr>
      <xdr:spPr>
        <a:xfrm>
          <a:off x="14706600" y="6794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140169</xdr:rowOff>
    </xdr:from>
    <xdr:ext cx="469744" cy="259045"/>
    <xdr:sp macro="" textlink="">
      <xdr:nvSpPr>
        <xdr:cNvPr id="134" name="債務償還比率平均値テキスト"/>
        <xdr:cNvSpPr txBox="1"/>
      </xdr:nvSpPr>
      <xdr:spPr>
        <a:xfrm>
          <a:off x="14846300" y="5883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117292</xdr:rowOff>
    </xdr:from>
    <xdr:to>
      <xdr:col>76</xdr:col>
      <xdr:colOff>73025</xdr:colOff>
      <xdr:row>31</xdr:row>
      <xdr:rowOff>47442</xdr:rowOff>
    </xdr:to>
    <xdr:sp macro="" textlink="">
      <xdr:nvSpPr>
        <xdr:cNvPr id="135" name="フローチャート: 判断 134"/>
        <xdr:cNvSpPr/>
      </xdr:nvSpPr>
      <xdr:spPr>
        <a:xfrm>
          <a:off x="14744700" y="603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6" name="フローチャート: 判断 135"/>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113693</xdr:rowOff>
    </xdr:from>
    <xdr:to>
      <xdr:col>68</xdr:col>
      <xdr:colOff>123825</xdr:colOff>
      <xdr:row>31</xdr:row>
      <xdr:rowOff>43843</xdr:rowOff>
    </xdr:to>
    <xdr:sp macro="" textlink="">
      <xdr:nvSpPr>
        <xdr:cNvPr id="137" name="フローチャート: 判断 136"/>
        <xdr:cNvSpPr/>
      </xdr:nvSpPr>
      <xdr:spPr>
        <a:xfrm>
          <a:off x="13271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106616</xdr:rowOff>
    </xdr:from>
    <xdr:to>
      <xdr:col>64</xdr:col>
      <xdr:colOff>123825</xdr:colOff>
      <xdr:row>31</xdr:row>
      <xdr:rowOff>36766</xdr:rowOff>
    </xdr:to>
    <xdr:sp macro="" textlink="">
      <xdr:nvSpPr>
        <xdr:cNvPr id="138" name="フローチャート: 判断 137"/>
        <xdr:cNvSpPr/>
      </xdr:nvSpPr>
      <xdr:spPr>
        <a:xfrm>
          <a:off x="12509500" y="602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9" name="フローチャート: 判断 13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16489</xdr:rowOff>
    </xdr:from>
    <xdr:to>
      <xdr:col>76</xdr:col>
      <xdr:colOff>73025</xdr:colOff>
      <xdr:row>31</xdr:row>
      <xdr:rowOff>118089</xdr:rowOff>
    </xdr:to>
    <xdr:sp macro="" textlink="">
      <xdr:nvSpPr>
        <xdr:cNvPr id="145" name="楕円 144"/>
        <xdr:cNvSpPr/>
      </xdr:nvSpPr>
      <xdr:spPr>
        <a:xfrm>
          <a:off x="14744700" y="610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166366</xdr:rowOff>
    </xdr:from>
    <xdr:ext cx="469744" cy="259045"/>
    <xdr:sp macro="" textlink="">
      <xdr:nvSpPr>
        <xdr:cNvPr id="146" name="債務償還比率該当値テキスト"/>
        <xdr:cNvSpPr txBox="1"/>
      </xdr:nvSpPr>
      <xdr:spPr>
        <a:xfrm>
          <a:off x="14846300" y="608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156033</xdr:rowOff>
    </xdr:from>
    <xdr:to>
      <xdr:col>72</xdr:col>
      <xdr:colOff>123825</xdr:colOff>
      <xdr:row>31</xdr:row>
      <xdr:rowOff>86183</xdr:rowOff>
    </xdr:to>
    <xdr:sp macro="" textlink="">
      <xdr:nvSpPr>
        <xdr:cNvPr id="147" name="楕円 146"/>
        <xdr:cNvSpPr/>
      </xdr:nvSpPr>
      <xdr:spPr>
        <a:xfrm>
          <a:off x="14033500" y="607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35383</xdr:rowOff>
    </xdr:from>
    <xdr:to>
      <xdr:col>76</xdr:col>
      <xdr:colOff>22225</xdr:colOff>
      <xdr:row>31</xdr:row>
      <xdr:rowOff>67289</xdr:rowOff>
    </xdr:to>
    <xdr:cxnSp macro="">
      <xdr:nvCxnSpPr>
        <xdr:cNvPr id="148" name="直線コネクタ 147"/>
        <xdr:cNvCxnSpPr/>
      </xdr:nvCxnSpPr>
      <xdr:spPr>
        <a:xfrm>
          <a:off x="14084300" y="6121858"/>
          <a:ext cx="711200" cy="3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140681</xdr:rowOff>
    </xdr:from>
    <xdr:to>
      <xdr:col>68</xdr:col>
      <xdr:colOff>123825</xdr:colOff>
      <xdr:row>31</xdr:row>
      <xdr:rowOff>70831</xdr:rowOff>
    </xdr:to>
    <xdr:sp macro="" textlink="">
      <xdr:nvSpPr>
        <xdr:cNvPr id="149" name="楕円 148"/>
        <xdr:cNvSpPr/>
      </xdr:nvSpPr>
      <xdr:spPr>
        <a:xfrm>
          <a:off x="13271500" y="60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20031</xdr:rowOff>
    </xdr:from>
    <xdr:to>
      <xdr:col>72</xdr:col>
      <xdr:colOff>73025</xdr:colOff>
      <xdr:row>31</xdr:row>
      <xdr:rowOff>35383</xdr:rowOff>
    </xdr:to>
    <xdr:cxnSp macro="">
      <xdr:nvCxnSpPr>
        <xdr:cNvPr id="150" name="直線コネクタ 149"/>
        <xdr:cNvCxnSpPr/>
      </xdr:nvCxnSpPr>
      <xdr:spPr>
        <a:xfrm>
          <a:off x="13322300" y="6106506"/>
          <a:ext cx="762000" cy="1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65906</xdr:rowOff>
    </xdr:from>
    <xdr:to>
      <xdr:col>64</xdr:col>
      <xdr:colOff>123825</xdr:colOff>
      <xdr:row>31</xdr:row>
      <xdr:rowOff>167506</xdr:rowOff>
    </xdr:to>
    <xdr:sp macro="" textlink="">
      <xdr:nvSpPr>
        <xdr:cNvPr id="151" name="楕円 150"/>
        <xdr:cNvSpPr/>
      </xdr:nvSpPr>
      <xdr:spPr>
        <a:xfrm>
          <a:off x="12509500" y="615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20031</xdr:rowOff>
    </xdr:from>
    <xdr:to>
      <xdr:col>68</xdr:col>
      <xdr:colOff>73025</xdr:colOff>
      <xdr:row>31</xdr:row>
      <xdr:rowOff>116706</xdr:rowOff>
    </xdr:to>
    <xdr:cxnSp macro="">
      <xdr:nvCxnSpPr>
        <xdr:cNvPr id="152" name="直線コネクタ 151"/>
        <xdr:cNvCxnSpPr/>
      </xdr:nvCxnSpPr>
      <xdr:spPr>
        <a:xfrm flipV="1">
          <a:off x="12560300" y="6106506"/>
          <a:ext cx="762000" cy="9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13730</xdr:rowOff>
    </xdr:from>
    <xdr:to>
      <xdr:col>60</xdr:col>
      <xdr:colOff>123825</xdr:colOff>
      <xdr:row>31</xdr:row>
      <xdr:rowOff>115330</xdr:rowOff>
    </xdr:to>
    <xdr:sp macro="" textlink="">
      <xdr:nvSpPr>
        <xdr:cNvPr id="153" name="楕円 152"/>
        <xdr:cNvSpPr/>
      </xdr:nvSpPr>
      <xdr:spPr>
        <a:xfrm>
          <a:off x="11747500" y="61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64530</xdr:rowOff>
    </xdr:from>
    <xdr:to>
      <xdr:col>64</xdr:col>
      <xdr:colOff>73025</xdr:colOff>
      <xdr:row>31</xdr:row>
      <xdr:rowOff>116706</xdr:rowOff>
    </xdr:to>
    <xdr:cxnSp macro="">
      <xdr:nvCxnSpPr>
        <xdr:cNvPr id="154" name="直線コネクタ 153"/>
        <xdr:cNvCxnSpPr/>
      </xdr:nvCxnSpPr>
      <xdr:spPr>
        <a:xfrm>
          <a:off x="11798300" y="6151005"/>
          <a:ext cx="762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5" name="n_1aveValue債務償還比率"/>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60370</xdr:rowOff>
    </xdr:from>
    <xdr:ext cx="469744" cy="259045"/>
    <xdr:sp macro="" textlink="">
      <xdr:nvSpPr>
        <xdr:cNvPr id="156" name="n_2aveValue債務償還比率"/>
        <xdr:cNvSpPr txBox="1"/>
      </xdr:nvSpPr>
      <xdr:spPr>
        <a:xfrm>
          <a:off x="13087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53293</xdr:rowOff>
    </xdr:from>
    <xdr:ext cx="469744" cy="259045"/>
    <xdr:sp macro="" textlink="">
      <xdr:nvSpPr>
        <xdr:cNvPr id="157" name="n_3aveValue債務償還比率"/>
        <xdr:cNvSpPr txBox="1"/>
      </xdr:nvSpPr>
      <xdr:spPr>
        <a:xfrm>
          <a:off x="12325427" y="579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8" name="n_4aveValue債務償還比率"/>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77310</xdr:rowOff>
    </xdr:from>
    <xdr:ext cx="469744" cy="259045"/>
    <xdr:sp macro="" textlink="">
      <xdr:nvSpPr>
        <xdr:cNvPr id="159" name="n_1mainValue債務償還比率"/>
        <xdr:cNvSpPr txBox="1"/>
      </xdr:nvSpPr>
      <xdr:spPr>
        <a:xfrm>
          <a:off x="13836727" y="616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61958</xdr:rowOff>
    </xdr:from>
    <xdr:ext cx="469744" cy="259045"/>
    <xdr:sp macro="" textlink="">
      <xdr:nvSpPr>
        <xdr:cNvPr id="160" name="n_2mainValue債務償還比率"/>
        <xdr:cNvSpPr txBox="1"/>
      </xdr:nvSpPr>
      <xdr:spPr>
        <a:xfrm>
          <a:off x="13087427" y="61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158633</xdr:rowOff>
    </xdr:from>
    <xdr:ext cx="469744" cy="259045"/>
    <xdr:sp macro="" textlink="">
      <xdr:nvSpPr>
        <xdr:cNvPr id="161" name="n_3mainValue債務償還比率"/>
        <xdr:cNvSpPr txBox="1"/>
      </xdr:nvSpPr>
      <xdr:spPr>
        <a:xfrm>
          <a:off x="12325427" y="624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106457</xdr:rowOff>
    </xdr:from>
    <xdr:ext cx="469744" cy="259045"/>
    <xdr:sp macro="" textlink="">
      <xdr:nvSpPr>
        <xdr:cNvPr id="162" name="n_4mainValue債務償還比率"/>
        <xdr:cNvSpPr txBox="1"/>
      </xdr:nvSpPr>
      <xdr:spPr>
        <a:xfrm>
          <a:off x="11563427" y="619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69,156
68,012
201.92
31,479,716
29,045,729
1,965,995
18,904,814
41,168,466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131064</xdr:rowOff>
    </xdr:from>
    <xdr:to>
      <xdr:col>24</xdr:col>
      <xdr:colOff>62865</xdr:colOff>
      <xdr:row>41</xdr:row>
      <xdr:rowOff>167640</xdr:rowOff>
    </xdr:to>
    <xdr:cxnSp macro="">
      <xdr:nvCxnSpPr>
        <xdr:cNvPr id="55" name="直線コネクタ 54"/>
        <xdr:cNvCxnSpPr/>
      </xdr:nvCxnSpPr>
      <xdr:spPr>
        <a:xfrm flipV="1">
          <a:off x="4634865" y="578891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6"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7" name="直線コネクタ 56"/>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77741</xdr:rowOff>
    </xdr:from>
    <xdr:ext cx="405111" cy="259045"/>
    <xdr:sp macro="" textlink="">
      <xdr:nvSpPr>
        <xdr:cNvPr id="58" name="【道路】&#10;有形固定資産減価償却率最大値テキスト"/>
        <xdr:cNvSpPr txBox="1"/>
      </xdr:nvSpPr>
      <xdr:spPr>
        <a:xfrm>
          <a:off x="4673600" y="5564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131064</xdr:rowOff>
    </xdr:from>
    <xdr:to>
      <xdr:col>24</xdr:col>
      <xdr:colOff>152400</xdr:colOff>
      <xdr:row>33</xdr:row>
      <xdr:rowOff>131064</xdr:rowOff>
    </xdr:to>
    <xdr:cxnSp macro="">
      <xdr:nvCxnSpPr>
        <xdr:cNvPr id="59" name="直線コネクタ 58"/>
        <xdr:cNvCxnSpPr/>
      </xdr:nvCxnSpPr>
      <xdr:spPr>
        <a:xfrm>
          <a:off x="4546600" y="578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170705</xdr:rowOff>
    </xdr:from>
    <xdr:ext cx="405111" cy="259045"/>
    <xdr:sp macro="" textlink="">
      <xdr:nvSpPr>
        <xdr:cNvPr id="60" name="【道路】&#10;有形固定資産減価償却率平均値テキスト"/>
        <xdr:cNvSpPr txBox="1"/>
      </xdr:nvSpPr>
      <xdr:spPr>
        <a:xfrm>
          <a:off x="4673600" y="66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20828</xdr:rowOff>
    </xdr:from>
    <xdr:to>
      <xdr:col>24</xdr:col>
      <xdr:colOff>114300</xdr:colOff>
      <xdr:row>39</xdr:row>
      <xdr:rowOff>122428</xdr:rowOff>
    </xdr:to>
    <xdr:sp macro="" textlink="">
      <xdr:nvSpPr>
        <xdr:cNvPr id="61" name="フローチャート: 判断 60"/>
        <xdr:cNvSpPr/>
      </xdr:nvSpPr>
      <xdr:spPr>
        <a:xfrm>
          <a:off x="45847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2" name="フローチャート: 判断 61"/>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132842</xdr:rowOff>
    </xdr:from>
    <xdr:to>
      <xdr:col>15</xdr:col>
      <xdr:colOff>101600</xdr:colOff>
      <xdr:row>39</xdr:row>
      <xdr:rowOff>62992</xdr:rowOff>
    </xdr:to>
    <xdr:sp macro="" textlink="">
      <xdr:nvSpPr>
        <xdr:cNvPr id="63" name="フローチャート: 判断 62"/>
        <xdr:cNvSpPr/>
      </xdr:nvSpPr>
      <xdr:spPr>
        <a:xfrm>
          <a:off x="2857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105410</xdr:rowOff>
    </xdr:from>
    <xdr:to>
      <xdr:col>10</xdr:col>
      <xdr:colOff>165100</xdr:colOff>
      <xdr:row>39</xdr:row>
      <xdr:rowOff>35560</xdr:rowOff>
    </xdr:to>
    <xdr:sp macro="" textlink="">
      <xdr:nvSpPr>
        <xdr:cNvPr id="64" name="フローチャート: 判断 63"/>
        <xdr:cNvSpPr/>
      </xdr:nvSpPr>
      <xdr:spPr>
        <a:xfrm>
          <a:off x="1968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xdr:rowOff>
    </xdr:from>
    <xdr:to>
      <xdr:col>6</xdr:col>
      <xdr:colOff>38100</xdr:colOff>
      <xdr:row>38</xdr:row>
      <xdr:rowOff>101854</xdr:rowOff>
    </xdr:to>
    <xdr:sp macro="" textlink="">
      <xdr:nvSpPr>
        <xdr:cNvPr id="65" name="フローチャート: 判断 64"/>
        <xdr:cNvSpPr/>
      </xdr:nvSpPr>
      <xdr:spPr>
        <a:xfrm>
          <a:off x="1079500" y="65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169418</xdr:rowOff>
    </xdr:from>
    <xdr:to>
      <xdr:col>24</xdr:col>
      <xdr:colOff>114300</xdr:colOff>
      <xdr:row>38</xdr:row>
      <xdr:rowOff>99568</xdr:rowOff>
    </xdr:to>
    <xdr:sp macro="" textlink="">
      <xdr:nvSpPr>
        <xdr:cNvPr id="71" name="楕円 70"/>
        <xdr:cNvSpPr/>
      </xdr:nvSpPr>
      <xdr:spPr>
        <a:xfrm>
          <a:off x="45847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20845</xdr:rowOff>
    </xdr:from>
    <xdr:ext cx="405111" cy="259045"/>
    <xdr:sp macro="" textlink="">
      <xdr:nvSpPr>
        <xdr:cNvPr id="72" name="【道路】&#10;有形固定資産減価償却率該当値テキスト"/>
        <xdr:cNvSpPr txBox="1"/>
      </xdr:nvSpPr>
      <xdr:spPr>
        <a:xfrm>
          <a:off x="4673600" y="636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123698</xdr:rowOff>
    </xdr:from>
    <xdr:to>
      <xdr:col>20</xdr:col>
      <xdr:colOff>38100</xdr:colOff>
      <xdr:row>38</xdr:row>
      <xdr:rowOff>53848</xdr:rowOff>
    </xdr:to>
    <xdr:sp macro="" textlink="">
      <xdr:nvSpPr>
        <xdr:cNvPr id="73" name="楕円 72"/>
        <xdr:cNvSpPr/>
      </xdr:nvSpPr>
      <xdr:spPr>
        <a:xfrm>
          <a:off x="3746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3048</xdr:rowOff>
    </xdr:from>
    <xdr:to>
      <xdr:col>24</xdr:col>
      <xdr:colOff>63500</xdr:colOff>
      <xdr:row>38</xdr:row>
      <xdr:rowOff>48768</xdr:rowOff>
    </xdr:to>
    <xdr:cxnSp macro="">
      <xdr:nvCxnSpPr>
        <xdr:cNvPr id="74" name="直線コネクタ 73"/>
        <xdr:cNvCxnSpPr/>
      </xdr:nvCxnSpPr>
      <xdr:spPr>
        <a:xfrm>
          <a:off x="3797300" y="65181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80264</xdr:rowOff>
    </xdr:from>
    <xdr:to>
      <xdr:col>15</xdr:col>
      <xdr:colOff>101600</xdr:colOff>
      <xdr:row>38</xdr:row>
      <xdr:rowOff>10414</xdr:rowOff>
    </xdr:to>
    <xdr:sp macro="" textlink="">
      <xdr:nvSpPr>
        <xdr:cNvPr id="75" name="楕円 74"/>
        <xdr:cNvSpPr/>
      </xdr:nvSpPr>
      <xdr:spPr>
        <a:xfrm>
          <a:off x="2857500" y="642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131064</xdr:rowOff>
    </xdr:from>
    <xdr:to>
      <xdr:col>19</xdr:col>
      <xdr:colOff>177800</xdr:colOff>
      <xdr:row>38</xdr:row>
      <xdr:rowOff>3048</xdr:rowOff>
    </xdr:to>
    <xdr:cxnSp macro="">
      <xdr:nvCxnSpPr>
        <xdr:cNvPr id="76" name="直線コネクタ 75"/>
        <xdr:cNvCxnSpPr/>
      </xdr:nvCxnSpPr>
      <xdr:spPr>
        <a:xfrm>
          <a:off x="2908300" y="64747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34544</xdr:rowOff>
    </xdr:from>
    <xdr:to>
      <xdr:col>10</xdr:col>
      <xdr:colOff>165100</xdr:colOff>
      <xdr:row>37</xdr:row>
      <xdr:rowOff>136144</xdr:rowOff>
    </xdr:to>
    <xdr:sp macro="" textlink="">
      <xdr:nvSpPr>
        <xdr:cNvPr id="77" name="楕円 76"/>
        <xdr:cNvSpPr/>
      </xdr:nvSpPr>
      <xdr:spPr>
        <a:xfrm>
          <a:off x="1968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85344</xdr:rowOff>
    </xdr:from>
    <xdr:to>
      <xdr:col>15</xdr:col>
      <xdr:colOff>50800</xdr:colOff>
      <xdr:row>37</xdr:row>
      <xdr:rowOff>131064</xdr:rowOff>
    </xdr:to>
    <xdr:cxnSp macro="">
      <xdr:nvCxnSpPr>
        <xdr:cNvPr id="78" name="直線コネクタ 77"/>
        <xdr:cNvCxnSpPr/>
      </xdr:nvCxnSpPr>
      <xdr:spPr>
        <a:xfrm>
          <a:off x="2019300" y="642899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153416</xdr:rowOff>
    </xdr:from>
    <xdr:to>
      <xdr:col>6</xdr:col>
      <xdr:colOff>38100</xdr:colOff>
      <xdr:row>37</xdr:row>
      <xdr:rowOff>83566</xdr:rowOff>
    </xdr:to>
    <xdr:sp macro="" textlink="">
      <xdr:nvSpPr>
        <xdr:cNvPr id="79" name="楕円 78"/>
        <xdr:cNvSpPr/>
      </xdr:nvSpPr>
      <xdr:spPr>
        <a:xfrm>
          <a:off x="1079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32766</xdr:rowOff>
    </xdr:from>
    <xdr:to>
      <xdr:col>10</xdr:col>
      <xdr:colOff>114300</xdr:colOff>
      <xdr:row>37</xdr:row>
      <xdr:rowOff>85344</xdr:rowOff>
    </xdr:to>
    <xdr:cxnSp macro="">
      <xdr:nvCxnSpPr>
        <xdr:cNvPr id="80" name="直線コネクタ 79"/>
        <xdr:cNvCxnSpPr/>
      </xdr:nvCxnSpPr>
      <xdr:spPr>
        <a:xfrm>
          <a:off x="1130300" y="637641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81" name="n_1aveValue【道路】&#10;有形固定資産減価償却率"/>
        <xdr:cNvSpPr txBox="1"/>
      </xdr:nvSpPr>
      <xdr:spPr>
        <a:xfrm>
          <a:off x="3582044"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54119</xdr:rowOff>
    </xdr:from>
    <xdr:ext cx="405111" cy="259045"/>
    <xdr:sp macro="" textlink="">
      <xdr:nvSpPr>
        <xdr:cNvPr id="82" name="n_2aveValue【道路】&#10;有形固定資産減価償却率"/>
        <xdr:cNvSpPr txBox="1"/>
      </xdr:nvSpPr>
      <xdr:spPr>
        <a:xfrm>
          <a:off x="2705744"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26687</xdr:rowOff>
    </xdr:from>
    <xdr:ext cx="405111" cy="259045"/>
    <xdr:sp macro="" textlink="">
      <xdr:nvSpPr>
        <xdr:cNvPr id="83" name="n_3aveValue【道路】&#10;有形固定資産減価償却率"/>
        <xdr:cNvSpPr txBox="1"/>
      </xdr:nvSpPr>
      <xdr:spPr>
        <a:xfrm>
          <a:off x="1816744"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92981</xdr:rowOff>
    </xdr:from>
    <xdr:ext cx="405111" cy="259045"/>
    <xdr:sp macro="" textlink="">
      <xdr:nvSpPr>
        <xdr:cNvPr id="84" name="n_4aveValue【道路】&#10;有形固定資産減価償却率"/>
        <xdr:cNvSpPr txBox="1"/>
      </xdr:nvSpPr>
      <xdr:spPr>
        <a:xfrm>
          <a:off x="927744" y="660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70375</xdr:rowOff>
    </xdr:from>
    <xdr:ext cx="405111" cy="259045"/>
    <xdr:sp macro="" textlink="">
      <xdr:nvSpPr>
        <xdr:cNvPr id="85" name="n_1mainValue【道路】&#10;有形固定資産減価償却率"/>
        <xdr:cNvSpPr txBox="1"/>
      </xdr:nvSpPr>
      <xdr:spPr>
        <a:xfrm>
          <a:off x="3582044" y="624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26941</xdr:rowOff>
    </xdr:from>
    <xdr:ext cx="405111" cy="259045"/>
    <xdr:sp macro="" textlink="">
      <xdr:nvSpPr>
        <xdr:cNvPr id="86" name="n_2mainValue【道路】&#10;有形固定資産減価償却率"/>
        <xdr:cNvSpPr txBox="1"/>
      </xdr:nvSpPr>
      <xdr:spPr>
        <a:xfrm>
          <a:off x="2705744" y="619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152671</xdr:rowOff>
    </xdr:from>
    <xdr:ext cx="405111" cy="259045"/>
    <xdr:sp macro="" textlink="">
      <xdr:nvSpPr>
        <xdr:cNvPr id="87" name="n_3mainValue【道路】&#10;有形固定資産減価償却率"/>
        <xdr:cNvSpPr txBox="1"/>
      </xdr:nvSpPr>
      <xdr:spPr>
        <a:xfrm>
          <a:off x="18167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100093</xdr:rowOff>
    </xdr:from>
    <xdr:ext cx="405111" cy="259045"/>
    <xdr:sp macro="" textlink="">
      <xdr:nvSpPr>
        <xdr:cNvPr id="88" name="n_4mainValue【道路】&#10;有形固定資産減価償却率"/>
        <xdr:cNvSpPr txBox="1"/>
      </xdr:nvSpPr>
      <xdr:spPr>
        <a:xfrm>
          <a:off x="927744" y="610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0" name="テキスト ボックス 109"/>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134362</xdr:rowOff>
    </xdr:from>
    <xdr:to>
      <xdr:col>54</xdr:col>
      <xdr:colOff>189865</xdr:colOff>
      <xdr:row>42</xdr:row>
      <xdr:rowOff>46319</xdr:rowOff>
    </xdr:to>
    <xdr:cxnSp macro="">
      <xdr:nvCxnSpPr>
        <xdr:cNvPr id="114" name="直線コネクタ 113"/>
        <xdr:cNvCxnSpPr/>
      </xdr:nvCxnSpPr>
      <xdr:spPr>
        <a:xfrm flipV="1">
          <a:off x="10476865" y="5792212"/>
          <a:ext cx="0" cy="145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50146</xdr:rowOff>
    </xdr:from>
    <xdr:ext cx="469744" cy="259045"/>
    <xdr:sp macro="" textlink="">
      <xdr:nvSpPr>
        <xdr:cNvPr id="115" name="【道路】&#10;一人当たり延長最小値テキスト"/>
        <xdr:cNvSpPr txBox="1"/>
      </xdr:nvSpPr>
      <xdr:spPr>
        <a:xfrm>
          <a:off x="10515600" y="72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46319</xdr:rowOff>
    </xdr:from>
    <xdr:to>
      <xdr:col>55</xdr:col>
      <xdr:colOff>88900</xdr:colOff>
      <xdr:row>42</xdr:row>
      <xdr:rowOff>46319</xdr:rowOff>
    </xdr:to>
    <xdr:cxnSp macro="">
      <xdr:nvCxnSpPr>
        <xdr:cNvPr id="116" name="直線コネクタ 115"/>
        <xdr:cNvCxnSpPr/>
      </xdr:nvCxnSpPr>
      <xdr:spPr>
        <a:xfrm>
          <a:off x="10388600" y="724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81039</xdr:rowOff>
    </xdr:from>
    <xdr:ext cx="534377" cy="259045"/>
    <xdr:sp macro="" textlink="">
      <xdr:nvSpPr>
        <xdr:cNvPr id="117" name="【道路】&#10;一人当たり延長最大値テキスト"/>
        <xdr:cNvSpPr txBox="1"/>
      </xdr:nvSpPr>
      <xdr:spPr>
        <a:xfrm>
          <a:off x="10515600" y="556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134362</xdr:rowOff>
    </xdr:from>
    <xdr:to>
      <xdr:col>55</xdr:col>
      <xdr:colOff>88900</xdr:colOff>
      <xdr:row>33</xdr:row>
      <xdr:rowOff>134362</xdr:rowOff>
    </xdr:to>
    <xdr:cxnSp macro="">
      <xdr:nvCxnSpPr>
        <xdr:cNvPr id="118" name="直線コネクタ 117"/>
        <xdr:cNvCxnSpPr/>
      </xdr:nvCxnSpPr>
      <xdr:spPr>
        <a:xfrm>
          <a:off x="10388600" y="579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137464</xdr:rowOff>
    </xdr:from>
    <xdr:ext cx="534377" cy="259045"/>
    <xdr:sp macro="" textlink="">
      <xdr:nvSpPr>
        <xdr:cNvPr id="119" name="【道路】&#10;一人当たり延長平均値テキスト"/>
        <xdr:cNvSpPr txBox="1"/>
      </xdr:nvSpPr>
      <xdr:spPr>
        <a:xfrm>
          <a:off x="10515600" y="648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114587</xdr:rowOff>
    </xdr:from>
    <xdr:to>
      <xdr:col>55</xdr:col>
      <xdr:colOff>50800</xdr:colOff>
      <xdr:row>39</xdr:row>
      <xdr:rowOff>44737</xdr:rowOff>
    </xdr:to>
    <xdr:sp macro="" textlink="">
      <xdr:nvSpPr>
        <xdr:cNvPr id="120" name="フローチャート: 判断 119"/>
        <xdr:cNvSpPr/>
      </xdr:nvSpPr>
      <xdr:spPr>
        <a:xfrm>
          <a:off x="10426700" y="662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108447</xdr:rowOff>
    </xdr:from>
    <xdr:to>
      <xdr:col>50</xdr:col>
      <xdr:colOff>165100</xdr:colOff>
      <xdr:row>39</xdr:row>
      <xdr:rowOff>38597</xdr:rowOff>
    </xdr:to>
    <xdr:sp macro="" textlink="">
      <xdr:nvSpPr>
        <xdr:cNvPr id="121" name="フローチャート: 判断 120"/>
        <xdr:cNvSpPr/>
      </xdr:nvSpPr>
      <xdr:spPr>
        <a:xfrm>
          <a:off x="9588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137349</xdr:rowOff>
    </xdr:from>
    <xdr:to>
      <xdr:col>46</xdr:col>
      <xdr:colOff>38100</xdr:colOff>
      <xdr:row>39</xdr:row>
      <xdr:rowOff>67499</xdr:rowOff>
    </xdr:to>
    <xdr:sp macro="" textlink="">
      <xdr:nvSpPr>
        <xdr:cNvPr id="122" name="フローチャート: 判断 121"/>
        <xdr:cNvSpPr/>
      </xdr:nvSpPr>
      <xdr:spPr>
        <a:xfrm>
          <a:off x="8699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149399</xdr:rowOff>
    </xdr:from>
    <xdr:to>
      <xdr:col>41</xdr:col>
      <xdr:colOff>101600</xdr:colOff>
      <xdr:row>38</xdr:row>
      <xdr:rowOff>79549</xdr:rowOff>
    </xdr:to>
    <xdr:sp macro="" textlink="">
      <xdr:nvSpPr>
        <xdr:cNvPr id="123" name="フローチャート: 判断 122"/>
        <xdr:cNvSpPr/>
      </xdr:nvSpPr>
      <xdr:spPr>
        <a:xfrm>
          <a:off x="7810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6361</xdr:rowOff>
    </xdr:from>
    <xdr:to>
      <xdr:col>36</xdr:col>
      <xdr:colOff>165100</xdr:colOff>
      <xdr:row>39</xdr:row>
      <xdr:rowOff>107961</xdr:rowOff>
    </xdr:to>
    <xdr:sp macro="" textlink="">
      <xdr:nvSpPr>
        <xdr:cNvPr id="124" name="フローチャート: 判断 123"/>
        <xdr:cNvSpPr/>
      </xdr:nvSpPr>
      <xdr:spPr>
        <a:xfrm>
          <a:off x="6921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157563</xdr:rowOff>
    </xdr:from>
    <xdr:to>
      <xdr:col>55</xdr:col>
      <xdr:colOff>50800</xdr:colOff>
      <xdr:row>39</xdr:row>
      <xdr:rowOff>87713</xdr:rowOff>
    </xdr:to>
    <xdr:sp macro="" textlink="">
      <xdr:nvSpPr>
        <xdr:cNvPr id="130" name="楕円 129"/>
        <xdr:cNvSpPr/>
      </xdr:nvSpPr>
      <xdr:spPr>
        <a:xfrm>
          <a:off x="10426700" y="667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135990</xdr:rowOff>
    </xdr:from>
    <xdr:ext cx="534377" cy="259045"/>
    <xdr:sp macro="" textlink="">
      <xdr:nvSpPr>
        <xdr:cNvPr id="131" name="【道路】&#10;一人当たり延長該当値テキスト"/>
        <xdr:cNvSpPr txBox="1"/>
      </xdr:nvSpPr>
      <xdr:spPr>
        <a:xfrm>
          <a:off x="10515600" y="66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161940</xdr:rowOff>
    </xdr:from>
    <xdr:to>
      <xdr:col>50</xdr:col>
      <xdr:colOff>165100</xdr:colOff>
      <xdr:row>39</xdr:row>
      <xdr:rowOff>92090</xdr:rowOff>
    </xdr:to>
    <xdr:sp macro="" textlink="">
      <xdr:nvSpPr>
        <xdr:cNvPr id="132" name="楕円 131"/>
        <xdr:cNvSpPr/>
      </xdr:nvSpPr>
      <xdr:spPr>
        <a:xfrm>
          <a:off x="9588500" y="667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36913</xdr:rowOff>
    </xdr:from>
    <xdr:to>
      <xdr:col>55</xdr:col>
      <xdr:colOff>0</xdr:colOff>
      <xdr:row>39</xdr:row>
      <xdr:rowOff>41290</xdr:rowOff>
    </xdr:to>
    <xdr:cxnSp macro="">
      <xdr:nvCxnSpPr>
        <xdr:cNvPr id="133" name="直線コネクタ 132"/>
        <xdr:cNvCxnSpPr/>
      </xdr:nvCxnSpPr>
      <xdr:spPr>
        <a:xfrm flipV="1">
          <a:off x="9639300" y="6723463"/>
          <a:ext cx="838200" cy="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165009</xdr:rowOff>
    </xdr:from>
    <xdr:to>
      <xdr:col>46</xdr:col>
      <xdr:colOff>38100</xdr:colOff>
      <xdr:row>39</xdr:row>
      <xdr:rowOff>95159</xdr:rowOff>
    </xdr:to>
    <xdr:sp macro="" textlink="">
      <xdr:nvSpPr>
        <xdr:cNvPr id="134" name="楕円 133"/>
        <xdr:cNvSpPr/>
      </xdr:nvSpPr>
      <xdr:spPr>
        <a:xfrm>
          <a:off x="8699500" y="668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41290</xdr:rowOff>
    </xdr:from>
    <xdr:to>
      <xdr:col>50</xdr:col>
      <xdr:colOff>114300</xdr:colOff>
      <xdr:row>39</xdr:row>
      <xdr:rowOff>44359</xdr:rowOff>
    </xdr:to>
    <xdr:cxnSp macro="">
      <xdr:nvCxnSpPr>
        <xdr:cNvPr id="135" name="直線コネクタ 134"/>
        <xdr:cNvCxnSpPr/>
      </xdr:nvCxnSpPr>
      <xdr:spPr>
        <a:xfrm flipV="1">
          <a:off x="8750300" y="6727840"/>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167818</xdr:rowOff>
    </xdr:from>
    <xdr:to>
      <xdr:col>41</xdr:col>
      <xdr:colOff>101600</xdr:colOff>
      <xdr:row>39</xdr:row>
      <xdr:rowOff>97968</xdr:rowOff>
    </xdr:to>
    <xdr:sp macro="" textlink="">
      <xdr:nvSpPr>
        <xdr:cNvPr id="136" name="楕円 135"/>
        <xdr:cNvSpPr/>
      </xdr:nvSpPr>
      <xdr:spPr>
        <a:xfrm>
          <a:off x="7810500" y="66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44359</xdr:rowOff>
    </xdr:from>
    <xdr:to>
      <xdr:col>45</xdr:col>
      <xdr:colOff>177800</xdr:colOff>
      <xdr:row>39</xdr:row>
      <xdr:rowOff>47168</xdr:rowOff>
    </xdr:to>
    <xdr:cxnSp macro="">
      <xdr:nvCxnSpPr>
        <xdr:cNvPr id="137" name="直線コネクタ 136"/>
        <xdr:cNvCxnSpPr/>
      </xdr:nvCxnSpPr>
      <xdr:spPr>
        <a:xfrm flipV="1">
          <a:off x="7861300" y="6730909"/>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170593</xdr:rowOff>
    </xdr:from>
    <xdr:to>
      <xdr:col>36</xdr:col>
      <xdr:colOff>165100</xdr:colOff>
      <xdr:row>39</xdr:row>
      <xdr:rowOff>100743</xdr:rowOff>
    </xdr:to>
    <xdr:sp macro="" textlink="">
      <xdr:nvSpPr>
        <xdr:cNvPr id="138" name="楕円 137"/>
        <xdr:cNvSpPr/>
      </xdr:nvSpPr>
      <xdr:spPr>
        <a:xfrm>
          <a:off x="6921500" y="668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47168</xdr:rowOff>
    </xdr:from>
    <xdr:to>
      <xdr:col>41</xdr:col>
      <xdr:colOff>50800</xdr:colOff>
      <xdr:row>39</xdr:row>
      <xdr:rowOff>49943</xdr:rowOff>
    </xdr:to>
    <xdr:cxnSp macro="">
      <xdr:nvCxnSpPr>
        <xdr:cNvPr id="139" name="直線コネクタ 138"/>
        <xdr:cNvCxnSpPr/>
      </xdr:nvCxnSpPr>
      <xdr:spPr>
        <a:xfrm flipV="1">
          <a:off x="6972300" y="6733718"/>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55124</xdr:rowOff>
    </xdr:from>
    <xdr:ext cx="534377" cy="259045"/>
    <xdr:sp macro="" textlink="">
      <xdr:nvSpPr>
        <xdr:cNvPr id="140" name="n_1aveValue【道路】&#10;一人当たり延長"/>
        <xdr:cNvSpPr txBox="1"/>
      </xdr:nvSpPr>
      <xdr:spPr>
        <a:xfrm>
          <a:off x="93594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84026</xdr:rowOff>
    </xdr:from>
    <xdr:ext cx="534377" cy="259045"/>
    <xdr:sp macro="" textlink="">
      <xdr:nvSpPr>
        <xdr:cNvPr id="141" name="n_2aveValue【道路】&#10;一人当たり延長"/>
        <xdr:cNvSpPr txBox="1"/>
      </xdr:nvSpPr>
      <xdr:spPr>
        <a:xfrm>
          <a:off x="8483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96076</xdr:rowOff>
    </xdr:from>
    <xdr:ext cx="534377" cy="259045"/>
    <xdr:sp macro="" textlink="">
      <xdr:nvSpPr>
        <xdr:cNvPr id="142" name="n_3aveValue【道路】&#10;一人当たり延長"/>
        <xdr:cNvSpPr txBox="1"/>
      </xdr:nvSpPr>
      <xdr:spPr>
        <a:xfrm>
          <a:off x="7594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99088</xdr:rowOff>
    </xdr:from>
    <xdr:ext cx="534377" cy="259045"/>
    <xdr:sp macro="" textlink="">
      <xdr:nvSpPr>
        <xdr:cNvPr id="143" name="n_4aveValue【道路】&#10;一人当たり延長"/>
        <xdr:cNvSpPr txBox="1"/>
      </xdr:nvSpPr>
      <xdr:spPr>
        <a:xfrm>
          <a:off x="6705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83217</xdr:rowOff>
    </xdr:from>
    <xdr:ext cx="534377" cy="259045"/>
    <xdr:sp macro="" textlink="">
      <xdr:nvSpPr>
        <xdr:cNvPr id="144" name="n_1mainValue【道路】&#10;一人当たり延長"/>
        <xdr:cNvSpPr txBox="1"/>
      </xdr:nvSpPr>
      <xdr:spPr>
        <a:xfrm>
          <a:off x="9359411" y="67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86286</xdr:rowOff>
    </xdr:from>
    <xdr:ext cx="534377" cy="259045"/>
    <xdr:sp macro="" textlink="">
      <xdr:nvSpPr>
        <xdr:cNvPr id="145" name="n_2mainValue【道路】&#10;一人当たり延長"/>
        <xdr:cNvSpPr txBox="1"/>
      </xdr:nvSpPr>
      <xdr:spPr>
        <a:xfrm>
          <a:off x="8483111" y="677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89095</xdr:rowOff>
    </xdr:from>
    <xdr:ext cx="534377" cy="259045"/>
    <xdr:sp macro="" textlink="">
      <xdr:nvSpPr>
        <xdr:cNvPr id="146" name="n_3mainValue【道路】&#10;一人当たり延長"/>
        <xdr:cNvSpPr txBox="1"/>
      </xdr:nvSpPr>
      <xdr:spPr>
        <a:xfrm>
          <a:off x="7594111" y="67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117271</xdr:rowOff>
    </xdr:from>
    <xdr:ext cx="534377" cy="259045"/>
    <xdr:sp macro="" textlink="">
      <xdr:nvSpPr>
        <xdr:cNvPr id="147" name="n_4mainValue【道路】&#10;一人当たり延長"/>
        <xdr:cNvSpPr txBox="1"/>
      </xdr:nvSpPr>
      <xdr:spPr>
        <a:xfrm>
          <a:off x="6705111" y="646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40822</xdr:rowOff>
    </xdr:to>
    <xdr:cxnSp macro="">
      <xdr:nvCxnSpPr>
        <xdr:cNvPr id="173" name="直線コネクタ 172"/>
        <xdr:cNvCxnSpPr/>
      </xdr:nvCxnSpPr>
      <xdr:spPr>
        <a:xfrm flipV="1">
          <a:off x="4634865" y="947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44649</xdr:rowOff>
    </xdr:from>
    <xdr:ext cx="405111" cy="259045"/>
    <xdr:sp macro="" textlink="">
      <xdr:nvSpPr>
        <xdr:cNvPr id="174" name="【橋りょう・トンネル】&#10;有形固定資産減価償却率最小値テキスト"/>
        <xdr:cNvSpPr txBox="1"/>
      </xdr:nvSpPr>
      <xdr:spPr>
        <a:xfrm>
          <a:off x="4673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40822</xdr:rowOff>
    </xdr:from>
    <xdr:to>
      <xdr:col>24</xdr:col>
      <xdr:colOff>152400</xdr:colOff>
      <xdr:row>64</xdr:row>
      <xdr:rowOff>40822</xdr:rowOff>
    </xdr:to>
    <xdr:cxnSp macro="">
      <xdr:nvCxnSpPr>
        <xdr:cNvPr id="175" name="直線コネクタ 174"/>
        <xdr:cNvCxnSpPr/>
      </xdr:nvCxnSpPr>
      <xdr:spPr>
        <a:xfrm>
          <a:off x="4546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6"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7" name="直線コネクタ 1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148426</xdr:rowOff>
    </xdr:from>
    <xdr:ext cx="405111" cy="259045"/>
    <xdr:sp macro="" textlink="">
      <xdr:nvSpPr>
        <xdr:cNvPr id="178" name="【橋りょう・トンネル】&#10;有形固定資産減価償却率平均値テキスト"/>
        <xdr:cNvSpPr txBox="1"/>
      </xdr:nvSpPr>
      <xdr:spPr>
        <a:xfrm>
          <a:off x="4673600" y="10263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99423</xdr:rowOff>
    </xdr:from>
    <xdr:to>
      <xdr:col>15</xdr:col>
      <xdr:colOff>101600</xdr:colOff>
      <xdr:row>61</xdr:row>
      <xdr:rowOff>29573</xdr:rowOff>
    </xdr:to>
    <xdr:sp macro="" textlink="">
      <xdr:nvSpPr>
        <xdr:cNvPr id="181" name="フローチャート: 判断 180"/>
        <xdr:cNvSpPr/>
      </xdr:nvSpPr>
      <xdr:spPr>
        <a:xfrm>
          <a:off x="2857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82" name="フローチャート: 判断 181"/>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83" name="フローチャート: 判断 182"/>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89" name="楕円 188"/>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152961</xdr:rowOff>
    </xdr:from>
    <xdr:ext cx="405111" cy="259045"/>
    <xdr:sp macro="" textlink="">
      <xdr:nvSpPr>
        <xdr:cNvPr id="190" name="【橋りょう・トンネル】&#10;有形固定資産減価償却率該当値テキスト"/>
        <xdr:cNvSpPr txBox="1"/>
      </xdr:nvSpPr>
      <xdr:spPr>
        <a:xfrm>
          <a:off x="4673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145143</xdr:rowOff>
    </xdr:from>
    <xdr:to>
      <xdr:col>20</xdr:col>
      <xdr:colOff>38100</xdr:colOff>
      <xdr:row>61</xdr:row>
      <xdr:rowOff>75293</xdr:rowOff>
    </xdr:to>
    <xdr:sp macro="" textlink="">
      <xdr:nvSpPr>
        <xdr:cNvPr id="191" name="楕円 190"/>
        <xdr:cNvSpPr/>
      </xdr:nvSpPr>
      <xdr:spPr>
        <a:xfrm>
          <a:off x="3746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24493</xdr:rowOff>
    </xdr:from>
    <xdr:to>
      <xdr:col>24</xdr:col>
      <xdr:colOff>63500</xdr:colOff>
      <xdr:row>61</xdr:row>
      <xdr:rowOff>53884</xdr:rowOff>
    </xdr:to>
    <xdr:cxnSp macro="">
      <xdr:nvCxnSpPr>
        <xdr:cNvPr id="192" name="直線コネクタ 191"/>
        <xdr:cNvCxnSpPr/>
      </xdr:nvCxnSpPr>
      <xdr:spPr>
        <a:xfrm>
          <a:off x="3797300" y="104829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115751</xdr:rowOff>
    </xdr:from>
    <xdr:to>
      <xdr:col>15</xdr:col>
      <xdr:colOff>101600</xdr:colOff>
      <xdr:row>61</xdr:row>
      <xdr:rowOff>45901</xdr:rowOff>
    </xdr:to>
    <xdr:sp macro="" textlink="">
      <xdr:nvSpPr>
        <xdr:cNvPr id="193" name="楕円 192"/>
        <xdr:cNvSpPr/>
      </xdr:nvSpPr>
      <xdr:spPr>
        <a:xfrm>
          <a:off x="2857500" y="104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166551</xdr:rowOff>
    </xdr:from>
    <xdr:to>
      <xdr:col>19</xdr:col>
      <xdr:colOff>177800</xdr:colOff>
      <xdr:row>61</xdr:row>
      <xdr:rowOff>24493</xdr:rowOff>
    </xdr:to>
    <xdr:cxnSp macro="">
      <xdr:nvCxnSpPr>
        <xdr:cNvPr id="194" name="直線コネクタ 193"/>
        <xdr:cNvCxnSpPr/>
      </xdr:nvCxnSpPr>
      <xdr:spPr>
        <a:xfrm>
          <a:off x="2908300" y="104535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5" name="楕円 194"/>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60</xdr:row>
      <xdr:rowOff>166551</xdr:rowOff>
    </xdr:to>
    <xdr:cxnSp macro="">
      <xdr:nvCxnSpPr>
        <xdr:cNvPr id="196" name="直線コネクタ 195"/>
        <xdr:cNvCxnSpPr/>
      </xdr:nvCxnSpPr>
      <xdr:spPr>
        <a:xfrm>
          <a:off x="2019300" y="104241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27577</xdr:rowOff>
    </xdr:from>
    <xdr:to>
      <xdr:col>6</xdr:col>
      <xdr:colOff>38100</xdr:colOff>
      <xdr:row>60</xdr:row>
      <xdr:rowOff>129177</xdr:rowOff>
    </xdr:to>
    <xdr:sp macro="" textlink="">
      <xdr:nvSpPr>
        <xdr:cNvPr id="197" name="楕円 196"/>
        <xdr:cNvSpPr/>
      </xdr:nvSpPr>
      <xdr:spPr>
        <a:xfrm>
          <a:off x="1079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78377</xdr:rowOff>
    </xdr:from>
    <xdr:to>
      <xdr:col>10</xdr:col>
      <xdr:colOff>114300</xdr:colOff>
      <xdr:row>60</xdr:row>
      <xdr:rowOff>137160</xdr:rowOff>
    </xdr:to>
    <xdr:cxnSp macro="">
      <xdr:nvCxnSpPr>
        <xdr:cNvPr id="198" name="直線コネクタ 197"/>
        <xdr:cNvCxnSpPr/>
      </xdr:nvCxnSpPr>
      <xdr:spPr>
        <a:xfrm>
          <a:off x="1130300" y="1036537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60796</xdr:rowOff>
    </xdr:from>
    <xdr:ext cx="405111" cy="259045"/>
    <xdr:sp macro="" textlink="">
      <xdr:nvSpPr>
        <xdr:cNvPr id="199" name="n_1aveValue【橋りょう・トンネル】&#10;有形固定資産減価償却率"/>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0" name="n_2aveValue【橋りょう・トンネル】&#10;有形固定資産減価償却率"/>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201"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202" name="n_4aveValue【橋りょう・トンネル】&#10;有形固定資産減価償却率"/>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66420</xdr:rowOff>
    </xdr:from>
    <xdr:ext cx="405111" cy="259045"/>
    <xdr:sp macro="" textlink="">
      <xdr:nvSpPr>
        <xdr:cNvPr id="203" name="n_1mainValue【橋りょう・トンネル】&#10;有形固定資産減価償却率"/>
        <xdr:cNvSpPr txBox="1"/>
      </xdr:nvSpPr>
      <xdr:spPr>
        <a:xfrm>
          <a:off x="35820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37028</xdr:rowOff>
    </xdr:from>
    <xdr:ext cx="405111" cy="259045"/>
    <xdr:sp macro="" textlink="">
      <xdr:nvSpPr>
        <xdr:cNvPr id="204" name="n_2mainValue【橋りょう・トンネル】&#10;有形固定資産減価償却率"/>
        <xdr:cNvSpPr txBox="1"/>
      </xdr:nvSpPr>
      <xdr:spPr>
        <a:xfrm>
          <a:off x="27057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205" name="n_3mainValue【橋りょう・トンネル】&#10;有形固定資産減価償却率"/>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145704</xdr:rowOff>
    </xdr:from>
    <xdr:ext cx="405111" cy="259045"/>
    <xdr:sp macro="" textlink="">
      <xdr:nvSpPr>
        <xdr:cNvPr id="206" name="n_4mainValue【橋りょう・トンネル】&#10;有形固定資産減価償却率"/>
        <xdr:cNvSpPr txBox="1"/>
      </xdr:nvSpPr>
      <xdr:spPr>
        <a:xfrm>
          <a:off x="927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138867</xdr:rowOff>
    </xdr:from>
    <xdr:to>
      <xdr:col>54</xdr:col>
      <xdr:colOff>189865</xdr:colOff>
      <xdr:row>64</xdr:row>
      <xdr:rowOff>76115</xdr:rowOff>
    </xdr:to>
    <xdr:cxnSp macro="">
      <xdr:nvCxnSpPr>
        <xdr:cNvPr id="230" name="直線コネクタ 229"/>
        <xdr:cNvCxnSpPr/>
      </xdr:nvCxnSpPr>
      <xdr:spPr>
        <a:xfrm flipV="1">
          <a:off x="10476865" y="9740067"/>
          <a:ext cx="0" cy="1308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79942</xdr:rowOff>
    </xdr:from>
    <xdr:ext cx="378565" cy="259045"/>
    <xdr:sp macro="" textlink="">
      <xdr:nvSpPr>
        <xdr:cNvPr id="231" name="【橋りょう・トンネル】&#10;一人当たり有形固定資産（償却資産）額最小値テキスト"/>
        <xdr:cNvSpPr txBox="1"/>
      </xdr:nvSpPr>
      <xdr:spPr>
        <a:xfrm>
          <a:off x="10515600" y="1105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76115</xdr:rowOff>
    </xdr:from>
    <xdr:to>
      <xdr:col>55</xdr:col>
      <xdr:colOff>88900</xdr:colOff>
      <xdr:row>64</xdr:row>
      <xdr:rowOff>76115</xdr:rowOff>
    </xdr:to>
    <xdr:cxnSp macro="">
      <xdr:nvCxnSpPr>
        <xdr:cNvPr id="232" name="直線コネクタ 231"/>
        <xdr:cNvCxnSpPr/>
      </xdr:nvCxnSpPr>
      <xdr:spPr>
        <a:xfrm>
          <a:off x="10388600" y="11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85544</xdr:rowOff>
    </xdr:from>
    <xdr:ext cx="690189" cy="259045"/>
    <xdr:sp macro="" textlink="">
      <xdr:nvSpPr>
        <xdr:cNvPr id="233" name="【橋りょう・トンネル】&#10;一人当たり有形固定資産（償却資産）額最大値テキスト"/>
        <xdr:cNvSpPr txBox="1"/>
      </xdr:nvSpPr>
      <xdr:spPr>
        <a:xfrm>
          <a:off x="10515600" y="95152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138867</xdr:rowOff>
    </xdr:from>
    <xdr:to>
      <xdr:col>55</xdr:col>
      <xdr:colOff>88900</xdr:colOff>
      <xdr:row>56</xdr:row>
      <xdr:rowOff>138867</xdr:rowOff>
    </xdr:to>
    <xdr:cxnSp macro="">
      <xdr:nvCxnSpPr>
        <xdr:cNvPr id="234" name="直線コネクタ 233"/>
        <xdr:cNvCxnSpPr/>
      </xdr:nvCxnSpPr>
      <xdr:spPr>
        <a:xfrm>
          <a:off x="10388600" y="9740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51368</xdr:rowOff>
    </xdr:from>
    <xdr:ext cx="599010" cy="259045"/>
    <xdr:sp macro="" textlink="">
      <xdr:nvSpPr>
        <xdr:cNvPr id="235" name="【橋りょう・トンネル】&#10;一人当たり有形固定資産（償却資産）額平均値テキスト"/>
        <xdr:cNvSpPr txBox="1"/>
      </xdr:nvSpPr>
      <xdr:spPr>
        <a:xfrm>
          <a:off x="10515600" y="1085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72941</xdr:rowOff>
    </xdr:from>
    <xdr:to>
      <xdr:col>55</xdr:col>
      <xdr:colOff>50800</xdr:colOff>
      <xdr:row>64</xdr:row>
      <xdr:rowOff>3091</xdr:rowOff>
    </xdr:to>
    <xdr:sp macro="" textlink="">
      <xdr:nvSpPr>
        <xdr:cNvPr id="236" name="フローチャート: 判断 235"/>
        <xdr:cNvSpPr/>
      </xdr:nvSpPr>
      <xdr:spPr>
        <a:xfrm>
          <a:off x="10426700" y="1087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70163</xdr:rowOff>
    </xdr:from>
    <xdr:to>
      <xdr:col>50</xdr:col>
      <xdr:colOff>165100</xdr:colOff>
      <xdr:row>64</xdr:row>
      <xdr:rowOff>313</xdr:rowOff>
    </xdr:to>
    <xdr:sp macro="" textlink="">
      <xdr:nvSpPr>
        <xdr:cNvPr id="237" name="フローチャート: 判断 236"/>
        <xdr:cNvSpPr/>
      </xdr:nvSpPr>
      <xdr:spPr>
        <a:xfrm>
          <a:off x="9588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69290</xdr:rowOff>
    </xdr:from>
    <xdr:to>
      <xdr:col>46</xdr:col>
      <xdr:colOff>38100</xdr:colOff>
      <xdr:row>63</xdr:row>
      <xdr:rowOff>170890</xdr:rowOff>
    </xdr:to>
    <xdr:sp macro="" textlink="">
      <xdr:nvSpPr>
        <xdr:cNvPr id="238" name="フローチャート: 判断 237"/>
        <xdr:cNvSpPr/>
      </xdr:nvSpPr>
      <xdr:spPr>
        <a:xfrm>
          <a:off x="8699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74047</xdr:rowOff>
    </xdr:from>
    <xdr:to>
      <xdr:col>41</xdr:col>
      <xdr:colOff>101600</xdr:colOff>
      <xdr:row>64</xdr:row>
      <xdr:rowOff>4197</xdr:rowOff>
    </xdr:to>
    <xdr:sp macro="" textlink="">
      <xdr:nvSpPr>
        <xdr:cNvPr id="239" name="フローチャート: 判断 238"/>
        <xdr:cNvSpPr/>
      </xdr:nvSpPr>
      <xdr:spPr>
        <a:xfrm>
          <a:off x="7810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85473</xdr:rowOff>
    </xdr:from>
    <xdr:to>
      <xdr:col>36</xdr:col>
      <xdr:colOff>165100</xdr:colOff>
      <xdr:row>64</xdr:row>
      <xdr:rowOff>15623</xdr:rowOff>
    </xdr:to>
    <xdr:sp macro="" textlink="">
      <xdr:nvSpPr>
        <xdr:cNvPr id="240" name="フローチャート: 判断 239"/>
        <xdr:cNvSpPr/>
      </xdr:nvSpPr>
      <xdr:spPr>
        <a:xfrm>
          <a:off x="6921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69731</xdr:rowOff>
    </xdr:from>
    <xdr:to>
      <xdr:col>55</xdr:col>
      <xdr:colOff>50800</xdr:colOff>
      <xdr:row>63</xdr:row>
      <xdr:rowOff>171331</xdr:rowOff>
    </xdr:to>
    <xdr:sp macro="" textlink="">
      <xdr:nvSpPr>
        <xdr:cNvPr id="246" name="楕円 245"/>
        <xdr:cNvSpPr/>
      </xdr:nvSpPr>
      <xdr:spPr>
        <a:xfrm>
          <a:off x="10426700" y="108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92608</xdr:rowOff>
    </xdr:from>
    <xdr:ext cx="599010" cy="259045"/>
    <xdr:sp macro="" textlink="">
      <xdr:nvSpPr>
        <xdr:cNvPr id="247" name="【橋りょう・トンネル】&#10;一人当たり有形固定資産（償却資産）額該当値テキスト"/>
        <xdr:cNvSpPr txBox="1"/>
      </xdr:nvSpPr>
      <xdr:spPr>
        <a:xfrm>
          <a:off x="10515600" y="1072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70709</xdr:rowOff>
    </xdr:from>
    <xdr:to>
      <xdr:col>50</xdr:col>
      <xdr:colOff>165100</xdr:colOff>
      <xdr:row>64</xdr:row>
      <xdr:rowOff>859</xdr:rowOff>
    </xdr:to>
    <xdr:sp macro="" textlink="">
      <xdr:nvSpPr>
        <xdr:cNvPr id="248" name="楕円 247"/>
        <xdr:cNvSpPr/>
      </xdr:nvSpPr>
      <xdr:spPr>
        <a:xfrm>
          <a:off x="9588500" y="108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120531</xdr:rowOff>
    </xdr:from>
    <xdr:to>
      <xdr:col>55</xdr:col>
      <xdr:colOff>0</xdr:colOff>
      <xdr:row>63</xdr:row>
      <xdr:rowOff>121509</xdr:rowOff>
    </xdr:to>
    <xdr:cxnSp macro="">
      <xdr:nvCxnSpPr>
        <xdr:cNvPr id="249" name="直線コネクタ 248"/>
        <xdr:cNvCxnSpPr/>
      </xdr:nvCxnSpPr>
      <xdr:spPr>
        <a:xfrm flipV="1">
          <a:off x="9639300" y="10921881"/>
          <a:ext cx="8382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71387</xdr:rowOff>
    </xdr:from>
    <xdr:to>
      <xdr:col>46</xdr:col>
      <xdr:colOff>38100</xdr:colOff>
      <xdr:row>64</xdr:row>
      <xdr:rowOff>1537</xdr:rowOff>
    </xdr:to>
    <xdr:sp macro="" textlink="">
      <xdr:nvSpPr>
        <xdr:cNvPr id="250" name="楕円 249"/>
        <xdr:cNvSpPr/>
      </xdr:nvSpPr>
      <xdr:spPr>
        <a:xfrm>
          <a:off x="8699500" y="108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121509</xdr:rowOff>
    </xdr:from>
    <xdr:to>
      <xdr:col>50</xdr:col>
      <xdr:colOff>114300</xdr:colOff>
      <xdr:row>63</xdr:row>
      <xdr:rowOff>122187</xdr:rowOff>
    </xdr:to>
    <xdr:cxnSp macro="">
      <xdr:nvCxnSpPr>
        <xdr:cNvPr id="251" name="直線コネクタ 250"/>
        <xdr:cNvCxnSpPr/>
      </xdr:nvCxnSpPr>
      <xdr:spPr>
        <a:xfrm flipV="1">
          <a:off x="8750300" y="10922859"/>
          <a:ext cx="889000" cy="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72014</xdr:rowOff>
    </xdr:from>
    <xdr:to>
      <xdr:col>41</xdr:col>
      <xdr:colOff>101600</xdr:colOff>
      <xdr:row>64</xdr:row>
      <xdr:rowOff>2164</xdr:rowOff>
    </xdr:to>
    <xdr:sp macro="" textlink="">
      <xdr:nvSpPr>
        <xdr:cNvPr id="252" name="楕円 251"/>
        <xdr:cNvSpPr/>
      </xdr:nvSpPr>
      <xdr:spPr>
        <a:xfrm>
          <a:off x="7810500" y="1087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122187</xdr:rowOff>
    </xdr:from>
    <xdr:to>
      <xdr:col>45</xdr:col>
      <xdr:colOff>177800</xdr:colOff>
      <xdr:row>63</xdr:row>
      <xdr:rowOff>122814</xdr:rowOff>
    </xdr:to>
    <xdr:cxnSp macro="">
      <xdr:nvCxnSpPr>
        <xdr:cNvPr id="253" name="直線コネクタ 252"/>
        <xdr:cNvCxnSpPr/>
      </xdr:nvCxnSpPr>
      <xdr:spPr>
        <a:xfrm flipV="1">
          <a:off x="7861300" y="10923537"/>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67739</xdr:rowOff>
    </xdr:from>
    <xdr:to>
      <xdr:col>36</xdr:col>
      <xdr:colOff>165100</xdr:colOff>
      <xdr:row>63</xdr:row>
      <xdr:rowOff>169339</xdr:rowOff>
    </xdr:to>
    <xdr:sp macro="" textlink="">
      <xdr:nvSpPr>
        <xdr:cNvPr id="254" name="楕円 253"/>
        <xdr:cNvSpPr/>
      </xdr:nvSpPr>
      <xdr:spPr>
        <a:xfrm>
          <a:off x="6921500" y="1086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118539</xdr:rowOff>
    </xdr:from>
    <xdr:to>
      <xdr:col>41</xdr:col>
      <xdr:colOff>50800</xdr:colOff>
      <xdr:row>63</xdr:row>
      <xdr:rowOff>122814</xdr:rowOff>
    </xdr:to>
    <xdr:cxnSp macro="">
      <xdr:nvCxnSpPr>
        <xdr:cNvPr id="255" name="直線コネクタ 254"/>
        <xdr:cNvCxnSpPr/>
      </xdr:nvCxnSpPr>
      <xdr:spPr>
        <a:xfrm>
          <a:off x="6972300" y="10919889"/>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16840</xdr:rowOff>
    </xdr:from>
    <xdr:ext cx="599010" cy="259045"/>
    <xdr:sp macro="" textlink="">
      <xdr:nvSpPr>
        <xdr:cNvPr id="256" name="n_1aveValue【橋りょう・トンネル】&#10;一人当たり有形固定資産（償却資産）額"/>
        <xdr:cNvSpPr txBox="1"/>
      </xdr:nvSpPr>
      <xdr:spPr>
        <a:xfrm>
          <a:off x="93270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15967</xdr:rowOff>
    </xdr:from>
    <xdr:ext cx="599010" cy="259045"/>
    <xdr:sp macro="" textlink="">
      <xdr:nvSpPr>
        <xdr:cNvPr id="257" name="n_2aveValue【橋りょう・トンネル】&#10;一人当たり有形固定資産（償却資産）額"/>
        <xdr:cNvSpPr txBox="1"/>
      </xdr:nvSpPr>
      <xdr:spPr>
        <a:xfrm>
          <a:off x="8450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166774</xdr:rowOff>
    </xdr:from>
    <xdr:ext cx="599010" cy="259045"/>
    <xdr:sp macro="" textlink="">
      <xdr:nvSpPr>
        <xdr:cNvPr id="258" name="n_3aveValue【橋りょう・トンネル】&#10;一人当たり有形固定資産（償却資産）額"/>
        <xdr:cNvSpPr txBox="1"/>
      </xdr:nvSpPr>
      <xdr:spPr>
        <a:xfrm>
          <a:off x="7561795" y="1096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6750</xdr:rowOff>
    </xdr:from>
    <xdr:ext cx="599010" cy="259045"/>
    <xdr:sp macro="" textlink="">
      <xdr:nvSpPr>
        <xdr:cNvPr id="259" name="n_4aveValue【橋りょう・トンネル】&#10;一人当たり有形固定資産（償却資産）額"/>
        <xdr:cNvSpPr txBox="1"/>
      </xdr:nvSpPr>
      <xdr:spPr>
        <a:xfrm>
          <a:off x="6672795" y="1097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163436</xdr:rowOff>
    </xdr:from>
    <xdr:ext cx="599010" cy="259045"/>
    <xdr:sp macro="" textlink="">
      <xdr:nvSpPr>
        <xdr:cNvPr id="260" name="n_1mainValue【橋りょう・トンネル】&#10;一人当たり有形固定資産（償却資産）額"/>
        <xdr:cNvSpPr txBox="1"/>
      </xdr:nvSpPr>
      <xdr:spPr>
        <a:xfrm>
          <a:off x="9327095" y="10964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164114</xdr:rowOff>
    </xdr:from>
    <xdr:ext cx="599010" cy="259045"/>
    <xdr:sp macro="" textlink="">
      <xdr:nvSpPr>
        <xdr:cNvPr id="261" name="n_2mainValue【橋りょう・トンネル】&#10;一人当たり有形固定資産（償却資産）額"/>
        <xdr:cNvSpPr txBox="1"/>
      </xdr:nvSpPr>
      <xdr:spPr>
        <a:xfrm>
          <a:off x="8450795" y="1096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18691</xdr:rowOff>
    </xdr:from>
    <xdr:ext cx="599010" cy="259045"/>
    <xdr:sp macro="" textlink="">
      <xdr:nvSpPr>
        <xdr:cNvPr id="262" name="n_3mainValue【橋りょう・トンネル】&#10;一人当たり有形固定資産（償却資産）額"/>
        <xdr:cNvSpPr txBox="1"/>
      </xdr:nvSpPr>
      <xdr:spPr>
        <a:xfrm>
          <a:off x="7561795" y="1064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14416</xdr:rowOff>
    </xdr:from>
    <xdr:ext cx="599010" cy="259045"/>
    <xdr:sp macro="" textlink="">
      <xdr:nvSpPr>
        <xdr:cNvPr id="263" name="n_4mainValue【橋りょう・トンネル】&#10;一人当たり有形固定資産（償却資産）額"/>
        <xdr:cNvSpPr txBox="1"/>
      </xdr:nvSpPr>
      <xdr:spPr>
        <a:xfrm>
          <a:off x="6672795" y="1064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96882</xdr:rowOff>
    </xdr:from>
    <xdr:to>
      <xdr:col>24</xdr:col>
      <xdr:colOff>62865</xdr:colOff>
      <xdr:row>86</xdr:row>
      <xdr:rowOff>124642</xdr:rowOff>
    </xdr:to>
    <xdr:cxnSp macro="">
      <xdr:nvCxnSpPr>
        <xdr:cNvPr id="289" name="直線コネクタ 288"/>
        <xdr:cNvCxnSpPr/>
      </xdr:nvCxnSpPr>
      <xdr:spPr>
        <a:xfrm flipV="1">
          <a:off x="4634865" y="13298532"/>
          <a:ext cx="0" cy="157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公営住宅】&#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43559</xdr:rowOff>
    </xdr:from>
    <xdr:ext cx="340478" cy="259045"/>
    <xdr:sp macro="" textlink="">
      <xdr:nvSpPr>
        <xdr:cNvPr id="292" name="【公営住宅】&#10;有形固定資産減価償却率最大値テキスト"/>
        <xdr:cNvSpPr txBox="1"/>
      </xdr:nvSpPr>
      <xdr:spPr>
        <a:xfrm>
          <a:off x="4673600" y="13073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96882</xdr:rowOff>
    </xdr:from>
    <xdr:to>
      <xdr:col>24</xdr:col>
      <xdr:colOff>152400</xdr:colOff>
      <xdr:row>77</xdr:row>
      <xdr:rowOff>96882</xdr:rowOff>
    </xdr:to>
    <xdr:cxnSp macro="">
      <xdr:nvCxnSpPr>
        <xdr:cNvPr id="293" name="直線コネクタ 292"/>
        <xdr:cNvCxnSpPr/>
      </xdr:nvCxnSpPr>
      <xdr:spPr>
        <a:xfrm>
          <a:off x="4546600" y="1329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73496</xdr:rowOff>
    </xdr:from>
    <xdr:ext cx="405111" cy="259045"/>
    <xdr:sp macro="" textlink="">
      <xdr:nvSpPr>
        <xdr:cNvPr id="294" name="【公営住宅】&#10;有形固定資産減価償却率平均値テキスト"/>
        <xdr:cNvSpPr txBox="1"/>
      </xdr:nvSpPr>
      <xdr:spPr>
        <a:xfrm>
          <a:off x="4673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95069</xdr:rowOff>
    </xdr:from>
    <xdr:to>
      <xdr:col>24</xdr:col>
      <xdr:colOff>114300</xdr:colOff>
      <xdr:row>84</xdr:row>
      <xdr:rowOff>25219</xdr:rowOff>
    </xdr:to>
    <xdr:sp macro="" textlink="">
      <xdr:nvSpPr>
        <xdr:cNvPr id="295" name="フローチャート: 判断 294"/>
        <xdr:cNvSpPr/>
      </xdr:nvSpPr>
      <xdr:spPr>
        <a:xfrm>
          <a:off x="4584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96701</xdr:rowOff>
    </xdr:from>
    <xdr:to>
      <xdr:col>20</xdr:col>
      <xdr:colOff>38100</xdr:colOff>
      <xdr:row>84</xdr:row>
      <xdr:rowOff>26851</xdr:rowOff>
    </xdr:to>
    <xdr:sp macro="" textlink="">
      <xdr:nvSpPr>
        <xdr:cNvPr id="296" name="フローチャート: 判断 295"/>
        <xdr:cNvSpPr/>
      </xdr:nvSpPr>
      <xdr:spPr>
        <a:xfrm>
          <a:off x="3746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83638</xdr:rowOff>
    </xdr:from>
    <xdr:to>
      <xdr:col>15</xdr:col>
      <xdr:colOff>101600</xdr:colOff>
      <xdr:row>84</xdr:row>
      <xdr:rowOff>13788</xdr:rowOff>
    </xdr:to>
    <xdr:sp macro="" textlink="">
      <xdr:nvSpPr>
        <xdr:cNvPr id="297" name="フローチャート: 判断 296"/>
        <xdr:cNvSpPr/>
      </xdr:nvSpPr>
      <xdr:spPr>
        <a:xfrm>
          <a:off x="2857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65677</xdr:rowOff>
    </xdr:from>
    <xdr:to>
      <xdr:col>10</xdr:col>
      <xdr:colOff>165100</xdr:colOff>
      <xdr:row>83</xdr:row>
      <xdr:rowOff>167277</xdr:rowOff>
    </xdr:to>
    <xdr:sp macro="" textlink="">
      <xdr:nvSpPr>
        <xdr:cNvPr id="298" name="フローチャート: 判断 297"/>
        <xdr:cNvSpPr/>
      </xdr:nvSpPr>
      <xdr:spPr>
        <a:xfrm>
          <a:off x="19685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70576</xdr:rowOff>
    </xdr:from>
    <xdr:to>
      <xdr:col>6</xdr:col>
      <xdr:colOff>38100</xdr:colOff>
      <xdr:row>84</xdr:row>
      <xdr:rowOff>726</xdr:rowOff>
    </xdr:to>
    <xdr:sp macro="" textlink="">
      <xdr:nvSpPr>
        <xdr:cNvPr id="299" name="フローチャート: 判断 298"/>
        <xdr:cNvSpPr/>
      </xdr:nvSpPr>
      <xdr:spPr>
        <a:xfrm>
          <a:off x="1079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13426</xdr:rowOff>
    </xdr:from>
    <xdr:to>
      <xdr:col>24</xdr:col>
      <xdr:colOff>114300</xdr:colOff>
      <xdr:row>82</xdr:row>
      <xdr:rowOff>115026</xdr:rowOff>
    </xdr:to>
    <xdr:sp macro="" textlink="">
      <xdr:nvSpPr>
        <xdr:cNvPr id="305" name="楕円 304"/>
        <xdr:cNvSpPr/>
      </xdr:nvSpPr>
      <xdr:spPr>
        <a:xfrm>
          <a:off x="4584700" y="140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36303</xdr:rowOff>
    </xdr:from>
    <xdr:ext cx="405111" cy="259045"/>
    <xdr:sp macro="" textlink="">
      <xdr:nvSpPr>
        <xdr:cNvPr id="306" name="【公営住宅】&#10;有形固定資産減価償却率該当値テキスト"/>
        <xdr:cNvSpPr txBox="1"/>
      </xdr:nvSpPr>
      <xdr:spPr>
        <a:xfrm>
          <a:off x="4673600" y="1392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148952</xdr:rowOff>
    </xdr:from>
    <xdr:to>
      <xdr:col>20</xdr:col>
      <xdr:colOff>38100</xdr:colOff>
      <xdr:row>82</xdr:row>
      <xdr:rowOff>79102</xdr:rowOff>
    </xdr:to>
    <xdr:sp macro="" textlink="">
      <xdr:nvSpPr>
        <xdr:cNvPr id="307" name="楕円 306"/>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28302</xdr:rowOff>
    </xdr:from>
    <xdr:to>
      <xdr:col>24</xdr:col>
      <xdr:colOff>63500</xdr:colOff>
      <xdr:row>82</xdr:row>
      <xdr:rowOff>64226</xdr:rowOff>
    </xdr:to>
    <xdr:cxnSp macro="">
      <xdr:nvCxnSpPr>
        <xdr:cNvPr id="308" name="直線コネクタ 307"/>
        <xdr:cNvCxnSpPr/>
      </xdr:nvCxnSpPr>
      <xdr:spPr>
        <a:xfrm>
          <a:off x="3797300" y="140872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16692</xdr:rowOff>
    </xdr:from>
    <xdr:to>
      <xdr:col>15</xdr:col>
      <xdr:colOff>101600</xdr:colOff>
      <xdr:row>83</xdr:row>
      <xdr:rowOff>118292</xdr:rowOff>
    </xdr:to>
    <xdr:sp macro="" textlink="">
      <xdr:nvSpPr>
        <xdr:cNvPr id="309" name="楕円 308"/>
        <xdr:cNvSpPr/>
      </xdr:nvSpPr>
      <xdr:spPr>
        <a:xfrm>
          <a:off x="28575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28302</xdr:rowOff>
    </xdr:from>
    <xdr:to>
      <xdr:col>19</xdr:col>
      <xdr:colOff>177800</xdr:colOff>
      <xdr:row>83</xdr:row>
      <xdr:rowOff>67492</xdr:rowOff>
    </xdr:to>
    <xdr:cxnSp macro="">
      <xdr:nvCxnSpPr>
        <xdr:cNvPr id="310" name="直線コネクタ 309"/>
        <xdr:cNvCxnSpPr/>
      </xdr:nvCxnSpPr>
      <xdr:spPr>
        <a:xfrm flipV="1">
          <a:off x="2908300" y="14087202"/>
          <a:ext cx="889000" cy="21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163649</xdr:rowOff>
    </xdr:from>
    <xdr:to>
      <xdr:col>10</xdr:col>
      <xdr:colOff>165100</xdr:colOff>
      <xdr:row>83</xdr:row>
      <xdr:rowOff>93799</xdr:rowOff>
    </xdr:to>
    <xdr:sp macro="" textlink="">
      <xdr:nvSpPr>
        <xdr:cNvPr id="311" name="楕円 310"/>
        <xdr:cNvSpPr/>
      </xdr:nvSpPr>
      <xdr:spPr>
        <a:xfrm>
          <a:off x="196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42999</xdr:rowOff>
    </xdr:from>
    <xdr:to>
      <xdr:col>15</xdr:col>
      <xdr:colOff>50800</xdr:colOff>
      <xdr:row>83</xdr:row>
      <xdr:rowOff>67492</xdr:rowOff>
    </xdr:to>
    <xdr:cxnSp macro="">
      <xdr:nvCxnSpPr>
        <xdr:cNvPr id="312" name="直線コネクタ 311"/>
        <xdr:cNvCxnSpPr/>
      </xdr:nvCxnSpPr>
      <xdr:spPr>
        <a:xfrm>
          <a:off x="2019300" y="142733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10161</xdr:rowOff>
    </xdr:from>
    <xdr:to>
      <xdr:col>6</xdr:col>
      <xdr:colOff>38100</xdr:colOff>
      <xdr:row>86</xdr:row>
      <xdr:rowOff>111761</xdr:rowOff>
    </xdr:to>
    <xdr:sp macro="" textlink="">
      <xdr:nvSpPr>
        <xdr:cNvPr id="313" name="楕円 312"/>
        <xdr:cNvSpPr/>
      </xdr:nvSpPr>
      <xdr:spPr>
        <a:xfrm>
          <a:off x="107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42999</xdr:rowOff>
    </xdr:from>
    <xdr:to>
      <xdr:col>10</xdr:col>
      <xdr:colOff>114300</xdr:colOff>
      <xdr:row>86</xdr:row>
      <xdr:rowOff>60961</xdr:rowOff>
    </xdr:to>
    <xdr:cxnSp macro="">
      <xdr:nvCxnSpPr>
        <xdr:cNvPr id="314" name="直線コネクタ 313"/>
        <xdr:cNvCxnSpPr/>
      </xdr:nvCxnSpPr>
      <xdr:spPr>
        <a:xfrm flipV="1">
          <a:off x="1130300" y="14273349"/>
          <a:ext cx="889000" cy="53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17978</xdr:rowOff>
    </xdr:from>
    <xdr:ext cx="405111" cy="259045"/>
    <xdr:sp macro="" textlink="">
      <xdr:nvSpPr>
        <xdr:cNvPr id="315" name="n_1aveValue【公営住宅】&#10;有形固定資産減価償却率"/>
        <xdr:cNvSpPr txBox="1"/>
      </xdr:nvSpPr>
      <xdr:spPr>
        <a:xfrm>
          <a:off x="35820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4915</xdr:rowOff>
    </xdr:from>
    <xdr:ext cx="405111" cy="259045"/>
    <xdr:sp macro="" textlink="">
      <xdr:nvSpPr>
        <xdr:cNvPr id="316" name="n_2aveValue【公営住宅】&#10;有形固定資産減価償却率"/>
        <xdr:cNvSpPr txBox="1"/>
      </xdr:nvSpPr>
      <xdr:spPr>
        <a:xfrm>
          <a:off x="2705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158404</xdr:rowOff>
    </xdr:from>
    <xdr:ext cx="405111" cy="259045"/>
    <xdr:sp macro="" textlink="">
      <xdr:nvSpPr>
        <xdr:cNvPr id="317" name="n_3aveValue【公営住宅】&#10;有形固定資産減価償却率"/>
        <xdr:cNvSpPr txBox="1"/>
      </xdr:nvSpPr>
      <xdr:spPr>
        <a:xfrm>
          <a:off x="1816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17253</xdr:rowOff>
    </xdr:from>
    <xdr:ext cx="405111" cy="259045"/>
    <xdr:sp macro="" textlink="">
      <xdr:nvSpPr>
        <xdr:cNvPr id="318" name="n_4aveValue【公営住宅】&#10;有形固定資産減価償却率"/>
        <xdr:cNvSpPr txBox="1"/>
      </xdr:nvSpPr>
      <xdr:spPr>
        <a:xfrm>
          <a:off x="927744" y="1407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95629</xdr:rowOff>
    </xdr:from>
    <xdr:ext cx="405111" cy="259045"/>
    <xdr:sp macro="" textlink="">
      <xdr:nvSpPr>
        <xdr:cNvPr id="319" name="n_1mainValue【公営住宅】&#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134819</xdr:rowOff>
    </xdr:from>
    <xdr:ext cx="405111" cy="259045"/>
    <xdr:sp macro="" textlink="">
      <xdr:nvSpPr>
        <xdr:cNvPr id="320" name="n_2mainValue【公営住宅】&#10;有形固定資産減価償却率"/>
        <xdr:cNvSpPr txBox="1"/>
      </xdr:nvSpPr>
      <xdr:spPr>
        <a:xfrm>
          <a:off x="2705744" y="1402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110326</xdr:rowOff>
    </xdr:from>
    <xdr:ext cx="405111" cy="259045"/>
    <xdr:sp macro="" textlink="">
      <xdr:nvSpPr>
        <xdr:cNvPr id="321" name="n_3mainValue【公営住宅】&#10;有形固定資産減価償却率"/>
        <xdr:cNvSpPr txBox="1"/>
      </xdr:nvSpPr>
      <xdr:spPr>
        <a:xfrm>
          <a:off x="1816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102888</xdr:rowOff>
    </xdr:from>
    <xdr:ext cx="405111" cy="259045"/>
    <xdr:sp macro="" textlink="">
      <xdr:nvSpPr>
        <xdr:cNvPr id="322" name="n_4mainValue【公営住宅】&#10;有形固定資産減価償却率"/>
        <xdr:cNvSpPr txBox="1"/>
      </xdr:nvSpPr>
      <xdr:spPr>
        <a:xfrm>
          <a:off x="927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85</xdr:row>
      <xdr:rowOff>93535</xdr:rowOff>
    </xdr:to>
    <xdr:cxnSp macro="">
      <xdr:nvCxnSpPr>
        <xdr:cNvPr id="342" name="直線コネクタ 341"/>
        <xdr:cNvCxnSpPr/>
      </xdr:nvCxnSpPr>
      <xdr:spPr>
        <a:xfrm flipV="1">
          <a:off x="10476865" y="13512927"/>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43" name="【公営住宅】&#10;一人当たり面積最小値テキスト"/>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44" name="直線コネクタ 343"/>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5"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6" name="直線コネクタ 345"/>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166767</xdr:rowOff>
    </xdr:from>
    <xdr:ext cx="469744" cy="259045"/>
    <xdr:sp macro="" textlink="">
      <xdr:nvSpPr>
        <xdr:cNvPr id="347" name="【公営住宅】&#10;一人当たり面積平均値テキスト"/>
        <xdr:cNvSpPr txBox="1"/>
      </xdr:nvSpPr>
      <xdr:spPr>
        <a:xfrm>
          <a:off x="10515600" y="14054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143890</xdr:rowOff>
    </xdr:from>
    <xdr:to>
      <xdr:col>55</xdr:col>
      <xdr:colOff>50800</xdr:colOff>
      <xdr:row>83</xdr:row>
      <xdr:rowOff>74040</xdr:rowOff>
    </xdr:to>
    <xdr:sp macro="" textlink="">
      <xdr:nvSpPr>
        <xdr:cNvPr id="348" name="フローチャート: 判断 347"/>
        <xdr:cNvSpPr/>
      </xdr:nvSpPr>
      <xdr:spPr>
        <a:xfrm>
          <a:off x="10426700" y="1420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135319</xdr:rowOff>
    </xdr:from>
    <xdr:to>
      <xdr:col>50</xdr:col>
      <xdr:colOff>165100</xdr:colOff>
      <xdr:row>83</xdr:row>
      <xdr:rowOff>65469</xdr:rowOff>
    </xdr:to>
    <xdr:sp macro="" textlink="">
      <xdr:nvSpPr>
        <xdr:cNvPr id="349" name="フローチャート: 判断 348"/>
        <xdr:cNvSpPr/>
      </xdr:nvSpPr>
      <xdr:spPr>
        <a:xfrm>
          <a:off x="9588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124461</xdr:rowOff>
    </xdr:from>
    <xdr:to>
      <xdr:col>46</xdr:col>
      <xdr:colOff>38100</xdr:colOff>
      <xdr:row>83</xdr:row>
      <xdr:rowOff>54611</xdr:rowOff>
    </xdr:to>
    <xdr:sp macro="" textlink="">
      <xdr:nvSpPr>
        <xdr:cNvPr id="350" name="フローチャート: 判断 349"/>
        <xdr:cNvSpPr/>
      </xdr:nvSpPr>
      <xdr:spPr>
        <a:xfrm>
          <a:off x="8699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158178</xdr:rowOff>
    </xdr:from>
    <xdr:to>
      <xdr:col>41</xdr:col>
      <xdr:colOff>101600</xdr:colOff>
      <xdr:row>83</xdr:row>
      <xdr:rowOff>88328</xdr:rowOff>
    </xdr:to>
    <xdr:sp macro="" textlink="">
      <xdr:nvSpPr>
        <xdr:cNvPr id="351" name="フローチャート: 判断 350"/>
        <xdr:cNvSpPr/>
      </xdr:nvSpPr>
      <xdr:spPr>
        <a:xfrm>
          <a:off x="7810500" y="1421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8446</xdr:rowOff>
    </xdr:from>
    <xdr:to>
      <xdr:col>36</xdr:col>
      <xdr:colOff>165100</xdr:colOff>
      <xdr:row>83</xdr:row>
      <xdr:rowOff>110046</xdr:rowOff>
    </xdr:to>
    <xdr:sp macro="" textlink="">
      <xdr:nvSpPr>
        <xdr:cNvPr id="352" name="フローチャート: 判断 351"/>
        <xdr:cNvSpPr/>
      </xdr:nvSpPr>
      <xdr:spPr>
        <a:xfrm>
          <a:off x="6921500" y="142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25019</xdr:rowOff>
    </xdr:from>
    <xdr:to>
      <xdr:col>55</xdr:col>
      <xdr:colOff>50800</xdr:colOff>
      <xdr:row>84</xdr:row>
      <xdr:rowOff>126619</xdr:rowOff>
    </xdr:to>
    <xdr:sp macro="" textlink="">
      <xdr:nvSpPr>
        <xdr:cNvPr id="358" name="楕円 357"/>
        <xdr:cNvSpPr/>
      </xdr:nvSpPr>
      <xdr:spPr>
        <a:xfrm>
          <a:off x="10426700" y="1442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3446</xdr:rowOff>
    </xdr:from>
    <xdr:ext cx="469744" cy="259045"/>
    <xdr:sp macro="" textlink="">
      <xdr:nvSpPr>
        <xdr:cNvPr id="359" name="【公営住宅】&#10;一人当たり面積該当値テキスト"/>
        <xdr:cNvSpPr txBox="1"/>
      </xdr:nvSpPr>
      <xdr:spPr>
        <a:xfrm>
          <a:off x="10515600" y="1440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13588</xdr:rowOff>
    </xdr:from>
    <xdr:to>
      <xdr:col>50</xdr:col>
      <xdr:colOff>165100</xdr:colOff>
      <xdr:row>84</xdr:row>
      <xdr:rowOff>115188</xdr:rowOff>
    </xdr:to>
    <xdr:sp macro="" textlink="">
      <xdr:nvSpPr>
        <xdr:cNvPr id="360" name="楕円 359"/>
        <xdr:cNvSpPr/>
      </xdr:nvSpPr>
      <xdr:spPr>
        <a:xfrm>
          <a:off x="9588500" y="1441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64388</xdr:rowOff>
    </xdr:from>
    <xdr:to>
      <xdr:col>55</xdr:col>
      <xdr:colOff>0</xdr:colOff>
      <xdr:row>84</xdr:row>
      <xdr:rowOff>75819</xdr:rowOff>
    </xdr:to>
    <xdr:cxnSp macro="">
      <xdr:nvCxnSpPr>
        <xdr:cNvPr id="361" name="直線コネクタ 360"/>
        <xdr:cNvCxnSpPr/>
      </xdr:nvCxnSpPr>
      <xdr:spPr>
        <a:xfrm>
          <a:off x="9639300" y="1446618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62" name="楕円 361"/>
        <xdr:cNvSpPr/>
      </xdr:nvSpPr>
      <xdr:spPr>
        <a:xfrm>
          <a:off x="8699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64388</xdr:rowOff>
    </xdr:from>
    <xdr:to>
      <xdr:col>50</xdr:col>
      <xdr:colOff>114300</xdr:colOff>
      <xdr:row>84</xdr:row>
      <xdr:rowOff>81535</xdr:rowOff>
    </xdr:to>
    <xdr:cxnSp macro="">
      <xdr:nvCxnSpPr>
        <xdr:cNvPr id="363" name="直線コネクタ 362"/>
        <xdr:cNvCxnSpPr/>
      </xdr:nvCxnSpPr>
      <xdr:spPr>
        <a:xfrm flipV="1">
          <a:off x="8750300" y="14466188"/>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33592</xdr:rowOff>
    </xdr:from>
    <xdr:to>
      <xdr:col>41</xdr:col>
      <xdr:colOff>101600</xdr:colOff>
      <xdr:row>84</xdr:row>
      <xdr:rowOff>135192</xdr:rowOff>
    </xdr:to>
    <xdr:sp macro="" textlink="">
      <xdr:nvSpPr>
        <xdr:cNvPr id="364" name="楕円 363"/>
        <xdr:cNvSpPr/>
      </xdr:nvSpPr>
      <xdr:spPr>
        <a:xfrm>
          <a:off x="7810500" y="144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81535</xdr:rowOff>
    </xdr:from>
    <xdr:to>
      <xdr:col>45</xdr:col>
      <xdr:colOff>177800</xdr:colOff>
      <xdr:row>84</xdr:row>
      <xdr:rowOff>84392</xdr:rowOff>
    </xdr:to>
    <xdr:cxnSp macro="">
      <xdr:nvCxnSpPr>
        <xdr:cNvPr id="365" name="直線コネクタ 364"/>
        <xdr:cNvCxnSpPr/>
      </xdr:nvCxnSpPr>
      <xdr:spPr>
        <a:xfrm flipV="1">
          <a:off x="7861300" y="1448333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445</xdr:rowOff>
    </xdr:from>
    <xdr:to>
      <xdr:col>36</xdr:col>
      <xdr:colOff>165100</xdr:colOff>
      <xdr:row>85</xdr:row>
      <xdr:rowOff>102045</xdr:rowOff>
    </xdr:to>
    <xdr:sp macro="" textlink="">
      <xdr:nvSpPr>
        <xdr:cNvPr id="366" name="楕円 365"/>
        <xdr:cNvSpPr/>
      </xdr:nvSpPr>
      <xdr:spPr>
        <a:xfrm>
          <a:off x="6921500" y="1457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84392</xdr:rowOff>
    </xdr:from>
    <xdr:to>
      <xdr:col>41</xdr:col>
      <xdr:colOff>50800</xdr:colOff>
      <xdr:row>85</xdr:row>
      <xdr:rowOff>51245</xdr:rowOff>
    </xdr:to>
    <xdr:cxnSp macro="">
      <xdr:nvCxnSpPr>
        <xdr:cNvPr id="367" name="直線コネクタ 366"/>
        <xdr:cNvCxnSpPr/>
      </xdr:nvCxnSpPr>
      <xdr:spPr>
        <a:xfrm flipV="1">
          <a:off x="6972300" y="14486192"/>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81996</xdr:rowOff>
    </xdr:from>
    <xdr:ext cx="469744" cy="259045"/>
    <xdr:sp macro="" textlink="">
      <xdr:nvSpPr>
        <xdr:cNvPr id="368" name="n_1aveValue【公営住宅】&#10;一人当たり面積"/>
        <xdr:cNvSpPr txBox="1"/>
      </xdr:nvSpPr>
      <xdr:spPr>
        <a:xfrm>
          <a:off x="93917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71138</xdr:rowOff>
    </xdr:from>
    <xdr:ext cx="469744" cy="259045"/>
    <xdr:sp macro="" textlink="">
      <xdr:nvSpPr>
        <xdr:cNvPr id="369" name="n_2aveValue【公営住宅】&#10;一人当たり面積"/>
        <xdr:cNvSpPr txBox="1"/>
      </xdr:nvSpPr>
      <xdr:spPr>
        <a:xfrm>
          <a:off x="8515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104855</xdr:rowOff>
    </xdr:from>
    <xdr:ext cx="469744" cy="259045"/>
    <xdr:sp macro="" textlink="">
      <xdr:nvSpPr>
        <xdr:cNvPr id="370" name="n_3aveValue【公営住宅】&#10;一人当たり面積"/>
        <xdr:cNvSpPr txBox="1"/>
      </xdr:nvSpPr>
      <xdr:spPr>
        <a:xfrm>
          <a:off x="7626427" y="1399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126573</xdr:rowOff>
    </xdr:from>
    <xdr:ext cx="469744" cy="259045"/>
    <xdr:sp macro="" textlink="">
      <xdr:nvSpPr>
        <xdr:cNvPr id="371" name="n_4aveValue【公営住宅】&#10;一人当たり面積"/>
        <xdr:cNvSpPr txBox="1"/>
      </xdr:nvSpPr>
      <xdr:spPr>
        <a:xfrm>
          <a:off x="6737427" y="1401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106315</xdr:rowOff>
    </xdr:from>
    <xdr:ext cx="469744" cy="259045"/>
    <xdr:sp macro="" textlink="">
      <xdr:nvSpPr>
        <xdr:cNvPr id="372" name="n_1mainValue【公営住宅】&#10;一人当たり面積"/>
        <xdr:cNvSpPr txBox="1"/>
      </xdr:nvSpPr>
      <xdr:spPr>
        <a:xfrm>
          <a:off x="9391727"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123462</xdr:rowOff>
    </xdr:from>
    <xdr:ext cx="469744" cy="259045"/>
    <xdr:sp macro="" textlink="">
      <xdr:nvSpPr>
        <xdr:cNvPr id="373" name="n_2mainValue【公営住宅】&#10;一人当たり面積"/>
        <xdr:cNvSpPr txBox="1"/>
      </xdr:nvSpPr>
      <xdr:spPr>
        <a:xfrm>
          <a:off x="8515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126319</xdr:rowOff>
    </xdr:from>
    <xdr:ext cx="469744" cy="259045"/>
    <xdr:sp macro="" textlink="">
      <xdr:nvSpPr>
        <xdr:cNvPr id="374" name="n_3mainValue【公営住宅】&#10;一人当たり面積"/>
        <xdr:cNvSpPr txBox="1"/>
      </xdr:nvSpPr>
      <xdr:spPr>
        <a:xfrm>
          <a:off x="7626427" y="1452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93172</xdr:rowOff>
    </xdr:from>
    <xdr:ext cx="469744" cy="259045"/>
    <xdr:sp macro="" textlink="">
      <xdr:nvSpPr>
        <xdr:cNvPr id="375" name="n_4mainValue【公営住宅】&#10;一人当たり面積"/>
        <xdr:cNvSpPr txBox="1"/>
      </xdr:nvSpPr>
      <xdr:spPr>
        <a:xfrm>
          <a:off x="6737427" y="1466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42</xdr:row>
      <xdr:rowOff>11430</xdr:rowOff>
    </xdr:to>
    <xdr:cxnSp macro="">
      <xdr:nvCxnSpPr>
        <xdr:cNvPr id="416" name="直線コネクタ 415"/>
        <xdr:cNvCxnSpPr/>
      </xdr:nvCxnSpPr>
      <xdr:spPr>
        <a:xfrm flipV="1">
          <a:off x="16318864" y="568452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15257</xdr:rowOff>
    </xdr:from>
    <xdr:ext cx="405111" cy="259045"/>
    <xdr:sp macro="" textlink="">
      <xdr:nvSpPr>
        <xdr:cNvPr id="417" name="【認定こども園・幼稚園・保育所】&#10;有形固定資産減価償却率最小値テキスト"/>
        <xdr:cNvSpPr txBox="1"/>
      </xdr:nvSpPr>
      <xdr:spPr>
        <a:xfrm>
          <a:off x="16357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11430</xdr:rowOff>
    </xdr:from>
    <xdr:to>
      <xdr:col>86</xdr:col>
      <xdr:colOff>25400</xdr:colOff>
      <xdr:row>42</xdr:row>
      <xdr:rowOff>11430</xdr:rowOff>
    </xdr:to>
    <xdr:cxnSp macro="">
      <xdr:nvCxnSpPr>
        <xdr:cNvPr id="418" name="直線コネクタ 417"/>
        <xdr:cNvCxnSpPr/>
      </xdr:nvCxnSpPr>
      <xdr:spPr>
        <a:xfrm>
          <a:off x="16230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419" name="【認定こども園・幼稚園・保育所】&#10;有形固定資産減価償却率最大値テキスト"/>
        <xdr:cNvSpPr txBox="1"/>
      </xdr:nvSpPr>
      <xdr:spPr>
        <a:xfrm>
          <a:off x="16357600" y="545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420" name="直線コネクタ 419"/>
        <xdr:cNvCxnSpPr/>
      </xdr:nvCxnSpPr>
      <xdr:spPr>
        <a:xfrm>
          <a:off x="16230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421" name="【認定こども園・幼稚園・保育所】&#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422" name="フローチャート: 判断 421"/>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137795</xdr:rowOff>
    </xdr:from>
    <xdr:to>
      <xdr:col>81</xdr:col>
      <xdr:colOff>101600</xdr:colOff>
      <xdr:row>37</xdr:row>
      <xdr:rowOff>67945</xdr:rowOff>
    </xdr:to>
    <xdr:sp macro="" textlink="">
      <xdr:nvSpPr>
        <xdr:cNvPr id="423" name="フローチャート: 判断 422"/>
        <xdr:cNvSpPr/>
      </xdr:nvSpPr>
      <xdr:spPr>
        <a:xfrm>
          <a:off x="15430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4" name="フローチャート: 判断 423"/>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25" name="フローチャート: 判断 424"/>
        <xdr:cNvSpPr/>
      </xdr:nvSpPr>
      <xdr:spPr>
        <a:xfrm>
          <a:off x="13652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6" name="フローチャート: 判断 425"/>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130175</xdr:rowOff>
    </xdr:from>
    <xdr:to>
      <xdr:col>85</xdr:col>
      <xdr:colOff>177800</xdr:colOff>
      <xdr:row>38</xdr:row>
      <xdr:rowOff>60325</xdr:rowOff>
    </xdr:to>
    <xdr:sp macro="" textlink="">
      <xdr:nvSpPr>
        <xdr:cNvPr id="432" name="楕円 431"/>
        <xdr:cNvSpPr/>
      </xdr:nvSpPr>
      <xdr:spPr>
        <a:xfrm>
          <a:off x="16268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108602</xdr:rowOff>
    </xdr:from>
    <xdr:ext cx="405111" cy="259045"/>
    <xdr:sp macro="" textlink="">
      <xdr:nvSpPr>
        <xdr:cNvPr id="433" name="【認定こども園・幼稚園・保育所】&#10;有形固定資産減価償却率該当値テキスト"/>
        <xdr:cNvSpPr txBox="1"/>
      </xdr:nvSpPr>
      <xdr:spPr>
        <a:xfrm>
          <a:off x="16357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97790</xdr:rowOff>
    </xdr:from>
    <xdr:to>
      <xdr:col>81</xdr:col>
      <xdr:colOff>101600</xdr:colOff>
      <xdr:row>38</xdr:row>
      <xdr:rowOff>27940</xdr:rowOff>
    </xdr:to>
    <xdr:sp macro="" textlink="">
      <xdr:nvSpPr>
        <xdr:cNvPr id="434" name="楕円 433"/>
        <xdr:cNvSpPr/>
      </xdr:nvSpPr>
      <xdr:spPr>
        <a:xfrm>
          <a:off x="15430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148590</xdr:rowOff>
    </xdr:from>
    <xdr:to>
      <xdr:col>85</xdr:col>
      <xdr:colOff>127000</xdr:colOff>
      <xdr:row>38</xdr:row>
      <xdr:rowOff>9525</xdr:rowOff>
    </xdr:to>
    <xdr:cxnSp macro="">
      <xdr:nvCxnSpPr>
        <xdr:cNvPr id="435" name="直線コネクタ 434"/>
        <xdr:cNvCxnSpPr/>
      </xdr:nvCxnSpPr>
      <xdr:spPr>
        <a:xfrm>
          <a:off x="15481300" y="64922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73025</xdr:rowOff>
    </xdr:from>
    <xdr:to>
      <xdr:col>76</xdr:col>
      <xdr:colOff>165100</xdr:colOff>
      <xdr:row>38</xdr:row>
      <xdr:rowOff>3175</xdr:rowOff>
    </xdr:to>
    <xdr:sp macro="" textlink="">
      <xdr:nvSpPr>
        <xdr:cNvPr id="436" name="楕円 435"/>
        <xdr:cNvSpPr/>
      </xdr:nvSpPr>
      <xdr:spPr>
        <a:xfrm>
          <a:off x="14541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123825</xdr:rowOff>
    </xdr:from>
    <xdr:to>
      <xdr:col>81</xdr:col>
      <xdr:colOff>50800</xdr:colOff>
      <xdr:row>37</xdr:row>
      <xdr:rowOff>148590</xdr:rowOff>
    </xdr:to>
    <xdr:cxnSp macro="">
      <xdr:nvCxnSpPr>
        <xdr:cNvPr id="437" name="直線コネクタ 436"/>
        <xdr:cNvCxnSpPr/>
      </xdr:nvCxnSpPr>
      <xdr:spPr>
        <a:xfrm>
          <a:off x="14592300" y="64674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25400</xdr:rowOff>
    </xdr:from>
    <xdr:to>
      <xdr:col>72</xdr:col>
      <xdr:colOff>38100</xdr:colOff>
      <xdr:row>37</xdr:row>
      <xdr:rowOff>127000</xdr:rowOff>
    </xdr:to>
    <xdr:sp macro="" textlink="">
      <xdr:nvSpPr>
        <xdr:cNvPr id="438" name="楕円 437"/>
        <xdr:cNvSpPr/>
      </xdr:nvSpPr>
      <xdr:spPr>
        <a:xfrm>
          <a:off x="13652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76200</xdr:rowOff>
    </xdr:from>
    <xdr:to>
      <xdr:col>76</xdr:col>
      <xdr:colOff>114300</xdr:colOff>
      <xdr:row>37</xdr:row>
      <xdr:rowOff>123825</xdr:rowOff>
    </xdr:to>
    <xdr:cxnSp macro="">
      <xdr:nvCxnSpPr>
        <xdr:cNvPr id="439" name="直線コネクタ 438"/>
        <xdr:cNvCxnSpPr/>
      </xdr:nvCxnSpPr>
      <xdr:spPr>
        <a:xfrm>
          <a:off x="13703300" y="64198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143510</xdr:rowOff>
    </xdr:from>
    <xdr:to>
      <xdr:col>67</xdr:col>
      <xdr:colOff>101600</xdr:colOff>
      <xdr:row>37</xdr:row>
      <xdr:rowOff>73660</xdr:rowOff>
    </xdr:to>
    <xdr:sp macro="" textlink="">
      <xdr:nvSpPr>
        <xdr:cNvPr id="440" name="楕円 439"/>
        <xdr:cNvSpPr/>
      </xdr:nvSpPr>
      <xdr:spPr>
        <a:xfrm>
          <a:off x="12763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22860</xdr:rowOff>
    </xdr:from>
    <xdr:to>
      <xdr:col>71</xdr:col>
      <xdr:colOff>177800</xdr:colOff>
      <xdr:row>37</xdr:row>
      <xdr:rowOff>76200</xdr:rowOff>
    </xdr:to>
    <xdr:cxnSp macro="">
      <xdr:nvCxnSpPr>
        <xdr:cNvPr id="441" name="直線コネクタ 440"/>
        <xdr:cNvCxnSpPr/>
      </xdr:nvCxnSpPr>
      <xdr:spPr>
        <a:xfrm>
          <a:off x="12814300" y="63665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84472</xdr:rowOff>
    </xdr:from>
    <xdr:ext cx="405111" cy="259045"/>
    <xdr:sp macro="" textlink="">
      <xdr:nvSpPr>
        <xdr:cNvPr id="442" name="n_1aveValue【認定こども園・幼稚園・保育所】&#10;有形固定資産減価償却率"/>
        <xdr:cNvSpPr txBox="1"/>
      </xdr:nvSpPr>
      <xdr:spPr>
        <a:xfrm>
          <a:off x="1526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3"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444" name="n_3aveValue【認定こども園・幼稚園・保育所】&#10;有形固定資産減価償却率"/>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112412</xdr:rowOff>
    </xdr:from>
    <xdr:ext cx="405111" cy="259045"/>
    <xdr:sp macro="" textlink="">
      <xdr:nvSpPr>
        <xdr:cNvPr id="445" name="n_4aveValue【認定こども園・幼稚園・保育所】&#10;有形固定資産減価償却率"/>
        <xdr:cNvSpPr txBox="1"/>
      </xdr:nvSpPr>
      <xdr:spPr>
        <a:xfrm>
          <a:off x="12611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19067</xdr:rowOff>
    </xdr:from>
    <xdr:ext cx="405111" cy="259045"/>
    <xdr:sp macro="" textlink="">
      <xdr:nvSpPr>
        <xdr:cNvPr id="446" name="n_1mainValue【認定こども園・幼稚園・保育所】&#10;有形固定資産減価償却率"/>
        <xdr:cNvSpPr txBox="1"/>
      </xdr:nvSpPr>
      <xdr:spPr>
        <a:xfrm>
          <a:off x="15266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447" name="n_2mainValue【認定こども園・幼稚園・保育所】&#10;有形固定資産減価償却率"/>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118127</xdr:rowOff>
    </xdr:from>
    <xdr:ext cx="405111" cy="259045"/>
    <xdr:sp macro="" textlink="">
      <xdr:nvSpPr>
        <xdr:cNvPr id="448" name="n_3mainValue【認定こども園・幼稚園・保育所】&#10;有形固定資産減価償却率"/>
        <xdr:cNvSpPr txBox="1"/>
      </xdr:nvSpPr>
      <xdr:spPr>
        <a:xfrm>
          <a:off x="13500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49" name="n_4main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1" name="テキスト ボックス 46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3" name="テキスト ボックス 46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5" name="テキスト ボックス 46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7" name="テキスト ボックス 46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9" name="テキスト ボックス 4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128778</xdr:rowOff>
    </xdr:from>
    <xdr:to>
      <xdr:col>116</xdr:col>
      <xdr:colOff>62864</xdr:colOff>
      <xdr:row>41</xdr:row>
      <xdr:rowOff>103632</xdr:rowOff>
    </xdr:to>
    <xdr:cxnSp macro="">
      <xdr:nvCxnSpPr>
        <xdr:cNvPr id="471" name="直線コネクタ 470"/>
        <xdr:cNvCxnSpPr/>
      </xdr:nvCxnSpPr>
      <xdr:spPr>
        <a:xfrm flipV="1">
          <a:off x="22160864" y="5786628"/>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107459</xdr:rowOff>
    </xdr:from>
    <xdr:ext cx="469744" cy="259045"/>
    <xdr:sp macro="" textlink="">
      <xdr:nvSpPr>
        <xdr:cNvPr id="472" name="【認定こども園・幼稚園・保育所】&#10;一人当たり面積最小値テキスト"/>
        <xdr:cNvSpPr txBox="1"/>
      </xdr:nvSpPr>
      <xdr:spPr>
        <a:xfrm>
          <a:off x="22199600" y="713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103632</xdr:rowOff>
    </xdr:from>
    <xdr:to>
      <xdr:col>116</xdr:col>
      <xdr:colOff>152400</xdr:colOff>
      <xdr:row>41</xdr:row>
      <xdr:rowOff>103632</xdr:rowOff>
    </xdr:to>
    <xdr:cxnSp macro="">
      <xdr:nvCxnSpPr>
        <xdr:cNvPr id="473" name="直線コネクタ 472"/>
        <xdr:cNvCxnSpPr/>
      </xdr:nvCxnSpPr>
      <xdr:spPr>
        <a:xfrm>
          <a:off x="22072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75455</xdr:rowOff>
    </xdr:from>
    <xdr:ext cx="469744" cy="259045"/>
    <xdr:sp macro="" textlink="">
      <xdr:nvSpPr>
        <xdr:cNvPr id="474" name="【認定こども園・幼稚園・保育所】&#10;一人当たり面積最大値テキスト"/>
        <xdr:cNvSpPr txBox="1"/>
      </xdr:nvSpPr>
      <xdr:spPr>
        <a:xfrm>
          <a:off x="22199600" y="556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128778</xdr:rowOff>
    </xdr:from>
    <xdr:to>
      <xdr:col>116</xdr:col>
      <xdr:colOff>152400</xdr:colOff>
      <xdr:row>33</xdr:row>
      <xdr:rowOff>128778</xdr:rowOff>
    </xdr:to>
    <xdr:cxnSp macro="">
      <xdr:nvCxnSpPr>
        <xdr:cNvPr id="475" name="直線コネクタ 474"/>
        <xdr:cNvCxnSpPr/>
      </xdr:nvCxnSpPr>
      <xdr:spPr>
        <a:xfrm>
          <a:off x="22072600" y="57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126001</xdr:rowOff>
    </xdr:from>
    <xdr:ext cx="469744" cy="259045"/>
    <xdr:sp macro="" textlink="">
      <xdr:nvSpPr>
        <xdr:cNvPr id="476" name="【認定こども園・幼稚園・保育所】&#10;一人当たり面積平均値テキスト"/>
        <xdr:cNvSpPr txBox="1"/>
      </xdr:nvSpPr>
      <xdr:spPr>
        <a:xfrm>
          <a:off x="22199600" y="6641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103124</xdr:rowOff>
    </xdr:from>
    <xdr:to>
      <xdr:col>116</xdr:col>
      <xdr:colOff>114300</xdr:colOff>
      <xdr:row>40</xdr:row>
      <xdr:rowOff>33274</xdr:rowOff>
    </xdr:to>
    <xdr:sp macro="" textlink="">
      <xdr:nvSpPr>
        <xdr:cNvPr id="477" name="フローチャート: 判断 476"/>
        <xdr:cNvSpPr/>
      </xdr:nvSpPr>
      <xdr:spPr>
        <a:xfrm>
          <a:off x="22110700" y="678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91694</xdr:rowOff>
    </xdr:from>
    <xdr:to>
      <xdr:col>112</xdr:col>
      <xdr:colOff>38100</xdr:colOff>
      <xdr:row>40</xdr:row>
      <xdr:rowOff>21844</xdr:rowOff>
    </xdr:to>
    <xdr:sp macro="" textlink="">
      <xdr:nvSpPr>
        <xdr:cNvPr id="478" name="フローチャート: 判断 477"/>
        <xdr:cNvSpPr/>
      </xdr:nvSpPr>
      <xdr:spPr>
        <a:xfrm>
          <a:off x="21272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91694</xdr:rowOff>
    </xdr:from>
    <xdr:to>
      <xdr:col>107</xdr:col>
      <xdr:colOff>101600</xdr:colOff>
      <xdr:row>40</xdr:row>
      <xdr:rowOff>21844</xdr:rowOff>
    </xdr:to>
    <xdr:sp macro="" textlink="">
      <xdr:nvSpPr>
        <xdr:cNvPr id="479" name="フローチャート: 判断 478"/>
        <xdr:cNvSpPr/>
      </xdr:nvSpPr>
      <xdr:spPr>
        <a:xfrm>
          <a:off x="20383500" y="67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87122</xdr:rowOff>
    </xdr:from>
    <xdr:to>
      <xdr:col>102</xdr:col>
      <xdr:colOff>165100</xdr:colOff>
      <xdr:row>40</xdr:row>
      <xdr:rowOff>17272</xdr:rowOff>
    </xdr:to>
    <xdr:sp macro="" textlink="">
      <xdr:nvSpPr>
        <xdr:cNvPr id="480" name="フローチャート: 判断 479"/>
        <xdr:cNvSpPr/>
      </xdr:nvSpPr>
      <xdr:spPr>
        <a:xfrm>
          <a:off x="19494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130556</xdr:rowOff>
    </xdr:from>
    <xdr:to>
      <xdr:col>98</xdr:col>
      <xdr:colOff>38100</xdr:colOff>
      <xdr:row>40</xdr:row>
      <xdr:rowOff>60706</xdr:rowOff>
    </xdr:to>
    <xdr:sp macro="" textlink="">
      <xdr:nvSpPr>
        <xdr:cNvPr id="481" name="フローチャート: 判断 480"/>
        <xdr:cNvSpPr/>
      </xdr:nvSpPr>
      <xdr:spPr>
        <a:xfrm>
          <a:off x="18605500" y="6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130556</xdr:rowOff>
    </xdr:from>
    <xdr:to>
      <xdr:col>116</xdr:col>
      <xdr:colOff>114300</xdr:colOff>
      <xdr:row>40</xdr:row>
      <xdr:rowOff>60706</xdr:rowOff>
    </xdr:to>
    <xdr:sp macro="" textlink="">
      <xdr:nvSpPr>
        <xdr:cNvPr id="487" name="楕円 486"/>
        <xdr:cNvSpPr/>
      </xdr:nvSpPr>
      <xdr:spPr>
        <a:xfrm>
          <a:off x="221107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108983</xdr:rowOff>
    </xdr:from>
    <xdr:ext cx="469744" cy="259045"/>
    <xdr:sp macro="" textlink="">
      <xdr:nvSpPr>
        <xdr:cNvPr id="488" name="【認定こども園・幼稚園・保育所】&#10;一人当たり面積該当値テキスト"/>
        <xdr:cNvSpPr txBox="1"/>
      </xdr:nvSpPr>
      <xdr:spPr>
        <a:xfrm>
          <a:off x="22199600"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98552</xdr:rowOff>
    </xdr:from>
    <xdr:to>
      <xdr:col>112</xdr:col>
      <xdr:colOff>38100</xdr:colOff>
      <xdr:row>40</xdr:row>
      <xdr:rowOff>28702</xdr:rowOff>
    </xdr:to>
    <xdr:sp macro="" textlink="">
      <xdr:nvSpPr>
        <xdr:cNvPr id="489" name="楕円 488"/>
        <xdr:cNvSpPr/>
      </xdr:nvSpPr>
      <xdr:spPr>
        <a:xfrm>
          <a:off x="21272500" y="678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149352</xdr:rowOff>
    </xdr:from>
    <xdr:to>
      <xdr:col>116</xdr:col>
      <xdr:colOff>63500</xdr:colOff>
      <xdr:row>40</xdr:row>
      <xdr:rowOff>9906</xdr:rowOff>
    </xdr:to>
    <xdr:cxnSp macro="">
      <xdr:nvCxnSpPr>
        <xdr:cNvPr id="490" name="直線コネクタ 489"/>
        <xdr:cNvCxnSpPr/>
      </xdr:nvCxnSpPr>
      <xdr:spPr>
        <a:xfrm>
          <a:off x="21323300" y="68359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100838</xdr:rowOff>
    </xdr:from>
    <xdr:to>
      <xdr:col>107</xdr:col>
      <xdr:colOff>101600</xdr:colOff>
      <xdr:row>40</xdr:row>
      <xdr:rowOff>30988</xdr:rowOff>
    </xdr:to>
    <xdr:sp macro="" textlink="">
      <xdr:nvSpPr>
        <xdr:cNvPr id="491" name="楕円 490"/>
        <xdr:cNvSpPr/>
      </xdr:nvSpPr>
      <xdr:spPr>
        <a:xfrm>
          <a:off x="20383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149352</xdr:rowOff>
    </xdr:from>
    <xdr:to>
      <xdr:col>111</xdr:col>
      <xdr:colOff>177800</xdr:colOff>
      <xdr:row>39</xdr:row>
      <xdr:rowOff>151638</xdr:rowOff>
    </xdr:to>
    <xdr:cxnSp macro="">
      <xdr:nvCxnSpPr>
        <xdr:cNvPr id="492" name="直線コネクタ 491"/>
        <xdr:cNvCxnSpPr/>
      </xdr:nvCxnSpPr>
      <xdr:spPr>
        <a:xfrm flipV="1">
          <a:off x="20434300" y="68359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103124</xdr:rowOff>
    </xdr:from>
    <xdr:to>
      <xdr:col>102</xdr:col>
      <xdr:colOff>165100</xdr:colOff>
      <xdr:row>40</xdr:row>
      <xdr:rowOff>33274</xdr:rowOff>
    </xdr:to>
    <xdr:sp macro="" textlink="">
      <xdr:nvSpPr>
        <xdr:cNvPr id="493" name="楕円 492"/>
        <xdr:cNvSpPr/>
      </xdr:nvSpPr>
      <xdr:spPr>
        <a:xfrm>
          <a:off x="19494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151638</xdr:rowOff>
    </xdr:from>
    <xdr:to>
      <xdr:col>107</xdr:col>
      <xdr:colOff>50800</xdr:colOff>
      <xdr:row>39</xdr:row>
      <xdr:rowOff>153924</xdr:rowOff>
    </xdr:to>
    <xdr:cxnSp macro="">
      <xdr:nvCxnSpPr>
        <xdr:cNvPr id="494" name="直線コネクタ 493"/>
        <xdr:cNvCxnSpPr/>
      </xdr:nvCxnSpPr>
      <xdr:spPr>
        <a:xfrm flipV="1">
          <a:off x="19545300" y="68381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103124</xdr:rowOff>
    </xdr:from>
    <xdr:to>
      <xdr:col>98</xdr:col>
      <xdr:colOff>38100</xdr:colOff>
      <xdr:row>40</xdr:row>
      <xdr:rowOff>33274</xdr:rowOff>
    </xdr:to>
    <xdr:sp macro="" textlink="">
      <xdr:nvSpPr>
        <xdr:cNvPr id="495" name="楕円 494"/>
        <xdr:cNvSpPr/>
      </xdr:nvSpPr>
      <xdr:spPr>
        <a:xfrm>
          <a:off x="18605500" y="67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153924</xdr:rowOff>
    </xdr:from>
    <xdr:to>
      <xdr:col>102</xdr:col>
      <xdr:colOff>114300</xdr:colOff>
      <xdr:row>39</xdr:row>
      <xdr:rowOff>153924</xdr:rowOff>
    </xdr:to>
    <xdr:cxnSp macro="">
      <xdr:nvCxnSpPr>
        <xdr:cNvPr id="496" name="直線コネクタ 495"/>
        <xdr:cNvCxnSpPr/>
      </xdr:nvCxnSpPr>
      <xdr:spPr>
        <a:xfrm>
          <a:off x="18656300" y="68404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38371</xdr:rowOff>
    </xdr:from>
    <xdr:ext cx="469744" cy="259045"/>
    <xdr:sp macro="" textlink="">
      <xdr:nvSpPr>
        <xdr:cNvPr id="497" name="n_1aveValue【認定こども園・幼稚園・保育所】&#10;一人当たり面積"/>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98" name="n_2ave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33799</xdr:rowOff>
    </xdr:from>
    <xdr:ext cx="469744" cy="259045"/>
    <xdr:sp macro="" textlink="">
      <xdr:nvSpPr>
        <xdr:cNvPr id="499" name="n_3aveValue【認定こども園・幼稚園・保育所】&#10;一人当たり面積"/>
        <xdr:cNvSpPr txBox="1"/>
      </xdr:nvSpPr>
      <xdr:spPr>
        <a:xfrm>
          <a:off x="19310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51833</xdr:rowOff>
    </xdr:from>
    <xdr:ext cx="469744" cy="259045"/>
    <xdr:sp macro="" textlink="">
      <xdr:nvSpPr>
        <xdr:cNvPr id="500" name="n_4aveValue【認定こども園・幼稚園・保育所】&#10;一人当たり面積"/>
        <xdr:cNvSpPr txBox="1"/>
      </xdr:nvSpPr>
      <xdr:spPr>
        <a:xfrm>
          <a:off x="18421427" y="690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19829</xdr:rowOff>
    </xdr:from>
    <xdr:ext cx="469744" cy="259045"/>
    <xdr:sp macro="" textlink="">
      <xdr:nvSpPr>
        <xdr:cNvPr id="501" name="n_1mainValue【認定こども園・幼稚園・保育所】&#10;一人当たり面積"/>
        <xdr:cNvSpPr txBox="1"/>
      </xdr:nvSpPr>
      <xdr:spPr>
        <a:xfrm>
          <a:off x="21075727" y="68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22115</xdr:rowOff>
    </xdr:from>
    <xdr:ext cx="469744" cy="259045"/>
    <xdr:sp macro="" textlink="">
      <xdr:nvSpPr>
        <xdr:cNvPr id="502" name="n_2mainValue【認定こども園・幼稚園・保育所】&#10;一人当たり面積"/>
        <xdr:cNvSpPr txBox="1"/>
      </xdr:nvSpPr>
      <xdr:spPr>
        <a:xfrm>
          <a:off x="20199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24401</xdr:rowOff>
    </xdr:from>
    <xdr:ext cx="469744" cy="259045"/>
    <xdr:sp macro="" textlink="">
      <xdr:nvSpPr>
        <xdr:cNvPr id="503" name="n_3mainValue【認定こども園・幼稚園・保育所】&#10;一人当たり面積"/>
        <xdr:cNvSpPr txBox="1"/>
      </xdr:nvSpPr>
      <xdr:spPr>
        <a:xfrm>
          <a:off x="19310427" y="68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49801</xdr:rowOff>
    </xdr:from>
    <xdr:ext cx="469744" cy="259045"/>
    <xdr:sp macro="" textlink="">
      <xdr:nvSpPr>
        <xdr:cNvPr id="504" name="n_4mainValue【認定こども園・幼稚園・保育所】&#10;一人当たり面積"/>
        <xdr:cNvSpPr txBox="1"/>
      </xdr:nvSpPr>
      <xdr:spPr>
        <a:xfrm>
          <a:off x="18421427"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7" name="テキスト ボックス 5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25" name="テキスト ボックス 5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97155</xdr:rowOff>
    </xdr:from>
    <xdr:to>
      <xdr:col>85</xdr:col>
      <xdr:colOff>126364</xdr:colOff>
      <xdr:row>64</xdr:row>
      <xdr:rowOff>158115</xdr:rowOff>
    </xdr:to>
    <xdr:cxnSp macro="">
      <xdr:nvCxnSpPr>
        <xdr:cNvPr id="528" name="直線コネクタ 527"/>
        <xdr:cNvCxnSpPr/>
      </xdr:nvCxnSpPr>
      <xdr:spPr>
        <a:xfrm flipV="1">
          <a:off x="16318864" y="9526905"/>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161942</xdr:rowOff>
    </xdr:from>
    <xdr:ext cx="405111" cy="259045"/>
    <xdr:sp macro="" textlink="">
      <xdr:nvSpPr>
        <xdr:cNvPr id="529" name="【学校施設】&#10;有形固定資産減価償却率最小値テキスト"/>
        <xdr:cNvSpPr txBox="1"/>
      </xdr:nvSpPr>
      <xdr:spPr>
        <a:xfrm>
          <a:off x="16357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158115</xdr:rowOff>
    </xdr:from>
    <xdr:to>
      <xdr:col>86</xdr:col>
      <xdr:colOff>25400</xdr:colOff>
      <xdr:row>64</xdr:row>
      <xdr:rowOff>158115</xdr:rowOff>
    </xdr:to>
    <xdr:cxnSp macro="">
      <xdr:nvCxnSpPr>
        <xdr:cNvPr id="530" name="直線コネクタ 529"/>
        <xdr:cNvCxnSpPr/>
      </xdr:nvCxnSpPr>
      <xdr:spPr>
        <a:xfrm>
          <a:off x="16230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43832</xdr:rowOff>
    </xdr:from>
    <xdr:ext cx="340478" cy="259045"/>
    <xdr:sp macro="" textlink="">
      <xdr:nvSpPr>
        <xdr:cNvPr id="531" name="【学校施設】&#10;有形固定資産減価償却率最大値テキスト"/>
        <xdr:cNvSpPr txBox="1"/>
      </xdr:nvSpPr>
      <xdr:spPr>
        <a:xfrm>
          <a:off x="16357600" y="9302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97155</xdr:rowOff>
    </xdr:from>
    <xdr:to>
      <xdr:col>86</xdr:col>
      <xdr:colOff>25400</xdr:colOff>
      <xdr:row>55</xdr:row>
      <xdr:rowOff>97155</xdr:rowOff>
    </xdr:to>
    <xdr:cxnSp macro="">
      <xdr:nvCxnSpPr>
        <xdr:cNvPr id="532" name="直線コネクタ 53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147337</xdr:rowOff>
    </xdr:from>
    <xdr:ext cx="405111" cy="259045"/>
    <xdr:sp macro="" textlink="">
      <xdr:nvSpPr>
        <xdr:cNvPr id="533" name="【学校施設】&#10;有形固定資産減価償却率平均値テキスト"/>
        <xdr:cNvSpPr txBox="1"/>
      </xdr:nvSpPr>
      <xdr:spPr>
        <a:xfrm>
          <a:off x="16357600" y="10434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4" name="フローチャート: 判断 533"/>
        <xdr:cNvSpPr/>
      </xdr:nvSpPr>
      <xdr:spPr>
        <a:xfrm>
          <a:off x="162687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124460</xdr:rowOff>
    </xdr:from>
    <xdr:to>
      <xdr:col>81</xdr:col>
      <xdr:colOff>101600</xdr:colOff>
      <xdr:row>62</xdr:row>
      <xdr:rowOff>54610</xdr:rowOff>
    </xdr:to>
    <xdr:sp macro="" textlink="">
      <xdr:nvSpPr>
        <xdr:cNvPr id="535" name="フローチャート: 判断 534"/>
        <xdr:cNvSpPr/>
      </xdr:nvSpPr>
      <xdr:spPr>
        <a:xfrm>
          <a:off x="15430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109220</xdr:rowOff>
    </xdr:from>
    <xdr:to>
      <xdr:col>76</xdr:col>
      <xdr:colOff>165100</xdr:colOff>
      <xdr:row>62</xdr:row>
      <xdr:rowOff>39370</xdr:rowOff>
    </xdr:to>
    <xdr:sp macro="" textlink="">
      <xdr:nvSpPr>
        <xdr:cNvPr id="536" name="フローチャート: 判断 535"/>
        <xdr:cNvSpPr/>
      </xdr:nvSpPr>
      <xdr:spPr>
        <a:xfrm>
          <a:off x="14541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103505</xdr:rowOff>
    </xdr:from>
    <xdr:to>
      <xdr:col>72</xdr:col>
      <xdr:colOff>38100</xdr:colOff>
      <xdr:row>62</xdr:row>
      <xdr:rowOff>33655</xdr:rowOff>
    </xdr:to>
    <xdr:sp macro="" textlink="">
      <xdr:nvSpPr>
        <xdr:cNvPr id="537" name="フローチャート: 判断 536"/>
        <xdr:cNvSpPr/>
      </xdr:nvSpPr>
      <xdr:spPr>
        <a:xfrm>
          <a:off x="13652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101600</xdr:rowOff>
    </xdr:from>
    <xdr:to>
      <xdr:col>67</xdr:col>
      <xdr:colOff>101600</xdr:colOff>
      <xdr:row>62</xdr:row>
      <xdr:rowOff>31750</xdr:rowOff>
    </xdr:to>
    <xdr:sp macro="" textlink="">
      <xdr:nvSpPr>
        <xdr:cNvPr id="538" name="フローチャート: 判断 537"/>
        <xdr:cNvSpPr/>
      </xdr:nvSpPr>
      <xdr:spPr>
        <a:xfrm>
          <a:off x="1276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57785</xdr:rowOff>
    </xdr:from>
    <xdr:to>
      <xdr:col>85</xdr:col>
      <xdr:colOff>177800</xdr:colOff>
      <xdr:row>62</xdr:row>
      <xdr:rowOff>159385</xdr:rowOff>
    </xdr:to>
    <xdr:sp macro="" textlink="">
      <xdr:nvSpPr>
        <xdr:cNvPr id="544" name="楕円 543"/>
        <xdr:cNvSpPr/>
      </xdr:nvSpPr>
      <xdr:spPr>
        <a:xfrm>
          <a:off x="162687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36212</xdr:rowOff>
    </xdr:from>
    <xdr:ext cx="405111" cy="259045"/>
    <xdr:sp macro="" textlink="">
      <xdr:nvSpPr>
        <xdr:cNvPr id="545" name="【学校施設】&#10;有形固定資産減価償却率該当値テキスト"/>
        <xdr:cNvSpPr txBox="1"/>
      </xdr:nvSpPr>
      <xdr:spPr>
        <a:xfrm>
          <a:off x="16357600"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55880</xdr:rowOff>
    </xdr:from>
    <xdr:to>
      <xdr:col>81</xdr:col>
      <xdr:colOff>101600</xdr:colOff>
      <xdr:row>62</xdr:row>
      <xdr:rowOff>157480</xdr:rowOff>
    </xdr:to>
    <xdr:sp macro="" textlink="">
      <xdr:nvSpPr>
        <xdr:cNvPr id="546" name="楕円 545"/>
        <xdr:cNvSpPr/>
      </xdr:nvSpPr>
      <xdr:spPr>
        <a:xfrm>
          <a:off x="1543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106680</xdr:rowOff>
    </xdr:from>
    <xdr:to>
      <xdr:col>85</xdr:col>
      <xdr:colOff>127000</xdr:colOff>
      <xdr:row>62</xdr:row>
      <xdr:rowOff>108585</xdr:rowOff>
    </xdr:to>
    <xdr:cxnSp macro="">
      <xdr:nvCxnSpPr>
        <xdr:cNvPr id="547" name="直線コネクタ 546"/>
        <xdr:cNvCxnSpPr/>
      </xdr:nvCxnSpPr>
      <xdr:spPr>
        <a:xfrm>
          <a:off x="15481300" y="1073658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107315</xdr:rowOff>
    </xdr:from>
    <xdr:to>
      <xdr:col>76</xdr:col>
      <xdr:colOff>165100</xdr:colOff>
      <xdr:row>63</xdr:row>
      <xdr:rowOff>37465</xdr:rowOff>
    </xdr:to>
    <xdr:sp macro="" textlink="">
      <xdr:nvSpPr>
        <xdr:cNvPr id="548" name="楕円 547"/>
        <xdr:cNvSpPr/>
      </xdr:nvSpPr>
      <xdr:spPr>
        <a:xfrm>
          <a:off x="14541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106680</xdr:rowOff>
    </xdr:from>
    <xdr:to>
      <xdr:col>81</xdr:col>
      <xdr:colOff>50800</xdr:colOff>
      <xdr:row>62</xdr:row>
      <xdr:rowOff>158115</xdr:rowOff>
    </xdr:to>
    <xdr:cxnSp macro="">
      <xdr:nvCxnSpPr>
        <xdr:cNvPr id="549" name="直線コネクタ 548"/>
        <xdr:cNvCxnSpPr/>
      </xdr:nvCxnSpPr>
      <xdr:spPr>
        <a:xfrm flipV="1">
          <a:off x="14592300" y="107365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50165</xdr:rowOff>
    </xdr:from>
    <xdr:to>
      <xdr:col>72</xdr:col>
      <xdr:colOff>38100</xdr:colOff>
      <xdr:row>62</xdr:row>
      <xdr:rowOff>151765</xdr:rowOff>
    </xdr:to>
    <xdr:sp macro="" textlink="">
      <xdr:nvSpPr>
        <xdr:cNvPr id="550" name="楕円 549"/>
        <xdr:cNvSpPr/>
      </xdr:nvSpPr>
      <xdr:spPr>
        <a:xfrm>
          <a:off x="13652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100965</xdr:rowOff>
    </xdr:from>
    <xdr:to>
      <xdr:col>76</xdr:col>
      <xdr:colOff>114300</xdr:colOff>
      <xdr:row>62</xdr:row>
      <xdr:rowOff>158115</xdr:rowOff>
    </xdr:to>
    <xdr:cxnSp macro="">
      <xdr:nvCxnSpPr>
        <xdr:cNvPr id="551" name="直線コネクタ 550"/>
        <xdr:cNvCxnSpPr/>
      </xdr:nvCxnSpPr>
      <xdr:spPr>
        <a:xfrm>
          <a:off x="13703300" y="107308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71120</xdr:rowOff>
    </xdr:from>
    <xdr:to>
      <xdr:col>67</xdr:col>
      <xdr:colOff>101600</xdr:colOff>
      <xdr:row>63</xdr:row>
      <xdr:rowOff>1270</xdr:rowOff>
    </xdr:to>
    <xdr:sp macro="" textlink="">
      <xdr:nvSpPr>
        <xdr:cNvPr id="552" name="楕円 551"/>
        <xdr:cNvSpPr/>
      </xdr:nvSpPr>
      <xdr:spPr>
        <a:xfrm>
          <a:off x="12763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100965</xdr:rowOff>
    </xdr:from>
    <xdr:to>
      <xdr:col>71</xdr:col>
      <xdr:colOff>177800</xdr:colOff>
      <xdr:row>62</xdr:row>
      <xdr:rowOff>121920</xdr:rowOff>
    </xdr:to>
    <xdr:cxnSp macro="">
      <xdr:nvCxnSpPr>
        <xdr:cNvPr id="553" name="直線コネクタ 552"/>
        <xdr:cNvCxnSpPr/>
      </xdr:nvCxnSpPr>
      <xdr:spPr>
        <a:xfrm flipV="1">
          <a:off x="12814300" y="107308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71137</xdr:rowOff>
    </xdr:from>
    <xdr:ext cx="405111" cy="259045"/>
    <xdr:sp macro="" textlink="">
      <xdr:nvSpPr>
        <xdr:cNvPr id="554" name="n_1aveValue【学校施設】&#10;有形固定資産減価償却率"/>
        <xdr:cNvSpPr txBox="1"/>
      </xdr:nvSpPr>
      <xdr:spPr>
        <a:xfrm>
          <a:off x="15266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55897</xdr:rowOff>
    </xdr:from>
    <xdr:ext cx="405111" cy="259045"/>
    <xdr:sp macro="" textlink="">
      <xdr:nvSpPr>
        <xdr:cNvPr id="555" name="n_2aveValue【学校施設】&#10;有形固定資産減価償却率"/>
        <xdr:cNvSpPr txBox="1"/>
      </xdr:nvSpPr>
      <xdr:spPr>
        <a:xfrm>
          <a:off x="14389744" y="1034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50182</xdr:rowOff>
    </xdr:from>
    <xdr:ext cx="405111" cy="259045"/>
    <xdr:sp macro="" textlink="">
      <xdr:nvSpPr>
        <xdr:cNvPr id="556" name="n_3aveValue【学校施設】&#10;有形固定資産減価償却率"/>
        <xdr:cNvSpPr txBox="1"/>
      </xdr:nvSpPr>
      <xdr:spPr>
        <a:xfrm>
          <a:off x="13500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48277</xdr:rowOff>
    </xdr:from>
    <xdr:ext cx="405111" cy="259045"/>
    <xdr:sp macro="" textlink="">
      <xdr:nvSpPr>
        <xdr:cNvPr id="557" name="n_4aveValue【学校施設】&#10;有形固定資産減価償却率"/>
        <xdr:cNvSpPr txBox="1"/>
      </xdr:nvSpPr>
      <xdr:spPr>
        <a:xfrm>
          <a:off x="12611744" y="1033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148607</xdr:rowOff>
    </xdr:from>
    <xdr:ext cx="405111" cy="259045"/>
    <xdr:sp macro="" textlink="">
      <xdr:nvSpPr>
        <xdr:cNvPr id="558" name="n_1mainValue【学校施設】&#10;有形固定資産減価償却率"/>
        <xdr:cNvSpPr txBox="1"/>
      </xdr:nvSpPr>
      <xdr:spPr>
        <a:xfrm>
          <a:off x="152660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28592</xdr:rowOff>
    </xdr:from>
    <xdr:ext cx="405111" cy="259045"/>
    <xdr:sp macro="" textlink="">
      <xdr:nvSpPr>
        <xdr:cNvPr id="559" name="n_2mainValue【学校施設】&#10;有形固定資産減価償却率"/>
        <xdr:cNvSpPr txBox="1"/>
      </xdr:nvSpPr>
      <xdr:spPr>
        <a:xfrm>
          <a:off x="14389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142892</xdr:rowOff>
    </xdr:from>
    <xdr:ext cx="405111" cy="259045"/>
    <xdr:sp macro="" textlink="">
      <xdr:nvSpPr>
        <xdr:cNvPr id="560" name="n_3mainValue【学校施設】&#10;有形固定資産減価償却率"/>
        <xdr:cNvSpPr txBox="1"/>
      </xdr:nvSpPr>
      <xdr:spPr>
        <a:xfrm>
          <a:off x="13500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163847</xdr:rowOff>
    </xdr:from>
    <xdr:ext cx="405111" cy="259045"/>
    <xdr:sp macro="" textlink="">
      <xdr:nvSpPr>
        <xdr:cNvPr id="561" name="n_4mainValue【学校施設】&#10;有形固定資産減価償却率"/>
        <xdr:cNvSpPr txBox="1"/>
      </xdr:nvSpPr>
      <xdr:spPr>
        <a:xfrm>
          <a:off x="12611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2" name="直線コネクタ 57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3" name="テキスト ボックス 57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4" name="直線コネクタ 57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5" name="テキスト ボックス 57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6" name="直線コネクタ 57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7" name="テキスト ボックス 57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8" name="直線コネクタ 57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9" name="テキスト ボックス 57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0" name="直線コネクタ 57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1" name="テキスト ボックス 58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2" name="直線コネクタ 58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83" name="テキスト ボックス 58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109</xdr:rowOff>
    </xdr:from>
    <xdr:to>
      <xdr:col>116</xdr:col>
      <xdr:colOff>62864</xdr:colOff>
      <xdr:row>64</xdr:row>
      <xdr:rowOff>46809</xdr:rowOff>
    </xdr:to>
    <xdr:cxnSp macro="">
      <xdr:nvCxnSpPr>
        <xdr:cNvPr id="587" name="直線コネクタ 586"/>
        <xdr:cNvCxnSpPr/>
      </xdr:nvCxnSpPr>
      <xdr:spPr>
        <a:xfrm flipV="1">
          <a:off x="22160864" y="9601309"/>
          <a:ext cx="0" cy="141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50636</xdr:rowOff>
    </xdr:from>
    <xdr:ext cx="469744" cy="259045"/>
    <xdr:sp macro="" textlink="">
      <xdr:nvSpPr>
        <xdr:cNvPr id="588" name="【学校施設】&#10;一人当たり面積最小値テキスト"/>
        <xdr:cNvSpPr txBox="1"/>
      </xdr:nvSpPr>
      <xdr:spPr>
        <a:xfrm>
          <a:off x="22199600" y="1102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46809</xdr:rowOff>
    </xdr:from>
    <xdr:to>
      <xdr:col>116</xdr:col>
      <xdr:colOff>152400</xdr:colOff>
      <xdr:row>64</xdr:row>
      <xdr:rowOff>46809</xdr:rowOff>
    </xdr:to>
    <xdr:cxnSp macro="">
      <xdr:nvCxnSpPr>
        <xdr:cNvPr id="589" name="直線コネクタ 588"/>
        <xdr:cNvCxnSpPr/>
      </xdr:nvCxnSpPr>
      <xdr:spPr>
        <a:xfrm>
          <a:off x="22072600" y="1101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118236</xdr:rowOff>
    </xdr:from>
    <xdr:ext cx="534377" cy="259045"/>
    <xdr:sp macro="" textlink="">
      <xdr:nvSpPr>
        <xdr:cNvPr id="590" name="【学校施設】&#10;一人当たり面積最大値テキスト"/>
        <xdr:cNvSpPr txBox="1"/>
      </xdr:nvSpPr>
      <xdr:spPr>
        <a:xfrm>
          <a:off x="22199600" y="9376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109</xdr:rowOff>
    </xdr:from>
    <xdr:to>
      <xdr:col>116</xdr:col>
      <xdr:colOff>152400</xdr:colOff>
      <xdr:row>56</xdr:row>
      <xdr:rowOff>109</xdr:rowOff>
    </xdr:to>
    <xdr:cxnSp macro="">
      <xdr:nvCxnSpPr>
        <xdr:cNvPr id="591" name="直線コネクタ 590"/>
        <xdr:cNvCxnSpPr/>
      </xdr:nvCxnSpPr>
      <xdr:spPr>
        <a:xfrm>
          <a:off x="22072600" y="960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56006</xdr:rowOff>
    </xdr:from>
    <xdr:ext cx="469744" cy="259045"/>
    <xdr:sp macro="" textlink="">
      <xdr:nvSpPr>
        <xdr:cNvPr id="592" name="【学校施設】&#10;一人当たり面積平均値テキスト"/>
        <xdr:cNvSpPr txBox="1"/>
      </xdr:nvSpPr>
      <xdr:spPr>
        <a:xfrm>
          <a:off x="22199600" y="1068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33129</xdr:rowOff>
    </xdr:from>
    <xdr:to>
      <xdr:col>116</xdr:col>
      <xdr:colOff>114300</xdr:colOff>
      <xdr:row>63</xdr:row>
      <xdr:rowOff>134729</xdr:rowOff>
    </xdr:to>
    <xdr:sp macro="" textlink="">
      <xdr:nvSpPr>
        <xdr:cNvPr id="593" name="フローチャート: 判断 592"/>
        <xdr:cNvSpPr/>
      </xdr:nvSpPr>
      <xdr:spPr>
        <a:xfrm>
          <a:off x="22110700" y="108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53049</xdr:rowOff>
    </xdr:from>
    <xdr:to>
      <xdr:col>112</xdr:col>
      <xdr:colOff>38100</xdr:colOff>
      <xdr:row>63</xdr:row>
      <xdr:rowOff>154649</xdr:rowOff>
    </xdr:to>
    <xdr:sp macro="" textlink="">
      <xdr:nvSpPr>
        <xdr:cNvPr id="594" name="フローチャート: 判断 593"/>
        <xdr:cNvSpPr/>
      </xdr:nvSpPr>
      <xdr:spPr>
        <a:xfrm>
          <a:off x="21272500" y="1085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58275</xdr:rowOff>
    </xdr:from>
    <xdr:to>
      <xdr:col>107</xdr:col>
      <xdr:colOff>101600</xdr:colOff>
      <xdr:row>63</xdr:row>
      <xdr:rowOff>159875</xdr:rowOff>
    </xdr:to>
    <xdr:sp macro="" textlink="">
      <xdr:nvSpPr>
        <xdr:cNvPr id="595" name="フローチャート: 判断 594"/>
        <xdr:cNvSpPr/>
      </xdr:nvSpPr>
      <xdr:spPr>
        <a:xfrm>
          <a:off x="20383500" y="108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54139</xdr:rowOff>
    </xdr:from>
    <xdr:to>
      <xdr:col>102</xdr:col>
      <xdr:colOff>165100</xdr:colOff>
      <xdr:row>63</xdr:row>
      <xdr:rowOff>155739</xdr:rowOff>
    </xdr:to>
    <xdr:sp macro="" textlink="">
      <xdr:nvSpPr>
        <xdr:cNvPr id="596" name="フローチャート: 判断 595"/>
        <xdr:cNvSpPr/>
      </xdr:nvSpPr>
      <xdr:spPr>
        <a:xfrm>
          <a:off x="19494500" y="108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60343</xdr:rowOff>
    </xdr:from>
    <xdr:to>
      <xdr:col>98</xdr:col>
      <xdr:colOff>38100</xdr:colOff>
      <xdr:row>63</xdr:row>
      <xdr:rowOff>161943</xdr:rowOff>
    </xdr:to>
    <xdr:sp macro="" textlink="">
      <xdr:nvSpPr>
        <xdr:cNvPr id="597" name="フローチャート: 判断 596"/>
        <xdr:cNvSpPr/>
      </xdr:nvSpPr>
      <xdr:spPr>
        <a:xfrm>
          <a:off x="18605500" y="1086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74821</xdr:rowOff>
    </xdr:from>
    <xdr:to>
      <xdr:col>116</xdr:col>
      <xdr:colOff>114300</xdr:colOff>
      <xdr:row>64</xdr:row>
      <xdr:rowOff>4971</xdr:rowOff>
    </xdr:to>
    <xdr:sp macro="" textlink="">
      <xdr:nvSpPr>
        <xdr:cNvPr id="603" name="楕円 602"/>
        <xdr:cNvSpPr/>
      </xdr:nvSpPr>
      <xdr:spPr>
        <a:xfrm>
          <a:off x="22110700" y="1087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11556</xdr:rowOff>
    </xdr:from>
    <xdr:ext cx="469744" cy="259045"/>
    <xdr:sp macro="" textlink="">
      <xdr:nvSpPr>
        <xdr:cNvPr id="604" name="【学校施設】&#10;一人当たり面積該当値テキスト"/>
        <xdr:cNvSpPr txBox="1"/>
      </xdr:nvSpPr>
      <xdr:spPr>
        <a:xfrm>
          <a:off x="22199600" y="1081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63936</xdr:rowOff>
    </xdr:from>
    <xdr:to>
      <xdr:col>112</xdr:col>
      <xdr:colOff>38100</xdr:colOff>
      <xdr:row>63</xdr:row>
      <xdr:rowOff>165536</xdr:rowOff>
    </xdr:to>
    <xdr:sp macro="" textlink="">
      <xdr:nvSpPr>
        <xdr:cNvPr id="605" name="楕円 604"/>
        <xdr:cNvSpPr/>
      </xdr:nvSpPr>
      <xdr:spPr>
        <a:xfrm>
          <a:off x="21272500" y="1086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114736</xdr:rowOff>
    </xdr:from>
    <xdr:to>
      <xdr:col>116</xdr:col>
      <xdr:colOff>63500</xdr:colOff>
      <xdr:row>63</xdr:row>
      <xdr:rowOff>125621</xdr:rowOff>
    </xdr:to>
    <xdr:cxnSp macro="">
      <xdr:nvCxnSpPr>
        <xdr:cNvPr id="606" name="直線コネクタ 605"/>
        <xdr:cNvCxnSpPr/>
      </xdr:nvCxnSpPr>
      <xdr:spPr>
        <a:xfrm>
          <a:off x="21323300" y="109160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68725</xdr:rowOff>
    </xdr:from>
    <xdr:to>
      <xdr:col>107</xdr:col>
      <xdr:colOff>101600</xdr:colOff>
      <xdr:row>63</xdr:row>
      <xdr:rowOff>170325</xdr:rowOff>
    </xdr:to>
    <xdr:sp macro="" textlink="">
      <xdr:nvSpPr>
        <xdr:cNvPr id="607" name="楕円 606"/>
        <xdr:cNvSpPr/>
      </xdr:nvSpPr>
      <xdr:spPr>
        <a:xfrm>
          <a:off x="20383500" y="108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114736</xdr:rowOff>
    </xdr:from>
    <xdr:to>
      <xdr:col>111</xdr:col>
      <xdr:colOff>177800</xdr:colOff>
      <xdr:row>63</xdr:row>
      <xdr:rowOff>119525</xdr:rowOff>
    </xdr:to>
    <xdr:cxnSp macro="">
      <xdr:nvCxnSpPr>
        <xdr:cNvPr id="608" name="直線コネクタ 607"/>
        <xdr:cNvCxnSpPr/>
      </xdr:nvCxnSpPr>
      <xdr:spPr>
        <a:xfrm flipV="1">
          <a:off x="20434300" y="10916086"/>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81680</xdr:rowOff>
    </xdr:from>
    <xdr:to>
      <xdr:col>102</xdr:col>
      <xdr:colOff>165100</xdr:colOff>
      <xdr:row>64</xdr:row>
      <xdr:rowOff>11830</xdr:rowOff>
    </xdr:to>
    <xdr:sp macro="" textlink="">
      <xdr:nvSpPr>
        <xdr:cNvPr id="609" name="楕円 608"/>
        <xdr:cNvSpPr/>
      </xdr:nvSpPr>
      <xdr:spPr>
        <a:xfrm>
          <a:off x="19494500" y="108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119525</xdr:rowOff>
    </xdr:from>
    <xdr:to>
      <xdr:col>107</xdr:col>
      <xdr:colOff>50800</xdr:colOff>
      <xdr:row>63</xdr:row>
      <xdr:rowOff>132480</xdr:rowOff>
    </xdr:to>
    <xdr:cxnSp macro="">
      <xdr:nvCxnSpPr>
        <xdr:cNvPr id="610" name="直線コネクタ 609"/>
        <xdr:cNvCxnSpPr/>
      </xdr:nvCxnSpPr>
      <xdr:spPr>
        <a:xfrm flipV="1">
          <a:off x="19545300" y="10920875"/>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82441</xdr:rowOff>
    </xdr:from>
    <xdr:to>
      <xdr:col>98</xdr:col>
      <xdr:colOff>38100</xdr:colOff>
      <xdr:row>64</xdr:row>
      <xdr:rowOff>12591</xdr:rowOff>
    </xdr:to>
    <xdr:sp macro="" textlink="">
      <xdr:nvSpPr>
        <xdr:cNvPr id="611" name="楕円 610"/>
        <xdr:cNvSpPr/>
      </xdr:nvSpPr>
      <xdr:spPr>
        <a:xfrm>
          <a:off x="18605500" y="1088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132480</xdr:rowOff>
    </xdr:from>
    <xdr:to>
      <xdr:col>102</xdr:col>
      <xdr:colOff>114300</xdr:colOff>
      <xdr:row>63</xdr:row>
      <xdr:rowOff>133241</xdr:rowOff>
    </xdr:to>
    <xdr:cxnSp macro="">
      <xdr:nvCxnSpPr>
        <xdr:cNvPr id="612" name="直線コネクタ 611"/>
        <xdr:cNvCxnSpPr/>
      </xdr:nvCxnSpPr>
      <xdr:spPr>
        <a:xfrm flipV="1">
          <a:off x="18656300" y="1093383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171176</xdr:rowOff>
    </xdr:from>
    <xdr:ext cx="469744" cy="259045"/>
    <xdr:sp macro="" textlink="">
      <xdr:nvSpPr>
        <xdr:cNvPr id="613" name="n_1aveValue【学校施設】&#10;一人当たり面積"/>
        <xdr:cNvSpPr txBox="1"/>
      </xdr:nvSpPr>
      <xdr:spPr>
        <a:xfrm>
          <a:off x="21075727" y="106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4952</xdr:rowOff>
    </xdr:from>
    <xdr:ext cx="469744" cy="259045"/>
    <xdr:sp macro="" textlink="">
      <xdr:nvSpPr>
        <xdr:cNvPr id="614" name="n_2aveValue【学校施設】&#10;一人当たり面積"/>
        <xdr:cNvSpPr txBox="1"/>
      </xdr:nvSpPr>
      <xdr:spPr>
        <a:xfrm>
          <a:off x="20199427" y="1063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816</xdr:rowOff>
    </xdr:from>
    <xdr:ext cx="469744" cy="259045"/>
    <xdr:sp macro="" textlink="">
      <xdr:nvSpPr>
        <xdr:cNvPr id="615" name="n_3aveValue【学校施設】&#10;一人当たり面積"/>
        <xdr:cNvSpPr txBox="1"/>
      </xdr:nvSpPr>
      <xdr:spPr>
        <a:xfrm>
          <a:off x="19310427" y="106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7020</xdr:rowOff>
    </xdr:from>
    <xdr:ext cx="469744" cy="259045"/>
    <xdr:sp macro="" textlink="">
      <xdr:nvSpPr>
        <xdr:cNvPr id="616" name="n_4aveValue【学校施設】&#10;一人当たり面積"/>
        <xdr:cNvSpPr txBox="1"/>
      </xdr:nvSpPr>
      <xdr:spPr>
        <a:xfrm>
          <a:off x="18421427" y="1063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156663</xdr:rowOff>
    </xdr:from>
    <xdr:ext cx="469744" cy="259045"/>
    <xdr:sp macro="" textlink="">
      <xdr:nvSpPr>
        <xdr:cNvPr id="617" name="n_1mainValue【学校施設】&#10;一人当たり面積"/>
        <xdr:cNvSpPr txBox="1"/>
      </xdr:nvSpPr>
      <xdr:spPr>
        <a:xfrm>
          <a:off x="21075727" y="1095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161452</xdr:rowOff>
    </xdr:from>
    <xdr:ext cx="469744" cy="259045"/>
    <xdr:sp macro="" textlink="">
      <xdr:nvSpPr>
        <xdr:cNvPr id="618" name="n_2mainValue【学校施設】&#10;一人当たり面積"/>
        <xdr:cNvSpPr txBox="1"/>
      </xdr:nvSpPr>
      <xdr:spPr>
        <a:xfrm>
          <a:off x="20199427" y="1096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2957</xdr:rowOff>
    </xdr:from>
    <xdr:ext cx="469744" cy="259045"/>
    <xdr:sp macro="" textlink="">
      <xdr:nvSpPr>
        <xdr:cNvPr id="619" name="n_3mainValue【学校施設】&#10;一人当たり面積"/>
        <xdr:cNvSpPr txBox="1"/>
      </xdr:nvSpPr>
      <xdr:spPr>
        <a:xfrm>
          <a:off x="19310427" y="1097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3718</xdr:rowOff>
    </xdr:from>
    <xdr:ext cx="469744" cy="259045"/>
    <xdr:sp macro="" textlink="">
      <xdr:nvSpPr>
        <xdr:cNvPr id="620" name="n_4mainValue【学校施設】&#10;一人当たり面積"/>
        <xdr:cNvSpPr txBox="1"/>
      </xdr:nvSpPr>
      <xdr:spPr>
        <a:xfrm>
          <a:off x="18421427" y="109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168729</xdr:rowOff>
    </xdr:to>
    <xdr:cxnSp macro="">
      <xdr:nvCxnSpPr>
        <xdr:cNvPr id="646" name="直線コネクタ 645"/>
        <xdr:cNvCxnSpPr/>
      </xdr:nvCxnSpPr>
      <xdr:spPr>
        <a:xfrm flipV="1">
          <a:off x="16318864"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340478" cy="259045"/>
    <xdr:sp macro="" textlink="">
      <xdr:nvSpPr>
        <xdr:cNvPr id="649" name="【児童館】&#10;有形固定資産減価償却率最大値テキスト"/>
        <xdr:cNvSpPr txBox="1"/>
      </xdr:nvSpPr>
      <xdr:spPr>
        <a:xfrm>
          <a:off x="16357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650" name="直線コネクタ 649"/>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29408</xdr:rowOff>
    </xdr:from>
    <xdr:ext cx="405111" cy="259045"/>
    <xdr:sp macro="" textlink="">
      <xdr:nvSpPr>
        <xdr:cNvPr id="651" name="【児童館】&#10;有形固定資産減価償却率平均値テキスト"/>
        <xdr:cNvSpPr txBox="1"/>
      </xdr:nvSpPr>
      <xdr:spPr>
        <a:xfrm>
          <a:off x="16357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50981</xdr:rowOff>
    </xdr:from>
    <xdr:to>
      <xdr:col>85</xdr:col>
      <xdr:colOff>177800</xdr:colOff>
      <xdr:row>82</xdr:row>
      <xdr:rowOff>152581</xdr:rowOff>
    </xdr:to>
    <xdr:sp macro="" textlink="">
      <xdr:nvSpPr>
        <xdr:cNvPr id="652" name="フローチャート: 判断 651"/>
        <xdr:cNvSpPr/>
      </xdr:nvSpPr>
      <xdr:spPr>
        <a:xfrm>
          <a:off x="16268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653" name="フローチャート: 判断 652"/>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4" name="フローチャート: 判断 653"/>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99968</xdr:rowOff>
    </xdr:from>
    <xdr:to>
      <xdr:col>72</xdr:col>
      <xdr:colOff>38100</xdr:colOff>
      <xdr:row>83</xdr:row>
      <xdr:rowOff>30118</xdr:rowOff>
    </xdr:to>
    <xdr:sp macro="" textlink="">
      <xdr:nvSpPr>
        <xdr:cNvPr id="655" name="フローチャート: 判断 654"/>
        <xdr:cNvSpPr/>
      </xdr:nvSpPr>
      <xdr:spPr>
        <a:xfrm>
          <a:off x="13652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56" name="フローチャート: 判断 655"/>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662" name="楕円 661"/>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52632</xdr:rowOff>
    </xdr:from>
    <xdr:ext cx="405111" cy="259045"/>
    <xdr:sp macro="" textlink="">
      <xdr:nvSpPr>
        <xdr:cNvPr id="663" name="【児童館】&#10;有形固定資産減価償却率該当値テキスト"/>
        <xdr:cNvSpPr txBox="1"/>
      </xdr:nvSpPr>
      <xdr:spPr>
        <a:xfrm>
          <a:off x="16357600" y="1376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157118</xdr:rowOff>
    </xdr:from>
    <xdr:to>
      <xdr:col>81</xdr:col>
      <xdr:colOff>101600</xdr:colOff>
      <xdr:row>81</xdr:row>
      <xdr:rowOff>87268</xdr:rowOff>
    </xdr:to>
    <xdr:sp macro="" textlink="">
      <xdr:nvSpPr>
        <xdr:cNvPr id="664" name="楕円 663"/>
        <xdr:cNvSpPr/>
      </xdr:nvSpPr>
      <xdr:spPr>
        <a:xfrm>
          <a:off x="15430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36468</xdr:rowOff>
    </xdr:from>
    <xdr:to>
      <xdr:col>85</xdr:col>
      <xdr:colOff>127000</xdr:colOff>
      <xdr:row>81</xdr:row>
      <xdr:rowOff>80555</xdr:rowOff>
    </xdr:to>
    <xdr:cxnSp macro="">
      <xdr:nvCxnSpPr>
        <xdr:cNvPr id="665" name="直線コネクタ 664"/>
        <xdr:cNvCxnSpPr/>
      </xdr:nvCxnSpPr>
      <xdr:spPr>
        <a:xfrm>
          <a:off x="15481300" y="1392391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113030</xdr:rowOff>
    </xdr:from>
    <xdr:to>
      <xdr:col>76</xdr:col>
      <xdr:colOff>165100</xdr:colOff>
      <xdr:row>81</xdr:row>
      <xdr:rowOff>43180</xdr:rowOff>
    </xdr:to>
    <xdr:sp macro="" textlink="">
      <xdr:nvSpPr>
        <xdr:cNvPr id="666" name="楕円 665"/>
        <xdr:cNvSpPr/>
      </xdr:nvSpPr>
      <xdr:spPr>
        <a:xfrm>
          <a:off x="14541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36468</xdr:rowOff>
    </xdr:to>
    <xdr:cxnSp macro="">
      <xdr:nvCxnSpPr>
        <xdr:cNvPr id="667" name="直線コネクタ 666"/>
        <xdr:cNvCxnSpPr/>
      </xdr:nvCxnSpPr>
      <xdr:spPr>
        <a:xfrm>
          <a:off x="14592300" y="138798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668" name="楕円 667"/>
        <xdr:cNvSpPr/>
      </xdr:nvSpPr>
      <xdr:spPr>
        <a:xfrm>
          <a:off x="1365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80</xdr:row>
      <xdr:rowOff>163830</xdr:rowOff>
    </xdr:to>
    <xdr:cxnSp macro="">
      <xdr:nvCxnSpPr>
        <xdr:cNvPr id="669" name="直線コネクタ 668"/>
        <xdr:cNvCxnSpPr/>
      </xdr:nvCxnSpPr>
      <xdr:spPr>
        <a:xfrm>
          <a:off x="13703300" y="13799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160382</xdr:rowOff>
    </xdr:from>
    <xdr:to>
      <xdr:col>67</xdr:col>
      <xdr:colOff>101600</xdr:colOff>
      <xdr:row>80</xdr:row>
      <xdr:rowOff>90532</xdr:rowOff>
    </xdr:to>
    <xdr:sp macro="" textlink="">
      <xdr:nvSpPr>
        <xdr:cNvPr id="670" name="楕円 669"/>
        <xdr:cNvSpPr/>
      </xdr:nvSpPr>
      <xdr:spPr>
        <a:xfrm>
          <a:off x="12763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39732</xdr:rowOff>
    </xdr:from>
    <xdr:to>
      <xdr:col>71</xdr:col>
      <xdr:colOff>177800</xdr:colOff>
      <xdr:row>80</xdr:row>
      <xdr:rowOff>83820</xdr:rowOff>
    </xdr:to>
    <xdr:cxnSp macro="">
      <xdr:nvCxnSpPr>
        <xdr:cNvPr id="671" name="直線コネクタ 670"/>
        <xdr:cNvCxnSpPr/>
      </xdr:nvCxnSpPr>
      <xdr:spPr>
        <a:xfrm>
          <a:off x="12814300" y="137557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672" name="n_1aveValue【児童館】&#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73"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21245</xdr:rowOff>
    </xdr:from>
    <xdr:ext cx="405111" cy="259045"/>
    <xdr:sp macro="" textlink="">
      <xdr:nvSpPr>
        <xdr:cNvPr id="674" name="n_3aveValue【児童館】&#10;有形固定資産減価償却率"/>
        <xdr:cNvSpPr txBox="1"/>
      </xdr:nvSpPr>
      <xdr:spPr>
        <a:xfrm>
          <a:off x="13500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675" name="n_4aveValue【児童館】&#10;有形固定資産減価償却率"/>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103795</xdr:rowOff>
    </xdr:from>
    <xdr:ext cx="405111" cy="259045"/>
    <xdr:sp macro="" textlink="">
      <xdr:nvSpPr>
        <xdr:cNvPr id="676" name="n_1mainValue【児童館】&#10;有形固定資産減価償却率"/>
        <xdr:cNvSpPr txBox="1"/>
      </xdr:nvSpPr>
      <xdr:spPr>
        <a:xfrm>
          <a:off x="152660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59707</xdr:rowOff>
    </xdr:from>
    <xdr:ext cx="405111" cy="259045"/>
    <xdr:sp macro="" textlink="">
      <xdr:nvSpPr>
        <xdr:cNvPr id="677" name="n_2mainValue【児童館】&#10;有形固定資産減価償却率"/>
        <xdr:cNvSpPr txBox="1"/>
      </xdr:nvSpPr>
      <xdr:spPr>
        <a:xfrm>
          <a:off x="14389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678" name="n_3mainValue【児童館】&#10;有形固定資産減価償却率"/>
        <xdr:cNvSpPr txBox="1"/>
      </xdr:nvSpPr>
      <xdr:spPr>
        <a:xfrm>
          <a:off x="13500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107059</xdr:rowOff>
    </xdr:from>
    <xdr:ext cx="405111" cy="259045"/>
    <xdr:sp macro="" textlink="">
      <xdr:nvSpPr>
        <xdr:cNvPr id="679" name="n_4mainValue【児童館】&#10;有形固定資産減価償却率"/>
        <xdr:cNvSpPr txBox="1"/>
      </xdr:nvSpPr>
      <xdr:spPr>
        <a:xfrm>
          <a:off x="12611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01" name="直線コネクタ 700"/>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2"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3" name="直線コネクタ 702"/>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4"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5" name="直線コネクタ 70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706" name="【児童館】&#10;一人当たり面積平均値テキスト"/>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07" name="フローチャート: 判断 706"/>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08" name="フローチャート: 判断 707"/>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09" name="フローチャート: 判断 708"/>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10" name="フローチャート: 判断 709"/>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11" name="フローチャート: 判断 710"/>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147320</xdr:rowOff>
    </xdr:from>
    <xdr:to>
      <xdr:col>116</xdr:col>
      <xdr:colOff>114300</xdr:colOff>
      <xdr:row>79</xdr:row>
      <xdr:rowOff>77470</xdr:rowOff>
    </xdr:to>
    <xdr:sp macro="" textlink="">
      <xdr:nvSpPr>
        <xdr:cNvPr id="717" name="楕円 716"/>
        <xdr:cNvSpPr/>
      </xdr:nvSpPr>
      <xdr:spPr>
        <a:xfrm>
          <a:off x="221107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170197</xdr:rowOff>
    </xdr:from>
    <xdr:ext cx="469744" cy="259045"/>
    <xdr:sp macro="" textlink="">
      <xdr:nvSpPr>
        <xdr:cNvPr id="718" name="【児童館】&#10;一人当たり面積該当値テキスト"/>
        <xdr:cNvSpPr txBox="1"/>
      </xdr:nvSpPr>
      <xdr:spPr>
        <a:xfrm>
          <a:off x="22199600" y="133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147320</xdr:rowOff>
    </xdr:from>
    <xdr:to>
      <xdr:col>112</xdr:col>
      <xdr:colOff>38100</xdr:colOff>
      <xdr:row>79</xdr:row>
      <xdr:rowOff>77470</xdr:rowOff>
    </xdr:to>
    <xdr:sp macro="" textlink="">
      <xdr:nvSpPr>
        <xdr:cNvPr id="719" name="楕円 718"/>
        <xdr:cNvSpPr/>
      </xdr:nvSpPr>
      <xdr:spPr>
        <a:xfrm>
          <a:off x="21272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26670</xdr:rowOff>
    </xdr:from>
    <xdr:to>
      <xdr:col>116</xdr:col>
      <xdr:colOff>63500</xdr:colOff>
      <xdr:row>79</xdr:row>
      <xdr:rowOff>26670</xdr:rowOff>
    </xdr:to>
    <xdr:cxnSp macro="">
      <xdr:nvCxnSpPr>
        <xdr:cNvPr id="720" name="直線コネクタ 719"/>
        <xdr:cNvCxnSpPr/>
      </xdr:nvCxnSpPr>
      <xdr:spPr>
        <a:xfrm>
          <a:off x="21323300" y="1357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147320</xdr:rowOff>
    </xdr:from>
    <xdr:to>
      <xdr:col>107</xdr:col>
      <xdr:colOff>101600</xdr:colOff>
      <xdr:row>79</xdr:row>
      <xdr:rowOff>77470</xdr:rowOff>
    </xdr:to>
    <xdr:sp macro="" textlink="">
      <xdr:nvSpPr>
        <xdr:cNvPr id="721" name="楕円 720"/>
        <xdr:cNvSpPr/>
      </xdr:nvSpPr>
      <xdr:spPr>
        <a:xfrm>
          <a:off x="20383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26670</xdr:rowOff>
    </xdr:from>
    <xdr:to>
      <xdr:col>111</xdr:col>
      <xdr:colOff>177800</xdr:colOff>
      <xdr:row>79</xdr:row>
      <xdr:rowOff>26670</xdr:rowOff>
    </xdr:to>
    <xdr:cxnSp macro="">
      <xdr:nvCxnSpPr>
        <xdr:cNvPr id="722" name="直線コネクタ 721"/>
        <xdr:cNvCxnSpPr/>
      </xdr:nvCxnSpPr>
      <xdr:spPr>
        <a:xfrm>
          <a:off x="20434300" y="1357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67311</xdr:rowOff>
    </xdr:from>
    <xdr:to>
      <xdr:col>102</xdr:col>
      <xdr:colOff>165100</xdr:colOff>
      <xdr:row>79</xdr:row>
      <xdr:rowOff>168911</xdr:rowOff>
    </xdr:to>
    <xdr:sp macro="" textlink="">
      <xdr:nvSpPr>
        <xdr:cNvPr id="723" name="楕円 722"/>
        <xdr:cNvSpPr/>
      </xdr:nvSpPr>
      <xdr:spPr>
        <a:xfrm>
          <a:off x="19494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26670</xdr:rowOff>
    </xdr:from>
    <xdr:to>
      <xdr:col>107</xdr:col>
      <xdr:colOff>50800</xdr:colOff>
      <xdr:row>79</xdr:row>
      <xdr:rowOff>118111</xdr:rowOff>
    </xdr:to>
    <xdr:cxnSp macro="">
      <xdr:nvCxnSpPr>
        <xdr:cNvPr id="724" name="直線コネクタ 723"/>
        <xdr:cNvCxnSpPr/>
      </xdr:nvCxnSpPr>
      <xdr:spPr>
        <a:xfrm flipV="1">
          <a:off x="19545300" y="13571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90170</xdr:rowOff>
    </xdr:from>
    <xdr:to>
      <xdr:col>98</xdr:col>
      <xdr:colOff>38100</xdr:colOff>
      <xdr:row>80</xdr:row>
      <xdr:rowOff>20320</xdr:rowOff>
    </xdr:to>
    <xdr:sp macro="" textlink="">
      <xdr:nvSpPr>
        <xdr:cNvPr id="725" name="楕円 724"/>
        <xdr:cNvSpPr/>
      </xdr:nvSpPr>
      <xdr:spPr>
        <a:xfrm>
          <a:off x="18605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118111</xdr:rowOff>
    </xdr:from>
    <xdr:to>
      <xdr:col>102</xdr:col>
      <xdr:colOff>114300</xdr:colOff>
      <xdr:row>79</xdr:row>
      <xdr:rowOff>140970</xdr:rowOff>
    </xdr:to>
    <xdr:cxnSp macro="">
      <xdr:nvCxnSpPr>
        <xdr:cNvPr id="726" name="直線コネクタ 725"/>
        <xdr:cNvCxnSpPr/>
      </xdr:nvCxnSpPr>
      <xdr:spPr>
        <a:xfrm flipV="1">
          <a:off x="18656300" y="13662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727" name="n_1aveValue【児童館】&#10;一人当たり面積"/>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8" name="n_2aveValue【児童館】&#10;一人当たり面積"/>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729" name="n_3aveValue【児童館】&#10;一人当たり面積"/>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68597</xdr:rowOff>
    </xdr:from>
    <xdr:ext cx="469744" cy="259045"/>
    <xdr:sp macro="" textlink="">
      <xdr:nvSpPr>
        <xdr:cNvPr id="730" name="n_4aveValue【児童館】&#10;一人当たり面積"/>
        <xdr:cNvSpPr txBox="1"/>
      </xdr:nvSpPr>
      <xdr:spPr>
        <a:xfrm>
          <a:off x="18421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93997</xdr:rowOff>
    </xdr:from>
    <xdr:ext cx="469744" cy="259045"/>
    <xdr:sp macro="" textlink="">
      <xdr:nvSpPr>
        <xdr:cNvPr id="731" name="n_1mainValue【児童館】&#10;一人当たり面積"/>
        <xdr:cNvSpPr txBox="1"/>
      </xdr:nvSpPr>
      <xdr:spPr>
        <a:xfrm>
          <a:off x="210757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93997</xdr:rowOff>
    </xdr:from>
    <xdr:ext cx="469744" cy="259045"/>
    <xdr:sp macro="" textlink="">
      <xdr:nvSpPr>
        <xdr:cNvPr id="732" name="n_2mainValue【児童館】&#10;一人当たり面積"/>
        <xdr:cNvSpPr txBox="1"/>
      </xdr:nvSpPr>
      <xdr:spPr>
        <a:xfrm>
          <a:off x="20199427" y="1329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13988</xdr:rowOff>
    </xdr:from>
    <xdr:ext cx="469744" cy="259045"/>
    <xdr:sp macro="" textlink="">
      <xdr:nvSpPr>
        <xdr:cNvPr id="733" name="n_3mainValue【児童館】&#10;一人当たり面積"/>
        <xdr:cNvSpPr txBox="1"/>
      </xdr:nvSpPr>
      <xdr:spPr>
        <a:xfrm>
          <a:off x="19310427" y="133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36847</xdr:rowOff>
    </xdr:from>
    <xdr:ext cx="469744" cy="259045"/>
    <xdr:sp macro="" textlink="">
      <xdr:nvSpPr>
        <xdr:cNvPr id="734" name="n_4mainValue【児童館】&#10;一人当たり面積"/>
        <xdr:cNvSpPr txBox="1"/>
      </xdr:nvSpPr>
      <xdr:spPr>
        <a:xfrm>
          <a:off x="18421427" y="1340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108</xdr:row>
      <xdr:rowOff>99061</xdr:rowOff>
    </xdr:to>
    <xdr:cxnSp macro="">
      <xdr:nvCxnSpPr>
        <xdr:cNvPr id="760" name="直線コネクタ 759"/>
        <xdr:cNvCxnSpPr/>
      </xdr:nvCxnSpPr>
      <xdr:spPr>
        <a:xfrm flipV="1">
          <a:off x="16318864" y="17294679"/>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102888</xdr:rowOff>
    </xdr:from>
    <xdr:ext cx="405111" cy="259045"/>
    <xdr:sp macro="" textlink="">
      <xdr:nvSpPr>
        <xdr:cNvPr id="761" name="【公民館】&#10;有形固定資産減価償却率最小値テキスト"/>
        <xdr:cNvSpPr txBox="1"/>
      </xdr:nvSpPr>
      <xdr:spPr>
        <a:xfrm>
          <a:off x="16357600"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99061</xdr:rowOff>
    </xdr:from>
    <xdr:to>
      <xdr:col>86</xdr:col>
      <xdr:colOff>25400</xdr:colOff>
      <xdr:row>108</xdr:row>
      <xdr:rowOff>99061</xdr:rowOff>
    </xdr:to>
    <xdr:cxnSp macro="">
      <xdr:nvCxnSpPr>
        <xdr:cNvPr id="762" name="直線コネクタ 761"/>
        <xdr:cNvCxnSpPr/>
      </xdr:nvCxnSpPr>
      <xdr:spPr>
        <a:xfrm>
          <a:off x="16230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63"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4" name="直線コネクタ 763"/>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22151</xdr:rowOff>
    </xdr:from>
    <xdr:ext cx="405111" cy="259045"/>
    <xdr:sp macro="" textlink="">
      <xdr:nvSpPr>
        <xdr:cNvPr id="765" name="【公民館】&#10;有形固定資産減価償却率平均値テキスト"/>
        <xdr:cNvSpPr txBox="1"/>
      </xdr:nvSpPr>
      <xdr:spPr>
        <a:xfrm>
          <a:off x="16357600" y="1785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170724</xdr:rowOff>
    </xdr:from>
    <xdr:to>
      <xdr:col>85</xdr:col>
      <xdr:colOff>177800</xdr:colOff>
      <xdr:row>105</xdr:row>
      <xdr:rowOff>100874</xdr:rowOff>
    </xdr:to>
    <xdr:sp macro="" textlink="">
      <xdr:nvSpPr>
        <xdr:cNvPr id="766" name="フローチャート: 判断 765"/>
        <xdr:cNvSpPr/>
      </xdr:nvSpPr>
      <xdr:spPr>
        <a:xfrm>
          <a:off x="162687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4173</xdr:rowOff>
    </xdr:from>
    <xdr:to>
      <xdr:col>81</xdr:col>
      <xdr:colOff>101600</xdr:colOff>
      <xdr:row>105</xdr:row>
      <xdr:rowOff>105773</xdr:rowOff>
    </xdr:to>
    <xdr:sp macro="" textlink="">
      <xdr:nvSpPr>
        <xdr:cNvPr id="767" name="フローチャート: 判断 766"/>
        <xdr:cNvSpPr/>
      </xdr:nvSpPr>
      <xdr:spPr>
        <a:xfrm>
          <a:off x="154305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68" name="フローチャート: 判断 767"/>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769" name="フローチャート: 判断 768"/>
        <xdr:cNvSpPr/>
      </xdr:nvSpPr>
      <xdr:spPr>
        <a:xfrm>
          <a:off x="13652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70" name="フローチャート: 判断 769"/>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776" name="楕円 775"/>
        <xdr:cNvSpPr/>
      </xdr:nvSpPr>
      <xdr:spPr>
        <a:xfrm>
          <a:off x="162687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155683</xdr:rowOff>
    </xdr:from>
    <xdr:ext cx="405111" cy="259045"/>
    <xdr:sp macro="" textlink="">
      <xdr:nvSpPr>
        <xdr:cNvPr id="777" name="【公民館】&#10;有形固定資産減価償却率該当値テキスト"/>
        <xdr:cNvSpPr txBox="1"/>
      </xdr:nvSpPr>
      <xdr:spPr>
        <a:xfrm>
          <a:off x="16357600"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149498</xdr:rowOff>
    </xdr:from>
    <xdr:to>
      <xdr:col>81</xdr:col>
      <xdr:colOff>101600</xdr:colOff>
      <xdr:row>106</xdr:row>
      <xdr:rowOff>79648</xdr:rowOff>
    </xdr:to>
    <xdr:sp macro="" textlink="">
      <xdr:nvSpPr>
        <xdr:cNvPr id="778" name="楕円 777"/>
        <xdr:cNvSpPr/>
      </xdr:nvSpPr>
      <xdr:spPr>
        <a:xfrm>
          <a:off x="15430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28848</xdr:rowOff>
    </xdr:from>
    <xdr:to>
      <xdr:col>85</xdr:col>
      <xdr:colOff>127000</xdr:colOff>
      <xdr:row>106</xdr:row>
      <xdr:rowOff>56606</xdr:rowOff>
    </xdr:to>
    <xdr:cxnSp macro="">
      <xdr:nvCxnSpPr>
        <xdr:cNvPr id="779" name="直線コネクタ 778"/>
        <xdr:cNvCxnSpPr/>
      </xdr:nvCxnSpPr>
      <xdr:spPr>
        <a:xfrm>
          <a:off x="15481300" y="1820254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780" name="楕円 779"/>
        <xdr:cNvSpPr/>
      </xdr:nvSpPr>
      <xdr:spPr>
        <a:xfrm>
          <a:off x="1454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162742</xdr:rowOff>
    </xdr:from>
    <xdr:to>
      <xdr:col>81</xdr:col>
      <xdr:colOff>50800</xdr:colOff>
      <xdr:row>106</xdr:row>
      <xdr:rowOff>28848</xdr:rowOff>
    </xdr:to>
    <xdr:cxnSp macro="">
      <xdr:nvCxnSpPr>
        <xdr:cNvPr id="781" name="直線コネクタ 780"/>
        <xdr:cNvCxnSpPr/>
      </xdr:nvCxnSpPr>
      <xdr:spPr>
        <a:xfrm>
          <a:off x="14592300" y="1816499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4173</xdr:rowOff>
    </xdr:from>
    <xdr:to>
      <xdr:col>72</xdr:col>
      <xdr:colOff>38100</xdr:colOff>
      <xdr:row>105</xdr:row>
      <xdr:rowOff>105773</xdr:rowOff>
    </xdr:to>
    <xdr:sp macro="" textlink="">
      <xdr:nvSpPr>
        <xdr:cNvPr id="782" name="楕円 781"/>
        <xdr:cNvSpPr/>
      </xdr:nvSpPr>
      <xdr:spPr>
        <a:xfrm>
          <a:off x="13652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54973</xdr:rowOff>
    </xdr:from>
    <xdr:to>
      <xdr:col>76</xdr:col>
      <xdr:colOff>114300</xdr:colOff>
      <xdr:row>105</xdr:row>
      <xdr:rowOff>162742</xdr:rowOff>
    </xdr:to>
    <xdr:cxnSp macro="">
      <xdr:nvCxnSpPr>
        <xdr:cNvPr id="783" name="直線コネクタ 782"/>
        <xdr:cNvCxnSpPr/>
      </xdr:nvCxnSpPr>
      <xdr:spPr>
        <a:xfrm>
          <a:off x="13703300" y="180572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784" name="楕円 783"/>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54973</xdr:rowOff>
    </xdr:from>
    <xdr:to>
      <xdr:col>71</xdr:col>
      <xdr:colOff>177800</xdr:colOff>
      <xdr:row>106</xdr:row>
      <xdr:rowOff>40277</xdr:rowOff>
    </xdr:to>
    <xdr:cxnSp macro="">
      <xdr:nvCxnSpPr>
        <xdr:cNvPr id="785" name="直線コネクタ 784"/>
        <xdr:cNvCxnSpPr/>
      </xdr:nvCxnSpPr>
      <xdr:spPr>
        <a:xfrm flipV="1">
          <a:off x="12814300" y="18057223"/>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122300</xdr:rowOff>
    </xdr:from>
    <xdr:ext cx="405111" cy="259045"/>
    <xdr:sp macro="" textlink="">
      <xdr:nvSpPr>
        <xdr:cNvPr id="786" name="n_1aveValue【公民館】&#10;有形固定資産減価償却率"/>
        <xdr:cNvSpPr txBox="1"/>
      </xdr:nvSpPr>
      <xdr:spPr>
        <a:xfrm>
          <a:off x="15266044" y="1778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7"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105971</xdr:rowOff>
    </xdr:from>
    <xdr:ext cx="405111" cy="259045"/>
    <xdr:sp macro="" textlink="">
      <xdr:nvSpPr>
        <xdr:cNvPr id="788" name="n_3aveValue【公民館】&#10;有形固定資産減価償却率"/>
        <xdr:cNvSpPr txBox="1"/>
      </xdr:nvSpPr>
      <xdr:spPr>
        <a:xfrm>
          <a:off x="13500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89"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70775</xdr:rowOff>
    </xdr:from>
    <xdr:ext cx="405111" cy="259045"/>
    <xdr:sp macro="" textlink="">
      <xdr:nvSpPr>
        <xdr:cNvPr id="790" name="n_1mainValue【公民館】&#10;有形固定資産減価償却率"/>
        <xdr:cNvSpPr txBox="1"/>
      </xdr:nvSpPr>
      <xdr:spPr>
        <a:xfrm>
          <a:off x="152660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33219</xdr:rowOff>
    </xdr:from>
    <xdr:ext cx="405111" cy="259045"/>
    <xdr:sp macro="" textlink="">
      <xdr:nvSpPr>
        <xdr:cNvPr id="791" name="n_2mainValue【公民館】&#10;有形固定資産減価償却率"/>
        <xdr:cNvSpPr txBox="1"/>
      </xdr:nvSpPr>
      <xdr:spPr>
        <a:xfrm>
          <a:off x="14389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96900</xdr:rowOff>
    </xdr:from>
    <xdr:ext cx="405111" cy="259045"/>
    <xdr:sp macro="" textlink="">
      <xdr:nvSpPr>
        <xdr:cNvPr id="792" name="n_3mainValue【公民館】&#10;有形固定資産減価償却率"/>
        <xdr:cNvSpPr txBox="1"/>
      </xdr:nvSpPr>
      <xdr:spPr>
        <a:xfrm>
          <a:off x="13500744" y="1809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793" name="n_4mainValue【公民館】&#10;有形固定資産減価償却率"/>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108</xdr:row>
      <xdr:rowOff>67056</xdr:rowOff>
    </xdr:to>
    <xdr:cxnSp macro="">
      <xdr:nvCxnSpPr>
        <xdr:cNvPr id="815" name="直線コネクタ 814"/>
        <xdr:cNvCxnSpPr/>
      </xdr:nvCxnSpPr>
      <xdr:spPr>
        <a:xfrm flipV="1">
          <a:off x="22160864" y="1730349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1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17" name="直線コネクタ 81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818" name="【公民館】&#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819" name="直線コネクタ 818"/>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55135</xdr:rowOff>
    </xdr:from>
    <xdr:ext cx="469744" cy="259045"/>
    <xdr:sp macro="" textlink="">
      <xdr:nvSpPr>
        <xdr:cNvPr id="820" name="【公民館】&#10;一人当たり面積平均値テキスト"/>
        <xdr:cNvSpPr txBox="1"/>
      </xdr:nvSpPr>
      <xdr:spPr>
        <a:xfrm>
          <a:off x="22199600" y="18057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21" name="フローチャート: 判断 820"/>
        <xdr:cNvSpPr/>
      </xdr:nvSpPr>
      <xdr:spPr>
        <a:xfrm>
          <a:off x="221107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32258</xdr:rowOff>
    </xdr:from>
    <xdr:to>
      <xdr:col>112</xdr:col>
      <xdr:colOff>38100</xdr:colOff>
      <xdr:row>106</xdr:row>
      <xdr:rowOff>133858</xdr:rowOff>
    </xdr:to>
    <xdr:sp macro="" textlink="">
      <xdr:nvSpPr>
        <xdr:cNvPr id="822" name="フローチャート: 判断 821"/>
        <xdr:cNvSpPr/>
      </xdr:nvSpPr>
      <xdr:spPr>
        <a:xfrm>
          <a:off x="21272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23" name="フローチャート: 判断 822"/>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27687</xdr:rowOff>
    </xdr:from>
    <xdr:to>
      <xdr:col>102</xdr:col>
      <xdr:colOff>165100</xdr:colOff>
      <xdr:row>106</xdr:row>
      <xdr:rowOff>129287</xdr:rowOff>
    </xdr:to>
    <xdr:sp macro="" textlink="">
      <xdr:nvSpPr>
        <xdr:cNvPr id="824" name="フローチャート: 判断 823"/>
        <xdr:cNvSpPr/>
      </xdr:nvSpPr>
      <xdr:spPr>
        <a:xfrm>
          <a:off x="19494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75692</xdr:rowOff>
    </xdr:from>
    <xdr:to>
      <xdr:col>98</xdr:col>
      <xdr:colOff>38100</xdr:colOff>
      <xdr:row>107</xdr:row>
      <xdr:rowOff>5842</xdr:rowOff>
    </xdr:to>
    <xdr:sp macro="" textlink="">
      <xdr:nvSpPr>
        <xdr:cNvPr id="825" name="フローチャート: 判断 824"/>
        <xdr:cNvSpPr/>
      </xdr:nvSpPr>
      <xdr:spPr>
        <a:xfrm>
          <a:off x="18605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91694</xdr:rowOff>
    </xdr:from>
    <xdr:to>
      <xdr:col>116</xdr:col>
      <xdr:colOff>114300</xdr:colOff>
      <xdr:row>107</xdr:row>
      <xdr:rowOff>21844</xdr:rowOff>
    </xdr:to>
    <xdr:sp macro="" textlink="">
      <xdr:nvSpPr>
        <xdr:cNvPr id="831" name="楕円 830"/>
        <xdr:cNvSpPr/>
      </xdr:nvSpPr>
      <xdr:spPr>
        <a:xfrm>
          <a:off x="221107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70121</xdr:rowOff>
    </xdr:from>
    <xdr:ext cx="469744" cy="259045"/>
    <xdr:sp macro="" textlink="">
      <xdr:nvSpPr>
        <xdr:cNvPr id="832" name="【公民館】&#10;一人当たり面積該当値テキスト"/>
        <xdr:cNvSpPr txBox="1"/>
      </xdr:nvSpPr>
      <xdr:spPr>
        <a:xfrm>
          <a:off x="22199600"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109982</xdr:rowOff>
    </xdr:from>
    <xdr:to>
      <xdr:col>112</xdr:col>
      <xdr:colOff>38100</xdr:colOff>
      <xdr:row>107</xdr:row>
      <xdr:rowOff>40132</xdr:rowOff>
    </xdr:to>
    <xdr:sp macro="" textlink="">
      <xdr:nvSpPr>
        <xdr:cNvPr id="833" name="楕円 832"/>
        <xdr:cNvSpPr/>
      </xdr:nvSpPr>
      <xdr:spPr>
        <a:xfrm>
          <a:off x="21272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142494</xdr:rowOff>
    </xdr:from>
    <xdr:to>
      <xdr:col>116</xdr:col>
      <xdr:colOff>63500</xdr:colOff>
      <xdr:row>106</xdr:row>
      <xdr:rowOff>160782</xdr:rowOff>
    </xdr:to>
    <xdr:cxnSp macro="">
      <xdr:nvCxnSpPr>
        <xdr:cNvPr id="834" name="直線コネクタ 833"/>
        <xdr:cNvCxnSpPr/>
      </xdr:nvCxnSpPr>
      <xdr:spPr>
        <a:xfrm flipV="1">
          <a:off x="21323300" y="1831619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112268</xdr:rowOff>
    </xdr:from>
    <xdr:to>
      <xdr:col>107</xdr:col>
      <xdr:colOff>101600</xdr:colOff>
      <xdr:row>107</xdr:row>
      <xdr:rowOff>42418</xdr:rowOff>
    </xdr:to>
    <xdr:sp macro="" textlink="">
      <xdr:nvSpPr>
        <xdr:cNvPr id="835" name="楕円 834"/>
        <xdr:cNvSpPr/>
      </xdr:nvSpPr>
      <xdr:spPr>
        <a:xfrm>
          <a:off x="20383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160782</xdr:rowOff>
    </xdr:from>
    <xdr:to>
      <xdr:col>111</xdr:col>
      <xdr:colOff>177800</xdr:colOff>
      <xdr:row>106</xdr:row>
      <xdr:rowOff>163068</xdr:rowOff>
    </xdr:to>
    <xdr:cxnSp macro="">
      <xdr:nvCxnSpPr>
        <xdr:cNvPr id="836" name="直線コネクタ 835"/>
        <xdr:cNvCxnSpPr/>
      </xdr:nvCxnSpPr>
      <xdr:spPr>
        <a:xfrm flipV="1">
          <a:off x="20434300" y="183344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837" name="楕円 836"/>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94487</xdr:rowOff>
    </xdr:from>
    <xdr:to>
      <xdr:col>107</xdr:col>
      <xdr:colOff>50800</xdr:colOff>
      <xdr:row>106</xdr:row>
      <xdr:rowOff>163068</xdr:rowOff>
    </xdr:to>
    <xdr:cxnSp macro="">
      <xdr:nvCxnSpPr>
        <xdr:cNvPr id="838" name="直線コネクタ 837"/>
        <xdr:cNvCxnSpPr/>
      </xdr:nvCxnSpPr>
      <xdr:spPr>
        <a:xfrm>
          <a:off x="19545300" y="18268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839" name="楕円 838"/>
        <xdr:cNvSpPr/>
      </xdr:nvSpPr>
      <xdr:spPr>
        <a:xfrm>
          <a:off x="18605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94487</xdr:rowOff>
    </xdr:from>
    <xdr:to>
      <xdr:col>102</xdr:col>
      <xdr:colOff>114300</xdr:colOff>
      <xdr:row>107</xdr:row>
      <xdr:rowOff>62485</xdr:rowOff>
    </xdr:to>
    <xdr:cxnSp macro="">
      <xdr:nvCxnSpPr>
        <xdr:cNvPr id="840" name="直線コネクタ 839"/>
        <xdr:cNvCxnSpPr/>
      </xdr:nvCxnSpPr>
      <xdr:spPr>
        <a:xfrm flipV="1">
          <a:off x="18656300" y="18268187"/>
          <a:ext cx="889000" cy="13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150385</xdr:rowOff>
    </xdr:from>
    <xdr:ext cx="469744" cy="259045"/>
    <xdr:sp macro="" textlink="">
      <xdr:nvSpPr>
        <xdr:cNvPr id="841" name="n_1aveValue【公民館】&#10;一人当たり面積"/>
        <xdr:cNvSpPr txBox="1"/>
      </xdr:nvSpPr>
      <xdr:spPr>
        <a:xfrm>
          <a:off x="210757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42"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145814</xdr:rowOff>
    </xdr:from>
    <xdr:ext cx="469744" cy="259045"/>
    <xdr:sp macro="" textlink="">
      <xdr:nvSpPr>
        <xdr:cNvPr id="843" name="n_3aveValue【公民館】&#10;一人当たり面積"/>
        <xdr:cNvSpPr txBox="1"/>
      </xdr:nvSpPr>
      <xdr:spPr>
        <a:xfrm>
          <a:off x="19310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22369</xdr:rowOff>
    </xdr:from>
    <xdr:ext cx="469744" cy="259045"/>
    <xdr:sp macro="" textlink="">
      <xdr:nvSpPr>
        <xdr:cNvPr id="844" name="n_4aveValue【公民館】&#10;一人当たり面積"/>
        <xdr:cNvSpPr txBox="1"/>
      </xdr:nvSpPr>
      <xdr:spPr>
        <a:xfrm>
          <a:off x="18421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31259</xdr:rowOff>
    </xdr:from>
    <xdr:ext cx="469744" cy="259045"/>
    <xdr:sp macro="" textlink="">
      <xdr:nvSpPr>
        <xdr:cNvPr id="845" name="n_1mainValue【公民館】&#10;一人当たり面積"/>
        <xdr:cNvSpPr txBox="1"/>
      </xdr:nvSpPr>
      <xdr:spPr>
        <a:xfrm>
          <a:off x="210757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33545</xdr:rowOff>
    </xdr:from>
    <xdr:ext cx="469744" cy="259045"/>
    <xdr:sp macro="" textlink="">
      <xdr:nvSpPr>
        <xdr:cNvPr id="846" name="n_2mainValue【公民館】&#10;一人当たり面積"/>
        <xdr:cNvSpPr txBox="1"/>
      </xdr:nvSpPr>
      <xdr:spPr>
        <a:xfrm>
          <a:off x="20199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136414</xdr:rowOff>
    </xdr:from>
    <xdr:ext cx="469744" cy="259045"/>
    <xdr:sp macro="" textlink="">
      <xdr:nvSpPr>
        <xdr:cNvPr id="847" name="n_3mainValue【公民館】&#10;一人当たり面積"/>
        <xdr:cNvSpPr txBox="1"/>
      </xdr:nvSpPr>
      <xdr:spPr>
        <a:xfrm>
          <a:off x="19310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848" name="n_4mainValue【公民館】&#10;一人当たり面積"/>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類型のうち、学校施設の数値が減少傾向なのは、学校施設のうち、給食棟など一部の建屋を改修しているためである。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児童館は、他の施設に比して、比較的新しいものが多いため、減価償却率が低い。また、公営住宅については、平成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年度から、順次建替えや取壊を行っているため、数値が減少した。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69,156
68,012
201.92
31,479,716
29,045,729
1,965,995
18,904,814
41,168,466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23949</xdr:rowOff>
    </xdr:from>
    <xdr:to>
      <xdr:col>24</xdr:col>
      <xdr:colOff>62865</xdr:colOff>
      <xdr:row>42</xdr:row>
      <xdr:rowOff>92528</xdr:rowOff>
    </xdr:to>
    <xdr:cxnSp macro="">
      <xdr:nvCxnSpPr>
        <xdr:cNvPr id="58" name="直線コネクタ 57"/>
        <xdr:cNvCxnSpPr/>
      </xdr:nvCxnSpPr>
      <xdr:spPr>
        <a:xfrm flipV="1">
          <a:off x="4634865" y="5681799"/>
          <a:ext cx="0"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142076</xdr:rowOff>
    </xdr:from>
    <xdr:ext cx="340478" cy="259045"/>
    <xdr:sp macro="" textlink="">
      <xdr:nvSpPr>
        <xdr:cNvPr id="61" name="【図書館】&#10;有形固定資産減価償却率最大値テキスト"/>
        <xdr:cNvSpPr txBox="1"/>
      </xdr:nvSpPr>
      <xdr:spPr>
        <a:xfrm>
          <a:off x="4673600" y="545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23949</xdr:rowOff>
    </xdr:from>
    <xdr:to>
      <xdr:col>24</xdr:col>
      <xdr:colOff>152400</xdr:colOff>
      <xdr:row>33</xdr:row>
      <xdr:rowOff>23949</xdr:rowOff>
    </xdr:to>
    <xdr:cxnSp macro="">
      <xdr:nvCxnSpPr>
        <xdr:cNvPr id="62" name="直線コネクタ 61"/>
        <xdr:cNvCxnSpPr/>
      </xdr:nvCxnSpPr>
      <xdr:spPr>
        <a:xfrm>
          <a:off x="4546600" y="568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108330</xdr:rowOff>
    </xdr:from>
    <xdr:ext cx="405111" cy="259045"/>
    <xdr:sp macro="" textlink="">
      <xdr:nvSpPr>
        <xdr:cNvPr id="63" name="【図書館】&#10;有形固定資産減価償却率平均値テキスト"/>
        <xdr:cNvSpPr txBox="1"/>
      </xdr:nvSpPr>
      <xdr:spPr>
        <a:xfrm>
          <a:off x="4673600" y="6966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129903</xdr:rowOff>
    </xdr:from>
    <xdr:to>
      <xdr:col>24</xdr:col>
      <xdr:colOff>114300</xdr:colOff>
      <xdr:row>41</xdr:row>
      <xdr:rowOff>60053</xdr:rowOff>
    </xdr:to>
    <xdr:sp macro="" textlink="">
      <xdr:nvSpPr>
        <xdr:cNvPr id="64" name="フローチャート: 判断 63"/>
        <xdr:cNvSpPr/>
      </xdr:nvSpPr>
      <xdr:spPr>
        <a:xfrm>
          <a:off x="4584700" y="698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138067</xdr:rowOff>
    </xdr:from>
    <xdr:to>
      <xdr:col>20</xdr:col>
      <xdr:colOff>38100</xdr:colOff>
      <xdr:row>37</xdr:row>
      <xdr:rowOff>68217</xdr:rowOff>
    </xdr:to>
    <xdr:sp macro="" textlink="">
      <xdr:nvSpPr>
        <xdr:cNvPr id="65" name="フローチャート: 判断 64"/>
        <xdr:cNvSpPr/>
      </xdr:nvSpPr>
      <xdr:spPr>
        <a:xfrm>
          <a:off x="3746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162560</xdr:rowOff>
    </xdr:from>
    <xdr:to>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87449</xdr:rowOff>
    </xdr:from>
    <xdr:to>
      <xdr:col>24</xdr:col>
      <xdr:colOff>114300</xdr:colOff>
      <xdr:row>39</xdr:row>
      <xdr:rowOff>17599</xdr:rowOff>
    </xdr:to>
    <xdr:sp macro="" textlink="">
      <xdr:nvSpPr>
        <xdr:cNvPr id="74" name="楕円 73"/>
        <xdr:cNvSpPr/>
      </xdr:nvSpPr>
      <xdr:spPr>
        <a:xfrm>
          <a:off x="45847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110326</xdr:rowOff>
    </xdr:from>
    <xdr:ext cx="405111" cy="259045"/>
    <xdr:sp macro="" textlink="">
      <xdr:nvSpPr>
        <xdr:cNvPr id="75" name="【図書館】&#10;有形固定資産減価償却率該当値テキスト"/>
        <xdr:cNvSpPr txBox="1"/>
      </xdr:nvSpPr>
      <xdr:spPr>
        <a:xfrm>
          <a:off x="4673600" y="6453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138249</xdr:rowOff>
    </xdr:to>
    <xdr:cxnSp macro="">
      <xdr:nvCxnSpPr>
        <xdr:cNvPr id="77" name="直線コネクタ 76"/>
        <xdr:cNvCxnSpPr/>
      </xdr:nvCxnSpPr>
      <xdr:spPr>
        <a:xfrm>
          <a:off x="3797300" y="659783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159294</xdr:rowOff>
    </xdr:from>
    <xdr:to>
      <xdr:col>15</xdr:col>
      <xdr:colOff>101600</xdr:colOff>
      <xdr:row>38</xdr:row>
      <xdr:rowOff>89444</xdr:rowOff>
    </xdr:to>
    <xdr:sp macro="" textlink="">
      <xdr:nvSpPr>
        <xdr:cNvPr id="78" name="楕円 77"/>
        <xdr:cNvSpPr/>
      </xdr:nvSpPr>
      <xdr:spPr>
        <a:xfrm>
          <a:off x="2857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38644</xdr:rowOff>
    </xdr:from>
    <xdr:to>
      <xdr:col>19</xdr:col>
      <xdr:colOff>177800</xdr:colOff>
      <xdr:row>38</xdr:row>
      <xdr:rowOff>82731</xdr:rowOff>
    </xdr:to>
    <xdr:cxnSp macro="">
      <xdr:nvCxnSpPr>
        <xdr:cNvPr id="79" name="直線コネクタ 78"/>
        <xdr:cNvCxnSpPr/>
      </xdr:nvCxnSpPr>
      <xdr:spPr>
        <a:xfrm>
          <a:off x="2908300" y="65537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38644</xdr:rowOff>
    </xdr:to>
    <xdr:cxnSp macro="">
      <xdr:nvCxnSpPr>
        <xdr:cNvPr id="81" name="直線コネクタ 80"/>
        <xdr:cNvCxnSpPr/>
      </xdr:nvCxnSpPr>
      <xdr:spPr>
        <a:xfrm>
          <a:off x="2019300" y="65096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69487</xdr:rowOff>
    </xdr:from>
    <xdr:to>
      <xdr:col>6</xdr:col>
      <xdr:colOff>38100</xdr:colOff>
      <xdr:row>37</xdr:row>
      <xdr:rowOff>171087</xdr:rowOff>
    </xdr:to>
    <xdr:sp macro="" textlink="">
      <xdr:nvSpPr>
        <xdr:cNvPr id="82" name="楕円 81"/>
        <xdr:cNvSpPr/>
      </xdr:nvSpPr>
      <xdr:spPr>
        <a:xfrm>
          <a:off x="1079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120287</xdr:rowOff>
    </xdr:from>
    <xdr:to>
      <xdr:col>10</xdr:col>
      <xdr:colOff>114300</xdr:colOff>
      <xdr:row>37</xdr:row>
      <xdr:rowOff>166007</xdr:rowOff>
    </xdr:to>
    <xdr:cxnSp macro="">
      <xdr:nvCxnSpPr>
        <xdr:cNvPr id="83" name="直線コネクタ 82"/>
        <xdr:cNvCxnSpPr/>
      </xdr:nvCxnSpPr>
      <xdr:spPr>
        <a:xfrm>
          <a:off x="1130300" y="646393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84744</xdr:rowOff>
    </xdr:from>
    <xdr:ext cx="405111" cy="259045"/>
    <xdr:sp macro="" textlink="">
      <xdr:nvSpPr>
        <xdr:cNvPr id="84" name="n_1aveValue【図書館】&#10;有形固定資産減価償却率"/>
        <xdr:cNvSpPr txBox="1"/>
      </xdr:nvSpPr>
      <xdr:spPr>
        <a:xfrm>
          <a:off x="3582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109237</xdr:rowOff>
    </xdr:from>
    <xdr:ext cx="405111" cy="259045"/>
    <xdr:sp macro="" textlink="">
      <xdr:nvSpPr>
        <xdr:cNvPr id="86" name="n_3aveValue【図書館】&#10;有形固定資産減価償却率"/>
        <xdr:cNvSpPr txBox="1"/>
      </xdr:nvSpPr>
      <xdr:spPr>
        <a:xfrm>
          <a:off x="1816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124658</xdr:rowOff>
    </xdr:from>
    <xdr:ext cx="405111" cy="259045"/>
    <xdr:sp macro="" textlink="">
      <xdr:nvSpPr>
        <xdr:cNvPr id="88" name="n_1mainValue【図書館】&#10;有形固定資産減価償却率"/>
        <xdr:cNvSpPr txBox="1"/>
      </xdr:nvSpPr>
      <xdr:spPr>
        <a:xfrm>
          <a:off x="3582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80571</xdr:rowOff>
    </xdr:from>
    <xdr:ext cx="405111" cy="259045"/>
    <xdr:sp macro="" textlink="">
      <xdr:nvSpPr>
        <xdr:cNvPr id="89" name="n_2mainValue【図書館】&#10;有形固定資産減価償却率"/>
        <xdr:cNvSpPr txBox="1"/>
      </xdr:nvSpPr>
      <xdr:spPr>
        <a:xfrm>
          <a:off x="2705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162214</xdr:rowOff>
    </xdr:from>
    <xdr:ext cx="405111" cy="259045"/>
    <xdr:sp macro="" textlink="">
      <xdr:nvSpPr>
        <xdr:cNvPr id="91" name="n_4mainValue【図書館】&#10;有形固定資産減価償却率"/>
        <xdr:cNvSpPr txBox="1"/>
      </xdr:nvSpPr>
      <xdr:spPr>
        <a:xfrm>
          <a:off x="927744" y="650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38100</xdr:rowOff>
    </xdr:to>
    <xdr:cxnSp macro="">
      <xdr:nvCxnSpPr>
        <xdr:cNvPr id="115" name="直線コネクタ 114"/>
        <xdr:cNvCxnSpPr/>
      </xdr:nvCxnSpPr>
      <xdr:spPr>
        <a:xfrm flipV="1">
          <a:off x="10476865" y="56007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6"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7" name="直線コネクタ 116"/>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156227</xdr:rowOff>
    </xdr:from>
    <xdr:ext cx="469744" cy="259045"/>
    <xdr:sp macro="" textlink="">
      <xdr:nvSpPr>
        <xdr:cNvPr id="120" name="【図書館】&#10;一人当たり面積平均値テキスト"/>
        <xdr:cNvSpPr txBox="1"/>
      </xdr:nvSpPr>
      <xdr:spPr>
        <a:xfrm>
          <a:off x="1051560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21" name="フローチャート: 判断 120"/>
        <xdr:cNvSpPr/>
      </xdr:nvSpPr>
      <xdr:spPr>
        <a:xfrm>
          <a:off x="10426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25400</xdr:rowOff>
    </xdr:from>
    <xdr:to>
      <xdr:col>50</xdr:col>
      <xdr:colOff>165100</xdr:colOff>
      <xdr:row>37</xdr:row>
      <xdr:rowOff>127000</xdr:rowOff>
    </xdr:to>
    <xdr:sp macro="" textlink="">
      <xdr:nvSpPr>
        <xdr:cNvPr id="122" name="フローチャート: 判断 121"/>
        <xdr:cNvSpPr/>
      </xdr:nvSpPr>
      <xdr:spPr>
        <a:xfrm>
          <a:off x="9588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63500</xdr:rowOff>
    </xdr:from>
    <xdr:to>
      <xdr:col>46</xdr:col>
      <xdr:colOff>38100</xdr:colOff>
      <xdr:row>37</xdr:row>
      <xdr:rowOff>165100</xdr:rowOff>
    </xdr:to>
    <xdr:sp macro="" textlink="">
      <xdr:nvSpPr>
        <xdr:cNvPr id="123" name="フローチャート: 判断 122"/>
        <xdr:cNvSpPr/>
      </xdr:nvSpPr>
      <xdr:spPr>
        <a:xfrm>
          <a:off x="8699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24" name="フローチャート: 判断 123"/>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82550</xdr:rowOff>
    </xdr:from>
    <xdr:to>
      <xdr:col>36</xdr:col>
      <xdr:colOff>165100</xdr:colOff>
      <xdr:row>38</xdr:row>
      <xdr:rowOff>12700</xdr:rowOff>
    </xdr:to>
    <xdr:sp macro="" textlink="">
      <xdr:nvSpPr>
        <xdr:cNvPr id="125" name="フローチャート: 判断 124"/>
        <xdr:cNvSpPr/>
      </xdr:nvSpPr>
      <xdr:spPr>
        <a:xfrm>
          <a:off x="692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6350</xdr:rowOff>
    </xdr:from>
    <xdr:to>
      <xdr:col>55</xdr:col>
      <xdr:colOff>50800</xdr:colOff>
      <xdr:row>36</xdr:row>
      <xdr:rowOff>107950</xdr:rowOff>
    </xdr:to>
    <xdr:sp macro="" textlink="">
      <xdr:nvSpPr>
        <xdr:cNvPr id="131" name="楕円 130"/>
        <xdr:cNvSpPr/>
      </xdr:nvSpPr>
      <xdr:spPr>
        <a:xfrm>
          <a:off x="10426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29227</xdr:rowOff>
    </xdr:from>
    <xdr:ext cx="469744" cy="259045"/>
    <xdr:sp macro="" textlink="">
      <xdr:nvSpPr>
        <xdr:cNvPr id="132" name="【図書館】&#10;一人当たり面積該当値テキスト"/>
        <xdr:cNvSpPr txBox="1"/>
      </xdr:nvSpPr>
      <xdr:spPr>
        <a:xfrm>
          <a:off x="105156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101600</xdr:rowOff>
    </xdr:from>
    <xdr:to>
      <xdr:col>50</xdr:col>
      <xdr:colOff>165100</xdr:colOff>
      <xdr:row>36</xdr:row>
      <xdr:rowOff>31750</xdr:rowOff>
    </xdr:to>
    <xdr:sp macro="" textlink="">
      <xdr:nvSpPr>
        <xdr:cNvPr id="133" name="楕円 132"/>
        <xdr:cNvSpPr/>
      </xdr:nvSpPr>
      <xdr:spPr>
        <a:xfrm>
          <a:off x="9588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152400</xdr:rowOff>
    </xdr:from>
    <xdr:to>
      <xdr:col>55</xdr:col>
      <xdr:colOff>0</xdr:colOff>
      <xdr:row>36</xdr:row>
      <xdr:rowOff>57150</xdr:rowOff>
    </xdr:to>
    <xdr:cxnSp macro="">
      <xdr:nvCxnSpPr>
        <xdr:cNvPr id="134" name="直線コネクタ 133"/>
        <xdr:cNvCxnSpPr/>
      </xdr:nvCxnSpPr>
      <xdr:spPr>
        <a:xfrm>
          <a:off x="9639300" y="61531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120650</xdr:rowOff>
    </xdr:from>
    <xdr:to>
      <xdr:col>46</xdr:col>
      <xdr:colOff>38100</xdr:colOff>
      <xdr:row>36</xdr:row>
      <xdr:rowOff>50800</xdr:rowOff>
    </xdr:to>
    <xdr:sp macro="" textlink="">
      <xdr:nvSpPr>
        <xdr:cNvPr id="135" name="楕円 134"/>
        <xdr:cNvSpPr/>
      </xdr:nvSpPr>
      <xdr:spPr>
        <a:xfrm>
          <a:off x="869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152400</xdr:rowOff>
    </xdr:from>
    <xdr:to>
      <xdr:col>50</xdr:col>
      <xdr:colOff>114300</xdr:colOff>
      <xdr:row>36</xdr:row>
      <xdr:rowOff>0</xdr:rowOff>
    </xdr:to>
    <xdr:cxnSp macro="">
      <xdr:nvCxnSpPr>
        <xdr:cNvPr id="136" name="直線コネクタ 135"/>
        <xdr:cNvCxnSpPr/>
      </xdr:nvCxnSpPr>
      <xdr:spPr>
        <a:xfrm flipV="1">
          <a:off x="8750300" y="6153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50800</xdr:rowOff>
    </xdr:to>
    <xdr:sp macro="" textlink="">
      <xdr:nvSpPr>
        <xdr:cNvPr id="137" name="楕円 136"/>
        <xdr:cNvSpPr/>
      </xdr:nvSpPr>
      <xdr:spPr>
        <a:xfrm>
          <a:off x="7810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0</xdr:rowOff>
    </xdr:from>
    <xdr:to>
      <xdr:col>45</xdr:col>
      <xdr:colOff>177800</xdr:colOff>
      <xdr:row>36</xdr:row>
      <xdr:rowOff>0</xdr:rowOff>
    </xdr:to>
    <xdr:cxnSp macro="">
      <xdr:nvCxnSpPr>
        <xdr:cNvPr id="138" name="直線コネクタ 137"/>
        <xdr:cNvCxnSpPr/>
      </xdr:nvCxnSpPr>
      <xdr:spPr>
        <a:xfrm>
          <a:off x="7861300" y="617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120650</xdr:rowOff>
    </xdr:from>
    <xdr:to>
      <xdr:col>36</xdr:col>
      <xdr:colOff>165100</xdr:colOff>
      <xdr:row>36</xdr:row>
      <xdr:rowOff>50800</xdr:rowOff>
    </xdr:to>
    <xdr:sp macro="" textlink="">
      <xdr:nvSpPr>
        <xdr:cNvPr id="139" name="楕円 138"/>
        <xdr:cNvSpPr/>
      </xdr:nvSpPr>
      <xdr:spPr>
        <a:xfrm>
          <a:off x="692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0</xdr:rowOff>
    </xdr:from>
    <xdr:to>
      <xdr:col>41</xdr:col>
      <xdr:colOff>50800</xdr:colOff>
      <xdr:row>36</xdr:row>
      <xdr:rowOff>0</xdr:rowOff>
    </xdr:to>
    <xdr:cxnSp macro="">
      <xdr:nvCxnSpPr>
        <xdr:cNvPr id="140" name="直線コネクタ 139"/>
        <xdr:cNvCxnSpPr/>
      </xdr:nvCxnSpPr>
      <xdr:spPr>
        <a:xfrm>
          <a:off x="6972300" y="6172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118127</xdr:rowOff>
    </xdr:from>
    <xdr:ext cx="469744" cy="259045"/>
    <xdr:sp macro="" textlink="">
      <xdr:nvSpPr>
        <xdr:cNvPr id="141" name="n_1aveValue【図書館】&#10;一人当たり面積"/>
        <xdr:cNvSpPr txBox="1"/>
      </xdr:nvSpPr>
      <xdr:spPr>
        <a:xfrm>
          <a:off x="9391727" y="646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156227</xdr:rowOff>
    </xdr:from>
    <xdr:ext cx="469744" cy="259045"/>
    <xdr:sp macro="" textlink="">
      <xdr:nvSpPr>
        <xdr:cNvPr id="142" name="n_2aveValue【図書館】&#10;一人当たり面積"/>
        <xdr:cNvSpPr txBox="1"/>
      </xdr:nvSpPr>
      <xdr:spPr>
        <a:xfrm>
          <a:off x="85154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3827</xdr:rowOff>
    </xdr:from>
    <xdr:ext cx="469744" cy="259045"/>
    <xdr:sp macro="" textlink="">
      <xdr:nvSpPr>
        <xdr:cNvPr id="144" name="n_4aveValue【図書館】&#10;一人当たり面積"/>
        <xdr:cNvSpPr txBox="1"/>
      </xdr:nvSpPr>
      <xdr:spPr>
        <a:xfrm>
          <a:off x="6737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48277</xdr:rowOff>
    </xdr:from>
    <xdr:ext cx="469744" cy="259045"/>
    <xdr:sp macro="" textlink="">
      <xdr:nvSpPr>
        <xdr:cNvPr id="145" name="n_1mainValue【図書館】&#10;一人当たり面積"/>
        <xdr:cNvSpPr txBox="1"/>
      </xdr:nvSpPr>
      <xdr:spPr>
        <a:xfrm>
          <a:off x="9391727" y="58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67327</xdr:rowOff>
    </xdr:from>
    <xdr:ext cx="469744" cy="259045"/>
    <xdr:sp macro="" textlink="">
      <xdr:nvSpPr>
        <xdr:cNvPr id="146" name="n_2mainValue【図書館】&#10;一人当たり面積"/>
        <xdr:cNvSpPr txBox="1"/>
      </xdr:nvSpPr>
      <xdr:spPr>
        <a:xfrm>
          <a:off x="8515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67327</xdr:rowOff>
    </xdr:from>
    <xdr:ext cx="469744" cy="259045"/>
    <xdr:sp macro="" textlink="">
      <xdr:nvSpPr>
        <xdr:cNvPr id="147" name="n_3mainValue【図書館】&#10;一人当たり面積"/>
        <xdr:cNvSpPr txBox="1"/>
      </xdr:nvSpPr>
      <xdr:spPr>
        <a:xfrm>
          <a:off x="7626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67327</xdr:rowOff>
    </xdr:from>
    <xdr:ext cx="469744" cy="259045"/>
    <xdr:sp macro="" textlink="">
      <xdr:nvSpPr>
        <xdr:cNvPr id="148" name="n_4mainValue【図書館】&#10;一人当たり面積"/>
        <xdr:cNvSpPr txBox="1"/>
      </xdr:nvSpPr>
      <xdr:spPr>
        <a:xfrm>
          <a:off x="6737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76200</xdr:rowOff>
    </xdr:to>
    <xdr:cxnSp macro="">
      <xdr:nvCxnSpPr>
        <xdr:cNvPr id="173" name="直線コネクタ 172"/>
        <xdr:cNvCxnSpPr/>
      </xdr:nvCxnSpPr>
      <xdr:spPr>
        <a:xfrm flipV="1">
          <a:off x="4634865" y="962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76" name="【体育館・プー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77" name="直線コネクタ 1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8" name="【体育館・プー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9" name="フローチャート: 判断 178"/>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フローチャート: 判断 180"/>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86360</xdr:rowOff>
    </xdr:from>
    <xdr:to>
      <xdr:col>10</xdr:col>
      <xdr:colOff>165100</xdr:colOff>
      <xdr:row>60</xdr:row>
      <xdr:rowOff>16510</xdr:rowOff>
    </xdr:to>
    <xdr:sp macro="" textlink="">
      <xdr:nvSpPr>
        <xdr:cNvPr id="182" name="フローチャート: 判断 181"/>
        <xdr:cNvSpPr/>
      </xdr:nvSpPr>
      <xdr:spPr>
        <a:xfrm>
          <a:off x="1968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3" name="フローチャート: 判断 18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89" name="楕円 188"/>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146702</xdr:rowOff>
    </xdr:from>
    <xdr:ext cx="405111" cy="259045"/>
    <xdr:sp macro="" textlink="">
      <xdr:nvSpPr>
        <xdr:cNvPr id="190" name="【体育館・プール】&#10;有形固定資産減価償却率該当値テキスト"/>
        <xdr:cNvSpPr txBox="1"/>
      </xdr:nvSpPr>
      <xdr:spPr>
        <a:xfrm>
          <a:off x="4673600"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124460</xdr:rowOff>
    </xdr:from>
    <xdr:to>
      <xdr:col>20</xdr:col>
      <xdr:colOff>38100</xdr:colOff>
      <xdr:row>60</xdr:row>
      <xdr:rowOff>54610</xdr:rowOff>
    </xdr:to>
    <xdr:sp macro="" textlink="">
      <xdr:nvSpPr>
        <xdr:cNvPr id="191" name="楕円 190"/>
        <xdr:cNvSpPr/>
      </xdr:nvSpPr>
      <xdr:spPr>
        <a:xfrm>
          <a:off x="3746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3810</xdr:rowOff>
    </xdr:from>
    <xdr:to>
      <xdr:col>24</xdr:col>
      <xdr:colOff>63500</xdr:colOff>
      <xdr:row>60</xdr:row>
      <xdr:rowOff>47625</xdr:rowOff>
    </xdr:to>
    <xdr:cxnSp macro="">
      <xdr:nvCxnSpPr>
        <xdr:cNvPr id="192" name="直線コネクタ 191"/>
        <xdr:cNvCxnSpPr/>
      </xdr:nvCxnSpPr>
      <xdr:spPr>
        <a:xfrm>
          <a:off x="3797300" y="102908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3" name="楕円 192"/>
        <xdr:cNvSpPr/>
      </xdr:nvSpPr>
      <xdr:spPr>
        <a:xfrm>
          <a:off x="2857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60</xdr:row>
      <xdr:rowOff>3810</xdr:rowOff>
    </xdr:to>
    <xdr:cxnSp macro="">
      <xdr:nvCxnSpPr>
        <xdr:cNvPr id="194" name="直線コネクタ 193"/>
        <xdr:cNvCxnSpPr/>
      </xdr:nvCxnSpPr>
      <xdr:spPr>
        <a:xfrm>
          <a:off x="2908300" y="102469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53975</xdr:rowOff>
    </xdr:from>
    <xdr:to>
      <xdr:col>10</xdr:col>
      <xdr:colOff>165100</xdr:colOff>
      <xdr:row>59</xdr:row>
      <xdr:rowOff>155575</xdr:rowOff>
    </xdr:to>
    <xdr:sp macro="" textlink="">
      <xdr:nvSpPr>
        <xdr:cNvPr id="195" name="楕円 194"/>
        <xdr:cNvSpPr/>
      </xdr:nvSpPr>
      <xdr:spPr>
        <a:xfrm>
          <a:off x="1968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131445</xdr:rowOff>
    </xdr:to>
    <xdr:cxnSp macro="">
      <xdr:nvCxnSpPr>
        <xdr:cNvPr id="196" name="直線コネクタ 195"/>
        <xdr:cNvCxnSpPr/>
      </xdr:nvCxnSpPr>
      <xdr:spPr>
        <a:xfrm>
          <a:off x="2019300" y="102203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19685</xdr:rowOff>
    </xdr:from>
    <xdr:to>
      <xdr:col>6</xdr:col>
      <xdr:colOff>38100</xdr:colOff>
      <xdr:row>59</xdr:row>
      <xdr:rowOff>121285</xdr:rowOff>
    </xdr:to>
    <xdr:sp macro="" textlink="">
      <xdr:nvSpPr>
        <xdr:cNvPr id="197" name="楕円 196"/>
        <xdr:cNvSpPr/>
      </xdr:nvSpPr>
      <xdr:spPr>
        <a:xfrm>
          <a:off x="1079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59</xdr:row>
      <xdr:rowOff>104775</xdr:rowOff>
    </xdr:to>
    <xdr:cxnSp macro="">
      <xdr:nvCxnSpPr>
        <xdr:cNvPr id="198" name="直線コネクタ 197"/>
        <xdr:cNvCxnSpPr/>
      </xdr:nvCxnSpPr>
      <xdr:spPr>
        <a:xfrm>
          <a:off x="1130300" y="10186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200" name="n_2aveValue【体育館・プール】&#10;有形固定資産減価償却率"/>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7637</xdr:rowOff>
    </xdr:from>
    <xdr:ext cx="405111" cy="259045"/>
    <xdr:sp macro="" textlink="">
      <xdr:nvSpPr>
        <xdr:cNvPr id="201" name="n_3aveValue【体育館・プール】&#10;有形固定資産減価償却率"/>
        <xdr:cNvSpPr txBox="1"/>
      </xdr:nvSpPr>
      <xdr:spPr>
        <a:xfrm>
          <a:off x="1816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2" name="n_4aveValue【体育館・プール】&#10;有形固定資産減価償却率"/>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71137</xdr:rowOff>
    </xdr:from>
    <xdr:ext cx="405111" cy="259045"/>
    <xdr:sp macro="" textlink="">
      <xdr:nvSpPr>
        <xdr:cNvPr id="203" name="n_1mainValue【体育館・プール】&#10;有形固定資産減価償却率"/>
        <xdr:cNvSpPr txBox="1"/>
      </xdr:nvSpPr>
      <xdr:spPr>
        <a:xfrm>
          <a:off x="35820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4" name="n_2mainValue【体育館・プール】&#10;有形固定資産減価償却率"/>
        <xdr:cNvSpPr txBox="1"/>
      </xdr:nvSpPr>
      <xdr:spPr>
        <a:xfrm>
          <a:off x="27057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652</xdr:rowOff>
    </xdr:from>
    <xdr:ext cx="405111" cy="259045"/>
    <xdr:sp macro="" textlink="">
      <xdr:nvSpPr>
        <xdr:cNvPr id="205" name="n_3mainValue【体育館・プール】&#10;有形固定資産減価償却率"/>
        <xdr:cNvSpPr txBox="1"/>
      </xdr:nvSpPr>
      <xdr:spPr>
        <a:xfrm>
          <a:off x="1816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137812</xdr:rowOff>
    </xdr:from>
    <xdr:ext cx="405111" cy="259045"/>
    <xdr:sp macro="" textlink="">
      <xdr:nvSpPr>
        <xdr:cNvPr id="206" name="n_4mainValue【体育館・プール】&#10;有形固定資産減価償却率"/>
        <xdr:cNvSpPr txBox="1"/>
      </xdr:nvSpPr>
      <xdr:spPr>
        <a:xfrm>
          <a:off x="927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69850</xdr:rowOff>
    </xdr:from>
    <xdr:to>
      <xdr:col>54</xdr:col>
      <xdr:colOff>189865</xdr:colOff>
      <xdr:row>64</xdr:row>
      <xdr:rowOff>43180</xdr:rowOff>
    </xdr:to>
    <xdr:cxnSp macro="">
      <xdr:nvCxnSpPr>
        <xdr:cNvPr id="230" name="直線コネクタ 229"/>
        <xdr:cNvCxnSpPr/>
      </xdr:nvCxnSpPr>
      <xdr:spPr>
        <a:xfrm flipV="1">
          <a:off x="10476865" y="94996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31" name="【体育館・プール】&#10;一人当たり面積最小値テキスト"/>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32" name="直線コネクタ 231"/>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16527</xdr:rowOff>
    </xdr:from>
    <xdr:ext cx="469744" cy="259045"/>
    <xdr:sp macro="" textlink="">
      <xdr:nvSpPr>
        <xdr:cNvPr id="233" name="【体育館・プール】&#10;一人当たり面積最大値テキスト"/>
        <xdr:cNvSpPr txBox="1"/>
      </xdr:nvSpPr>
      <xdr:spPr>
        <a:xfrm>
          <a:off x="10515600" y="927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69850</xdr:rowOff>
    </xdr:from>
    <xdr:to>
      <xdr:col>55</xdr:col>
      <xdr:colOff>88900</xdr:colOff>
      <xdr:row>55</xdr:row>
      <xdr:rowOff>69850</xdr:rowOff>
    </xdr:to>
    <xdr:cxnSp macro="">
      <xdr:nvCxnSpPr>
        <xdr:cNvPr id="234" name="直線コネクタ 233"/>
        <xdr:cNvCxnSpPr/>
      </xdr:nvCxnSpPr>
      <xdr:spPr>
        <a:xfrm>
          <a:off x="10388600" y="949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63517</xdr:rowOff>
    </xdr:from>
    <xdr:ext cx="469744" cy="259045"/>
    <xdr:sp macro="" textlink="">
      <xdr:nvSpPr>
        <xdr:cNvPr id="235" name="【体育館・プール】&#10;一人当たり面積平均値テキスト"/>
        <xdr:cNvSpPr txBox="1"/>
      </xdr:nvSpPr>
      <xdr:spPr>
        <a:xfrm>
          <a:off x="105156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36" name="フローチャート: 判断 235"/>
        <xdr:cNvSpPr/>
      </xdr:nvSpPr>
      <xdr:spPr>
        <a:xfrm>
          <a:off x="10426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44450</xdr:rowOff>
    </xdr:from>
    <xdr:to>
      <xdr:col>50</xdr:col>
      <xdr:colOff>165100</xdr:colOff>
      <xdr:row>62</xdr:row>
      <xdr:rowOff>146050</xdr:rowOff>
    </xdr:to>
    <xdr:sp macro="" textlink="">
      <xdr:nvSpPr>
        <xdr:cNvPr id="237" name="フローチャート: 判断 236"/>
        <xdr:cNvSpPr/>
      </xdr:nvSpPr>
      <xdr:spPr>
        <a:xfrm>
          <a:off x="9588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62230</xdr:rowOff>
    </xdr:from>
    <xdr:to>
      <xdr:col>46</xdr:col>
      <xdr:colOff>38100</xdr:colOff>
      <xdr:row>62</xdr:row>
      <xdr:rowOff>163830</xdr:rowOff>
    </xdr:to>
    <xdr:sp macro="" textlink="">
      <xdr:nvSpPr>
        <xdr:cNvPr id="238" name="フローチャート: 判断 237"/>
        <xdr:cNvSpPr/>
      </xdr:nvSpPr>
      <xdr:spPr>
        <a:xfrm>
          <a:off x="8699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72390</xdr:rowOff>
    </xdr:from>
    <xdr:to>
      <xdr:col>41</xdr:col>
      <xdr:colOff>101600</xdr:colOff>
      <xdr:row>63</xdr:row>
      <xdr:rowOff>2540</xdr:rowOff>
    </xdr:to>
    <xdr:sp macro="" textlink="">
      <xdr:nvSpPr>
        <xdr:cNvPr id="239" name="フローチャート: 判断 238"/>
        <xdr:cNvSpPr/>
      </xdr:nvSpPr>
      <xdr:spPr>
        <a:xfrm>
          <a:off x="7810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1270</xdr:rowOff>
    </xdr:from>
    <xdr:to>
      <xdr:col>55</xdr:col>
      <xdr:colOff>50800</xdr:colOff>
      <xdr:row>63</xdr:row>
      <xdr:rowOff>102870</xdr:rowOff>
    </xdr:to>
    <xdr:sp macro="" textlink="">
      <xdr:nvSpPr>
        <xdr:cNvPr id="246" name="楕円 245"/>
        <xdr:cNvSpPr/>
      </xdr:nvSpPr>
      <xdr:spPr>
        <a:xfrm>
          <a:off x="104267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151147</xdr:rowOff>
    </xdr:from>
    <xdr:ext cx="469744" cy="259045"/>
    <xdr:sp macro="" textlink="">
      <xdr:nvSpPr>
        <xdr:cNvPr id="247" name="【体育館・プール】&#10;一人当たり面積該当値テキスト"/>
        <xdr:cNvSpPr txBox="1"/>
      </xdr:nvSpPr>
      <xdr:spPr>
        <a:xfrm>
          <a:off x="10515600" y="1078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48" name="楕円 247"/>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52070</xdr:rowOff>
    </xdr:to>
    <xdr:cxnSp macro="">
      <xdr:nvCxnSpPr>
        <xdr:cNvPr id="249" name="直線コネクタ 248"/>
        <xdr:cNvCxnSpPr/>
      </xdr:nvCxnSpPr>
      <xdr:spPr>
        <a:xfrm>
          <a:off x="9639300" y="108051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125730</xdr:rowOff>
    </xdr:from>
    <xdr:to>
      <xdr:col>46</xdr:col>
      <xdr:colOff>38100</xdr:colOff>
      <xdr:row>63</xdr:row>
      <xdr:rowOff>55880</xdr:rowOff>
    </xdr:to>
    <xdr:sp macro="" textlink="">
      <xdr:nvSpPr>
        <xdr:cNvPr id="250" name="楕円 249"/>
        <xdr:cNvSpPr/>
      </xdr:nvSpPr>
      <xdr:spPr>
        <a:xfrm>
          <a:off x="8699500" y="1075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5080</xdr:rowOff>
    </xdr:to>
    <xdr:cxnSp macro="">
      <xdr:nvCxnSpPr>
        <xdr:cNvPr id="251" name="直線コネクタ 250"/>
        <xdr:cNvCxnSpPr/>
      </xdr:nvCxnSpPr>
      <xdr:spPr>
        <a:xfrm flipV="1">
          <a:off x="8750300" y="1080516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52" name="楕円 251"/>
        <xdr:cNvSpPr/>
      </xdr:nvSpPr>
      <xdr:spPr>
        <a:xfrm>
          <a:off x="781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5080</xdr:rowOff>
    </xdr:from>
    <xdr:to>
      <xdr:col>45</xdr:col>
      <xdr:colOff>177800</xdr:colOff>
      <xdr:row>63</xdr:row>
      <xdr:rowOff>49530</xdr:rowOff>
    </xdr:to>
    <xdr:cxnSp macro="">
      <xdr:nvCxnSpPr>
        <xdr:cNvPr id="253" name="直線コネクタ 252"/>
        <xdr:cNvCxnSpPr/>
      </xdr:nvCxnSpPr>
      <xdr:spPr>
        <a:xfrm flipV="1">
          <a:off x="7861300" y="10806430"/>
          <a:ext cx="8890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127000</xdr:rowOff>
    </xdr:from>
    <xdr:to>
      <xdr:col>36</xdr:col>
      <xdr:colOff>165100</xdr:colOff>
      <xdr:row>63</xdr:row>
      <xdr:rowOff>57150</xdr:rowOff>
    </xdr:to>
    <xdr:sp macro="" textlink="">
      <xdr:nvSpPr>
        <xdr:cNvPr id="254" name="楕円 253"/>
        <xdr:cNvSpPr/>
      </xdr:nvSpPr>
      <xdr:spPr>
        <a:xfrm>
          <a:off x="6921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6350</xdr:rowOff>
    </xdr:from>
    <xdr:to>
      <xdr:col>41</xdr:col>
      <xdr:colOff>50800</xdr:colOff>
      <xdr:row>63</xdr:row>
      <xdr:rowOff>49530</xdr:rowOff>
    </xdr:to>
    <xdr:cxnSp macro="">
      <xdr:nvCxnSpPr>
        <xdr:cNvPr id="255" name="直線コネクタ 254"/>
        <xdr:cNvCxnSpPr/>
      </xdr:nvCxnSpPr>
      <xdr:spPr>
        <a:xfrm>
          <a:off x="6972300" y="10807700"/>
          <a:ext cx="889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162577</xdr:rowOff>
    </xdr:from>
    <xdr:ext cx="469744" cy="259045"/>
    <xdr:sp macro="" textlink="">
      <xdr:nvSpPr>
        <xdr:cNvPr id="256" name="n_1aveValue【体育館・プール】&#10;一人当たり面積"/>
        <xdr:cNvSpPr txBox="1"/>
      </xdr:nvSpPr>
      <xdr:spPr>
        <a:xfrm>
          <a:off x="93917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8907</xdr:rowOff>
    </xdr:from>
    <xdr:ext cx="469744" cy="259045"/>
    <xdr:sp macro="" textlink="">
      <xdr:nvSpPr>
        <xdr:cNvPr id="257" name="n_2aveValue【体育館・プール】&#10;一人当たり面積"/>
        <xdr:cNvSpPr txBox="1"/>
      </xdr:nvSpPr>
      <xdr:spPr>
        <a:xfrm>
          <a:off x="8515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58"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72407</xdr:rowOff>
    </xdr:from>
    <xdr:ext cx="469744" cy="259045"/>
    <xdr:sp macro="" textlink="">
      <xdr:nvSpPr>
        <xdr:cNvPr id="259" name="n_4aveValue【体育館・プール】&#10;一人当たり面積"/>
        <xdr:cNvSpPr txBox="1"/>
      </xdr:nvSpPr>
      <xdr:spPr>
        <a:xfrm>
          <a:off x="6737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60" name="n_1mainValue【体育館・プール】&#10;一人当たり面積"/>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47007</xdr:rowOff>
    </xdr:from>
    <xdr:ext cx="469744" cy="259045"/>
    <xdr:sp macro="" textlink="">
      <xdr:nvSpPr>
        <xdr:cNvPr id="261" name="n_2mainValue【体育館・プール】&#10;一人当たり面積"/>
        <xdr:cNvSpPr txBox="1"/>
      </xdr:nvSpPr>
      <xdr:spPr>
        <a:xfrm>
          <a:off x="8515427"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262" name="n_3mainValue【体育館・プール】&#10;一人当たり面積"/>
        <xdr:cNvSpPr txBox="1"/>
      </xdr:nvSpPr>
      <xdr:spPr>
        <a:xfrm>
          <a:off x="7626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48277</xdr:rowOff>
    </xdr:from>
    <xdr:ext cx="469744" cy="259045"/>
    <xdr:sp macro="" textlink="">
      <xdr:nvSpPr>
        <xdr:cNvPr id="263" name="n_4mainValue【体育館・プール】&#10;一人当たり面積"/>
        <xdr:cNvSpPr txBox="1"/>
      </xdr:nvSpPr>
      <xdr:spPr>
        <a:xfrm>
          <a:off x="6737427" y="1084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86</xdr:row>
      <xdr:rowOff>124642</xdr:rowOff>
    </xdr:to>
    <xdr:cxnSp macro="">
      <xdr:nvCxnSpPr>
        <xdr:cNvPr id="289" name="直線コネクタ 288"/>
        <xdr:cNvCxnSpPr/>
      </xdr:nvCxnSpPr>
      <xdr:spPr>
        <a:xfrm flipV="1">
          <a:off x="4634865" y="13319761"/>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128469</xdr:rowOff>
    </xdr:from>
    <xdr:ext cx="405111" cy="259045"/>
    <xdr:sp macro="" textlink="">
      <xdr:nvSpPr>
        <xdr:cNvPr id="290" name="【福祉施設】&#10;有形固定資産減価償却率最小値テキスト"/>
        <xdr:cNvSpPr txBox="1"/>
      </xdr:nvSpPr>
      <xdr:spPr>
        <a:xfrm>
          <a:off x="4673600" y="1487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124642</xdr:rowOff>
    </xdr:from>
    <xdr:to>
      <xdr:col>24</xdr:col>
      <xdr:colOff>152400</xdr:colOff>
      <xdr:row>86</xdr:row>
      <xdr:rowOff>124642</xdr:rowOff>
    </xdr:to>
    <xdr:cxnSp macro="">
      <xdr:nvCxnSpPr>
        <xdr:cNvPr id="291" name="直線コネクタ 290"/>
        <xdr:cNvCxnSpPr/>
      </xdr:nvCxnSpPr>
      <xdr:spPr>
        <a:xfrm>
          <a:off x="4546600" y="148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340478" cy="259045"/>
    <xdr:sp macro="" textlink="">
      <xdr:nvSpPr>
        <xdr:cNvPr id="292" name="【福祉施設】&#10;有形固定資産減価償却率最大値テキスト"/>
        <xdr:cNvSpPr txBox="1"/>
      </xdr:nvSpPr>
      <xdr:spPr>
        <a:xfrm>
          <a:off x="4673600" y="13094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3" name="直線コネクタ 292"/>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29408</xdr:rowOff>
    </xdr:from>
    <xdr:ext cx="405111" cy="259045"/>
    <xdr:sp macro="" textlink="">
      <xdr:nvSpPr>
        <xdr:cNvPr id="294" name="【福祉施設】&#10;有形固定資産減価償却率平均値テキスト"/>
        <xdr:cNvSpPr txBox="1"/>
      </xdr:nvSpPr>
      <xdr:spPr>
        <a:xfrm>
          <a:off x="4673600" y="1408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95" name="フローチャート: 判断 294"/>
        <xdr:cNvSpPr/>
      </xdr:nvSpPr>
      <xdr:spPr>
        <a:xfrm>
          <a:off x="4584700" y="1410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39551</xdr:rowOff>
    </xdr:from>
    <xdr:to>
      <xdr:col>20</xdr:col>
      <xdr:colOff>38100</xdr:colOff>
      <xdr:row>82</xdr:row>
      <xdr:rowOff>141151</xdr:rowOff>
    </xdr:to>
    <xdr:sp macro="" textlink="">
      <xdr:nvSpPr>
        <xdr:cNvPr id="296" name="フローチャート: 判断 295"/>
        <xdr:cNvSpPr/>
      </xdr:nvSpPr>
      <xdr:spPr>
        <a:xfrm>
          <a:off x="37465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10161</xdr:rowOff>
    </xdr:from>
    <xdr:to>
      <xdr:col>15</xdr:col>
      <xdr:colOff>101600</xdr:colOff>
      <xdr:row>82</xdr:row>
      <xdr:rowOff>111761</xdr:rowOff>
    </xdr:to>
    <xdr:sp macro="" textlink="">
      <xdr:nvSpPr>
        <xdr:cNvPr id="297" name="フローチャート: 判断 296"/>
        <xdr:cNvSpPr/>
      </xdr:nvSpPr>
      <xdr:spPr>
        <a:xfrm>
          <a:off x="2857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168548</xdr:rowOff>
    </xdr:from>
    <xdr:to>
      <xdr:col>10</xdr:col>
      <xdr:colOff>165100</xdr:colOff>
      <xdr:row>82</xdr:row>
      <xdr:rowOff>98698</xdr:rowOff>
    </xdr:to>
    <xdr:sp macro="" textlink="">
      <xdr:nvSpPr>
        <xdr:cNvPr id="298" name="フローチャート: 判断 297"/>
        <xdr:cNvSpPr/>
      </xdr:nvSpPr>
      <xdr:spPr>
        <a:xfrm>
          <a:off x="1968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299" name="フローチャート: 判断 298"/>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64044</xdr:rowOff>
    </xdr:from>
    <xdr:to>
      <xdr:col>24</xdr:col>
      <xdr:colOff>114300</xdr:colOff>
      <xdr:row>81</xdr:row>
      <xdr:rowOff>165644</xdr:rowOff>
    </xdr:to>
    <xdr:sp macro="" textlink="">
      <xdr:nvSpPr>
        <xdr:cNvPr id="305" name="楕円 304"/>
        <xdr:cNvSpPr/>
      </xdr:nvSpPr>
      <xdr:spPr>
        <a:xfrm>
          <a:off x="45847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86921</xdr:rowOff>
    </xdr:from>
    <xdr:ext cx="405111" cy="259045"/>
    <xdr:sp macro="" textlink="">
      <xdr:nvSpPr>
        <xdr:cNvPr id="306" name="【福祉施設】&#10;有形固定資産減価償却率該当値テキスト"/>
        <xdr:cNvSpPr txBox="1"/>
      </xdr:nvSpPr>
      <xdr:spPr>
        <a:xfrm>
          <a:off x="4673600" y="1380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70576</xdr:rowOff>
    </xdr:from>
    <xdr:to>
      <xdr:col>20</xdr:col>
      <xdr:colOff>38100</xdr:colOff>
      <xdr:row>82</xdr:row>
      <xdr:rowOff>726</xdr:rowOff>
    </xdr:to>
    <xdr:sp macro="" textlink="">
      <xdr:nvSpPr>
        <xdr:cNvPr id="307" name="楕円 306"/>
        <xdr:cNvSpPr/>
      </xdr:nvSpPr>
      <xdr:spPr>
        <a:xfrm>
          <a:off x="3746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114844</xdr:rowOff>
    </xdr:from>
    <xdr:to>
      <xdr:col>24</xdr:col>
      <xdr:colOff>63500</xdr:colOff>
      <xdr:row>81</xdr:row>
      <xdr:rowOff>121376</xdr:rowOff>
    </xdr:to>
    <xdr:cxnSp macro="">
      <xdr:nvCxnSpPr>
        <xdr:cNvPr id="308" name="直線コネクタ 307"/>
        <xdr:cNvCxnSpPr/>
      </xdr:nvCxnSpPr>
      <xdr:spPr>
        <a:xfrm flipV="1">
          <a:off x="3797300" y="140022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36286</xdr:rowOff>
    </xdr:from>
    <xdr:to>
      <xdr:col>15</xdr:col>
      <xdr:colOff>101600</xdr:colOff>
      <xdr:row>81</xdr:row>
      <xdr:rowOff>137886</xdr:rowOff>
    </xdr:to>
    <xdr:sp macro="" textlink="">
      <xdr:nvSpPr>
        <xdr:cNvPr id="309" name="楕円 308"/>
        <xdr:cNvSpPr/>
      </xdr:nvSpPr>
      <xdr:spPr>
        <a:xfrm>
          <a:off x="2857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87086</xdr:rowOff>
    </xdr:from>
    <xdr:to>
      <xdr:col>19</xdr:col>
      <xdr:colOff>177800</xdr:colOff>
      <xdr:row>81</xdr:row>
      <xdr:rowOff>121376</xdr:rowOff>
    </xdr:to>
    <xdr:cxnSp macro="">
      <xdr:nvCxnSpPr>
        <xdr:cNvPr id="310" name="直線コネクタ 309"/>
        <xdr:cNvCxnSpPr/>
      </xdr:nvCxnSpPr>
      <xdr:spPr>
        <a:xfrm>
          <a:off x="2908300" y="139745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39551</xdr:rowOff>
    </xdr:from>
    <xdr:to>
      <xdr:col>10</xdr:col>
      <xdr:colOff>165100</xdr:colOff>
      <xdr:row>81</xdr:row>
      <xdr:rowOff>141151</xdr:rowOff>
    </xdr:to>
    <xdr:sp macro="" textlink="">
      <xdr:nvSpPr>
        <xdr:cNvPr id="311" name="楕円 310"/>
        <xdr:cNvSpPr/>
      </xdr:nvSpPr>
      <xdr:spPr>
        <a:xfrm>
          <a:off x="1968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87086</xdr:rowOff>
    </xdr:from>
    <xdr:to>
      <xdr:col>15</xdr:col>
      <xdr:colOff>50800</xdr:colOff>
      <xdr:row>81</xdr:row>
      <xdr:rowOff>90351</xdr:rowOff>
    </xdr:to>
    <xdr:cxnSp macro="">
      <xdr:nvCxnSpPr>
        <xdr:cNvPr id="312" name="直線コネクタ 311"/>
        <xdr:cNvCxnSpPr/>
      </xdr:nvCxnSpPr>
      <xdr:spPr>
        <a:xfrm flipV="1">
          <a:off x="2019300" y="139745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132278</xdr:rowOff>
    </xdr:from>
    <xdr:ext cx="405111" cy="259045"/>
    <xdr:sp macro="" textlink="">
      <xdr:nvSpPr>
        <xdr:cNvPr id="313" name="n_1aveValue【福祉施設】&#10;有形固定資産減価償却率"/>
        <xdr:cNvSpPr txBox="1"/>
      </xdr:nvSpPr>
      <xdr:spPr>
        <a:xfrm>
          <a:off x="35820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102888</xdr:rowOff>
    </xdr:from>
    <xdr:ext cx="405111" cy="259045"/>
    <xdr:sp macro="" textlink="">
      <xdr:nvSpPr>
        <xdr:cNvPr id="314" name="n_2aveValue【福祉施設】&#10;有形固定資産減価償却率"/>
        <xdr:cNvSpPr txBox="1"/>
      </xdr:nvSpPr>
      <xdr:spPr>
        <a:xfrm>
          <a:off x="2705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89825</xdr:rowOff>
    </xdr:from>
    <xdr:ext cx="405111" cy="259045"/>
    <xdr:sp macro="" textlink="">
      <xdr:nvSpPr>
        <xdr:cNvPr id="315" name="n_3aveValue【福祉施設】&#10;有形固定資産減価償却率"/>
        <xdr:cNvSpPr txBox="1"/>
      </xdr:nvSpPr>
      <xdr:spPr>
        <a:xfrm>
          <a:off x="1816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316" name="n_4aveValue【福祉施設】&#10;有形固定資産減価償却率"/>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17253</xdr:rowOff>
    </xdr:from>
    <xdr:ext cx="405111" cy="259045"/>
    <xdr:sp macro="" textlink="">
      <xdr:nvSpPr>
        <xdr:cNvPr id="317" name="n_1mainValue【福祉施設】&#10;有形固定資産減価償却率"/>
        <xdr:cNvSpPr txBox="1"/>
      </xdr:nvSpPr>
      <xdr:spPr>
        <a:xfrm>
          <a:off x="3582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154413</xdr:rowOff>
    </xdr:from>
    <xdr:ext cx="405111" cy="259045"/>
    <xdr:sp macro="" textlink="">
      <xdr:nvSpPr>
        <xdr:cNvPr id="318" name="n_2mainValue【福祉施設】&#10;有形固定資産減価償却率"/>
        <xdr:cNvSpPr txBox="1"/>
      </xdr:nvSpPr>
      <xdr:spPr>
        <a:xfrm>
          <a:off x="2705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157678</xdr:rowOff>
    </xdr:from>
    <xdr:ext cx="405111" cy="259045"/>
    <xdr:sp macro="" textlink="">
      <xdr:nvSpPr>
        <xdr:cNvPr id="319" name="n_3mainValue【福祉施設】&#10;有形固定資産減価償却率"/>
        <xdr:cNvSpPr txBox="1"/>
      </xdr:nvSpPr>
      <xdr:spPr>
        <a:xfrm>
          <a:off x="18167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86</xdr:row>
      <xdr:rowOff>91439</xdr:rowOff>
    </xdr:to>
    <xdr:cxnSp macro="">
      <xdr:nvCxnSpPr>
        <xdr:cNvPr id="343" name="直線コネクタ 342"/>
        <xdr:cNvCxnSpPr/>
      </xdr:nvCxnSpPr>
      <xdr:spPr>
        <a:xfrm flipV="1">
          <a:off x="10476865" y="134112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4" name="【福祉施設】&#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5" name="直線コネクタ 344"/>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46" name="【福祉施設】&#10;一人当たり面積最大値テキスト"/>
        <xdr:cNvSpPr txBox="1"/>
      </xdr:nvSpPr>
      <xdr:spPr>
        <a:xfrm>
          <a:off x="10515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47" name="直線コネクタ 346"/>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10177</xdr:rowOff>
    </xdr:from>
    <xdr:ext cx="469744" cy="259045"/>
    <xdr:sp macro="" textlink="">
      <xdr:nvSpPr>
        <xdr:cNvPr id="348" name="【福祉施設】&#10;一人当たり面積平均値テキスト"/>
        <xdr:cNvSpPr txBox="1"/>
      </xdr:nvSpPr>
      <xdr:spPr>
        <a:xfrm>
          <a:off x="10515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158750</xdr:rowOff>
    </xdr:from>
    <xdr:to>
      <xdr:col>55</xdr:col>
      <xdr:colOff>50800</xdr:colOff>
      <xdr:row>84</xdr:row>
      <xdr:rowOff>88900</xdr:rowOff>
    </xdr:to>
    <xdr:sp macro="" textlink="">
      <xdr:nvSpPr>
        <xdr:cNvPr id="349" name="フローチャート: 判断 348"/>
        <xdr:cNvSpPr/>
      </xdr:nvSpPr>
      <xdr:spPr>
        <a:xfrm>
          <a:off x="10426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170180</xdr:rowOff>
    </xdr:from>
    <xdr:to>
      <xdr:col>50</xdr:col>
      <xdr:colOff>165100</xdr:colOff>
      <xdr:row>84</xdr:row>
      <xdr:rowOff>100330</xdr:rowOff>
    </xdr:to>
    <xdr:sp macro="" textlink="">
      <xdr:nvSpPr>
        <xdr:cNvPr id="350" name="フローチャート: 判断 349"/>
        <xdr:cNvSpPr/>
      </xdr:nvSpPr>
      <xdr:spPr>
        <a:xfrm>
          <a:off x="9588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1" name="フローチャート: 判断 350"/>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128270</xdr:rowOff>
    </xdr:from>
    <xdr:to>
      <xdr:col>41</xdr:col>
      <xdr:colOff>101600</xdr:colOff>
      <xdr:row>84</xdr:row>
      <xdr:rowOff>58420</xdr:rowOff>
    </xdr:to>
    <xdr:sp macro="" textlink="">
      <xdr:nvSpPr>
        <xdr:cNvPr id="352" name="フローチャート: 判断 351"/>
        <xdr:cNvSpPr/>
      </xdr:nvSpPr>
      <xdr:spPr>
        <a:xfrm>
          <a:off x="7810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71120</xdr:rowOff>
    </xdr:from>
    <xdr:to>
      <xdr:col>36</xdr:col>
      <xdr:colOff>165100</xdr:colOff>
      <xdr:row>85</xdr:row>
      <xdr:rowOff>1270</xdr:rowOff>
    </xdr:to>
    <xdr:sp macro="" textlink="">
      <xdr:nvSpPr>
        <xdr:cNvPr id="353" name="フローチャート: 判断 352"/>
        <xdr:cNvSpPr/>
      </xdr:nvSpPr>
      <xdr:spPr>
        <a:xfrm>
          <a:off x="6921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9" name="楕円 358"/>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80027</xdr:rowOff>
    </xdr:from>
    <xdr:ext cx="469744" cy="259045"/>
    <xdr:sp macro="" textlink="">
      <xdr:nvSpPr>
        <xdr:cNvPr id="360" name="【福祉施設】&#10;一人当たり面積該当値テキスト"/>
        <xdr:cNvSpPr txBox="1"/>
      </xdr:nvSpPr>
      <xdr:spPr>
        <a:xfrm>
          <a:off x="10515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361" name="楕円 360"/>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152400</xdr:rowOff>
    </xdr:to>
    <xdr:cxnSp macro="">
      <xdr:nvCxnSpPr>
        <xdr:cNvPr id="362" name="直線コネクタ 361"/>
        <xdr:cNvCxnSpPr/>
      </xdr:nvCxnSpPr>
      <xdr:spPr>
        <a:xfrm>
          <a:off x="9639300" y="144170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139700</xdr:rowOff>
    </xdr:from>
    <xdr:to>
      <xdr:col>46</xdr:col>
      <xdr:colOff>38100</xdr:colOff>
      <xdr:row>84</xdr:row>
      <xdr:rowOff>69850</xdr:rowOff>
    </xdr:to>
    <xdr:sp macro="" textlink="">
      <xdr:nvSpPr>
        <xdr:cNvPr id="363" name="楕円 362"/>
        <xdr:cNvSpPr/>
      </xdr:nvSpPr>
      <xdr:spPr>
        <a:xfrm>
          <a:off x="869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84</xdr:row>
      <xdr:rowOff>19050</xdr:rowOff>
    </xdr:to>
    <xdr:cxnSp macro="">
      <xdr:nvCxnSpPr>
        <xdr:cNvPr id="364" name="直線コネクタ 363"/>
        <xdr:cNvCxnSpPr/>
      </xdr:nvCxnSpPr>
      <xdr:spPr>
        <a:xfrm flipV="1">
          <a:off x="8750300" y="144170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82550</xdr:rowOff>
    </xdr:from>
    <xdr:to>
      <xdr:col>41</xdr:col>
      <xdr:colOff>101600</xdr:colOff>
      <xdr:row>86</xdr:row>
      <xdr:rowOff>12700</xdr:rowOff>
    </xdr:to>
    <xdr:sp macro="" textlink="">
      <xdr:nvSpPr>
        <xdr:cNvPr id="365" name="楕円 364"/>
        <xdr:cNvSpPr/>
      </xdr:nvSpPr>
      <xdr:spPr>
        <a:xfrm>
          <a:off x="7810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19050</xdr:rowOff>
    </xdr:from>
    <xdr:to>
      <xdr:col>45</xdr:col>
      <xdr:colOff>177800</xdr:colOff>
      <xdr:row>85</xdr:row>
      <xdr:rowOff>133350</xdr:rowOff>
    </xdr:to>
    <xdr:cxnSp macro="">
      <xdr:nvCxnSpPr>
        <xdr:cNvPr id="366" name="直線コネクタ 365"/>
        <xdr:cNvCxnSpPr/>
      </xdr:nvCxnSpPr>
      <xdr:spPr>
        <a:xfrm flipV="1">
          <a:off x="7861300" y="144208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67" name="n_1ave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68"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74947</xdr:rowOff>
    </xdr:from>
    <xdr:ext cx="469744" cy="259045"/>
    <xdr:sp macro="" textlink="">
      <xdr:nvSpPr>
        <xdr:cNvPr id="369" name="n_3aveValue【福祉施設】&#10;一人当たり面積"/>
        <xdr:cNvSpPr txBox="1"/>
      </xdr:nvSpPr>
      <xdr:spPr>
        <a:xfrm>
          <a:off x="7626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17797</xdr:rowOff>
    </xdr:from>
    <xdr:ext cx="469744" cy="259045"/>
    <xdr:sp macro="" textlink="">
      <xdr:nvSpPr>
        <xdr:cNvPr id="370" name="n_4aveValue【福祉施設】&#10;一人当たり面積"/>
        <xdr:cNvSpPr txBox="1"/>
      </xdr:nvSpPr>
      <xdr:spPr>
        <a:xfrm>
          <a:off x="6737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82566</xdr:rowOff>
    </xdr:from>
    <xdr:ext cx="469744" cy="259045"/>
    <xdr:sp macro="" textlink="">
      <xdr:nvSpPr>
        <xdr:cNvPr id="371" name="n_1main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60977</xdr:rowOff>
    </xdr:from>
    <xdr:ext cx="469744" cy="259045"/>
    <xdr:sp macro="" textlink="">
      <xdr:nvSpPr>
        <xdr:cNvPr id="372" name="n_2mainValue【福祉施設】&#10;一人当たり面積"/>
        <xdr:cNvSpPr txBox="1"/>
      </xdr:nvSpPr>
      <xdr:spPr>
        <a:xfrm>
          <a:off x="8515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3827</xdr:rowOff>
    </xdr:from>
    <xdr:ext cx="469744" cy="259045"/>
    <xdr:sp macro="" textlink="">
      <xdr:nvSpPr>
        <xdr:cNvPr id="373" name="n_3mainValue【福祉施設】&#10;一人当たり面積"/>
        <xdr:cNvSpPr txBox="1"/>
      </xdr:nvSpPr>
      <xdr:spPr>
        <a:xfrm>
          <a:off x="7626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97427</xdr:rowOff>
    </xdr:from>
    <xdr:to>
      <xdr:col>24</xdr:col>
      <xdr:colOff>62865</xdr:colOff>
      <xdr:row>109</xdr:row>
      <xdr:rowOff>35379</xdr:rowOff>
    </xdr:to>
    <xdr:cxnSp macro="">
      <xdr:nvCxnSpPr>
        <xdr:cNvPr id="399" name="直線コネクタ 398"/>
        <xdr:cNvCxnSpPr/>
      </xdr:nvCxnSpPr>
      <xdr:spPr>
        <a:xfrm flipV="1">
          <a:off x="4634865" y="17242427"/>
          <a:ext cx="0" cy="148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44104</xdr:rowOff>
    </xdr:from>
    <xdr:ext cx="340478" cy="259045"/>
    <xdr:sp macro="" textlink="">
      <xdr:nvSpPr>
        <xdr:cNvPr id="402" name="【市民会館】&#10;有形固定資産減価償却率最大値テキスト"/>
        <xdr:cNvSpPr txBox="1"/>
      </xdr:nvSpPr>
      <xdr:spPr>
        <a:xfrm>
          <a:off x="4673600" y="17017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97427</xdr:rowOff>
    </xdr:from>
    <xdr:to>
      <xdr:col>24</xdr:col>
      <xdr:colOff>152400</xdr:colOff>
      <xdr:row>100</xdr:row>
      <xdr:rowOff>97427</xdr:rowOff>
    </xdr:to>
    <xdr:cxnSp macro="">
      <xdr:nvCxnSpPr>
        <xdr:cNvPr id="403" name="直線コネクタ 402"/>
        <xdr:cNvCxnSpPr/>
      </xdr:nvCxnSpPr>
      <xdr:spPr>
        <a:xfrm>
          <a:off x="4546600" y="1724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4" name="【市民会館】&#10;有形固定資産減価償却率平均値テキスト"/>
        <xdr:cNvSpPr txBox="1"/>
      </xdr:nvSpPr>
      <xdr:spPr>
        <a:xfrm>
          <a:off x="4673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05" name="フローチャート: 判断 404"/>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06" name="フローチャート: 判断 405"/>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7" name="フローチャート: 判断 406"/>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08" name="フローチャート: 判断 407"/>
        <xdr:cNvSpPr/>
      </xdr:nvSpPr>
      <xdr:spPr>
        <a:xfrm>
          <a:off x="1968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09" name="フローチャート: 判断 408"/>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5" name="楕円 414"/>
        <xdr:cNvSpPr/>
      </xdr:nvSpPr>
      <xdr:spPr>
        <a:xfrm>
          <a:off x="45847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17253</xdr:rowOff>
    </xdr:from>
    <xdr:ext cx="405111" cy="259045"/>
    <xdr:sp macro="" textlink="">
      <xdr:nvSpPr>
        <xdr:cNvPr id="416" name="【市民会館】&#10;有形固定資産減価償却率該当値テキスト"/>
        <xdr:cNvSpPr txBox="1"/>
      </xdr:nvSpPr>
      <xdr:spPr>
        <a:xfrm>
          <a:off x="4673600" y="1767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151130</xdr:rowOff>
    </xdr:from>
    <xdr:to>
      <xdr:col>20</xdr:col>
      <xdr:colOff>38100</xdr:colOff>
      <xdr:row>104</xdr:row>
      <xdr:rowOff>81280</xdr:rowOff>
    </xdr:to>
    <xdr:sp macro="" textlink="">
      <xdr:nvSpPr>
        <xdr:cNvPr id="417" name="楕円 416"/>
        <xdr:cNvSpPr/>
      </xdr:nvSpPr>
      <xdr:spPr>
        <a:xfrm>
          <a:off x="3746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104</xdr:row>
      <xdr:rowOff>45176</xdr:rowOff>
    </xdr:to>
    <xdr:cxnSp macro="">
      <xdr:nvCxnSpPr>
        <xdr:cNvPr id="418" name="直線コネクタ 417"/>
        <xdr:cNvCxnSpPr/>
      </xdr:nvCxnSpPr>
      <xdr:spPr>
        <a:xfrm>
          <a:off x="3797300" y="178612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118473</xdr:rowOff>
    </xdr:from>
    <xdr:to>
      <xdr:col>15</xdr:col>
      <xdr:colOff>101600</xdr:colOff>
      <xdr:row>104</xdr:row>
      <xdr:rowOff>48623</xdr:rowOff>
    </xdr:to>
    <xdr:sp macro="" textlink="">
      <xdr:nvSpPr>
        <xdr:cNvPr id="419" name="楕円 418"/>
        <xdr:cNvSpPr/>
      </xdr:nvSpPr>
      <xdr:spPr>
        <a:xfrm>
          <a:off x="2857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169273</xdr:rowOff>
    </xdr:from>
    <xdr:to>
      <xdr:col>19</xdr:col>
      <xdr:colOff>177800</xdr:colOff>
      <xdr:row>104</xdr:row>
      <xdr:rowOff>30480</xdr:rowOff>
    </xdr:to>
    <xdr:cxnSp macro="">
      <xdr:nvCxnSpPr>
        <xdr:cNvPr id="420" name="直線コネクタ 419"/>
        <xdr:cNvCxnSpPr/>
      </xdr:nvCxnSpPr>
      <xdr:spPr>
        <a:xfrm>
          <a:off x="2908300" y="1782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72752</xdr:rowOff>
    </xdr:from>
    <xdr:to>
      <xdr:col>10</xdr:col>
      <xdr:colOff>165100</xdr:colOff>
      <xdr:row>104</xdr:row>
      <xdr:rowOff>2902</xdr:rowOff>
    </xdr:to>
    <xdr:sp macro="" textlink="">
      <xdr:nvSpPr>
        <xdr:cNvPr id="421" name="楕円 420"/>
        <xdr:cNvSpPr/>
      </xdr:nvSpPr>
      <xdr:spPr>
        <a:xfrm>
          <a:off x="1968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123552</xdr:rowOff>
    </xdr:from>
    <xdr:to>
      <xdr:col>15</xdr:col>
      <xdr:colOff>50800</xdr:colOff>
      <xdr:row>103</xdr:row>
      <xdr:rowOff>169273</xdr:rowOff>
    </xdr:to>
    <xdr:cxnSp macro="">
      <xdr:nvCxnSpPr>
        <xdr:cNvPr id="422" name="直線コネクタ 421"/>
        <xdr:cNvCxnSpPr/>
      </xdr:nvCxnSpPr>
      <xdr:spPr>
        <a:xfrm>
          <a:off x="2019300" y="177829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49893</xdr:rowOff>
    </xdr:from>
    <xdr:to>
      <xdr:col>6</xdr:col>
      <xdr:colOff>38100</xdr:colOff>
      <xdr:row>103</xdr:row>
      <xdr:rowOff>151493</xdr:rowOff>
    </xdr:to>
    <xdr:sp macro="" textlink="">
      <xdr:nvSpPr>
        <xdr:cNvPr id="423" name="楕円 422"/>
        <xdr:cNvSpPr/>
      </xdr:nvSpPr>
      <xdr:spPr>
        <a:xfrm>
          <a:off x="1079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100693</xdr:rowOff>
    </xdr:from>
    <xdr:to>
      <xdr:col>10</xdr:col>
      <xdr:colOff>114300</xdr:colOff>
      <xdr:row>103</xdr:row>
      <xdr:rowOff>123552</xdr:rowOff>
    </xdr:to>
    <xdr:cxnSp macro="">
      <xdr:nvCxnSpPr>
        <xdr:cNvPr id="424" name="直線コネクタ 423"/>
        <xdr:cNvCxnSpPr/>
      </xdr:nvCxnSpPr>
      <xdr:spPr>
        <a:xfrm>
          <a:off x="1130300" y="1776004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25" name="n_1aveValue【市民会館】&#10;有形固定資産減価償却率"/>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26" name="n_2aveValue【市民会館】&#10;有形固定資産減価償却率"/>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114861</xdr:rowOff>
    </xdr:from>
    <xdr:ext cx="405111" cy="259045"/>
    <xdr:sp macro="" textlink="">
      <xdr:nvSpPr>
        <xdr:cNvPr id="427" name="n_3aveValue【市民会館】&#10;有形固定資産減価償却率"/>
        <xdr:cNvSpPr txBox="1"/>
      </xdr:nvSpPr>
      <xdr:spPr>
        <a:xfrm>
          <a:off x="1816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11991</xdr:rowOff>
    </xdr:from>
    <xdr:ext cx="405111" cy="259045"/>
    <xdr:sp macro="" textlink="">
      <xdr:nvSpPr>
        <xdr:cNvPr id="428" name="n_4aveValue【市民会館】&#10;有形固定資産減価償却率"/>
        <xdr:cNvSpPr txBox="1"/>
      </xdr:nvSpPr>
      <xdr:spPr>
        <a:xfrm>
          <a:off x="927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97807</xdr:rowOff>
    </xdr:from>
    <xdr:ext cx="405111" cy="259045"/>
    <xdr:sp macro="" textlink="">
      <xdr:nvSpPr>
        <xdr:cNvPr id="429" name="n_1main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65150</xdr:rowOff>
    </xdr:from>
    <xdr:ext cx="405111" cy="259045"/>
    <xdr:sp macro="" textlink="">
      <xdr:nvSpPr>
        <xdr:cNvPr id="430" name="n_2mainValue【市民会館】&#10;有形固定資産減価償却率"/>
        <xdr:cNvSpPr txBox="1"/>
      </xdr:nvSpPr>
      <xdr:spPr>
        <a:xfrm>
          <a:off x="2705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19429</xdr:rowOff>
    </xdr:from>
    <xdr:ext cx="405111" cy="259045"/>
    <xdr:sp macro="" textlink="">
      <xdr:nvSpPr>
        <xdr:cNvPr id="431" name="n_3mainValue【市民会館】&#10;有形固定資産減価償却率"/>
        <xdr:cNvSpPr txBox="1"/>
      </xdr:nvSpPr>
      <xdr:spPr>
        <a:xfrm>
          <a:off x="1816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168020</xdr:rowOff>
    </xdr:from>
    <xdr:ext cx="405111" cy="259045"/>
    <xdr:sp macro="" textlink="">
      <xdr:nvSpPr>
        <xdr:cNvPr id="432" name="n_4mainValue【市民会館】&#10;有形固定資産減価償却率"/>
        <xdr:cNvSpPr txBox="1"/>
      </xdr:nvSpPr>
      <xdr:spPr>
        <a:xfrm>
          <a:off x="927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107</xdr:row>
      <xdr:rowOff>73913</xdr:rowOff>
    </xdr:to>
    <xdr:cxnSp macro="">
      <xdr:nvCxnSpPr>
        <xdr:cNvPr id="454" name="直線コネクタ 453"/>
        <xdr:cNvCxnSpPr/>
      </xdr:nvCxnSpPr>
      <xdr:spPr>
        <a:xfrm flipV="1">
          <a:off x="10476865" y="17399508"/>
          <a:ext cx="0" cy="1019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469744" cy="259045"/>
    <xdr:sp macro="" textlink="">
      <xdr:nvSpPr>
        <xdr:cNvPr id="455" name="【市民会館】&#10;一人当たり面積最小値テキスト"/>
        <xdr:cNvSpPr txBox="1"/>
      </xdr:nvSpPr>
      <xdr:spPr>
        <a:xfrm>
          <a:off x="10515600" y="1842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73913</xdr:rowOff>
    </xdr:from>
    <xdr:to>
      <xdr:col>55</xdr:col>
      <xdr:colOff>88900</xdr:colOff>
      <xdr:row>107</xdr:row>
      <xdr:rowOff>73913</xdr:rowOff>
    </xdr:to>
    <xdr:cxnSp macro="">
      <xdr:nvCxnSpPr>
        <xdr:cNvPr id="456" name="直線コネクタ 455"/>
        <xdr:cNvCxnSpPr/>
      </xdr:nvCxnSpPr>
      <xdr:spPr>
        <a:xfrm>
          <a:off x="10388600" y="1841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57"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58" name="直線コネクタ 457"/>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459"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460" name="フローチャート: 判断 459"/>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1" name="フローチャート: 判断 460"/>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62" name="フローチャート: 判断 461"/>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xdr:rowOff>
    </xdr:from>
    <xdr:to>
      <xdr:col>41</xdr:col>
      <xdr:colOff>101600</xdr:colOff>
      <xdr:row>105</xdr:row>
      <xdr:rowOff>106426</xdr:rowOff>
    </xdr:to>
    <xdr:sp macro="" textlink="">
      <xdr:nvSpPr>
        <xdr:cNvPr id="463" name="フローチャート: 判断 462"/>
        <xdr:cNvSpPr/>
      </xdr:nvSpPr>
      <xdr:spPr>
        <a:xfrm>
          <a:off x="7810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45974</xdr:rowOff>
    </xdr:from>
    <xdr:to>
      <xdr:col>36</xdr:col>
      <xdr:colOff>165100</xdr:colOff>
      <xdr:row>105</xdr:row>
      <xdr:rowOff>147574</xdr:rowOff>
    </xdr:to>
    <xdr:sp macro="" textlink="">
      <xdr:nvSpPr>
        <xdr:cNvPr id="464" name="フローチャート: 判断 463"/>
        <xdr:cNvSpPr/>
      </xdr:nvSpPr>
      <xdr:spPr>
        <a:xfrm>
          <a:off x="6921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128270</xdr:rowOff>
    </xdr:from>
    <xdr:to>
      <xdr:col>55</xdr:col>
      <xdr:colOff>50800</xdr:colOff>
      <xdr:row>106</xdr:row>
      <xdr:rowOff>58420</xdr:rowOff>
    </xdr:to>
    <xdr:sp macro="" textlink="">
      <xdr:nvSpPr>
        <xdr:cNvPr id="470" name="楕円 469"/>
        <xdr:cNvSpPr/>
      </xdr:nvSpPr>
      <xdr:spPr>
        <a:xfrm>
          <a:off x="10426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106697</xdr:rowOff>
    </xdr:from>
    <xdr:ext cx="469744" cy="259045"/>
    <xdr:sp macro="" textlink="">
      <xdr:nvSpPr>
        <xdr:cNvPr id="471" name="【市民会館】&#10;一人当たり面積該当値テキスト"/>
        <xdr:cNvSpPr txBox="1"/>
      </xdr:nvSpPr>
      <xdr:spPr>
        <a:xfrm>
          <a:off x="10515600"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43687</xdr:rowOff>
    </xdr:from>
    <xdr:to>
      <xdr:col>50</xdr:col>
      <xdr:colOff>165100</xdr:colOff>
      <xdr:row>106</xdr:row>
      <xdr:rowOff>145287</xdr:rowOff>
    </xdr:to>
    <xdr:sp macro="" textlink="">
      <xdr:nvSpPr>
        <xdr:cNvPr id="472" name="楕円 471"/>
        <xdr:cNvSpPr/>
      </xdr:nvSpPr>
      <xdr:spPr>
        <a:xfrm>
          <a:off x="9588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xdr:rowOff>
    </xdr:from>
    <xdr:to>
      <xdr:col>55</xdr:col>
      <xdr:colOff>0</xdr:colOff>
      <xdr:row>106</xdr:row>
      <xdr:rowOff>94487</xdr:rowOff>
    </xdr:to>
    <xdr:cxnSp macro="">
      <xdr:nvCxnSpPr>
        <xdr:cNvPr id="473" name="直線コネクタ 472"/>
        <xdr:cNvCxnSpPr/>
      </xdr:nvCxnSpPr>
      <xdr:spPr>
        <a:xfrm flipV="1">
          <a:off x="9639300" y="18181320"/>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43687</xdr:rowOff>
    </xdr:from>
    <xdr:to>
      <xdr:col>46</xdr:col>
      <xdr:colOff>38100</xdr:colOff>
      <xdr:row>106</xdr:row>
      <xdr:rowOff>145287</xdr:rowOff>
    </xdr:to>
    <xdr:sp macro="" textlink="">
      <xdr:nvSpPr>
        <xdr:cNvPr id="474" name="楕円 473"/>
        <xdr:cNvSpPr/>
      </xdr:nvSpPr>
      <xdr:spPr>
        <a:xfrm>
          <a:off x="8699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94487</xdr:rowOff>
    </xdr:to>
    <xdr:cxnSp macro="">
      <xdr:nvCxnSpPr>
        <xdr:cNvPr id="475" name="直線コネクタ 474"/>
        <xdr:cNvCxnSpPr/>
      </xdr:nvCxnSpPr>
      <xdr:spPr>
        <a:xfrm>
          <a:off x="8750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80263</xdr:rowOff>
    </xdr:from>
    <xdr:to>
      <xdr:col>41</xdr:col>
      <xdr:colOff>101600</xdr:colOff>
      <xdr:row>107</xdr:row>
      <xdr:rowOff>10413</xdr:rowOff>
    </xdr:to>
    <xdr:sp macro="" textlink="">
      <xdr:nvSpPr>
        <xdr:cNvPr id="476" name="楕円 475"/>
        <xdr:cNvSpPr/>
      </xdr:nvSpPr>
      <xdr:spPr>
        <a:xfrm>
          <a:off x="7810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131063</xdr:rowOff>
    </xdr:to>
    <xdr:cxnSp macro="">
      <xdr:nvCxnSpPr>
        <xdr:cNvPr id="477" name="直線コネクタ 476"/>
        <xdr:cNvCxnSpPr/>
      </xdr:nvCxnSpPr>
      <xdr:spPr>
        <a:xfrm flipV="1">
          <a:off x="7861300" y="182681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48261</xdr:rowOff>
    </xdr:from>
    <xdr:to>
      <xdr:col>36</xdr:col>
      <xdr:colOff>165100</xdr:colOff>
      <xdr:row>106</xdr:row>
      <xdr:rowOff>149861</xdr:rowOff>
    </xdr:to>
    <xdr:sp macro="" textlink="">
      <xdr:nvSpPr>
        <xdr:cNvPr id="478" name="楕円 477"/>
        <xdr:cNvSpPr/>
      </xdr:nvSpPr>
      <xdr:spPr>
        <a:xfrm>
          <a:off x="6921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131063</xdr:rowOff>
    </xdr:to>
    <xdr:cxnSp macro="">
      <xdr:nvCxnSpPr>
        <xdr:cNvPr id="479" name="直線コネクタ 478"/>
        <xdr:cNvCxnSpPr/>
      </xdr:nvCxnSpPr>
      <xdr:spPr>
        <a:xfrm>
          <a:off x="6972300" y="182727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80"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81" name="n_2aveValue【市民会館】&#10;一人当たり面積"/>
        <xdr:cNvSpPr txBox="1"/>
      </xdr:nvSpPr>
      <xdr:spPr>
        <a:xfrm>
          <a:off x="8515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122953</xdr:rowOff>
    </xdr:from>
    <xdr:ext cx="469744" cy="259045"/>
    <xdr:sp macro="" textlink="">
      <xdr:nvSpPr>
        <xdr:cNvPr id="482" name="n_3aveValue【市民会館】&#10;一人当たり面積"/>
        <xdr:cNvSpPr txBox="1"/>
      </xdr:nvSpPr>
      <xdr:spPr>
        <a:xfrm>
          <a:off x="7626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164101</xdr:rowOff>
    </xdr:from>
    <xdr:ext cx="469744" cy="259045"/>
    <xdr:sp macro="" textlink="">
      <xdr:nvSpPr>
        <xdr:cNvPr id="483" name="n_4aveValue【市民会館】&#10;一人当たり面積"/>
        <xdr:cNvSpPr txBox="1"/>
      </xdr:nvSpPr>
      <xdr:spPr>
        <a:xfrm>
          <a:off x="6737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136414</xdr:rowOff>
    </xdr:from>
    <xdr:ext cx="469744" cy="259045"/>
    <xdr:sp macro="" textlink="">
      <xdr:nvSpPr>
        <xdr:cNvPr id="484" name="n_1mainValue【市民会館】&#10;一人当たり面積"/>
        <xdr:cNvSpPr txBox="1"/>
      </xdr:nvSpPr>
      <xdr:spPr>
        <a:xfrm>
          <a:off x="9391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136414</xdr:rowOff>
    </xdr:from>
    <xdr:ext cx="469744" cy="259045"/>
    <xdr:sp macro="" textlink="">
      <xdr:nvSpPr>
        <xdr:cNvPr id="485" name="n_2mainValue【市民会館】&#10;一人当たり面積"/>
        <xdr:cNvSpPr txBox="1"/>
      </xdr:nvSpPr>
      <xdr:spPr>
        <a:xfrm>
          <a:off x="8515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1540</xdr:rowOff>
    </xdr:from>
    <xdr:ext cx="469744" cy="259045"/>
    <xdr:sp macro="" textlink="">
      <xdr:nvSpPr>
        <xdr:cNvPr id="486" name="n_3mainValue【市民会館】&#10;一人当たり面積"/>
        <xdr:cNvSpPr txBox="1"/>
      </xdr:nvSpPr>
      <xdr:spPr>
        <a:xfrm>
          <a:off x="7626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140988</xdr:rowOff>
    </xdr:from>
    <xdr:ext cx="469744" cy="259045"/>
    <xdr:sp macro="" textlink="">
      <xdr:nvSpPr>
        <xdr:cNvPr id="487" name="n_4mainValue【市民会館】&#10;一人当たり面積"/>
        <xdr:cNvSpPr txBox="1"/>
      </xdr:nvSpPr>
      <xdr:spPr>
        <a:xfrm>
          <a:off x="6737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69669</xdr:rowOff>
    </xdr:to>
    <xdr:cxnSp macro="">
      <xdr:nvCxnSpPr>
        <xdr:cNvPr id="513" name="直線コネクタ 512"/>
        <xdr:cNvCxnSpPr/>
      </xdr:nvCxnSpPr>
      <xdr:spPr>
        <a:xfrm flipV="1">
          <a:off x="16318864" y="5769973"/>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73496</xdr:rowOff>
    </xdr:from>
    <xdr:ext cx="405111" cy="259045"/>
    <xdr:sp macro="" textlink="">
      <xdr:nvSpPr>
        <xdr:cNvPr id="514" name="【一般廃棄物処理施設】&#10;有形固定資産減価償却率最小値テキスト"/>
        <xdr:cNvSpPr txBox="1"/>
      </xdr:nvSpPr>
      <xdr:spPr>
        <a:xfrm>
          <a:off x="16357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69669</xdr:rowOff>
    </xdr:from>
    <xdr:to>
      <xdr:col>86</xdr:col>
      <xdr:colOff>25400</xdr:colOff>
      <xdr:row>42</xdr:row>
      <xdr:rowOff>69669</xdr:rowOff>
    </xdr:to>
    <xdr:cxnSp macro="">
      <xdr:nvCxnSpPr>
        <xdr:cNvPr id="515" name="直線コネクタ 514"/>
        <xdr:cNvCxnSpPr/>
      </xdr:nvCxnSpPr>
      <xdr:spPr>
        <a:xfrm>
          <a:off x="16230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1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17" name="直線コネクタ 51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34851</xdr:rowOff>
    </xdr:from>
    <xdr:ext cx="405111" cy="259045"/>
    <xdr:sp macro="" textlink="">
      <xdr:nvSpPr>
        <xdr:cNvPr id="518" name="【一般廃棄物処理施設】&#10;有形固定資産減価償却率平均値テキスト"/>
        <xdr:cNvSpPr txBox="1"/>
      </xdr:nvSpPr>
      <xdr:spPr>
        <a:xfrm>
          <a:off x="16357600" y="654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519" name="フローチャート: 判断 518"/>
        <xdr:cNvSpPr/>
      </xdr:nvSpPr>
      <xdr:spPr>
        <a:xfrm>
          <a:off x="162687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15603</xdr:rowOff>
    </xdr:from>
    <xdr:to>
      <xdr:col>81</xdr:col>
      <xdr:colOff>101600</xdr:colOff>
      <xdr:row>38</xdr:row>
      <xdr:rowOff>117203</xdr:rowOff>
    </xdr:to>
    <xdr:sp macro="" textlink="">
      <xdr:nvSpPr>
        <xdr:cNvPr id="520" name="フローチャート: 判断 519"/>
        <xdr:cNvSpPr/>
      </xdr:nvSpPr>
      <xdr:spPr>
        <a:xfrm>
          <a:off x="15430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1" name="フローチャート: 判断 520"/>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2" name="フローチャート: 判断 521"/>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3" name="フローチャート: 判断 522"/>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134801</xdr:rowOff>
    </xdr:from>
    <xdr:to>
      <xdr:col>85</xdr:col>
      <xdr:colOff>177800</xdr:colOff>
      <xdr:row>34</xdr:row>
      <xdr:rowOff>64951</xdr:rowOff>
    </xdr:to>
    <xdr:sp macro="" textlink="">
      <xdr:nvSpPr>
        <xdr:cNvPr id="529" name="楕円 528"/>
        <xdr:cNvSpPr/>
      </xdr:nvSpPr>
      <xdr:spPr>
        <a:xfrm>
          <a:off x="162687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49728</xdr:rowOff>
    </xdr:from>
    <xdr:ext cx="405111" cy="259045"/>
    <xdr:sp macro="" textlink="">
      <xdr:nvSpPr>
        <xdr:cNvPr id="530" name="【一般廃棄物処理施設】&#10;有形固定資産減価償却率該当値テキスト"/>
        <xdr:cNvSpPr txBox="1"/>
      </xdr:nvSpPr>
      <xdr:spPr>
        <a:xfrm>
          <a:off x="16357600"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82550</xdr:rowOff>
    </xdr:from>
    <xdr:to>
      <xdr:col>81</xdr:col>
      <xdr:colOff>101600</xdr:colOff>
      <xdr:row>34</xdr:row>
      <xdr:rowOff>12700</xdr:rowOff>
    </xdr:to>
    <xdr:sp macro="" textlink="">
      <xdr:nvSpPr>
        <xdr:cNvPr id="531" name="楕円 530"/>
        <xdr:cNvSpPr/>
      </xdr:nvSpPr>
      <xdr:spPr>
        <a:xfrm>
          <a:off x="15430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133350</xdr:rowOff>
    </xdr:from>
    <xdr:to>
      <xdr:col>85</xdr:col>
      <xdr:colOff>127000</xdr:colOff>
      <xdr:row>34</xdr:row>
      <xdr:rowOff>14151</xdr:rowOff>
    </xdr:to>
    <xdr:cxnSp macro="">
      <xdr:nvCxnSpPr>
        <xdr:cNvPr id="532" name="直線コネクタ 531"/>
        <xdr:cNvCxnSpPr/>
      </xdr:nvCxnSpPr>
      <xdr:spPr>
        <a:xfrm>
          <a:off x="15481300" y="5791200"/>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533" name="楕円 532"/>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133350</xdr:rowOff>
    </xdr:from>
    <xdr:to>
      <xdr:col>81</xdr:col>
      <xdr:colOff>50800</xdr:colOff>
      <xdr:row>42</xdr:row>
      <xdr:rowOff>92528</xdr:rowOff>
    </xdr:to>
    <xdr:cxnSp macro="">
      <xdr:nvCxnSpPr>
        <xdr:cNvPr id="534" name="直線コネクタ 533"/>
        <xdr:cNvCxnSpPr/>
      </xdr:nvCxnSpPr>
      <xdr:spPr>
        <a:xfrm flipV="1">
          <a:off x="14592300" y="5791200"/>
          <a:ext cx="889000" cy="15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129903</xdr:rowOff>
    </xdr:from>
    <xdr:to>
      <xdr:col>72</xdr:col>
      <xdr:colOff>38100</xdr:colOff>
      <xdr:row>39</xdr:row>
      <xdr:rowOff>60053</xdr:rowOff>
    </xdr:to>
    <xdr:sp macro="" textlink="">
      <xdr:nvSpPr>
        <xdr:cNvPr id="535" name="楕円 534"/>
        <xdr:cNvSpPr/>
      </xdr:nvSpPr>
      <xdr:spPr>
        <a:xfrm>
          <a:off x="13652500" y="66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9253</xdr:rowOff>
    </xdr:from>
    <xdr:to>
      <xdr:col>76</xdr:col>
      <xdr:colOff>114300</xdr:colOff>
      <xdr:row>42</xdr:row>
      <xdr:rowOff>92528</xdr:rowOff>
    </xdr:to>
    <xdr:cxnSp macro="">
      <xdr:nvCxnSpPr>
        <xdr:cNvPr id="536" name="直線コネクタ 535"/>
        <xdr:cNvCxnSpPr/>
      </xdr:nvCxnSpPr>
      <xdr:spPr>
        <a:xfrm>
          <a:off x="13703300" y="6695803"/>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537" name="楕円 536"/>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9253</xdr:rowOff>
    </xdr:from>
    <xdr:to>
      <xdr:col>71</xdr:col>
      <xdr:colOff>177800</xdr:colOff>
      <xdr:row>42</xdr:row>
      <xdr:rowOff>92528</xdr:rowOff>
    </xdr:to>
    <xdr:cxnSp macro="">
      <xdr:nvCxnSpPr>
        <xdr:cNvPr id="538" name="直線コネクタ 537"/>
        <xdr:cNvCxnSpPr/>
      </xdr:nvCxnSpPr>
      <xdr:spPr>
        <a:xfrm flipV="1">
          <a:off x="12814300" y="6695803"/>
          <a:ext cx="889000" cy="5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108330</xdr:rowOff>
    </xdr:from>
    <xdr:ext cx="405111" cy="259045"/>
    <xdr:sp macro="" textlink="">
      <xdr:nvSpPr>
        <xdr:cNvPr id="539" name="n_1aveValue【一般廃棄物処理施設】&#10;有形固定資産減価償却率"/>
        <xdr:cNvSpPr txBox="1"/>
      </xdr:nvSpPr>
      <xdr:spPr>
        <a:xfrm>
          <a:off x="15266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540" name="n_2aveValue【一般廃棄物処理施設】&#10;有形固定資産減価償却率"/>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1" name="n_3aveValue【一般廃棄物処理施設】&#10;有形固定資産減価償却率"/>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2"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29227</xdr:rowOff>
    </xdr:from>
    <xdr:ext cx="340478" cy="259045"/>
    <xdr:sp macro="" textlink="">
      <xdr:nvSpPr>
        <xdr:cNvPr id="543" name="n_1mainValue【一般廃棄物処理施設】&#10;有形固定資産減価償却率"/>
        <xdr:cNvSpPr txBox="1"/>
      </xdr:nvSpPr>
      <xdr:spPr>
        <a:xfrm>
          <a:off x="15298361"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544" name="n_2mainValue【一般廃棄物処理施設】&#10;有形固定資産減価償却率"/>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51180</xdr:rowOff>
    </xdr:from>
    <xdr:ext cx="405111" cy="259045"/>
    <xdr:sp macro="" textlink="">
      <xdr:nvSpPr>
        <xdr:cNvPr id="545" name="n_3mainValue【一般廃棄物処理施設】&#10;有形固定資産減価償却率"/>
        <xdr:cNvSpPr txBox="1"/>
      </xdr:nvSpPr>
      <xdr:spPr>
        <a:xfrm>
          <a:off x="13500744" y="673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546" name="n_4mainValue【一般廃棄物処理施設】&#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20746</xdr:rowOff>
    </xdr:from>
    <xdr:to>
      <xdr:col>116</xdr:col>
      <xdr:colOff>62864</xdr:colOff>
      <xdr:row>41</xdr:row>
      <xdr:rowOff>121156</xdr:rowOff>
    </xdr:to>
    <xdr:cxnSp macro="">
      <xdr:nvCxnSpPr>
        <xdr:cNvPr id="568" name="直線コネクタ 567"/>
        <xdr:cNvCxnSpPr/>
      </xdr:nvCxnSpPr>
      <xdr:spPr>
        <a:xfrm flipV="1">
          <a:off x="22160864" y="6021496"/>
          <a:ext cx="0" cy="1129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124983</xdr:rowOff>
    </xdr:from>
    <xdr:ext cx="469744" cy="259045"/>
    <xdr:sp macro="" textlink="">
      <xdr:nvSpPr>
        <xdr:cNvPr id="569" name="【一般廃棄物処理施設】&#10;一人当たり有形固定資産（償却資産）額最小値テキスト"/>
        <xdr:cNvSpPr txBox="1"/>
      </xdr:nvSpPr>
      <xdr:spPr>
        <a:xfrm>
          <a:off x="22199600" y="715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121156</xdr:rowOff>
    </xdr:from>
    <xdr:to>
      <xdr:col>116</xdr:col>
      <xdr:colOff>152400</xdr:colOff>
      <xdr:row>41</xdr:row>
      <xdr:rowOff>121156</xdr:rowOff>
    </xdr:to>
    <xdr:cxnSp macro="">
      <xdr:nvCxnSpPr>
        <xdr:cNvPr id="570" name="直線コネクタ 569"/>
        <xdr:cNvCxnSpPr/>
      </xdr:nvCxnSpPr>
      <xdr:spPr>
        <a:xfrm>
          <a:off x="22072600" y="7150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138873</xdr:rowOff>
    </xdr:from>
    <xdr:ext cx="599010" cy="259045"/>
    <xdr:sp macro="" textlink="">
      <xdr:nvSpPr>
        <xdr:cNvPr id="571" name="【一般廃棄物処理施設】&#10;一人当たり有形固定資産（償却資産）額最大値テキスト"/>
        <xdr:cNvSpPr txBox="1"/>
      </xdr:nvSpPr>
      <xdr:spPr>
        <a:xfrm>
          <a:off x="22199600" y="579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20746</xdr:rowOff>
    </xdr:from>
    <xdr:to>
      <xdr:col>116</xdr:col>
      <xdr:colOff>152400</xdr:colOff>
      <xdr:row>35</xdr:row>
      <xdr:rowOff>20746</xdr:rowOff>
    </xdr:to>
    <xdr:cxnSp macro="">
      <xdr:nvCxnSpPr>
        <xdr:cNvPr id="572" name="直線コネクタ 571"/>
        <xdr:cNvCxnSpPr/>
      </xdr:nvCxnSpPr>
      <xdr:spPr>
        <a:xfrm>
          <a:off x="22072600" y="602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50257</xdr:rowOff>
    </xdr:from>
    <xdr:ext cx="534377" cy="259045"/>
    <xdr:sp macro="" textlink="">
      <xdr:nvSpPr>
        <xdr:cNvPr id="573" name="【一般廃棄物処理施設】&#10;一人当たり有形固定資産（償却資産）額平均値テキスト"/>
        <xdr:cNvSpPr txBox="1"/>
      </xdr:nvSpPr>
      <xdr:spPr>
        <a:xfrm>
          <a:off x="22199600" y="6565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27380</xdr:rowOff>
    </xdr:from>
    <xdr:to>
      <xdr:col>116</xdr:col>
      <xdr:colOff>114300</xdr:colOff>
      <xdr:row>39</xdr:row>
      <xdr:rowOff>128980</xdr:rowOff>
    </xdr:to>
    <xdr:sp macro="" textlink="">
      <xdr:nvSpPr>
        <xdr:cNvPr id="574" name="フローチャート: 判断 573"/>
        <xdr:cNvSpPr/>
      </xdr:nvSpPr>
      <xdr:spPr>
        <a:xfrm>
          <a:off x="22110700" y="671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30827</xdr:rowOff>
    </xdr:from>
    <xdr:to>
      <xdr:col>112</xdr:col>
      <xdr:colOff>38100</xdr:colOff>
      <xdr:row>39</xdr:row>
      <xdr:rowOff>132427</xdr:rowOff>
    </xdr:to>
    <xdr:sp macro="" textlink="">
      <xdr:nvSpPr>
        <xdr:cNvPr id="575" name="フローチャート: 判断 574"/>
        <xdr:cNvSpPr/>
      </xdr:nvSpPr>
      <xdr:spPr>
        <a:xfrm>
          <a:off x="21272500" y="671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64788</xdr:rowOff>
    </xdr:from>
    <xdr:to>
      <xdr:col>107</xdr:col>
      <xdr:colOff>101600</xdr:colOff>
      <xdr:row>39</xdr:row>
      <xdr:rowOff>166388</xdr:rowOff>
    </xdr:to>
    <xdr:sp macro="" textlink="">
      <xdr:nvSpPr>
        <xdr:cNvPr id="576" name="フローチャート: 判断 575"/>
        <xdr:cNvSpPr/>
      </xdr:nvSpPr>
      <xdr:spPr>
        <a:xfrm>
          <a:off x="20383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77278</xdr:rowOff>
    </xdr:from>
    <xdr:to>
      <xdr:col>102</xdr:col>
      <xdr:colOff>165100</xdr:colOff>
      <xdr:row>40</xdr:row>
      <xdr:rowOff>7428</xdr:rowOff>
    </xdr:to>
    <xdr:sp macro="" textlink="">
      <xdr:nvSpPr>
        <xdr:cNvPr id="577" name="フローチャート: 判断 576"/>
        <xdr:cNvSpPr/>
      </xdr:nvSpPr>
      <xdr:spPr>
        <a:xfrm>
          <a:off x="19494500" y="67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140153</xdr:rowOff>
    </xdr:from>
    <xdr:to>
      <xdr:col>98</xdr:col>
      <xdr:colOff>38100</xdr:colOff>
      <xdr:row>40</xdr:row>
      <xdr:rowOff>70303</xdr:rowOff>
    </xdr:to>
    <xdr:sp macro="" textlink="">
      <xdr:nvSpPr>
        <xdr:cNvPr id="578" name="フローチャート: 判断 577"/>
        <xdr:cNvSpPr/>
      </xdr:nvSpPr>
      <xdr:spPr>
        <a:xfrm>
          <a:off x="18605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104504</xdr:rowOff>
    </xdr:from>
    <xdr:to>
      <xdr:col>116</xdr:col>
      <xdr:colOff>114300</xdr:colOff>
      <xdr:row>41</xdr:row>
      <xdr:rowOff>34654</xdr:rowOff>
    </xdr:to>
    <xdr:sp macro="" textlink="">
      <xdr:nvSpPr>
        <xdr:cNvPr id="584" name="楕円 583"/>
        <xdr:cNvSpPr/>
      </xdr:nvSpPr>
      <xdr:spPr>
        <a:xfrm>
          <a:off x="22110700" y="69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82931</xdr:rowOff>
    </xdr:from>
    <xdr:ext cx="534377" cy="259045"/>
    <xdr:sp macro="" textlink="">
      <xdr:nvSpPr>
        <xdr:cNvPr id="585" name="【一般廃棄物処理施設】&#10;一人当たり有形固定資産（償却資産）額該当値テキスト"/>
        <xdr:cNvSpPr txBox="1"/>
      </xdr:nvSpPr>
      <xdr:spPr>
        <a:xfrm>
          <a:off x="22199600" y="69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113370</xdr:rowOff>
    </xdr:from>
    <xdr:to>
      <xdr:col>112</xdr:col>
      <xdr:colOff>38100</xdr:colOff>
      <xdr:row>41</xdr:row>
      <xdr:rowOff>43520</xdr:rowOff>
    </xdr:to>
    <xdr:sp macro="" textlink="">
      <xdr:nvSpPr>
        <xdr:cNvPr id="586" name="楕円 585"/>
        <xdr:cNvSpPr/>
      </xdr:nvSpPr>
      <xdr:spPr>
        <a:xfrm>
          <a:off x="21272500" y="6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155304</xdr:rowOff>
    </xdr:from>
    <xdr:to>
      <xdr:col>116</xdr:col>
      <xdr:colOff>63500</xdr:colOff>
      <xdr:row>40</xdr:row>
      <xdr:rowOff>164170</xdr:rowOff>
    </xdr:to>
    <xdr:cxnSp macro="">
      <xdr:nvCxnSpPr>
        <xdr:cNvPr id="587" name="直線コネクタ 586"/>
        <xdr:cNvCxnSpPr/>
      </xdr:nvCxnSpPr>
      <xdr:spPr>
        <a:xfrm flipV="1">
          <a:off x="21323300" y="7013304"/>
          <a:ext cx="8382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75957</xdr:rowOff>
    </xdr:from>
    <xdr:to>
      <xdr:col>107</xdr:col>
      <xdr:colOff>101600</xdr:colOff>
      <xdr:row>42</xdr:row>
      <xdr:rowOff>6107</xdr:rowOff>
    </xdr:to>
    <xdr:sp macro="" textlink="">
      <xdr:nvSpPr>
        <xdr:cNvPr id="588" name="楕円 587"/>
        <xdr:cNvSpPr/>
      </xdr:nvSpPr>
      <xdr:spPr>
        <a:xfrm>
          <a:off x="20383500" y="710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164170</xdr:rowOff>
    </xdr:from>
    <xdr:to>
      <xdr:col>111</xdr:col>
      <xdr:colOff>177800</xdr:colOff>
      <xdr:row>41</xdr:row>
      <xdr:rowOff>126757</xdr:rowOff>
    </xdr:to>
    <xdr:cxnSp macro="">
      <xdr:nvCxnSpPr>
        <xdr:cNvPr id="589" name="直線コネクタ 588"/>
        <xdr:cNvCxnSpPr/>
      </xdr:nvCxnSpPr>
      <xdr:spPr>
        <a:xfrm flipV="1">
          <a:off x="20434300" y="7022170"/>
          <a:ext cx="889000" cy="13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48420</xdr:rowOff>
    </xdr:from>
    <xdr:to>
      <xdr:col>102</xdr:col>
      <xdr:colOff>165100</xdr:colOff>
      <xdr:row>41</xdr:row>
      <xdr:rowOff>150020</xdr:rowOff>
    </xdr:to>
    <xdr:sp macro="" textlink="">
      <xdr:nvSpPr>
        <xdr:cNvPr id="590" name="楕円 589"/>
        <xdr:cNvSpPr/>
      </xdr:nvSpPr>
      <xdr:spPr>
        <a:xfrm>
          <a:off x="19494500" y="707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99220</xdr:rowOff>
    </xdr:from>
    <xdr:to>
      <xdr:col>107</xdr:col>
      <xdr:colOff>50800</xdr:colOff>
      <xdr:row>41</xdr:row>
      <xdr:rowOff>126757</xdr:rowOff>
    </xdr:to>
    <xdr:cxnSp macro="">
      <xdr:nvCxnSpPr>
        <xdr:cNvPr id="591" name="直線コネクタ 590"/>
        <xdr:cNvCxnSpPr/>
      </xdr:nvCxnSpPr>
      <xdr:spPr>
        <a:xfrm>
          <a:off x="19545300" y="7128670"/>
          <a:ext cx="889000" cy="2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76524</xdr:rowOff>
    </xdr:from>
    <xdr:to>
      <xdr:col>98</xdr:col>
      <xdr:colOff>38100</xdr:colOff>
      <xdr:row>42</xdr:row>
      <xdr:rowOff>6674</xdr:rowOff>
    </xdr:to>
    <xdr:sp macro="" textlink="">
      <xdr:nvSpPr>
        <xdr:cNvPr id="592" name="楕円 591"/>
        <xdr:cNvSpPr/>
      </xdr:nvSpPr>
      <xdr:spPr>
        <a:xfrm>
          <a:off x="18605500" y="71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99220</xdr:rowOff>
    </xdr:from>
    <xdr:to>
      <xdr:col>102</xdr:col>
      <xdr:colOff>114300</xdr:colOff>
      <xdr:row>41</xdr:row>
      <xdr:rowOff>127324</xdr:rowOff>
    </xdr:to>
    <xdr:cxnSp macro="">
      <xdr:nvCxnSpPr>
        <xdr:cNvPr id="593" name="直線コネクタ 592"/>
        <xdr:cNvCxnSpPr/>
      </xdr:nvCxnSpPr>
      <xdr:spPr>
        <a:xfrm flipV="1">
          <a:off x="18656300" y="7128670"/>
          <a:ext cx="889000" cy="2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148954</xdr:rowOff>
    </xdr:from>
    <xdr:ext cx="534377" cy="259045"/>
    <xdr:sp macro="" textlink="">
      <xdr:nvSpPr>
        <xdr:cNvPr id="594" name="n_1aveValue【一般廃棄物処理施設】&#10;一人当たり有形固定資産（償却資産）額"/>
        <xdr:cNvSpPr txBox="1"/>
      </xdr:nvSpPr>
      <xdr:spPr>
        <a:xfrm>
          <a:off x="21043411" y="649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11465</xdr:rowOff>
    </xdr:from>
    <xdr:ext cx="534377" cy="259045"/>
    <xdr:sp macro="" textlink="">
      <xdr:nvSpPr>
        <xdr:cNvPr id="595" name="n_2aveValue【一般廃棄物処理施設】&#10;一人当たり有形固定資産（償却資産）額"/>
        <xdr:cNvSpPr txBox="1"/>
      </xdr:nvSpPr>
      <xdr:spPr>
        <a:xfrm>
          <a:off x="20167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23955</xdr:rowOff>
    </xdr:from>
    <xdr:ext cx="534377" cy="259045"/>
    <xdr:sp macro="" textlink="">
      <xdr:nvSpPr>
        <xdr:cNvPr id="596" name="n_3aveValue【一般廃棄物処理施設】&#10;一人当たり有形固定資産（償却資産）額"/>
        <xdr:cNvSpPr txBox="1"/>
      </xdr:nvSpPr>
      <xdr:spPr>
        <a:xfrm>
          <a:off x="19278111" y="65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86830</xdr:rowOff>
    </xdr:from>
    <xdr:ext cx="534377" cy="259045"/>
    <xdr:sp macro="" textlink="">
      <xdr:nvSpPr>
        <xdr:cNvPr id="597" name="n_4aveValue【一般廃棄物処理施設】&#10;一人当たり有形固定資産（償却資産）額"/>
        <xdr:cNvSpPr txBox="1"/>
      </xdr:nvSpPr>
      <xdr:spPr>
        <a:xfrm>
          <a:off x="18389111" y="66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34647</xdr:rowOff>
    </xdr:from>
    <xdr:ext cx="534377" cy="259045"/>
    <xdr:sp macro="" textlink="">
      <xdr:nvSpPr>
        <xdr:cNvPr id="598" name="n_1mainValue【一般廃棄物処理施設】&#10;一人当たり有形固定資産（償却資産）額"/>
        <xdr:cNvSpPr txBox="1"/>
      </xdr:nvSpPr>
      <xdr:spPr>
        <a:xfrm>
          <a:off x="21043411" y="70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168684</xdr:rowOff>
    </xdr:from>
    <xdr:ext cx="469744" cy="259045"/>
    <xdr:sp macro="" textlink="">
      <xdr:nvSpPr>
        <xdr:cNvPr id="599" name="n_2mainValue【一般廃棄物処理施設】&#10;一人当たり有形固定資産（償却資産）額"/>
        <xdr:cNvSpPr txBox="1"/>
      </xdr:nvSpPr>
      <xdr:spPr>
        <a:xfrm>
          <a:off x="20199428" y="719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141147</xdr:rowOff>
    </xdr:from>
    <xdr:ext cx="469744" cy="259045"/>
    <xdr:sp macro="" textlink="">
      <xdr:nvSpPr>
        <xdr:cNvPr id="600" name="n_3mainValue【一般廃棄物処理施設】&#10;一人当たり有形固定資産（償却資産）額"/>
        <xdr:cNvSpPr txBox="1"/>
      </xdr:nvSpPr>
      <xdr:spPr>
        <a:xfrm>
          <a:off x="19310428" y="717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169251</xdr:rowOff>
    </xdr:from>
    <xdr:ext cx="469744" cy="259045"/>
    <xdr:sp macro="" textlink="">
      <xdr:nvSpPr>
        <xdr:cNvPr id="601" name="n_4mainValue【一般廃棄物処理施設】&#10;一人当たり有形固定資産（償却資産）額"/>
        <xdr:cNvSpPr txBox="1"/>
      </xdr:nvSpPr>
      <xdr:spPr>
        <a:xfrm>
          <a:off x="18421428" y="719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104503</xdr:rowOff>
    </xdr:to>
    <xdr:cxnSp macro="">
      <xdr:nvCxnSpPr>
        <xdr:cNvPr id="627" name="直線コネクタ 626"/>
        <xdr:cNvCxnSpPr/>
      </xdr:nvCxnSpPr>
      <xdr:spPr>
        <a:xfrm flipV="1">
          <a:off x="16318864" y="9529354"/>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108330</xdr:rowOff>
    </xdr:from>
    <xdr:ext cx="405111" cy="259045"/>
    <xdr:sp macro="" textlink="">
      <xdr:nvSpPr>
        <xdr:cNvPr id="628" name="【保健センター・保健所】&#10;有形固定資産減価償却率最小値テキスト"/>
        <xdr:cNvSpPr txBox="1"/>
      </xdr:nvSpPr>
      <xdr:spPr>
        <a:xfrm>
          <a:off x="163576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104503</xdr:rowOff>
    </xdr:from>
    <xdr:to>
      <xdr:col>86</xdr:col>
      <xdr:colOff>25400</xdr:colOff>
      <xdr:row>64</xdr:row>
      <xdr:rowOff>104503</xdr:rowOff>
    </xdr:to>
    <xdr:cxnSp macro="">
      <xdr:nvCxnSpPr>
        <xdr:cNvPr id="629" name="直線コネクタ 628"/>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340478" cy="259045"/>
    <xdr:sp macro="" textlink="">
      <xdr:nvSpPr>
        <xdr:cNvPr id="630" name="【保健センター・保健所】&#10;有形固定資産減価償却率最大値テキスト"/>
        <xdr:cNvSpPr txBox="1"/>
      </xdr:nvSpPr>
      <xdr:spPr>
        <a:xfrm>
          <a:off x="16357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1" name="直線コネクタ 630"/>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45193</xdr:rowOff>
    </xdr:from>
    <xdr:ext cx="405111" cy="259045"/>
    <xdr:sp macro="" textlink="">
      <xdr:nvSpPr>
        <xdr:cNvPr id="632" name="【保健センター・保健所】&#10;有形固定資産減価償却率平均値テキスト"/>
        <xdr:cNvSpPr txBox="1"/>
      </xdr:nvSpPr>
      <xdr:spPr>
        <a:xfrm>
          <a:off x="16357600" y="101607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66766</xdr:rowOff>
    </xdr:from>
    <xdr:to>
      <xdr:col>85</xdr:col>
      <xdr:colOff>177800</xdr:colOff>
      <xdr:row>59</xdr:row>
      <xdr:rowOff>168366</xdr:rowOff>
    </xdr:to>
    <xdr:sp macro="" textlink="">
      <xdr:nvSpPr>
        <xdr:cNvPr id="633" name="フローチャート: 判断 632"/>
        <xdr:cNvSpPr/>
      </xdr:nvSpPr>
      <xdr:spPr>
        <a:xfrm>
          <a:off x="162687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78196</xdr:rowOff>
    </xdr:from>
    <xdr:to>
      <xdr:col>81</xdr:col>
      <xdr:colOff>101600</xdr:colOff>
      <xdr:row>60</xdr:row>
      <xdr:rowOff>8346</xdr:rowOff>
    </xdr:to>
    <xdr:sp macro="" textlink="">
      <xdr:nvSpPr>
        <xdr:cNvPr id="634" name="フローチャート: 判断 633"/>
        <xdr:cNvSpPr/>
      </xdr:nvSpPr>
      <xdr:spPr>
        <a:xfrm>
          <a:off x="15430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635" name="フローチャート: 判断 634"/>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636" name="フローチャート: 判断 635"/>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37" name="フローチャート: 判断 636"/>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43906</xdr:rowOff>
    </xdr:from>
    <xdr:to>
      <xdr:col>85</xdr:col>
      <xdr:colOff>177800</xdr:colOff>
      <xdr:row>59</xdr:row>
      <xdr:rowOff>145506</xdr:rowOff>
    </xdr:to>
    <xdr:sp macro="" textlink="">
      <xdr:nvSpPr>
        <xdr:cNvPr id="643" name="楕円 642"/>
        <xdr:cNvSpPr/>
      </xdr:nvSpPr>
      <xdr:spPr>
        <a:xfrm>
          <a:off x="16268700" y="101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66783</xdr:rowOff>
    </xdr:from>
    <xdr:ext cx="405111" cy="259045"/>
    <xdr:sp macro="" textlink="">
      <xdr:nvSpPr>
        <xdr:cNvPr id="644" name="【保健センター・保健所】&#10;有形固定資産減価償却率該当値テキスト"/>
        <xdr:cNvSpPr txBox="1"/>
      </xdr:nvSpPr>
      <xdr:spPr>
        <a:xfrm>
          <a:off x="16357600" y="1001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xdr:rowOff>
    </xdr:from>
    <xdr:to>
      <xdr:col>81</xdr:col>
      <xdr:colOff>101600</xdr:colOff>
      <xdr:row>59</xdr:row>
      <xdr:rowOff>103051</xdr:rowOff>
    </xdr:to>
    <xdr:sp macro="" textlink="">
      <xdr:nvSpPr>
        <xdr:cNvPr id="645" name="楕円 644"/>
        <xdr:cNvSpPr/>
      </xdr:nvSpPr>
      <xdr:spPr>
        <a:xfrm>
          <a:off x="15430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52251</xdr:rowOff>
    </xdr:from>
    <xdr:to>
      <xdr:col>85</xdr:col>
      <xdr:colOff>127000</xdr:colOff>
      <xdr:row>59</xdr:row>
      <xdr:rowOff>94706</xdr:rowOff>
    </xdr:to>
    <xdr:cxnSp macro="">
      <xdr:nvCxnSpPr>
        <xdr:cNvPr id="646" name="直線コネクタ 645"/>
        <xdr:cNvCxnSpPr/>
      </xdr:nvCxnSpPr>
      <xdr:spPr>
        <a:xfrm>
          <a:off x="15481300" y="1016780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133713</xdr:rowOff>
    </xdr:from>
    <xdr:to>
      <xdr:col>76</xdr:col>
      <xdr:colOff>165100</xdr:colOff>
      <xdr:row>59</xdr:row>
      <xdr:rowOff>63863</xdr:rowOff>
    </xdr:to>
    <xdr:sp macro="" textlink="">
      <xdr:nvSpPr>
        <xdr:cNvPr id="647" name="楕円 646"/>
        <xdr:cNvSpPr/>
      </xdr:nvSpPr>
      <xdr:spPr>
        <a:xfrm>
          <a:off x="145415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13063</xdr:rowOff>
    </xdr:from>
    <xdr:to>
      <xdr:col>81</xdr:col>
      <xdr:colOff>50800</xdr:colOff>
      <xdr:row>59</xdr:row>
      <xdr:rowOff>52251</xdr:rowOff>
    </xdr:to>
    <xdr:cxnSp macro="">
      <xdr:nvCxnSpPr>
        <xdr:cNvPr id="648" name="直線コネクタ 647"/>
        <xdr:cNvCxnSpPr/>
      </xdr:nvCxnSpPr>
      <xdr:spPr>
        <a:xfrm>
          <a:off x="14592300" y="1012861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47172</xdr:rowOff>
    </xdr:from>
    <xdr:to>
      <xdr:col>72</xdr:col>
      <xdr:colOff>38100</xdr:colOff>
      <xdr:row>59</xdr:row>
      <xdr:rowOff>148772</xdr:rowOff>
    </xdr:to>
    <xdr:sp macro="" textlink="">
      <xdr:nvSpPr>
        <xdr:cNvPr id="649" name="楕円 648"/>
        <xdr:cNvSpPr/>
      </xdr:nvSpPr>
      <xdr:spPr>
        <a:xfrm>
          <a:off x="13652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13063</xdr:rowOff>
    </xdr:from>
    <xdr:to>
      <xdr:col>76</xdr:col>
      <xdr:colOff>114300</xdr:colOff>
      <xdr:row>59</xdr:row>
      <xdr:rowOff>97972</xdr:rowOff>
    </xdr:to>
    <xdr:cxnSp macro="">
      <xdr:nvCxnSpPr>
        <xdr:cNvPr id="650" name="直線コネクタ 649"/>
        <xdr:cNvCxnSpPr/>
      </xdr:nvCxnSpPr>
      <xdr:spPr>
        <a:xfrm flipV="1">
          <a:off x="13703300" y="1012861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16147</xdr:rowOff>
    </xdr:from>
    <xdr:to>
      <xdr:col>67</xdr:col>
      <xdr:colOff>101600</xdr:colOff>
      <xdr:row>59</xdr:row>
      <xdr:rowOff>117747</xdr:rowOff>
    </xdr:to>
    <xdr:sp macro="" textlink="">
      <xdr:nvSpPr>
        <xdr:cNvPr id="651" name="楕円 650"/>
        <xdr:cNvSpPr/>
      </xdr:nvSpPr>
      <xdr:spPr>
        <a:xfrm>
          <a:off x="12763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66947</xdr:rowOff>
    </xdr:from>
    <xdr:to>
      <xdr:col>71</xdr:col>
      <xdr:colOff>177800</xdr:colOff>
      <xdr:row>59</xdr:row>
      <xdr:rowOff>97972</xdr:rowOff>
    </xdr:to>
    <xdr:cxnSp macro="">
      <xdr:nvCxnSpPr>
        <xdr:cNvPr id="652" name="直線コネクタ 651"/>
        <xdr:cNvCxnSpPr/>
      </xdr:nvCxnSpPr>
      <xdr:spPr>
        <a:xfrm>
          <a:off x="12814300" y="1018249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170923</xdr:rowOff>
    </xdr:from>
    <xdr:ext cx="405111" cy="259045"/>
    <xdr:sp macro="" textlink="">
      <xdr:nvSpPr>
        <xdr:cNvPr id="653" name="n_1aveValue【保健センター・保健所】&#10;有形固定資産減価償却率"/>
        <xdr:cNvSpPr txBox="1"/>
      </xdr:nvSpPr>
      <xdr:spPr>
        <a:xfrm>
          <a:off x="152660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654" name="n_2aveValue【保健センター・保健所】&#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655" name="n_3aveValue【保健センター・保健所】&#10;有形固定資産減価償却率"/>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56"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119578</xdr:rowOff>
    </xdr:from>
    <xdr:ext cx="405111" cy="259045"/>
    <xdr:sp macro="" textlink="">
      <xdr:nvSpPr>
        <xdr:cNvPr id="657" name="n_1mainValue【保健センター・保健所】&#10;有形固定資産減価償却率"/>
        <xdr:cNvSpPr txBox="1"/>
      </xdr:nvSpPr>
      <xdr:spPr>
        <a:xfrm>
          <a:off x="152660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80390</xdr:rowOff>
    </xdr:from>
    <xdr:ext cx="405111" cy="259045"/>
    <xdr:sp macro="" textlink="">
      <xdr:nvSpPr>
        <xdr:cNvPr id="658" name="n_2mainValue【保健センター・保健所】&#10;有形固定資産減価償却率"/>
        <xdr:cNvSpPr txBox="1"/>
      </xdr:nvSpPr>
      <xdr:spPr>
        <a:xfrm>
          <a:off x="14389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139899</xdr:rowOff>
    </xdr:from>
    <xdr:ext cx="405111" cy="259045"/>
    <xdr:sp macro="" textlink="">
      <xdr:nvSpPr>
        <xdr:cNvPr id="659" name="n_3mainValue【保健センター・保健所】&#10;有形固定資産減価償却率"/>
        <xdr:cNvSpPr txBox="1"/>
      </xdr:nvSpPr>
      <xdr:spPr>
        <a:xfrm>
          <a:off x="13500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108874</xdr:rowOff>
    </xdr:from>
    <xdr:ext cx="405111" cy="259045"/>
    <xdr:sp macro="" textlink="">
      <xdr:nvSpPr>
        <xdr:cNvPr id="660" name="n_4mainValue【保健センター・保健所】&#10;有形固定資産減価償却率"/>
        <xdr:cNvSpPr txBox="1"/>
      </xdr:nvSpPr>
      <xdr:spPr>
        <a:xfrm>
          <a:off x="12611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1" name="直線コネクタ 6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2" name="テキスト ボックス 6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3" name="直線コネクタ 6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4" name="テキスト ボックス 6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5" name="直線コネクタ 6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6" name="テキスト ボックス 6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7" name="直線コネクタ 6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8" name="テキスト ボックス 6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9" name="直線コネクタ 6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0" name="テキスト ボックス 6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68580</xdr:rowOff>
    </xdr:from>
    <xdr:to>
      <xdr:col>116</xdr:col>
      <xdr:colOff>62864</xdr:colOff>
      <xdr:row>64</xdr:row>
      <xdr:rowOff>0</xdr:rowOff>
    </xdr:to>
    <xdr:cxnSp macro="">
      <xdr:nvCxnSpPr>
        <xdr:cNvPr id="684" name="直線コネクタ 683"/>
        <xdr:cNvCxnSpPr/>
      </xdr:nvCxnSpPr>
      <xdr:spPr>
        <a:xfrm flipV="1">
          <a:off x="22160864" y="96697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5"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6" name="直線コネクタ 685"/>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15257</xdr:rowOff>
    </xdr:from>
    <xdr:ext cx="469744" cy="259045"/>
    <xdr:sp macro="" textlink="">
      <xdr:nvSpPr>
        <xdr:cNvPr id="687" name="【保健センター・保健所】&#10;一人当たり面積最大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68580</xdr:rowOff>
    </xdr:from>
    <xdr:to>
      <xdr:col>116</xdr:col>
      <xdr:colOff>152400</xdr:colOff>
      <xdr:row>56</xdr:row>
      <xdr:rowOff>68580</xdr:rowOff>
    </xdr:to>
    <xdr:cxnSp macro="">
      <xdr:nvCxnSpPr>
        <xdr:cNvPr id="688" name="直線コネクタ 687"/>
        <xdr:cNvCxnSpPr/>
      </xdr:nvCxnSpPr>
      <xdr:spPr>
        <a:xfrm>
          <a:off x="22072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89"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90" name="フローチャート: 判断 68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1" name="フローチャート: 判断 690"/>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135890</xdr:rowOff>
    </xdr:from>
    <xdr:to>
      <xdr:col>107</xdr:col>
      <xdr:colOff>101600</xdr:colOff>
      <xdr:row>62</xdr:row>
      <xdr:rowOff>66040</xdr:rowOff>
    </xdr:to>
    <xdr:sp macro="" textlink="">
      <xdr:nvSpPr>
        <xdr:cNvPr id="692" name="フローチャート: 判断 691"/>
        <xdr:cNvSpPr/>
      </xdr:nvSpPr>
      <xdr:spPr>
        <a:xfrm>
          <a:off x="20383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128270</xdr:rowOff>
    </xdr:from>
    <xdr:to>
      <xdr:col>102</xdr:col>
      <xdr:colOff>165100</xdr:colOff>
      <xdr:row>62</xdr:row>
      <xdr:rowOff>58420</xdr:rowOff>
    </xdr:to>
    <xdr:sp macro="" textlink="">
      <xdr:nvSpPr>
        <xdr:cNvPr id="693" name="フローチャート: 判断 692"/>
        <xdr:cNvSpPr/>
      </xdr:nvSpPr>
      <xdr:spPr>
        <a:xfrm>
          <a:off x="19494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694" name="フローチャート: 判断 693"/>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139700</xdr:rowOff>
    </xdr:from>
    <xdr:to>
      <xdr:col>116</xdr:col>
      <xdr:colOff>114300</xdr:colOff>
      <xdr:row>63</xdr:row>
      <xdr:rowOff>69850</xdr:rowOff>
    </xdr:to>
    <xdr:sp macro="" textlink="">
      <xdr:nvSpPr>
        <xdr:cNvPr id="700" name="楕円 699"/>
        <xdr:cNvSpPr/>
      </xdr:nvSpPr>
      <xdr:spPr>
        <a:xfrm>
          <a:off x="22110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118127</xdr:rowOff>
    </xdr:from>
    <xdr:ext cx="469744" cy="259045"/>
    <xdr:sp macro="" textlink="">
      <xdr:nvSpPr>
        <xdr:cNvPr id="701" name="【保健センター・保健所】&#10;一人当たり面積該当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702" name="楕円 701"/>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xdr:rowOff>
    </xdr:from>
    <xdr:to>
      <xdr:col>116</xdr:col>
      <xdr:colOff>63500</xdr:colOff>
      <xdr:row>63</xdr:row>
      <xdr:rowOff>19050</xdr:rowOff>
    </xdr:to>
    <xdr:cxnSp macro="">
      <xdr:nvCxnSpPr>
        <xdr:cNvPr id="703" name="直線コネクタ 702"/>
        <xdr:cNvCxnSpPr/>
      </xdr:nvCxnSpPr>
      <xdr:spPr>
        <a:xfrm>
          <a:off x="21323300" y="10812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139700</xdr:rowOff>
    </xdr:from>
    <xdr:to>
      <xdr:col>107</xdr:col>
      <xdr:colOff>101600</xdr:colOff>
      <xdr:row>63</xdr:row>
      <xdr:rowOff>69850</xdr:rowOff>
    </xdr:to>
    <xdr:sp macro="" textlink="">
      <xdr:nvSpPr>
        <xdr:cNvPr id="704" name="楕円 703"/>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19050</xdr:rowOff>
    </xdr:to>
    <xdr:cxnSp macro="">
      <xdr:nvCxnSpPr>
        <xdr:cNvPr id="705" name="直線コネクタ 704"/>
        <xdr:cNvCxnSpPr/>
      </xdr:nvCxnSpPr>
      <xdr:spPr>
        <a:xfrm flipV="1">
          <a:off x="20434300" y="10812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706" name="楕円 705"/>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19050</xdr:rowOff>
    </xdr:to>
    <xdr:cxnSp macro="">
      <xdr:nvCxnSpPr>
        <xdr:cNvPr id="707" name="直線コネクタ 706"/>
        <xdr:cNvCxnSpPr/>
      </xdr:nvCxnSpPr>
      <xdr:spPr>
        <a:xfrm>
          <a:off x="19545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139700</xdr:rowOff>
    </xdr:from>
    <xdr:to>
      <xdr:col>98</xdr:col>
      <xdr:colOff>38100</xdr:colOff>
      <xdr:row>63</xdr:row>
      <xdr:rowOff>69850</xdr:rowOff>
    </xdr:to>
    <xdr:sp macro="" textlink="">
      <xdr:nvSpPr>
        <xdr:cNvPr id="708" name="楕円 707"/>
        <xdr:cNvSpPr/>
      </xdr:nvSpPr>
      <xdr:spPr>
        <a:xfrm>
          <a:off x="18605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19050</xdr:rowOff>
    </xdr:from>
    <xdr:to>
      <xdr:col>102</xdr:col>
      <xdr:colOff>114300</xdr:colOff>
      <xdr:row>63</xdr:row>
      <xdr:rowOff>19050</xdr:rowOff>
    </xdr:to>
    <xdr:cxnSp macro="">
      <xdr:nvCxnSpPr>
        <xdr:cNvPr id="709" name="直線コネクタ 708"/>
        <xdr:cNvCxnSpPr/>
      </xdr:nvCxnSpPr>
      <xdr:spPr>
        <a:xfrm>
          <a:off x="18656300" y="1082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0"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82567</xdr:rowOff>
    </xdr:from>
    <xdr:ext cx="469744" cy="259045"/>
    <xdr:sp macro="" textlink="">
      <xdr:nvSpPr>
        <xdr:cNvPr id="711" name="n_2aveValue【保健センター・保健所】&#10;一人当たり面積"/>
        <xdr:cNvSpPr txBox="1"/>
      </xdr:nvSpPr>
      <xdr:spPr>
        <a:xfrm>
          <a:off x="20199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74947</xdr:rowOff>
    </xdr:from>
    <xdr:ext cx="469744" cy="259045"/>
    <xdr:sp macro="" textlink="">
      <xdr:nvSpPr>
        <xdr:cNvPr id="712" name="n_3aveValue【保健センター・保健所】&#10;一人当たり面積"/>
        <xdr:cNvSpPr txBox="1"/>
      </xdr:nvSpPr>
      <xdr:spPr>
        <a:xfrm>
          <a:off x="19310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713"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53357</xdr:rowOff>
    </xdr:from>
    <xdr:ext cx="469744" cy="259045"/>
    <xdr:sp macro="" textlink="">
      <xdr:nvSpPr>
        <xdr:cNvPr id="714" name="n_1mainValue【保健センター・保健所】&#10;一人当たり面積"/>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715" name="n_2mainValue【保健センター・保健所】&#10;一人当たり面積"/>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716" name="n_3mainValue【保健センター・保健所】&#10;一人当たり面積"/>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60977</xdr:rowOff>
    </xdr:from>
    <xdr:ext cx="469744" cy="259045"/>
    <xdr:sp macro="" textlink="">
      <xdr:nvSpPr>
        <xdr:cNvPr id="717" name="n_4mainValue【保健センター・保健所】&#10;一人当たり面積"/>
        <xdr:cNvSpPr txBox="1"/>
      </xdr:nvSpPr>
      <xdr:spPr>
        <a:xfrm>
          <a:off x="18421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85</xdr:row>
      <xdr:rowOff>126274</xdr:rowOff>
    </xdr:to>
    <xdr:cxnSp macro="">
      <xdr:nvCxnSpPr>
        <xdr:cNvPr id="743" name="直線コネクタ 742"/>
        <xdr:cNvCxnSpPr/>
      </xdr:nvCxnSpPr>
      <xdr:spPr>
        <a:xfrm flipV="1">
          <a:off x="16318864" y="13437326"/>
          <a:ext cx="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130101</xdr:rowOff>
    </xdr:from>
    <xdr:ext cx="405111" cy="259045"/>
    <xdr:sp macro="" textlink="">
      <xdr:nvSpPr>
        <xdr:cNvPr id="744" name="【消防施設】&#10;有形固定資産減価償却率最小値テキスト"/>
        <xdr:cNvSpPr txBox="1"/>
      </xdr:nvSpPr>
      <xdr:spPr>
        <a:xfrm>
          <a:off x="16357600" y="147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126274</xdr:rowOff>
    </xdr:from>
    <xdr:to>
      <xdr:col>86</xdr:col>
      <xdr:colOff>25400</xdr:colOff>
      <xdr:row>85</xdr:row>
      <xdr:rowOff>126274</xdr:rowOff>
    </xdr:to>
    <xdr:cxnSp macro="">
      <xdr:nvCxnSpPr>
        <xdr:cNvPr id="745" name="直線コネクタ 744"/>
        <xdr:cNvCxnSpPr/>
      </xdr:nvCxnSpPr>
      <xdr:spPr>
        <a:xfrm>
          <a:off x="16230600" y="1469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746"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747" name="直線コネクタ 746"/>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83293</xdr:rowOff>
    </xdr:from>
    <xdr:ext cx="405111" cy="259045"/>
    <xdr:sp macro="" textlink="">
      <xdr:nvSpPr>
        <xdr:cNvPr id="748" name="【消防施設】&#10;有形固定資産減価償却率平均値テキスト"/>
        <xdr:cNvSpPr txBox="1"/>
      </xdr:nvSpPr>
      <xdr:spPr>
        <a:xfrm>
          <a:off x="16357600" y="1414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104866</xdr:rowOff>
    </xdr:from>
    <xdr:to>
      <xdr:col>85</xdr:col>
      <xdr:colOff>177800</xdr:colOff>
      <xdr:row>83</xdr:row>
      <xdr:rowOff>35016</xdr:rowOff>
    </xdr:to>
    <xdr:sp macro="" textlink="">
      <xdr:nvSpPr>
        <xdr:cNvPr id="749" name="フローチャート: 判断 748"/>
        <xdr:cNvSpPr/>
      </xdr:nvSpPr>
      <xdr:spPr>
        <a:xfrm>
          <a:off x="16268700" y="1416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103232</xdr:rowOff>
    </xdr:from>
    <xdr:to>
      <xdr:col>81</xdr:col>
      <xdr:colOff>101600</xdr:colOff>
      <xdr:row>83</xdr:row>
      <xdr:rowOff>33382</xdr:rowOff>
    </xdr:to>
    <xdr:sp macro="" textlink="">
      <xdr:nvSpPr>
        <xdr:cNvPr id="750" name="フローチャート: 判断 749"/>
        <xdr:cNvSpPr/>
      </xdr:nvSpPr>
      <xdr:spPr>
        <a:xfrm>
          <a:off x="15430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751" name="フローチャート: 判断 750"/>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75474</xdr:rowOff>
    </xdr:from>
    <xdr:to>
      <xdr:col>72</xdr:col>
      <xdr:colOff>38100</xdr:colOff>
      <xdr:row>83</xdr:row>
      <xdr:rowOff>5624</xdr:rowOff>
    </xdr:to>
    <xdr:sp macro="" textlink="">
      <xdr:nvSpPr>
        <xdr:cNvPr id="752" name="フローチャート: 判断 751"/>
        <xdr:cNvSpPr/>
      </xdr:nvSpPr>
      <xdr:spPr>
        <a:xfrm>
          <a:off x="13652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3" name="フローチャート: 判断 752"/>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134257</xdr:rowOff>
    </xdr:from>
    <xdr:to>
      <xdr:col>85</xdr:col>
      <xdr:colOff>177800</xdr:colOff>
      <xdr:row>80</xdr:row>
      <xdr:rowOff>64407</xdr:rowOff>
    </xdr:to>
    <xdr:sp macro="" textlink="">
      <xdr:nvSpPr>
        <xdr:cNvPr id="759" name="楕円 758"/>
        <xdr:cNvSpPr/>
      </xdr:nvSpPr>
      <xdr:spPr>
        <a:xfrm>
          <a:off x="162687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157134</xdr:rowOff>
    </xdr:from>
    <xdr:ext cx="405111" cy="259045"/>
    <xdr:sp macro="" textlink="">
      <xdr:nvSpPr>
        <xdr:cNvPr id="760" name="【消防施設】&#10;有形固定資産減価償却率該当値テキスト"/>
        <xdr:cNvSpPr txBox="1"/>
      </xdr:nvSpPr>
      <xdr:spPr>
        <a:xfrm>
          <a:off x="16357600"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144055</xdr:rowOff>
    </xdr:from>
    <xdr:to>
      <xdr:col>81</xdr:col>
      <xdr:colOff>101600</xdr:colOff>
      <xdr:row>80</xdr:row>
      <xdr:rowOff>74205</xdr:rowOff>
    </xdr:to>
    <xdr:sp macro="" textlink="">
      <xdr:nvSpPr>
        <xdr:cNvPr id="761" name="楕円 760"/>
        <xdr:cNvSpPr/>
      </xdr:nvSpPr>
      <xdr:spPr>
        <a:xfrm>
          <a:off x="15430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23405</xdr:rowOff>
    </xdr:to>
    <xdr:cxnSp macro="">
      <xdr:nvCxnSpPr>
        <xdr:cNvPr id="762" name="直線コネクタ 761"/>
        <xdr:cNvCxnSpPr/>
      </xdr:nvCxnSpPr>
      <xdr:spPr>
        <a:xfrm flipV="1">
          <a:off x="15481300" y="1372960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114663</xdr:rowOff>
    </xdr:from>
    <xdr:to>
      <xdr:col>76</xdr:col>
      <xdr:colOff>165100</xdr:colOff>
      <xdr:row>80</xdr:row>
      <xdr:rowOff>44813</xdr:rowOff>
    </xdr:to>
    <xdr:sp macro="" textlink="">
      <xdr:nvSpPr>
        <xdr:cNvPr id="763" name="楕円 762"/>
        <xdr:cNvSpPr/>
      </xdr:nvSpPr>
      <xdr:spPr>
        <a:xfrm>
          <a:off x="14541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165463</xdr:rowOff>
    </xdr:from>
    <xdr:to>
      <xdr:col>81</xdr:col>
      <xdr:colOff>50800</xdr:colOff>
      <xdr:row>80</xdr:row>
      <xdr:rowOff>23405</xdr:rowOff>
    </xdr:to>
    <xdr:cxnSp macro="">
      <xdr:nvCxnSpPr>
        <xdr:cNvPr id="764" name="直線コネクタ 763"/>
        <xdr:cNvCxnSpPr/>
      </xdr:nvCxnSpPr>
      <xdr:spPr>
        <a:xfrm>
          <a:off x="14592300" y="1371001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83638</xdr:rowOff>
    </xdr:from>
    <xdr:to>
      <xdr:col>72</xdr:col>
      <xdr:colOff>38100</xdr:colOff>
      <xdr:row>81</xdr:row>
      <xdr:rowOff>13788</xdr:rowOff>
    </xdr:to>
    <xdr:sp macro="" textlink="">
      <xdr:nvSpPr>
        <xdr:cNvPr id="765" name="楕円 764"/>
        <xdr:cNvSpPr/>
      </xdr:nvSpPr>
      <xdr:spPr>
        <a:xfrm>
          <a:off x="13652500" y="137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165463</xdr:rowOff>
    </xdr:from>
    <xdr:to>
      <xdr:col>76</xdr:col>
      <xdr:colOff>114300</xdr:colOff>
      <xdr:row>80</xdr:row>
      <xdr:rowOff>134438</xdr:rowOff>
    </xdr:to>
    <xdr:cxnSp macro="">
      <xdr:nvCxnSpPr>
        <xdr:cNvPr id="766" name="直線コネクタ 765"/>
        <xdr:cNvCxnSpPr/>
      </xdr:nvCxnSpPr>
      <xdr:spPr>
        <a:xfrm flipV="1">
          <a:off x="13703300" y="13710013"/>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46082</xdr:rowOff>
    </xdr:from>
    <xdr:to>
      <xdr:col>67</xdr:col>
      <xdr:colOff>101600</xdr:colOff>
      <xdr:row>80</xdr:row>
      <xdr:rowOff>147682</xdr:rowOff>
    </xdr:to>
    <xdr:sp macro="" textlink="">
      <xdr:nvSpPr>
        <xdr:cNvPr id="767" name="楕円 766"/>
        <xdr:cNvSpPr/>
      </xdr:nvSpPr>
      <xdr:spPr>
        <a:xfrm>
          <a:off x="12763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96882</xdr:rowOff>
    </xdr:from>
    <xdr:to>
      <xdr:col>71</xdr:col>
      <xdr:colOff>177800</xdr:colOff>
      <xdr:row>80</xdr:row>
      <xdr:rowOff>134438</xdr:rowOff>
    </xdr:to>
    <xdr:cxnSp macro="">
      <xdr:nvCxnSpPr>
        <xdr:cNvPr id="768" name="直線コネクタ 767"/>
        <xdr:cNvCxnSpPr/>
      </xdr:nvCxnSpPr>
      <xdr:spPr>
        <a:xfrm>
          <a:off x="12814300" y="1381288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24509</xdr:rowOff>
    </xdr:from>
    <xdr:ext cx="405111" cy="259045"/>
    <xdr:sp macro="" textlink="">
      <xdr:nvSpPr>
        <xdr:cNvPr id="769" name="n_1aveValue【消防施設】&#10;有形固定資産減価償却率"/>
        <xdr:cNvSpPr txBox="1"/>
      </xdr:nvSpPr>
      <xdr:spPr>
        <a:xfrm>
          <a:off x="152660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770" name="n_2aveValue【消防施設】&#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168201</xdr:rowOff>
    </xdr:from>
    <xdr:ext cx="405111" cy="259045"/>
    <xdr:sp macro="" textlink="">
      <xdr:nvSpPr>
        <xdr:cNvPr id="771" name="n_3aveValue【消防施設】&#10;有形固定資産減価償却率"/>
        <xdr:cNvSpPr txBox="1"/>
      </xdr:nvSpPr>
      <xdr:spPr>
        <a:xfrm>
          <a:off x="135007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2"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90732</xdr:rowOff>
    </xdr:from>
    <xdr:ext cx="405111" cy="259045"/>
    <xdr:sp macro="" textlink="">
      <xdr:nvSpPr>
        <xdr:cNvPr id="773" name="n_1mainValue【消防施設】&#10;有形固定資産減価償却率"/>
        <xdr:cNvSpPr txBox="1"/>
      </xdr:nvSpPr>
      <xdr:spPr>
        <a:xfrm>
          <a:off x="152660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61340</xdr:rowOff>
    </xdr:from>
    <xdr:ext cx="405111" cy="259045"/>
    <xdr:sp macro="" textlink="">
      <xdr:nvSpPr>
        <xdr:cNvPr id="774" name="n_2mainValue【消防施設】&#10;有形固定資産減価償却率"/>
        <xdr:cNvSpPr txBox="1"/>
      </xdr:nvSpPr>
      <xdr:spPr>
        <a:xfrm>
          <a:off x="143897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30315</xdr:rowOff>
    </xdr:from>
    <xdr:ext cx="405111" cy="259045"/>
    <xdr:sp macro="" textlink="">
      <xdr:nvSpPr>
        <xdr:cNvPr id="775" name="n_3mainValue【消防施設】&#10;有形固定資産減価償却率"/>
        <xdr:cNvSpPr txBox="1"/>
      </xdr:nvSpPr>
      <xdr:spPr>
        <a:xfrm>
          <a:off x="135007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164209</xdr:rowOff>
    </xdr:from>
    <xdr:ext cx="405111" cy="259045"/>
    <xdr:sp macro="" textlink="">
      <xdr:nvSpPr>
        <xdr:cNvPr id="776" name="n_4mainValue【消防施設】&#10;有形固定資産減価償却率"/>
        <xdr:cNvSpPr txBox="1"/>
      </xdr:nvSpPr>
      <xdr:spPr>
        <a:xfrm>
          <a:off x="12611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150113</xdr:rowOff>
    </xdr:from>
    <xdr:to>
      <xdr:col>116</xdr:col>
      <xdr:colOff>62864</xdr:colOff>
      <xdr:row>86</xdr:row>
      <xdr:rowOff>6096</xdr:rowOff>
    </xdr:to>
    <xdr:cxnSp macro="">
      <xdr:nvCxnSpPr>
        <xdr:cNvPr id="798" name="直線コネクタ 797"/>
        <xdr:cNvCxnSpPr/>
      </xdr:nvCxnSpPr>
      <xdr:spPr>
        <a:xfrm flipV="1">
          <a:off x="22160864" y="13694663"/>
          <a:ext cx="0" cy="1056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9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0" name="直線コネクタ 79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96790</xdr:rowOff>
    </xdr:from>
    <xdr:ext cx="469744" cy="259045"/>
    <xdr:sp macro="" textlink="">
      <xdr:nvSpPr>
        <xdr:cNvPr id="801" name="【消防施設】&#10;一人当たり面積最大値テキスト"/>
        <xdr:cNvSpPr txBox="1"/>
      </xdr:nvSpPr>
      <xdr:spPr>
        <a:xfrm>
          <a:off x="22199600" y="1346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150113</xdr:rowOff>
    </xdr:from>
    <xdr:to>
      <xdr:col>116</xdr:col>
      <xdr:colOff>152400</xdr:colOff>
      <xdr:row>79</xdr:row>
      <xdr:rowOff>150113</xdr:rowOff>
    </xdr:to>
    <xdr:cxnSp macro="">
      <xdr:nvCxnSpPr>
        <xdr:cNvPr id="802" name="直線コネクタ 801"/>
        <xdr:cNvCxnSpPr/>
      </xdr:nvCxnSpPr>
      <xdr:spPr>
        <a:xfrm>
          <a:off x="22072600" y="13694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803" name="【消防施設】&#10;一人当たり面積平均値テキスト"/>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4" name="フローチャート: 判断 803"/>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49022</xdr:rowOff>
    </xdr:from>
    <xdr:to>
      <xdr:col>112</xdr:col>
      <xdr:colOff>38100</xdr:colOff>
      <xdr:row>83</xdr:row>
      <xdr:rowOff>150622</xdr:rowOff>
    </xdr:to>
    <xdr:sp macro="" textlink="">
      <xdr:nvSpPr>
        <xdr:cNvPr id="805" name="フローチャート: 判断 804"/>
        <xdr:cNvSpPr/>
      </xdr:nvSpPr>
      <xdr:spPr>
        <a:xfrm>
          <a:off x="21272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39878</xdr:rowOff>
    </xdr:from>
    <xdr:to>
      <xdr:col>107</xdr:col>
      <xdr:colOff>101600</xdr:colOff>
      <xdr:row>83</xdr:row>
      <xdr:rowOff>141478</xdr:rowOff>
    </xdr:to>
    <xdr:sp macro="" textlink="">
      <xdr:nvSpPr>
        <xdr:cNvPr id="806" name="フローチャート: 判断 805"/>
        <xdr:cNvSpPr/>
      </xdr:nvSpPr>
      <xdr:spPr>
        <a:xfrm>
          <a:off x="20383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58165</xdr:rowOff>
    </xdr:from>
    <xdr:to>
      <xdr:col>102</xdr:col>
      <xdr:colOff>165100</xdr:colOff>
      <xdr:row>83</xdr:row>
      <xdr:rowOff>159765</xdr:rowOff>
    </xdr:to>
    <xdr:sp macro="" textlink="">
      <xdr:nvSpPr>
        <xdr:cNvPr id="807" name="フローチャート: 判断 806"/>
        <xdr:cNvSpPr/>
      </xdr:nvSpPr>
      <xdr:spPr>
        <a:xfrm>
          <a:off x="19494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8" name="フローチャート: 判断 807"/>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126746</xdr:rowOff>
    </xdr:from>
    <xdr:to>
      <xdr:col>116</xdr:col>
      <xdr:colOff>114300</xdr:colOff>
      <xdr:row>82</xdr:row>
      <xdr:rowOff>56896</xdr:rowOff>
    </xdr:to>
    <xdr:sp macro="" textlink="">
      <xdr:nvSpPr>
        <xdr:cNvPr id="814" name="楕円 813"/>
        <xdr:cNvSpPr/>
      </xdr:nvSpPr>
      <xdr:spPr>
        <a:xfrm>
          <a:off x="22110700" y="1401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149623</xdr:rowOff>
    </xdr:from>
    <xdr:ext cx="469744" cy="259045"/>
    <xdr:sp macro="" textlink="">
      <xdr:nvSpPr>
        <xdr:cNvPr id="815" name="【消防施設】&#10;一人当たり面積該当値テキスト"/>
        <xdr:cNvSpPr txBox="1"/>
      </xdr:nvSpPr>
      <xdr:spPr>
        <a:xfrm>
          <a:off x="22199600" y="138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19304</xdr:rowOff>
    </xdr:from>
    <xdr:to>
      <xdr:col>112</xdr:col>
      <xdr:colOff>38100</xdr:colOff>
      <xdr:row>82</xdr:row>
      <xdr:rowOff>120904</xdr:rowOff>
    </xdr:to>
    <xdr:sp macro="" textlink="">
      <xdr:nvSpPr>
        <xdr:cNvPr id="816" name="楕円 815"/>
        <xdr:cNvSpPr/>
      </xdr:nvSpPr>
      <xdr:spPr>
        <a:xfrm>
          <a:off x="21272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xdr:rowOff>
    </xdr:from>
    <xdr:to>
      <xdr:col>116</xdr:col>
      <xdr:colOff>63500</xdr:colOff>
      <xdr:row>82</xdr:row>
      <xdr:rowOff>70104</xdr:rowOff>
    </xdr:to>
    <xdr:cxnSp macro="">
      <xdr:nvCxnSpPr>
        <xdr:cNvPr id="817" name="直線コネクタ 816"/>
        <xdr:cNvCxnSpPr/>
      </xdr:nvCxnSpPr>
      <xdr:spPr>
        <a:xfrm flipV="1">
          <a:off x="21323300" y="140649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28448</xdr:rowOff>
    </xdr:from>
    <xdr:to>
      <xdr:col>107</xdr:col>
      <xdr:colOff>101600</xdr:colOff>
      <xdr:row>82</xdr:row>
      <xdr:rowOff>130048</xdr:rowOff>
    </xdr:to>
    <xdr:sp macro="" textlink="">
      <xdr:nvSpPr>
        <xdr:cNvPr id="818" name="楕円 817"/>
        <xdr:cNvSpPr/>
      </xdr:nvSpPr>
      <xdr:spPr>
        <a:xfrm>
          <a:off x="20383500" y="1408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70104</xdr:rowOff>
    </xdr:from>
    <xdr:to>
      <xdr:col>111</xdr:col>
      <xdr:colOff>177800</xdr:colOff>
      <xdr:row>82</xdr:row>
      <xdr:rowOff>79248</xdr:rowOff>
    </xdr:to>
    <xdr:cxnSp macro="">
      <xdr:nvCxnSpPr>
        <xdr:cNvPr id="819" name="直線コネクタ 818"/>
        <xdr:cNvCxnSpPr/>
      </xdr:nvCxnSpPr>
      <xdr:spPr>
        <a:xfrm flipV="1">
          <a:off x="20434300" y="14129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87885</xdr:rowOff>
    </xdr:from>
    <xdr:to>
      <xdr:col>102</xdr:col>
      <xdr:colOff>165100</xdr:colOff>
      <xdr:row>83</xdr:row>
      <xdr:rowOff>18035</xdr:rowOff>
    </xdr:to>
    <xdr:sp macro="" textlink="">
      <xdr:nvSpPr>
        <xdr:cNvPr id="820" name="楕円 819"/>
        <xdr:cNvSpPr/>
      </xdr:nvSpPr>
      <xdr:spPr>
        <a:xfrm>
          <a:off x="19494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79248</xdr:rowOff>
    </xdr:from>
    <xdr:to>
      <xdr:col>107</xdr:col>
      <xdr:colOff>50800</xdr:colOff>
      <xdr:row>82</xdr:row>
      <xdr:rowOff>138685</xdr:rowOff>
    </xdr:to>
    <xdr:cxnSp macro="">
      <xdr:nvCxnSpPr>
        <xdr:cNvPr id="821" name="直線コネクタ 820"/>
        <xdr:cNvCxnSpPr/>
      </xdr:nvCxnSpPr>
      <xdr:spPr>
        <a:xfrm flipV="1">
          <a:off x="19545300" y="141381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97028</xdr:rowOff>
    </xdr:from>
    <xdr:to>
      <xdr:col>98</xdr:col>
      <xdr:colOff>38100</xdr:colOff>
      <xdr:row>83</xdr:row>
      <xdr:rowOff>27178</xdr:rowOff>
    </xdr:to>
    <xdr:sp macro="" textlink="">
      <xdr:nvSpPr>
        <xdr:cNvPr id="822" name="楕円 821"/>
        <xdr:cNvSpPr/>
      </xdr:nvSpPr>
      <xdr:spPr>
        <a:xfrm>
          <a:off x="18605500" y="1415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138685</xdr:rowOff>
    </xdr:from>
    <xdr:to>
      <xdr:col>102</xdr:col>
      <xdr:colOff>114300</xdr:colOff>
      <xdr:row>82</xdr:row>
      <xdr:rowOff>147828</xdr:rowOff>
    </xdr:to>
    <xdr:cxnSp macro="">
      <xdr:nvCxnSpPr>
        <xdr:cNvPr id="823" name="直線コネクタ 822"/>
        <xdr:cNvCxnSpPr/>
      </xdr:nvCxnSpPr>
      <xdr:spPr>
        <a:xfrm flipV="1">
          <a:off x="18656300" y="1419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141749</xdr:rowOff>
    </xdr:from>
    <xdr:ext cx="469744" cy="259045"/>
    <xdr:sp macro="" textlink="">
      <xdr:nvSpPr>
        <xdr:cNvPr id="824" name="n_1aveValue【消防施設】&#10;一人当たり面積"/>
        <xdr:cNvSpPr txBox="1"/>
      </xdr:nvSpPr>
      <xdr:spPr>
        <a:xfrm>
          <a:off x="21075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132605</xdr:rowOff>
    </xdr:from>
    <xdr:ext cx="469744" cy="259045"/>
    <xdr:sp macro="" textlink="">
      <xdr:nvSpPr>
        <xdr:cNvPr id="825" name="n_2aveValue【消防施設】&#10;一人当たり面積"/>
        <xdr:cNvSpPr txBox="1"/>
      </xdr:nvSpPr>
      <xdr:spPr>
        <a:xfrm>
          <a:off x="20199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150892</xdr:rowOff>
    </xdr:from>
    <xdr:ext cx="469744" cy="259045"/>
    <xdr:sp macro="" textlink="">
      <xdr:nvSpPr>
        <xdr:cNvPr id="826" name="n_3aveValue【消防施設】&#10;一人当たり面積"/>
        <xdr:cNvSpPr txBox="1"/>
      </xdr:nvSpPr>
      <xdr:spPr>
        <a:xfrm>
          <a:off x="19310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27"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137431</xdr:rowOff>
    </xdr:from>
    <xdr:ext cx="469744" cy="259045"/>
    <xdr:sp macro="" textlink="">
      <xdr:nvSpPr>
        <xdr:cNvPr id="828" name="n_1mainValue【消防施設】&#10;一人当たり面積"/>
        <xdr:cNvSpPr txBox="1"/>
      </xdr:nvSpPr>
      <xdr:spPr>
        <a:xfrm>
          <a:off x="21075727" y="138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146575</xdr:rowOff>
    </xdr:from>
    <xdr:ext cx="469744" cy="259045"/>
    <xdr:sp macro="" textlink="">
      <xdr:nvSpPr>
        <xdr:cNvPr id="829" name="n_2mainValue【消防施設】&#10;一人当たり面積"/>
        <xdr:cNvSpPr txBox="1"/>
      </xdr:nvSpPr>
      <xdr:spPr>
        <a:xfrm>
          <a:off x="20199427" y="1386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34562</xdr:rowOff>
    </xdr:from>
    <xdr:ext cx="469744" cy="259045"/>
    <xdr:sp macro="" textlink="">
      <xdr:nvSpPr>
        <xdr:cNvPr id="830" name="n_3mainValue【消防施設】&#10;一人当たり面積"/>
        <xdr:cNvSpPr txBox="1"/>
      </xdr:nvSpPr>
      <xdr:spPr>
        <a:xfrm>
          <a:off x="19310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43705</xdr:rowOff>
    </xdr:from>
    <xdr:ext cx="469744" cy="259045"/>
    <xdr:sp macro="" textlink="">
      <xdr:nvSpPr>
        <xdr:cNvPr id="831" name="n_4mainValue【消防施設】&#10;一人当たり面積"/>
        <xdr:cNvSpPr txBox="1"/>
      </xdr:nvSpPr>
      <xdr:spPr>
        <a:xfrm>
          <a:off x="18421427" y="1393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152944</xdr:rowOff>
    </xdr:from>
    <xdr:to>
      <xdr:col>85</xdr:col>
      <xdr:colOff>126364</xdr:colOff>
      <xdr:row>108</xdr:row>
      <xdr:rowOff>118655</xdr:rowOff>
    </xdr:to>
    <xdr:cxnSp macro="">
      <xdr:nvCxnSpPr>
        <xdr:cNvPr id="857" name="直線コネクタ 856"/>
        <xdr:cNvCxnSpPr/>
      </xdr:nvCxnSpPr>
      <xdr:spPr>
        <a:xfrm flipV="1">
          <a:off x="16318864" y="17126494"/>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58" name="【庁舎】&#10;有形固定資産減価償却率最小値テキスト"/>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59" name="直線コネクタ 858"/>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99621</xdr:rowOff>
    </xdr:from>
    <xdr:ext cx="340478" cy="259045"/>
    <xdr:sp macro="" textlink="">
      <xdr:nvSpPr>
        <xdr:cNvPr id="860" name="【庁舎】&#10;有形固定資産減価償却率最大値テキスト"/>
        <xdr:cNvSpPr txBox="1"/>
      </xdr:nvSpPr>
      <xdr:spPr>
        <a:xfrm>
          <a:off x="16357600" y="1690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152944</xdr:rowOff>
    </xdr:from>
    <xdr:to>
      <xdr:col>86</xdr:col>
      <xdr:colOff>25400</xdr:colOff>
      <xdr:row>99</xdr:row>
      <xdr:rowOff>152944</xdr:rowOff>
    </xdr:to>
    <xdr:cxnSp macro="">
      <xdr:nvCxnSpPr>
        <xdr:cNvPr id="861" name="直線コネクタ 860"/>
        <xdr:cNvCxnSpPr/>
      </xdr:nvCxnSpPr>
      <xdr:spPr>
        <a:xfrm>
          <a:off x="16230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147882</xdr:rowOff>
    </xdr:from>
    <xdr:ext cx="405111" cy="259045"/>
    <xdr:sp macro="" textlink="">
      <xdr:nvSpPr>
        <xdr:cNvPr id="862" name="【庁舎】&#10;有形固定資産減価償却率平均値テキスト"/>
        <xdr:cNvSpPr txBox="1"/>
      </xdr:nvSpPr>
      <xdr:spPr>
        <a:xfrm>
          <a:off x="16357600" y="17635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863" name="フローチャート: 判断 862"/>
        <xdr:cNvSpPr/>
      </xdr:nvSpPr>
      <xdr:spPr>
        <a:xfrm>
          <a:off x="16268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146231</xdr:rowOff>
    </xdr:from>
    <xdr:to>
      <xdr:col>81</xdr:col>
      <xdr:colOff>101600</xdr:colOff>
      <xdr:row>104</xdr:row>
      <xdr:rowOff>76381</xdr:rowOff>
    </xdr:to>
    <xdr:sp macro="" textlink="">
      <xdr:nvSpPr>
        <xdr:cNvPr id="864" name="フローチャート: 判断 863"/>
        <xdr:cNvSpPr/>
      </xdr:nvSpPr>
      <xdr:spPr>
        <a:xfrm>
          <a:off x="15430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65" name="フローチャート: 判断 864"/>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157662</xdr:rowOff>
    </xdr:from>
    <xdr:to>
      <xdr:col>72</xdr:col>
      <xdr:colOff>38100</xdr:colOff>
      <xdr:row>104</xdr:row>
      <xdr:rowOff>87812</xdr:rowOff>
    </xdr:to>
    <xdr:sp macro="" textlink="">
      <xdr:nvSpPr>
        <xdr:cNvPr id="866" name="フローチャート: 判断 865"/>
        <xdr:cNvSpPr/>
      </xdr:nvSpPr>
      <xdr:spPr>
        <a:xfrm>
          <a:off x="13652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67" name="フローチャート: 判断 866"/>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873" name="楕円 872"/>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874"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875" name="楕円 874"/>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95794</xdr:rowOff>
    </xdr:from>
    <xdr:to>
      <xdr:col>85</xdr:col>
      <xdr:colOff>127000</xdr:colOff>
      <xdr:row>105</xdr:row>
      <xdr:rowOff>133350</xdr:rowOff>
    </xdr:to>
    <xdr:cxnSp macro="">
      <xdr:nvCxnSpPr>
        <xdr:cNvPr id="876" name="直線コネクタ 875"/>
        <xdr:cNvCxnSpPr/>
      </xdr:nvCxnSpPr>
      <xdr:spPr>
        <a:xfrm>
          <a:off x="15481300" y="1809804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877" name="楕円 876"/>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95794</xdr:rowOff>
    </xdr:from>
    <xdr:to>
      <xdr:col>81</xdr:col>
      <xdr:colOff>50800</xdr:colOff>
      <xdr:row>105</xdr:row>
      <xdr:rowOff>102326</xdr:rowOff>
    </xdr:to>
    <xdr:cxnSp macro="">
      <xdr:nvCxnSpPr>
        <xdr:cNvPr id="878" name="直線コネクタ 877"/>
        <xdr:cNvCxnSpPr/>
      </xdr:nvCxnSpPr>
      <xdr:spPr>
        <a:xfrm flipV="1">
          <a:off x="14592300" y="180980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118473</xdr:rowOff>
    </xdr:from>
    <xdr:to>
      <xdr:col>72</xdr:col>
      <xdr:colOff>38100</xdr:colOff>
      <xdr:row>106</xdr:row>
      <xdr:rowOff>48623</xdr:rowOff>
    </xdr:to>
    <xdr:sp macro="" textlink="">
      <xdr:nvSpPr>
        <xdr:cNvPr id="879" name="楕円 878"/>
        <xdr:cNvSpPr/>
      </xdr:nvSpPr>
      <xdr:spPr>
        <a:xfrm>
          <a:off x="13652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102326</xdr:rowOff>
    </xdr:from>
    <xdr:to>
      <xdr:col>76</xdr:col>
      <xdr:colOff>114300</xdr:colOff>
      <xdr:row>105</xdr:row>
      <xdr:rowOff>169273</xdr:rowOff>
    </xdr:to>
    <xdr:cxnSp macro="">
      <xdr:nvCxnSpPr>
        <xdr:cNvPr id="880" name="直線コネクタ 879"/>
        <xdr:cNvCxnSpPr/>
      </xdr:nvCxnSpPr>
      <xdr:spPr>
        <a:xfrm flipV="1">
          <a:off x="13703300" y="1810457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10705</xdr:rowOff>
    </xdr:from>
    <xdr:to>
      <xdr:col>67</xdr:col>
      <xdr:colOff>101600</xdr:colOff>
      <xdr:row>106</xdr:row>
      <xdr:rowOff>112305</xdr:rowOff>
    </xdr:to>
    <xdr:sp macro="" textlink="">
      <xdr:nvSpPr>
        <xdr:cNvPr id="881" name="楕円 880"/>
        <xdr:cNvSpPr/>
      </xdr:nvSpPr>
      <xdr:spPr>
        <a:xfrm>
          <a:off x="12763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169273</xdr:rowOff>
    </xdr:from>
    <xdr:to>
      <xdr:col>71</xdr:col>
      <xdr:colOff>177800</xdr:colOff>
      <xdr:row>106</xdr:row>
      <xdr:rowOff>61505</xdr:rowOff>
    </xdr:to>
    <xdr:cxnSp macro="">
      <xdr:nvCxnSpPr>
        <xdr:cNvPr id="882" name="直線コネクタ 881"/>
        <xdr:cNvCxnSpPr/>
      </xdr:nvCxnSpPr>
      <xdr:spPr>
        <a:xfrm flipV="1">
          <a:off x="12814300" y="18171523"/>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92908</xdr:rowOff>
    </xdr:from>
    <xdr:ext cx="405111" cy="259045"/>
    <xdr:sp macro="" textlink="">
      <xdr:nvSpPr>
        <xdr:cNvPr id="883" name="n_1aveValue【庁舎】&#10;有形固定資産減価償却率"/>
        <xdr:cNvSpPr txBox="1"/>
      </xdr:nvSpPr>
      <xdr:spPr>
        <a:xfrm>
          <a:off x="152660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84" name="n_2aveValue【庁舎】&#10;有形固定資産減価償却率"/>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104339</xdr:rowOff>
    </xdr:from>
    <xdr:ext cx="405111" cy="259045"/>
    <xdr:sp macro="" textlink="">
      <xdr:nvSpPr>
        <xdr:cNvPr id="885" name="n_3aveValue【庁舎】&#10;有形固定資産減価償却率"/>
        <xdr:cNvSpPr txBox="1"/>
      </xdr:nvSpPr>
      <xdr:spPr>
        <a:xfrm>
          <a:off x="13500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86"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137721</xdr:rowOff>
    </xdr:from>
    <xdr:ext cx="405111" cy="259045"/>
    <xdr:sp macro="" textlink="">
      <xdr:nvSpPr>
        <xdr:cNvPr id="887" name="n_1mainValue【庁舎】&#10;有形固定資産減価償却率"/>
        <xdr:cNvSpPr txBox="1"/>
      </xdr:nvSpPr>
      <xdr:spPr>
        <a:xfrm>
          <a:off x="15266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888" name="n_2mainValue【庁舎】&#10;有形固定資産減価償却率"/>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39750</xdr:rowOff>
    </xdr:from>
    <xdr:ext cx="405111" cy="259045"/>
    <xdr:sp macro="" textlink="">
      <xdr:nvSpPr>
        <xdr:cNvPr id="889" name="n_3mainValue【庁舎】&#10;有形固定資産減価償却率"/>
        <xdr:cNvSpPr txBox="1"/>
      </xdr:nvSpPr>
      <xdr:spPr>
        <a:xfrm>
          <a:off x="13500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103432</xdr:rowOff>
    </xdr:from>
    <xdr:ext cx="405111" cy="259045"/>
    <xdr:sp macro="" textlink="">
      <xdr:nvSpPr>
        <xdr:cNvPr id="890" name="n_4mainValue【庁舎】&#10;有形固定資産減価償却率"/>
        <xdr:cNvSpPr txBox="1"/>
      </xdr:nvSpPr>
      <xdr:spPr>
        <a:xfrm>
          <a:off x="12611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108</xdr:row>
      <xdr:rowOff>105592</xdr:rowOff>
    </xdr:to>
    <xdr:cxnSp macro="">
      <xdr:nvCxnSpPr>
        <xdr:cNvPr id="916" name="直線コネクタ 915"/>
        <xdr:cNvCxnSpPr/>
      </xdr:nvCxnSpPr>
      <xdr:spPr>
        <a:xfrm flipV="1">
          <a:off x="22160864" y="17208137"/>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109419</xdr:rowOff>
    </xdr:from>
    <xdr:ext cx="469744" cy="259045"/>
    <xdr:sp macro="" textlink="">
      <xdr:nvSpPr>
        <xdr:cNvPr id="917" name="【庁舎】&#10;一人当たり面積最小値テキスト"/>
        <xdr:cNvSpPr txBox="1"/>
      </xdr:nvSpPr>
      <xdr:spPr>
        <a:xfrm>
          <a:off x="22199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105592</xdr:rowOff>
    </xdr:from>
    <xdr:to>
      <xdr:col>116</xdr:col>
      <xdr:colOff>152400</xdr:colOff>
      <xdr:row>108</xdr:row>
      <xdr:rowOff>105592</xdr:rowOff>
    </xdr:to>
    <xdr:cxnSp macro="">
      <xdr:nvCxnSpPr>
        <xdr:cNvPr id="918" name="直線コネクタ 917"/>
        <xdr:cNvCxnSpPr/>
      </xdr:nvCxnSpPr>
      <xdr:spPr>
        <a:xfrm>
          <a:off x="22072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919"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920" name="直線コネクタ 919"/>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33219</xdr:rowOff>
    </xdr:from>
    <xdr:ext cx="469744" cy="259045"/>
    <xdr:sp macro="" textlink="">
      <xdr:nvSpPr>
        <xdr:cNvPr id="921" name="【庁舎】&#10;一人当たり面積平均値テキスト"/>
        <xdr:cNvSpPr txBox="1"/>
      </xdr:nvSpPr>
      <xdr:spPr>
        <a:xfrm>
          <a:off x="22199600" y="18206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922" name="フローチャート: 判断 921"/>
        <xdr:cNvSpPr/>
      </xdr:nvSpPr>
      <xdr:spPr>
        <a:xfrm>
          <a:off x="22110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62956</xdr:rowOff>
    </xdr:from>
    <xdr:to>
      <xdr:col>112</xdr:col>
      <xdr:colOff>38100</xdr:colOff>
      <xdr:row>106</xdr:row>
      <xdr:rowOff>164556</xdr:rowOff>
    </xdr:to>
    <xdr:sp macro="" textlink="">
      <xdr:nvSpPr>
        <xdr:cNvPr id="923" name="フローチャート: 判断 922"/>
        <xdr:cNvSpPr/>
      </xdr:nvSpPr>
      <xdr:spPr>
        <a:xfrm>
          <a:off x="21272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66221</xdr:rowOff>
    </xdr:from>
    <xdr:to>
      <xdr:col>107</xdr:col>
      <xdr:colOff>101600</xdr:colOff>
      <xdr:row>106</xdr:row>
      <xdr:rowOff>167821</xdr:rowOff>
    </xdr:to>
    <xdr:sp macro="" textlink="">
      <xdr:nvSpPr>
        <xdr:cNvPr id="924" name="フローチャート: 判断 923"/>
        <xdr:cNvSpPr/>
      </xdr:nvSpPr>
      <xdr:spPr>
        <a:xfrm>
          <a:off x="20383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7438</xdr:rowOff>
    </xdr:from>
    <xdr:to>
      <xdr:col>102</xdr:col>
      <xdr:colOff>165100</xdr:colOff>
      <xdr:row>106</xdr:row>
      <xdr:rowOff>109038</xdr:rowOff>
    </xdr:to>
    <xdr:sp macro="" textlink="">
      <xdr:nvSpPr>
        <xdr:cNvPr id="925" name="フローチャート: 判断 924"/>
        <xdr:cNvSpPr/>
      </xdr:nvSpPr>
      <xdr:spPr>
        <a:xfrm>
          <a:off x="19494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926" name="フローチャート: 判断 925"/>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43362</xdr:rowOff>
    </xdr:from>
    <xdr:to>
      <xdr:col>116</xdr:col>
      <xdr:colOff>114300</xdr:colOff>
      <xdr:row>106</xdr:row>
      <xdr:rowOff>144962</xdr:rowOff>
    </xdr:to>
    <xdr:sp macro="" textlink="">
      <xdr:nvSpPr>
        <xdr:cNvPr id="932" name="楕円 931"/>
        <xdr:cNvSpPr/>
      </xdr:nvSpPr>
      <xdr:spPr>
        <a:xfrm>
          <a:off x="22110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66239</xdr:rowOff>
    </xdr:from>
    <xdr:ext cx="469744" cy="259045"/>
    <xdr:sp macro="" textlink="">
      <xdr:nvSpPr>
        <xdr:cNvPr id="933" name="【庁舎】&#10;一人当たり面積該当値テキスト"/>
        <xdr:cNvSpPr txBox="1"/>
      </xdr:nvSpPr>
      <xdr:spPr>
        <a:xfrm>
          <a:off x="22199600" y="1806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28666</xdr:rowOff>
    </xdr:from>
    <xdr:to>
      <xdr:col>112</xdr:col>
      <xdr:colOff>38100</xdr:colOff>
      <xdr:row>106</xdr:row>
      <xdr:rowOff>130266</xdr:rowOff>
    </xdr:to>
    <xdr:sp macro="" textlink="">
      <xdr:nvSpPr>
        <xdr:cNvPr id="934" name="楕円 933"/>
        <xdr:cNvSpPr/>
      </xdr:nvSpPr>
      <xdr:spPr>
        <a:xfrm>
          <a:off x="2127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94162</xdr:rowOff>
    </xdr:to>
    <xdr:cxnSp macro="">
      <xdr:nvCxnSpPr>
        <xdr:cNvPr id="935" name="直線コネクタ 934"/>
        <xdr:cNvCxnSpPr/>
      </xdr:nvCxnSpPr>
      <xdr:spPr>
        <a:xfrm>
          <a:off x="21323300" y="1825316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936" name="楕円 935"/>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79466</xdr:rowOff>
    </xdr:from>
    <xdr:to>
      <xdr:col>111</xdr:col>
      <xdr:colOff>177800</xdr:colOff>
      <xdr:row>106</xdr:row>
      <xdr:rowOff>82731</xdr:rowOff>
    </xdr:to>
    <xdr:cxnSp macro="">
      <xdr:nvCxnSpPr>
        <xdr:cNvPr id="937" name="直線コネクタ 936"/>
        <xdr:cNvCxnSpPr/>
      </xdr:nvCxnSpPr>
      <xdr:spPr>
        <a:xfrm flipV="1">
          <a:off x="20434300" y="182531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40095</xdr:rowOff>
    </xdr:from>
    <xdr:to>
      <xdr:col>102</xdr:col>
      <xdr:colOff>165100</xdr:colOff>
      <xdr:row>106</xdr:row>
      <xdr:rowOff>141695</xdr:rowOff>
    </xdr:to>
    <xdr:sp macro="" textlink="">
      <xdr:nvSpPr>
        <xdr:cNvPr id="938" name="楕円 937"/>
        <xdr:cNvSpPr/>
      </xdr:nvSpPr>
      <xdr:spPr>
        <a:xfrm>
          <a:off x="19494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82731</xdr:rowOff>
    </xdr:from>
    <xdr:to>
      <xdr:col>107</xdr:col>
      <xdr:colOff>50800</xdr:colOff>
      <xdr:row>106</xdr:row>
      <xdr:rowOff>90895</xdr:rowOff>
    </xdr:to>
    <xdr:cxnSp macro="">
      <xdr:nvCxnSpPr>
        <xdr:cNvPr id="939" name="直線コネクタ 938"/>
        <xdr:cNvCxnSpPr/>
      </xdr:nvCxnSpPr>
      <xdr:spPr>
        <a:xfrm flipV="1">
          <a:off x="19545300" y="18256431"/>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940" name="楕円 939"/>
        <xdr:cNvSpPr/>
      </xdr:nvSpPr>
      <xdr:spPr>
        <a:xfrm>
          <a:off x="18605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90895</xdr:rowOff>
    </xdr:from>
    <xdr:to>
      <xdr:col>102</xdr:col>
      <xdr:colOff>114300</xdr:colOff>
      <xdr:row>106</xdr:row>
      <xdr:rowOff>92529</xdr:rowOff>
    </xdr:to>
    <xdr:cxnSp macro="">
      <xdr:nvCxnSpPr>
        <xdr:cNvPr id="941" name="直線コネクタ 940"/>
        <xdr:cNvCxnSpPr/>
      </xdr:nvCxnSpPr>
      <xdr:spPr>
        <a:xfrm flipV="1">
          <a:off x="18656300" y="182645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155683</xdr:rowOff>
    </xdr:from>
    <xdr:ext cx="469744" cy="259045"/>
    <xdr:sp macro="" textlink="">
      <xdr:nvSpPr>
        <xdr:cNvPr id="942" name="n_1aveValue【庁舎】&#10;一人当たり面積"/>
        <xdr:cNvSpPr txBox="1"/>
      </xdr:nvSpPr>
      <xdr:spPr>
        <a:xfrm>
          <a:off x="21075727" y="1832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158948</xdr:rowOff>
    </xdr:from>
    <xdr:ext cx="469744" cy="259045"/>
    <xdr:sp macro="" textlink="">
      <xdr:nvSpPr>
        <xdr:cNvPr id="943" name="n_2aveValue【庁舎】&#10;一人当たり面積"/>
        <xdr:cNvSpPr txBox="1"/>
      </xdr:nvSpPr>
      <xdr:spPr>
        <a:xfrm>
          <a:off x="20199427" y="18332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125565</xdr:rowOff>
    </xdr:from>
    <xdr:ext cx="469744" cy="259045"/>
    <xdr:sp macro="" textlink="">
      <xdr:nvSpPr>
        <xdr:cNvPr id="944" name="n_3aveValue【庁舎】&#10;一人当たり面積"/>
        <xdr:cNvSpPr txBox="1"/>
      </xdr:nvSpPr>
      <xdr:spPr>
        <a:xfrm>
          <a:off x="19310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945"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146793</xdr:rowOff>
    </xdr:from>
    <xdr:ext cx="469744" cy="259045"/>
    <xdr:sp macro="" textlink="">
      <xdr:nvSpPr>
        <xdr:cNvPr id="946" name="n_1mainValue【庁舎】&#10;一人当たり面積"/>
        <xdr:cNvSpPr txBox="1"/>
      </xdr:nvSpPr>
      <xdr:spPr>
        <a:xfrm>
          <a:off x="210757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150058</xdr:rowOff>
    </xdr:from>
    <xdr:ext cx="469744" cy="259045"/>
    <xdr:sp macro="" textlink="">
      <xdr:nvSpPr>
        <xdr:cNvPr id="947" name="n_2mainValue【庁舎】&#10;一人当たり面積"/>
        <xdr:cNvSpPr txBox="1"/>
      </xdr:nvSpPr>
      <xdr:spPr>
        <a:xfrm>
          <a:off x="20199427" y="1798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132822</xdr:rowOff>
    </xdr:from>
    <xdr:ext cx="469744" cy="259045"/>
    <xdr:sp macro="" textlink="">
      <xdr:nvSpPr>
        <xdr:cNvPr id="948" name="n_3mainValue【庁舎】&#10;一人当たり面積"/>
        <xdr:cNvSpPr txBox="1"/>
      </xdr:nvSpPr>
      <xdr:spPr>
        <a:xfrm>
          <a:off x="19310427" y="1830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159856</xdr:rowOff>
    </xdr:from>
    <xdr:ext cx="469744" cy="259045"/>
    <xdr:sp macro="" textlink="">
      <xdr:nvSpPr>
        <xdr:cNvPr id="949" name="n_4mainValue【庁舎】&#10;一人当たり面積"/>
        <xdr:cNvSpPr txBox="1"/>
      </xdr:nvSpPr>
      <xdr:spPr>
        <a:xfrm>
          <a:off x="18421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一般廃棄物処理処理施設は、平成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年度に新設したため、減価償却率が低い。また、消防施設については、消防団詰所を、年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棟ほどのペースで順次建替えているため、減価償却率を低く抑えられている。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その他の施設については、類似団体と同程度の水準であるが、今後、施設の廃止や複合化を検討するなかで、数値が変化する可能性が高い。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69,156
68,012
201.92
31,479,716
29,045,729
1,965,995
18,904,814
41,168,466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年の傾向では下落傾向にあり、類似団体と比較しても</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ポイント下回ってしまっている。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税収においては、固定資産税が新型コロナウイルス感染症の影響のため</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月末納期の未納が多くなってしまい、年間で</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％減少している。しかし、市民税において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％の増加もあり、市税全体では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市税収納率は前年度比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％であったが、更なる収納率向上に努め、自己財源の確保及び財政基盤の強化を図る。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45</xdr:row>
      <xdr:rowOff>13758</xdr:rowOff>
    </xdr:to>
    <xdr:cxnSp macro="">
      <xdr:nvCxnSpPr>
        <xdr:cNvPr id="64" name="直線コネクタ 63"/>
        <xdr:cNvCxnSpPr/>
      </xdr:nvCxnSpPr>
      <xdr:spPr>
        <a:xfrm flipV="1">
          <a:off x="4953000" y="606001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136525</xdr:rowOff>
    </xdr:to>
    <xdr:cxnSp macro="">
      <xdr:nvCxnSpPr>
        <xdr:cNvPr id="69" name="直線コネクタ 68"/>
        <xdr:cNvCxnSpPr/>
      </xdr:nvCxnSpPr>
      <xdr:spPr>
        <a:xfrm>
          <a:off x="4114800" y="71458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2" name="直線コネクタ 71"/>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116417</xdr:rowOff>
    </xdr:to>
    <xdr:cxnSp macro="">
      <xdr:nvCxnSpPr>
        <xdr:cNvPr id="75" name="直線コネクタ 74"/>
        <xdr:cNvCxnSpPr/>
      </xdr:nvCxnSpPr>
      <xdr:spPr>
        <a:xfrm>
          <a:off x="2336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76200</xdr:rowOff>
    </xdr:to>
    <xdr:cxnSp macro="">
      <xdr:nvCxnSpPr>
        <xdr:cNvPr id="78" name="直線コネクタ 77"/>
        <xdr:cNvCxnSpPr/>
      </xdr:nvCxnSpPr>
      <xdr:spPr>
        <a:xfrm>
          <a:off x="1447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45508</xdr:rowOff>
    </xdr:from>
    <xdr:to>
      <xdr:col>7</xdr:col>
      <xdr:colOff>31750</xdr:colOff>
      <xdr:row>41</xdr:row>
      <xdr:rowOff>147108</xdr:rowOff>
    </xdr:to>
    <xdr:sp macro="" textlink="">
      <xdr:nvSpPr>
        <xdr:cNvPr id="81" name="フローチャート: 判断 80"/>
        <xdr:cNvSpPr/>
      </xdr:nvSpPr>
      <xdr:spPr>
        <a:xfrm>
          <a:off x="1397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131885</xdr:rowOff>
    </xdr:from>
    <xdr:ext cx="762000" cy="259045"/>
    <xdr:sp macro="" textlink="">
      <xdr:nvSpPr>
        <xdr:cNvPr id="82" name="テキスト ボックス 81"/>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57802</xdr:rowOff>
    </xdr:from>
    <xdr:ext cx="762000" cy="259045"/>
    <xdr:sp macro="" textlink="">
      <xdr:nvSpPr>
        <xdr:cNvPr id="89" name="財政力該当値テキスト"/>
        <xdr:cNvSpPr txBox="1"/>
      </xdr:nvSpPr>
      <xdr:spPr>
        <a:xfrm>
          <a:off x="5041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4" name="楕円 93"/>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5" name="テキスト ボックス 94"/>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ポイントの上昇となり、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年ぶりに</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％を超えてしまい、類似団体との差も僅か</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％下回るだけとなっている。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歳出において、人件費</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％増、扶助費</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％増、公債費</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％増と、義務的経費の増加に加え、経常一般財源である歳入、地方交付税が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％減となったことが大きく影響している。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今後も、より一層の行政改革の推進により、財政の弾力化に努める。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113212</xdr:rowOff>
    </xdr:from>
    <xdr:to>
      <xdr:col>23</xdr:col>
      <xdr:colOff>133350</xdr:colOff>
      <xdr:row>66</xdr:row>
      <xdr:rowOff>92891</xdr:rowOff>
    </xdr:to>
    <xdr:cxnSp macro="">
      <xdr:nvCxnSpPr>
        <xdr:cNvPr id="129" name="直線コネクタ 128"/>
        <xdr:cNvCxnSpPr/>
      </xdr:nvCxnSpPr>
      <xdr:spPr>
        <a:xfrm flipV="1">
          <a:off x="4953000" y="10057312"/>
          <a:ext cx="0" cy="135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0"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1" name="直線コネクタ 130"/>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28139</xdr:rowOff>
    </xdr:from>
    <xdr:ext cx="762000" cy="259045"/>
    <xdr:sp macro="" textlink="">
      <xdr:nvSpPr>
        <xdr:cNvPr id="132" name="財政構造の弾力性最大値テキスト"/>
        <xdr:cNvSpPr txBox="1"/>
      </xdr:nvSpPr>
      <xdr:spPr>
        <a:xfrm>
          <a:off x="5041900" y="980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113212</xdr:rowOff>
    </xdr:from>
    <xdr:to>
      <xdr:col>24</xdr:col>
      <xdr:colOff>12700</xdr:colOff>
      <xdr:row>58</xdr:row>
      <xdr:rowOff>113212</xdr:rowOff>
    </xdr:to>
    <xdr:cxnSp macro="">
      <xdr:nvCxnSpPr>
        <xdr:cNvPr id="133" name="直線コネクタ 132"/>
        <xdr:cNvCxnSpPr/>
      </xdr:nvCxnSpPr>
      <xdr:spPr>
        <a:xfrm>
          <a:off x="4864100" y="1005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115933</xdr:rowOff>
    </xdr:from>
    <xdr:to>
      <xdr:col>23</xdr:col>
      <xdr:colOff>133350</xdr:colOff>
      <xdr:row>62</xdr:row>
      <xdr:rowOff>103051</xdr:rowOff>
    </xdr:to>
    <xdr:cxnSp macro="">
      <xdr:nvCxnSpPr>
        <xdr:cNvPr id="134" name="直線コネクタ 133"/>
        <xdr:cNvCxnSpPr/>
      </xdr:nvCxnSpPr>
      <xdr:spPr>
        <a:xfrm>
          <a:off x="4114800" y="10574383"/>
          <a:ext cx="8382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107060</xdr:rowOff>
    </xdr:from>
    <xdr:ext cx="762000" cy="259045"/>
    <xdr:sp macro="" textlink="">
      <xdr:nvSpPr>
        <xdr:cNvPr id="135" name="財政構造の弾力性平均値テキスト"/>
        <xdr:cNvSpPr txBox="1"/>
      </xdr:nvSpPr>
      <xdr:spPr>
        <a:xfrm>
          <a:off x="5041900" y="10736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134983</xdr:rowOff>
    </xdr:from>
    <xdr:to>
      <xdr:col>23</xdr:col>
      <xdr:colOff>184150</xdr:colOff>
      <xdr:row>63</xdr:row>
      <xdr:rowOff>65133</xdr:rowOff>
    </xdr:to>
    <xdr:sp macro="" textlink="">
      <xdr:nvSpPr>
        <xdr:cNvPr id="136" name="フローチャート: 判断 135"/>
        <xdr:cNvSpPr/>
      </xdr:nvSpPr>
      <xdr:spPr>
        <a:xfrm>
          <a:off x="49022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88356</xdr:rowOff>
    </xdr:from>
    <xdr:to>
      <xdr:col>19</xdr:col>
      <xdr:colOff>133350</xdr:colOff>
      <xdr:row>61</xdr:row>
      <xdr:rowOff>115933</xdr:rowOff>
    </xdr:to>
    <xdr:cxnSp macro="">
      <xdr:nvCxnSpPr>
        <xdr:cNvPr id="137" name="直線コネクタ 136"/>
        <xdr:cNvCxnSpPr/>
      </xdr:nvCxnSpPr>
      <xdr:spPr>
        <a:xfrm>
          <a:off x="3225800" y="1054680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93617</xdr:rowOff>
    </xdr:from>
    <xdr:to>
      <xdr:col>19</xdr:col>
      <xdr:colOff>184150</xdr:colOff>
      <xdr:row>63</xdr:row>
      <xdr:rowOff>23767</xdr:rowOff>
    </xdr:to>
    <xdr:sp macro="" textlink="">
      <xdr:nvSpPr>
        <xdr:cNvPr id="138" name="フローチャート: 判断 137"/>
        <xdr:cNvSpPr/>
      </xdr:nvSpPr>
      <xdr:spPr>
        <a:xfrm>
          <a:off x="4064000" y="1072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8544</xdr:rowOff>
    </xdr:from>
    <xdr:ext cx="736600" cy="259045"/>
    <xdr:sp macro="" textlink="">
      <xdr:nvSpPr>
        <xdr:cNvPr id="139" name="テキスト ボックス 138"/>
        <xdr:cNvSpPr txBox="1"/>
      </xdr:nvSpPr>
      <xdr:spPr>
        <a:xfrm>
          <a:off x="3733800" y="1080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88356</xdr:rowOff>
    </xdr:from>
    <xdr:to>
      <xdr:col>15</xdr:col>
      <xdr:colOff>82550</xdr:colOff>
      <xdr:row>62</xdr:row>
      <xdr:rowOff>165100</xdr:rowOff>
    </xdr:to>
    <xdr:cxnSp macro="">
      <xdr:nvCxnSpPr>
        <xdr:cNvPr id="140" name="直線コネクタ 139"/>
        <xdr:cNvCxnSpPr/>
      </xdr:nvCxnSpPr>
      <xdr:spPr>
        <a:xfrm flipV="1">
          <a:off x="2336800" y="10546806"/>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45357</xdr:rowOff>
    </xdr:from>
    <xdr:to>
      <xdr:col>15</xdr:col>
      <xdr:colOff>133350</xdr:colOff>
      <xdr:row>62</xdr:row>
      <xdr:rowOff>146957</xdr:rowOff>
    </xdr:to>
    <xdr:sp macro="" textlink="">
      <xdr:nvSpPr>
        <xdr:cNvPr id="141" name="フローチャート: 判断 140"/>
        <xdr:cNvSpPr/>
      </xdr:nvSpPr>
      <xdr:spPr>
        <a:xfrm>
          <a:off x="3175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131734</xdr:rowOff>
    </xdr:from>
    <xdr:ext cx="762000" cy="259045"/>
    <xdr:sp macro="" textlink="">
      <xdr:nvSpPr>
        <xdr:cNvPr id="142" name="テキスト ボックス 141"/>
        <xdr:cNvSpPr txBox="1"/>
      </xdr:nvSpPr>
      <xdr:spPr>
        <a:xfrm>
          <a:off x="2844800" y="1076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165100</xdr:rowOff>
    </xdr:to>
    <xdr:cxnSp macro="">
      <xdr:nvCxnSpPr>
        <xdr:cNvPr id="143" name="直線コネクタ 142"/>
        <xdr:cNvCxnSpPr/>
      </xdr:nvCxnSpPr>
      <xdr:spPr>
        <a:xfrm>
          <a:off x="1447800" y="1055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147865</xdr:rowOff>
    </xdr:from>
    <xdr:to>
      <xdr:col>11</xdr:col>
      <xdr:colOff>82550</xdr:colOff>
      <xdr:row>62</xdr:row>
      <xdr:rowOff>78015</xdr:rowOff>
    </xdr:to>
    <xdr:sp macro="" textlink="">
      <xdr:nvSpPr>
        <xdr:cNvPr id="144" name="フローチャート: 判断 143"/>
        <xdr:cNvSpPr/>
      </xdr:nvSpPr>
      <xdr:spPr>
        <a:xfrm>
          <a:off x="2286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88192</xdr:rowOff>
    </xdr:from>
    <xdr:ext cx="762000" cy="259045"/>
    <xdr:sp macro="" textlink="">
      <xdr:nvSpPr>
        <xdr:cNvPr id="145" name="テキスト ボックス 144"/>
        <xdr:cNvSpPr txBox="1"/>
      </xdr:nvSpPr>
      <xdr:spPr>
        <a:xfrm>
          <a:off x="1955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23767</xdr:rowOff>
    </xdr:from>
    <xdr:to>
      <xdr:col>7</xdr:col>
      <xdr:colOff>31750</xdr:colOff>
      <xdr:row>61</xdr:row>
      <xdr:rowOff>125367</xdr:rowOff>
    </xdr:to>
    <xdr:sp macro="" textlink="">
      <xdr:nvSpPr>
        <xdr:cNvPr id="146" name="フローチャート: 判断 145"/>
        <xdr:cNvSpPr/>
      </xdr:nvSpPr>
      <xdr:spPr>
        <a:xfrm>
          <a:off x="1397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135544</xdr:rowOff>
    </xdr:from>
    <xdr:ext cx="762000" cy="259045"/>
    <xdr:sp macro="" textlink="">
      <xdr:nvSpPr>
        <xdr:cNvPr id="147" name="テキスト ボックス 146"/>
        <xdr:cNvSpPr txBox="1"/>
      </xdr:nvSpPr>
      <xdr:spPr>
        <a:xfrm>
          <a:off x="1066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52251</xdr:rowOff>
    </xdr:from>
    <xdr:to>
      <xdr:col>23</xdr:col>
      <xdr:colOff>184150</xdr:colOff>
      <xdr:row>62</xdr:row>
      <xdr:rowOff>153851</xdr:rowOff>
    </xdr:to>
    <xdr:sp macro="" textlink="">
      <xdr:nvSpPr>
        <xdr:cNvPr id="153" name="楕円 152"/>
        <xdr:cNvSpPr/>
      </xdr:nvSpPr>
      <xdr:spPr>
        <a:xfrm>
          <a:off x="49022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68778</xdr:rowOff>
    </xdr:from>
    <xdr:ext cx="762000" cy="259045"/>
    <xdr:sp macro="" textlink="">
      <xdr:nvSpPr>
        <xdr:cNvPr id="154" name="財政構造の弾力性該当値テキスト"/>
        <xdr:cNvSpPr txBox="1"/>
      </xdr:nvSpPr>
      <xdr:spPr>
        <a:xfrm>
          <a:off x="50419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65133</xdr:rowOff>
    </xdr:from>
    <xdr:to>
      <xdr:col>19</xdr:col>
      <xdr:colOff>184150</xdr:colOff>
      <xdr:row>61</xdr:row>
      <xdr:rowOff>166733</xdr:rowOff>
    </xdr:to>
    <xdr:sp macro="" textlink="">
      <xdr:nvSpPr>
        <xdr:cNvPr id="155" name="楕円 154"/>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5460</xdr:rowOff>
    </xdr:from>
    <xdr:ext cx="736600" cy="259045"/>
    <xdr:sp macro="" textlink="">
      <xdr:nvSpPr>
        <xdr:cNvPr id="156" name="テキスト ボックス 155"/>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37556</xdr:rowOff>
    </xdr:from>
    <xdr:to>
      <xdr:col>15</xdr:col>
      <xdr:colOff>133350</xdr:colOff>
      <xdr:row>61</xdr:row>
      <xdr:rowOff>139156</xdr:rowOff>
    </xdr:to>
    <xdr:sp macro="" textlink="">
      <xdr:nvSpPr>
        <xdr:cNvPr id="157" name="楕円 156"/>
        <xdr:cNvSpPr/>
      </xdr:nvSpPr>
      <xdr:spPr>
        <a:xfrm>
          <a:off x="3175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149333</xdr:rowOff>
    </xdr:from>
    <xdr:ext cx="762000" cy="259045"/>
    <xdr:sp macro="" textlink="">
      <xdr:nvSpPr>
        <xdr:cNvPr id="158" name="テキスト ボックス 157"/>
        <xdr:cNvSpPr txBox="1"/>
      </xdr:nvSpPr>
      <xdr:spPr>
        <a:xfrm>
          <a:off x="2844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9" name="楕円 158"/>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29227</xdr:rowOff>
    </xdr:from>
    <xdr:ext cx="762000" cy="259045"/>
    <xdr:sp macro="" textlink="">
      <xdr:nvSpPr>
        <xdr:cNvPr id="160" name="テキスト ボックス 159"/>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61" name="楕円 160"/>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62" name="テキスト ボックス 161"/>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前年度比で、人件費は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％増、物件費は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人件費は職員数が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減少したが、人事院勧告等による増加の方が上回ってしまった。物件費については、石和第三保育所の民営化により、指定管理料が減少しているが、ふるさと納税に係わる経費が増加している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今後も、より一層の行政改革の推進により、人件費・物件費の削減に努める。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54257</xdr:rowOff>
    </xdr:from>
    <xdr:to>
      <xdr:col>23</xdr:col>
      <xdr:colOff>133350</xdr:colOff>
      <xdr:row>88</xdr:row>
      <xdr:rowOff>155967</xdr:rowOff>
    </xdr:to>
    <xdr:cxnSp macro="">
      <xdr:nvCxnSpPr>
        <xdr:cNvPr id="190" name="直線コネクタ 189"/>
        <xdr:cNvCxnSpPr/>
      </xdr:nvCxnSpPr>
      <xdr:spPr>
        <a:xfrm flipV="1">
          <a:off x="4953000" y="13770257"/>
          <a:ext cx="0" cy="1473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128044</xdr:rowOff>
    </xdr:from>
    <xdr:ext cx="762000" cy="259045"/>
    <xdr:sp macro="" textlink="">
      <xdr:nvSpPr>
        <xdr:cNvPr id="191" name="人件費・物件費等の状況最小値テキスト"/>
        <xdr:cNvSpPr txBox="1"/>
      </xdr:nvSpPr>
      <xdr:spPr>
        <a:xfrm>
          <a:off x="5041900" y="1521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155967</xdr:rowOff>
    </xdr:from>
    <xdr:to>
      <xdr:col>24</xdr:col>
      <xdr:colOff>12700</xdr:colOff>
      <xdr:row>88</xdr:row>
      <xdr:rowOff>155967</xdr:rowOff>
    </xdr:to>
    <xdr:cxnSp macro="">
      <xdr:nvCxnSpPr>
        <xdr:cNvPr id="192" name="直線コネクタ 191"/>
        <xdr:cNvCxnSpPr/>
      </xdr:nvCxnSpPr>
      <xdr:spPr>
        <a:xfrm>
          <a:off x="4864100" y="152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140634</xdr:rowOff>
    </xdr:from>
    <xdr:ext cx="762000" cy="259045"/>
    <xdr:sp macro="" textlink="">
      <xdr:nvSpPr>
        <xdr:cNvPr id="193" name="人件費・物件費等の状況最大値テキスト"/>
        <xdr:cNvSpPr txBox="1"/>
      </xdr:nvSpPr>
      <xdr:spPr>
        <a:xfrm>
          <a:off x="5041900" y="1351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54257</xdr:rowOff>
    </xdr:from>
    <xdr:to>
      <xdr:col>24</xdr:col>
      <xdr:colOff>12700</xdr:colOff>
      <xdr:row>80</xdr:row>
      <xdr:rowOff>54257</xdr:rowOff>
    </xdr:to>
    <xdr:cxnSp macro="">
      <xdr:nvCxnSpPr>
        <xdr:cNvPr id="194" name="直線コネクタ 193"/>
        <xdr:cNvCxnSpPr/>
      </xdr:nvCxnSpPr>
      <xdr:spPr>
        <a:xfrm>
          <a:off x="4864100" y="1377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67621</xdr:rowOff>
    </xdr:from>
    <xdr:to>
      <xdr:col>23</xdr:col>
      <xdr:colOff>133350</xdr:colOff>
      <xdr:row>82</xdr:row>
      <xdr:rowOff>73442</xdr:rowOff>
    </xdr:to>
    <xdr:cxnSp macro="">
      <xdr:nvCxnSpPr>
        <xdr:cNvPr id="195" name="直線コネクタ 194"/>
        <xdr:cNvCxnSpPr/>
      </xdr:nvCxnSpPr>
      <xdr:spPr>
        <a:xfrm>
          <a:off x="4114800" y="14126521"/>
          <a:ext cx="8382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157094</xdr:rowOff>
    </xdr:from>
    <xdr:ext cx="762000" cy="259045"/>
    <xdr:sp macro="" textlink="">
      <xdr:nvSpPr>
        <xdr:cNvPr id="196" name="人件費・物件費等の状況平均値テキスト"/>
        <xdr:cNvSpPr txBox="1"/>
      </xdr:nvSpPr>
      <xdr:spPr>
        <a:xfrm>
          <a:off x="5041900" y="14215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13567</xdr:rowOff>
    </xdr:from>
    <xdr:to>
      <xdr:col>23</xdr:col>
      <xdr:colOff>184150</xdr:colOff>
      <xdr:row>83</xdr:row>
      <xdr:rowOff>115167</xdr:rowOff>
    </xdr:to>
    <xdr:sp macro="" textlink="">
      <xdr:nvSpPr>
        <xdr:cNvPr id="197" name="フローチャート: 判断 196"/>
        <xdr:cNvSpPr/>
      </xdr:nvSpPr>
      <xdr:spPr>
        <a:xfrm>
          <a:off x="4902200" y="1424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67621</xdr:rowOff>
    </xdr:from>
    <xdr:to>
      <xdr:col>19</xdr:col>
      <xdr:colOff>133350</xdr:colOff>
      <xdr:row>82</xdr:row>
      <xdr:rowOff>68742</xdr:rowOff>
    </xdr:to>
    <xdr:cxnSp macro="">
      <xdr:nvCxnSpPr>
        <xdr:cNvPr id="198" name="直線コネクタ 197"/>
        <xdr:cNvCxnSpPr/>
      </xdr:nvCxnSpPr>
      <xdr:spPr>
        <a:xfrm flipV="1">
          <a:off x="3225800" y="14126521"/>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144044</xdr:rowOff>
    </xdr:from>
    <xdr:to>
      <xdr:col>19</xdr:col>
      <xdr:colOff>184150</xdr:colOff>
      <xdr:row>83</xdr:row>
      <xdr:rowOff>74194</xdr:rowOff>
    </xdr:to>
    <xdr:sp macro="" textlink="">
      <xdr:nvSpPr>
        <xdr:cNvPr id="199" name="フローチャート: 判断 198"/>
        <xdr:cNvSpPr/>
      </xdr:nvSpPr>
      <xdr:spPr>
        <a:xfrm>
          <a:off x="40640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58971</xdr:rowOff>
    </xdr:from>
    <xdr:ext cx="736600" cy="259045"/>
    <xdr:sp macro="" textlink="">
      <xdr:nvSpPr>
        <xdr:cNvPr id="200" name="テキスト ボックス 199"/>
        <xdr:cNvSpPr txBox="1"/>
      </xdr:nvSpPr>
      <xdr:spPr>
        <a:xfrm>
          <a:off x="3733800" y="1428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68742</xdr:rowOff>
    </xdr:from>
    <xdr:to>
      <xdr:col>15</xdr:col>
      <xdr:colOff>82550</xdr:colOff>
      <xdr:row>82</xdr:row>
      <xdr:rowOff>75788</xdr:rowOff>
    </xdr:to>
    <xdr:cxnSp macro="">
      <xdr:nvCxnSpPr>
        <xdr:cNvPr id="201" name="直線コネクタ 200"/>
        <xdr:cNvCxnSpPr/>
      </xdr:nvCxnSpPr>
      <xdr:spPr>
        <a:xfrm flipV="1">
          <a:off x="2336800" y="14127642"/>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138157</xdr:rowOff>
    </xdr:from>
    <xdr:to>
      <xdr:col>15</xdr:col>
      <xdr:colOff>133350</xdr:colOff>
      <xdr:row>83</xdr:row>
      <xdr:rowOff>68307</xdr:rowOff>
    </xdr:to>
    <xdr:sp macro="" textlink="">
      <xdr:nvSpPr>
        <xdr:cNvPr id="202" name="フローチャート: 判断 201"/>
        <xdr:cNvSpPr/>
      </xdr:nvSpPr>
      <xdr:spPr>
        <a:xfrm>
          <a:off x="3175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53084</xdr:rowOff>
    </xdr:from>
    <xdr:ext cx="762000" cy="259045"/>
    <xdr:sp macro="" textlink="">
      <xdr:nvSpPr>
        <xdr:cNvPr id="203" name="テキスト ボックス 202"/>
        <xdr:cNvSpPr txBox="1"/>
      </xdr:nvSpPr>
      <xdr:spPr>
        <a:xfrm>
          <a:off x="2844800" y="1428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75788</xdr:rowOff>
    </xdr:from>
    <xdr:to>
      <xdr:col>11</xdr:col>
      <xdr:colOff>31750</xdr:colOff>
      <xdr:row>82</xdr:row>
      <xdr:rowOff>79541</xdr:rowOff>
    </xdr:to>
    <xdr:cxnSp macro="">
      <xdr:nvCxnSpPr>
        <xdr:cNvPr id="204" name="直線コネクタ 203"/>
        <xdr:cNvCxnSpPr/>
      </xdr:nvCxnSpPr>
      <xdr:spPr>
        <a:xfrm flipV="1">
          <a:off x="1447800" y="14134688"/>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96141</xdr:rowOff>
    </xdr:from>
    <xdr:to>
      <xdr:col>11</xdr:col>
      <xdr:colOff>82550</xdr:colOff>
      <xdr:row>83</xdr:row>
      <xdr:rowOff>26291</xdr:rowOff>
    </xdr:to>
    <xdr:sp macro="" textlink="">
      <xdr:nvSpPr>
        <xdr:cNvPr id="205" name="フローチャート: 判断 204"/>
        <xdr:cNvSpPr/>
      </xdr:nvSpPr>
      <xdr:spPr>
        <a:xfrm>
          <a:off x="2286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11068</xdr:rowOff>
    </xdr:from>
    <xdr:ext cx="762000" cy="259045"/>
    <xdr:sp macro="" textlink="">
      <xdr:nvSpPr>
        <xdr:cNvPr id="206" name="テキスト ボックス 205"/>
        <xdr:cNvSpPr txBox="1"/>
      </xdr:nvSpPr>
      <xdr:spPr>
        <a:xfrm>
          <a:off x="1955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34725</xdr:rowOff>
    </xdr:from>
    <xdr:to>
      <xdr:col>7</xdr:col>
      <xdr:colOff>31750</xdr:colOff>
      <xdr:row>83</xdr:row>
      <xdr:rowOff>136325</xdr:rowOff>
    </xdr:to>
    <xdr:sp macro="" textlink="">
      <xdr:nvSpPr>
        <xdr:cNvPr id="207" name="フローチャート: 判断 206"/>
        <xdr:cNvSpPr/>
      </xdr:nvSpPr>
      <xdr:spPr>
        <a:xfrm>
          <a:off x="1397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121102</xdr:rowOff>
    </xdr:from>
    <xdr:ext cx="762000" cy="259045"/>
    <xdr:sp macro="" textlink="">
      <xdr:nvSpPr>
        <xdr:cNvPr id="208" name="テキスト ボックス 207"/>
        <xdr:cNvSpPr txBox="1"/>
      </xdr:nvSpPr>
      <xdr:spPr>
        <a:xfrm>
          <a:off x="1066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22642</xdr:rowOff>
    </xdr:from>
    <xdr:to>
      <xdr:col>23</xdr:col>
      <xdr:colOff>184150</xdr:colOff>
      <xdr:row>82</xdr:row>
      <xdr:rowOff>124242</xdr:rowOff>
    </xdr:to>
    <xdr:sp macro="" textlink="">
      <xdr:nvSpPr>
        <xdr:cNvPr id="214" name="楕円 213"/>
        <xdr:cNvSpPr/>
      </xdr:nvSpPr>
      <xdr:spPr>
        <a:xfrm>
          <a:off x="4902200" y="140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39169</xdr:rowOff>
    </xdr:from>
    <xdr:ext cx="762000" cy="259045"/>
    <xdr:sp macro="" textlink="">
      <xdr:nvSpPr>
        <xdr:cNvPr id="215" name="人件費・物件費等の状況該当値テキスト"/>
        <xdr:cNvSpPr txBox="1"/>
      </xdr:nvSpPr>
      <xdr:spPr>
        <a:xfrm>
          <a:off x="5041900" y="1392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16821</xdr:rowOff>
    </xdr:from>
    <xdr:to>
      <xdr:col>19</xdr:col>
      <xdr:colOff>184150</xdr:colOff>
      <xdr:row>82</xdr:row>
      <xdr:rowOff>118421</xdr:rowOff>
    </xdr:to>
    <xdr:sp macro="" textlink="">
      <xdr:nvSpPr>
        <xdr:cNvPr id="216" name="楕円 215"/>
        <xdr:cNvSpPr/>
      </xdr:nvSpPr>
      <xdr:spPr>
        <a:xfrm>
          <a:off x="4064000" y="140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128598</xdr:rowOff>
    </xdr:from>
    <xdr:ext cx="736600" cy="259045"/>
    <xdr:sp macro="" textlink="">
      <xdr:nvSpPr>
        <xdr:cNvPr id="217" name="テキスト ボックス 216"/>
        <xdr:cNvSpPr txBox="1"/>
      </xdr:nvSpPr>
      <xdr:spPr>
        <a:xfrm>
          <a:off x="3733800" y="1384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17942</xdr:rowOff>
    </xdr:from>
    <xdr:to>
      <xdr:col>15</xdr:col>
      <xdr:colOff>133350</xdr:colOff>
      <xdr:row>82</xdr:row>
      <xdr:rowOff>119542</xdr:rowOff>
    </xdr:to>
    <xdr:sp macro="" textlink="">
      <xdr:nvSpPr>
        <xdr:cNvPr id="218" name="楕円 217"/>
        <xdr:cNvSpPr/>
      </xdr:nvSpPr>
      <xdr:spPr>
        <a:xfrm>
          <a:off x="3175000" y="140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129719</xdr:rowOff>
    </xdr:from>
    <xdr:ext cx="762000" cy="259045"/>
    <xdr:sp macro="" textlink="">
      <xdr:nvSpPr>
        <xdr:cNvPr id="219" name="テキスト ボックス 218"/>
        <xdr:cNvSpPr txBox="1"/>
      </xdr:nvSpPr>
      <xdr:spPr>
        <a:xfrm>
          <a:off x="2844800" y="13845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24988</xdr:rowOff>
    </xdr:from>
    <xdr:to>
      <xdr:col>11</xdr:col>
      <xdr:colOff>82550</xdr:colOff>
      <xdr:row>82</xdr:row>
      <xdr:rowOff>126588</xdr:rowOff>
    </xdr:to>
    <xdr:sp macro="" textlink="">
      <xdr:nvSpPr>
        <xdr:cNvPr id="220" name="楕円 219"/>
        <xdr:cNvSpPr/>
      </xdr:nvSpPr>
      <xdr:spPr>
        <a:xfrm>
          <a:off x="2286000" y="140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136765</xdr:rowOff>
    </xdr:from>
    <xdr:ext cx="762000" cy="259045"/>
    <xdr:sp macro="" textlink="">
      <xdr:nvSpPr>
        <xdr:cNvPr id="221" name="テキスト ボックス 220"/>
        <xdr:cNvSpPr txBox="1"/>
      </xdr:nvSpPr>
      <xdr:spPr>
        <a:xfrm>
          <a:off x="1955800" y="1385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28741</xdr:rowOff>
    </xdr:from>
    <xdr:to>
      <xdr:col>7</xdr:col>
      <xdr:colOff>31750</xdr:colOff>
      <xdr:row>82</xdr:row>
      <xdr:rowOff>130341</xdr:rowOff>
    </xdr:to>
    <xdr:sp macro="" textlink="">
      <xdr:nvSpPr>
        <xdr:cNvPr id="222" name="楕円 221"/>
        <xdr:cNvSpPr/>
      </xdr:nvSpPr>
      <xdr:spPr>
        <a:xfrm>
          <a:off x="1397000" y="1408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140518</xdr:rowOff>
    </xdr:from>
    <xdr:ext cx="762000" cy="259045"/>
    <xdr:sp macro="" textlink="">
      <xdr:nvSpPr>
        <xdr:cNvPr id="223" name="テキスト ボックス 222"/>
        <xdr:cNvSpPr txBox="1"/>
      </xdr:nvSpPr>
      <xdr:spPr>
        <a:xfrm>
          <a:off x="1066800" y="1385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職員構成の変動により昨年度より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％上昇し、おおむね類似団体と同程度の指数となっている。</a:t>
          </a:r>
        </a:p>
        <a:p>
          <a:r>
            <a:rPr kumimoji="1" lang="ja-JP" altLang="en-US" sz="1300">
              <a:latin typeface="ＭＳ Ｐゴシック" panose="020B0600070205080204" pitchFamily="50" charset="-128"/>
              <a:ea typeface="ＭＳ Ｐゴシック" panose="020B0600070205080204" pitchFamily="50" charset="-128"/>
            </a:rPr>
            <a:t>今後も、級別職員数割合について昇格試験の厳格な運用や高齢層の昇給抑制措置などを検討していくなかで、より一層の給与の適正化に努める。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90</xdr:row>
      <xdr:rowOff>19050</xdr:rowOff>
    </xdr:to>
    <xdr:cxnSp macro="">
      <xdr:nvCxnSpPr>
        <xdr:cNvPr id="254" name="直線コネクタ 253"/>
        <xdr:cNvCxnSpPr/>
      </xdr:nvCxnSpPr>
      <xdr:spPr>
        <a:xfrm flipV="1">
          <a:off x="17018000" y="1376045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152400</xdr:rowOff>
    </xdr:to>
    <xdr:cxnSp macro="">
      <xdr:nvCxnSpPr>
        <xdr:cNvPr id="259" name="直線コネクタ 258"/>
        <xdr:cNvCxnSpPr/>
      </xdr:nvCxnSpPr>
      <xdr:spPr>
        <a:xfrm>
          <a:off x="16179800" y="14639471"/>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142620</xdr:rowOff>
    </xdr:from>
    <xdr:ext cx="762000" cy="259045"/>
    <xdr:sp macro="" textlink="">
      <xdr:nvSpPr>
        <xdr:cNvPr id="260" name="給与水準   （国との比較）平均値テキスト"/>
        <xdr:cNvSpPr txBox="1"/>
      </xdr:nvSpPr>
      <xdr:spPr>
        <a:xfrm>
          <a:off x="17106900" y="1471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61" name="フローチャート: 判断 260"/>
        <xdr:cNvSpPr/>
      </xdr:nvSpPr>
      <xdr:spPr>
        <a:xfrm>
          <a:off x="169672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100693</xdr:rowOff>
    </xdr:to>
    <xdr:cxnSp macro="">
      <xdr:nvCxnSpPr>
        <xdr:cNvPr id="262" name="直線コネクタ 261"/>
        <xdr:cNvCxnSpPr/>
      </xdr:nvCxnSpPr>
      <xdr:spPr>
        <a:xfrm flipV="1">
          <a:off x="15290800" y="146394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67129</xdr:rowOff>
    </xdr:to>
    <xdr:cxnSp macro="">
      <xdr:nvCxnSpPr>
        <xdr:cNvPr id="265" name="直線コネクタ 264"/>
        <xdr:cNvCxnSpPr/>
      </xdr:nvCxnSpPr>
      <xdr:spPr>
        <a:xfrm flipV="1">
          <a:off x="14401800" y="1467394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86</xdr:row>
      <xdr:rowOff>67129</xdr:rowOff>
    </xdr:to>
    <xdr:cxnSp macro="">
      <xdr:nvCxnSpPr>
        <xdr:cNvPr id="268" name="直線コネクタ 267"/>
        <xdr:cNvCxnSpPr/>
      </xdr:nvCxnSpPr>
      <xdr:spPr>
        <a:xfrm>
          <a:off x="13512800" y="146567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71" name="フローチャート: 判断 270"/>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72" name="テキスト ボックス 271"/>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8" name="楕円 277"/>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9" name="給与水準   （国との比較）該当値テキスト"/>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2" name="楕円 281"/>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3" name="テキスト ボックス 282"/>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4" name="楕円 283"/>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5" name="テキスト ボックス 284"/>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人当たりの職員数については、類似団体における平均値より</a:t>
          </a:r>
          <a:r>
            <a:rPr kumimoji="1" lang="en-US" altLang="ja-JP" sz="1300">
              <a:latin typeface="ＭＳ Ｐゴシック" panose="020B0600070205080204" pitchFamily="50" charset="-128"/>
              <a:ea typeface="ＭＳ Ｐゴシック" panose="020B0600070205080204" pitchFamily="50" charset="-128"/>
            </a:rPr>
            <a:t>0.71</a:t>
          </a:r>
          <a:r>
            <a:rPr kumimoji="1" lang="ja-JP" altLang="en-US" sz="1300">
              <a:latin typeface="ＭＳ Ｐゴシック" panose="020B0600070205080204" pitchFamily="50" charset="-128"/>
              <a:ea typeface="ＭＳ Ｐゴシック" panose="020B0600070205080204" pitchFamily="50" charset="-128"/>
            </a:rPr>
            <a:t>人少なく、山梨県平均と比較しても</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人少なくなっている。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次笛吹市定員適正化計画（計画期間：平成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年度）に基づき職員数の削減を実施し、</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％）の削減を実現した。</a:t>
          </a:r>
        </a:p>
        <a:p>
          <a:r>
            <a:rPr kumimoji="1" lang="ja-JP" altLang="en-US" sz="1300">
              <a:latin typeface="ＭＳ Ｐゴシック" panose="020B0600070205080204" pitchFamily="50" charset="-128"/>
              <a:ea typeface="ＭＳ Ｐゴシック" panose="020B0600070205080204" pitchFamily="50" charset="-128"/>
            </a:rPr>
            <a:t>今後も厳しい財政状況下にあり、第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次笛吹市定員適正化計画において今後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％）の削減を目標とし、多様化する行政ニーズに的確に対応できる組織体制を整備しながら、職員数を計画的に削減していく。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363</xdr:rowOff>
    </xdr:from>
    <xdr:to>
      <xdr:col>81</xdr:col>
      <xdr:colOff>44450</xdr:colOff>
      <xdr:row>66</xdr:row>
      <xdr:rowOff>122767</xdr:rowOff>
    </xdr:to>
    <xdr:cxnSp macro="">
      <xdr:nvCxnSpPr>
        <xdr:cNvPr id="319" name="直線コネクタ 318"/>
        <xdr:cNvCxnSpPr/>
      </xdr:nvCxnSpPr>
      <xdr:spPr>
        <a:xfrm flipV="1">
          <a:off x="17018000" y="10115913"/>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94844</xdr:rowOff>
    </xdr:from>
    <xdr:ext cx="762000" cy="259045"/>
    <xdr:sp macro="" textlink="">
      <xdr:nvSpPr>
        <xdr:cNvPr id="320" name="定員管理の状況最小値テキスト"/>
        <xdr:cNvSpPr txBox="1"/>
      </xdr:nvSpPr>
      <xdr:spPr>
        <a:xfrm>
          <a:off x="17106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122767</xdr:rowOff>
    </xdr:from>
    <xdr:to>
      <xdr:col>81</xdr:col>
      <xdr:colOff>133350</xdr:colOff>
      <xdr:row>66</xdr:row>
      <xdr:rowOff>122767</xdr:rowOff>
    </xdr:to>
    <xdr:cxnSp macro="">
      <xdr:nvCxnSpPr>
        <xdr:cNvPr id="321" name="直線コネクタ 320"/>
        <xdr:cNvCxnSpPr/>
      </xdr:nvCxnSpPr>
      <xdr:spPr>
        <a:xfrm>
          <a:off x="16929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86740</xdr:rowOff>
    </xdr:from>
    <xdr:ext cx="762000" cy="259045"/>
    <xdr:sp macro="" textlink="">
      <xdr:nvSpPr>
        <xdr:cNvPr id="322" name="定員管理の状況最大値テキスト"/>
        <xdr:cNvSpPr txBox="1"/>
      </xdr:nvSpPr>
      <xdr:spPr>
        <a:xfrm>
          <a:off x="17106900" y="985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363</xdr:rowOff>
    </xdr:from>
    <xdr:to>
      <xdr:col>81</xdr:col>
      <xdr:colOff>133350</xdr:colOff>
      <xdr:row>59</xdr:row>
      <xdr:rowOff>363</xdr:rowOff>
    </xdr:to>
    <xdr:cxnSp macro="">
      <xdr:nvCxnSpPr>
        <xdr:cNvPr id="323" name="直線コネクタ 322"/>
        <xdr:cNvCxnSpPr/>
      </xdr:nvCxnSpPr>
      <xdr:spPr>
        <a:xfrm>
          <a:off x="16929100" y="1011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163285</xdr:rowOff>
    </xdr:from>
    <xdr:to>
      <xdr:col>81</xdr:col>
      <xdr:colOff>44450</xdr:colOff>
      <xdr:row>60</xdr:row>
      <xdr:rowOff>166733</xdr:rowOff>
    </xdr:to>
    <xdr:cxnSp macro="">
      <xdr:nvCxnSpPr>
        <xdr:cNvPr id="324" name="直線コネクタ 323"/>
        <xdr:cNvCxnSpPr/>
      </xdr:nvCxnSpPr>
      <xdr:spPr>
        <a:xfrm>
          <a:off x="16179800" y="1045028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169592</xdr:rowOff>
    </xdr:from>
    <xdr:ext cx="762000" cy="259045"/>
    <xdr:sp macro="" textlink="">
      <xdr:nvSpPr>
        <xdr:cNvPr id="325" name="定員管理の状況平均値テキスト"/>
        <xdr:cNvSpPr txBox="1"/>
      </xdr:nvSpPr>
      <xdr:spPr>
        <a:xfrm>
          <a:off x="17106900" y="10456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26065</xdr:rowOff>
    </xdr:from>
    <xdr:to>
      <xdr:col>81</xdr:col>
      <xdr:colOff>95250</xdr:colOff>
      <xdr:row>61</xdr:row>
      <xdr:rowOff>127665</xdr:rowOff>
    </xdr:to>
    <xdr:sp macro="" textlink="">
      <xdr:nvSpPr>
        <xdr:cNvPr id="326" name="フローチャート: 判断 325"/>
        <xdr:cNvSpPr/>
      </xdr:nvSpPr>
      <xdr:spPr>
        <a:xfrm>
          <a:off x="169672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163285</xdr:rowOff>
    </xdr:from>
    <xdr:to>
      <xdr:col>77</xdr:col>
      <xdr:colOff>44450</xdr:colOff>
      <xdr:row>61</xdr:row>
      <xdr:rowOff>4475</xdr:rowOff>
    </xdr:to>
    <xdr:cxnSp macro="">
      <xdr:nvCxnSpPr>
        <xdr:cNvPr id="327" name="直線コネクタ 326"/>
        <xdr:cNvCxnSpPr/>
      </xdr:nvCxnSpPr>
      <xdr:spPr>
        <a:xfrm flipV="1">
          <a:off x="15290800" y="10450285"/>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8" name="フローチャート: 判断 327"/>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9" name="テキスト ボックス 328"/>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4475</xdr:rowOff>
    </xdr:from>
    <xdr:to>
      <xdr:col>72</xdr:col>
      <xdr:colOff>203200</xdr:colOff>
      <xdr:row>61</xdr:row>
      <xdr:rowOff>14817</xdr:rowOff>
    </xdr:to>
    <xdr:cxnSp macro="">
      <xdr:nvCxnSpPr>
        <xdr:cNvPr id="330" name="直線コネクタ 329"/>
        <xdr:cNvCxnSpPr/>
      </xdr:nvCxnSpPr>
      <xdr:spPr>
        <a:xfrm flipV="1">
          <a:off x="14401800" y="1046292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28363</xdr:rowOff>
    </xdr:from>
    <xdr:to>
      <xdr:col>73</xdr:col>
      <xdr:colOff>44450</xdr:colOff>
      <xdr:row>61</xdr:row>
      <xdr:rowOff>129963</xdr:rowOff>
    </xdr:to>
    <xdr:sp macro="" textlink="">
      <xdr:nvSpPr>
        <xdr:cNvPr id="331" name="フローチャート: 判断 330"/>
        <xdr:cNvSpPr/>
      </xdr:nvSpPr>
      <xdr:spPr>
        <a:xfrm>
          <a:off x="15240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114740</xdr:rowOff>
    </xdr:from>
    <xdr:ext cx="762000" cy="259045"/>
    <xdr:sp macro="" textlink="">
      <xdr:nvSpPr>
        <xdr:cNvPr id="332" name="テキスト ボックス 331"/>
        <xdr:cNvSpPr txBox="1"/>
      </xdr:nvSpPr>
      <xdr:spPr>
        <a:xfrm>
          <a:off x="14909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14817</xdr:rowOff>
    </xdr:from>
    <xdr:to>
      <xdr:col>68</xdr:col>
      <xdr:colOff>152400</xdr:colOff>
      <xdr:row>61</xdr:row>
      <xdr:rowOff>17114</xdr:rowOff>
    </xdr:to>
    <xdr:cxnSp macro="">
      <xdr:nvCxnSpPr>
        <xdr:cNvPr id="333" name="直線コネクタ 332"/>
        <xdr:cNvCxnSpPr/>
      </xdr:nvCxnSpPr>
      <xdr:spPr>
        <a:xfrm flipV="1">
          <a:off x="13512800" y="10473267"/>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22618</xdr:rowOff>
    </xdr:from>
    <xdr:to>
      <xdr:col>68</xdr:col>
      <xdr:colOff>203200</xdr:colOff>
      <xdr:row>61</xdr:row>
      <xdr:rowOff>124218</xdr:rowOff>
    </xdr:to>
    <xdr:sp macro="" textlink="">
      <xdr:nvSpPr>
        <xdr:cNvPr id="334" name="フローチャート: 判断 333"/>
        <xdr:cNvSpPr/>
      </xdr:nvSpPr>
      <xdr:spPr>
        <a:xfrm>
          <a:off x="14351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108995</xdr:rowOff>
    </xdr:from>
    <xdr:ext cx="762000" cy="259045"/>
    <xdr:sp macro="" textlink="">
      <xdr:nvSpPr>
        <xdr:cNvPr id="335" name="テキスト ボックス 334"/>
        <xdr:cNvSpPr txBox="1"/>
      </xdr:nvSpPr>
      <xdr:spPr>
        <a:xfrm>
          <a:off x="14020800" y="1056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165342</xdr:rowOff>
    </xdr:from>
    <xdr:to>
      <xdr:col>64</xdr:col>
      <xdr:colOff>152400</xdr:colOff>
      <xdr:row>61</xdr:row>
      <xdr:rowOff>95492</xdr:rowOff>
    </xdr:to>
    <xdr:sp macro="" textlink="">
      <xdr:nvSpPr>
        <xdr:cNvPr id="336" name="フローチャート: 判断 335"/>
        <xdr:cNvSpPr/>
      </xdr:nvSpPr>
      <xdr:spPr>
        <a:xfrm>
          <a:off x="13462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80269</xdr:rowOff>
    </xdr:from>
    <xdr:ext cx="762000" cy="259045"/>
    <xdr:sp macro="" textlink="">
      <xdr:nvSpPr>
        <xdr:cNvPr id="337" name="テキスト ボックス 336"/>
        <xdr:cNvSpPr txBox="1"/>
      </xdr:nvSpPr>
      <xdr:spPr>
        <a:xfrm>
          <a:off x="13131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115933</xdr:rowOff>
    </xdr:from>
    <xdr:to>
      <xdr:col>81</xdr:col>
      <xdr:colOff>95250</xdr:colOff>
      <xdr:row>61</xdr:row>
      <xdr:rowOff>46083</xdr:rowOff>
    </xdr:to>
    <xdr:sp macro="" textlink="">
      <xdr:nvSpPr>
        <xdr:cNvPr id="343" name="楕円 342"/>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132460</xdr:rowOff>
    </xdr:from>
    <xdr:ext cx="762000" cy="259045"/>
    <xdr:sp macro="" textlink="">
      <xdr:nvSpPr>
        <xdr:cNvPr id="344"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112485</xdr:rowOff>
    </xdr:from>
    <xdr:to>
      <xdr:col>77</xdr:col>
      <xdr:colOff>95250</xdr:colOff>
      <xdr:row>61</xdr:row>
      <xdr:rowOff>42635</xdr:rowOff>
    </xdr:to>
    <xdr:sp macro="" textlink="">
      <xdr:nvSpPr>
        <xdr:cNvPr id="345" name="楕円 344"/>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52812</xdr:rowOff>
    </xdr:from>
    <xdr:ext cx="736600" cy="259045"/>
    <xdr:sp macro="" textlink="">
      <xdr:nvSpPr>
        <xdr:cNvPr id="346" name="テキスト ボックス 345"/>
        <xdr:cNvSpPr txBox="1"/>
      </xdr:nvSpPr>
      <xdr:spPr>
        <a:xfrm>
          <a:off x="15798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125125</xdr:rowOff>
    </xdr:from>
    <xdr:to>
      <xdr:col>73</xdr:col>
      <xdr:colOff>44450</xdr:colOff>
      <xdr:row>61</xdr:row>
      <xdr:rowOff>55275</xdr:rowOff>
    </xdr:to>
    <xdr:sp macro="" textlink="">
      <xdr:nvSpPr>
        <xdr:cNvPr id="347" name="楕円 346"/>
        <xdr:cNvSpPr/>
      </xdr:nvSpPr>
      <xdr:spPr>
        <a:xfrm>
          <a:off x="15240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65452</xdr:rowOff>
    </xdr:from>
    <xdr:ext cx="762000" cy="259045"/>
    <xdr:sp macro="" textlink="">
      <xdr:nvSpPr>
        <xdr:cNvPr id="348" name="テキスト ボックス 347"/>
        <xdr:cNvSpPr txBox="1"/>
      </xdr:nvSpPr>
      <xdr:spPr>
        <a:xfrm>
          <a:off x="14909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135467</xdr:rowOff>
    </xdr:from>
    <xdr:to>
      <xdr:col>68</xdr:col>
      <xdr:colOff>203200</xdr:colOff>
      <xdr:row>61</xdr:row>
      <xdr:rowOff>65617</xdr:rowOff>
    </xdr:to>
    <xdr:sp macro="" textlink="">
      <xdr:nvSpPr>
        <xdr:cNvPr id="349" name="楕円 348"/>
        <xdr:cNvSpPr/>
      </xdr:nvSpPr>
      <xdr:spPr>
        <a:xfrm>
          <a:off x="14351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75794</xdr:rowOff>
    </xdr:from>
    <xdr:ext cx="762000" cy="259045"/>
    <xdr:sp macro="" textlink="">
      <xdr:nvSpPr>
        <xdr:cNvPr id="350" name="テキスト ボックス 349"/>
        <xdr:cNvSpPr txBox="1"/>
      </xdr:nvSpPr>
      <xdr:spPr>
        <a:xfrm>
          <a:off x="14020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137764</xdr:rowOff>
    </xdr:from>
    <xdr:to>
      <xdr:col>64</xdr:col>
      <xdr:colOff>152400</xdr:colOff>
      <xdr:row>61</xdr:row>
      <xdr:rowOff>67914</xdr:rowOff>
    </xdr:to>
    <xdr:sp macro="" textlink="">
      <xdr:nvSpPr>
        <xdr:cNvPr id="351" name="楕円 350"/>
        <xdr:cNvSpPr/>
      </xdr:nvSpPr>
      <xdr:spPr>
        <a:xfrm>
          <a:off x="13462000" y="104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78091</xdr:rowOff>
    </xdr:from>
    <xdr:ext cx="762000" cy="259045"/>
    <xdr:sp macro="" textlink="">
      <xdr:nvSpPr>
        <xdr:cNvPr id="352" name="テキスト ボックス 351"/>
        <xdr:cNvSpPr txBox="1"/>
      </xdr:nvSpPr>
      <xdr:spPr>
        <a:xfrm>
          <a:off x="13131800" y="1019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年、毎年減少が続いており、前年度も</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普通交付税の減少に伴い標準財政規模が減少しているとともに、一般会計の元利償還金が増加しているものの、算定上、借換債を含む繰上償還額が元利償還金から控除されていることが要因となっている。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今後も事業の適切性を見極め、低利で有効な資金調達に努めていく。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16631</xdr:rowOff>
    </xdr:to>
    <xdr:cxnSp macro="">
      <xdr:nvCxnSpPr>
        <xdr:cNvPr id="383" name="直線コネクタ 382"/>
        <xdr:cNvCxnSpPr/>
      </xdr:nvCxnSpPr>
      <xdr:spPr>
        <a:xfrm flipV="1">
          <a:off x="17018000" y="6054272"/>
          <a:ext cx="0" cy="1677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4"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5" name="直線コネクタ 384"/>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163285</xdr:rowOff>
    </xdr:from>
    <xdr:to>
      <xdr:col>81</xdr:col>
      <xdr:colOff>44450</xdr:colOff>
      <xdr:row>43</xdr:row>
      <xdr:rowOff>129722</xdr:rowOff>
    </xdr:to>
    <xdr:cxnSp macro="">
      <xdr:nvCxnSpPr>
        <xdr:cNvPr id="388" name="直線コネクタ 387"/>
        <xdr:cNvCxnSpPr/>
      </xdr:nvCxnSpPr>
      <xdr:spPr>
        <a:xfrm flipV="1">
          <a:off x="16179800" y="736418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89"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90" name="フローチャート: 判断 389"/>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129722</xdr:rowOff>
    </xdr:from>
    <xdr:to>
      <xdr:col>77</xdr:col>
      <xdr:colOff>44450</xdr:colOff>
      <xdr:row>44</xdr:row>
      <xdr:rowOff>61685</xdr:rowOff>
    </xdr:to>
    <xdr:cxnSp macro="">
      <xdr:nvCxnSpPr>
        <xdr:cNvPr id="391" name="直線コネクタ 390"/>
        <xdr:cNvCxnSpPr/>
      </xdr:nvCxnSpPr>
      <xdr:spPr>
        <a:xfrm flipV="1">
          <a:off x="15290800" y="750207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92" name="フローチャート: 判断 391"/>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61685</xdr:rowOff>
    </xdr:from>
    <xdr:to>
      <xdr:col>72</xdr:col>
      <xdr:colOff>203200</xdr:colOff>
      <xdr:row>44</xdr:row>
      <xdr:rowOff>84667</xdr:rowOff>
    </xdr:to>
    <xdr:cxnSp macro="">
      <xdr:nvCxnSpPr>
        <xdr:cNvPr id="394" name="直線コネクタ 393"/>
        <xdr:cNvCxnSpPr/>
      </xdr:nvCxnSpPr>
      <xdr:spPr>
        <a:xfrm flipV="1">
          <a:off x="14401800" y="76054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5" name="フローチャート: 判断 394"/>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73979</xdr:rowOff>
    </xdr:from>
    <xdr:ext cx="762000" cy="259045"/>
    <xdr:sp macro="" textlink="">
      <xdr:nvSpPr>
        <xdr:cNvPr id="396" name="テキスト ボックス 395"/>
        <xdr:cNvSpPr txBox="1"/>
      </xdr:nvSpPr>
      <xdr:spPr>
        <a:xfrm>
          <a:off x="14909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119138</xdr:rowOff>
    </xdr:to>
    <xdr:cxnSp macro="">
      <xdr:nvCxnSpPr>
        <xdr:cNvPr id="397" name="直線コネクタ 396"/>
        <xdr:cNvCxnSpPr/>
      </xdr:nvCxnSpPr>
      <xdr:spPr>
        <a:xfrm flipV="1">
          <a:off x="13512800" y="76284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8" name="フローチャート: 判断 397"/>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9" name="テキスト ボックス 398"/>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77107</xdr:rowOff>
    </xdr:from>
    <xdr:to>
      <xdr:col>64</xdr:col>
      <xdr:colOff>152400</xdr:colOff>
      <xdr:row>42</xdr:row>
      <xdr:rowOff>7257</xdr:rowOff>
    </xdr:to>
    <xdr:sp macro="" textlink="">
      <xdr:nvSpPr>
        <xdr:cNvPr id="400" name="フローチャート: 判断 399"/>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17434</xdr:rowOff>
    </xdr:from>
    <xdr:ext cx="762000" cy="259045"/>
    <xdr:sp macro="" textlink="">
      <xdr:nvSpPr>
        <xdr:cNvPr id="401" name="テキスト ボックス 400"/>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407" name="楕円 406"/>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408" name="公債費負担の状況該当値テキスト"/>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78922</xdr:rowOff>
    </xdr:from>
    <xdr:to>
      <xdr:col>77</xdr:col>
      <xdr:colOff>95250</xdr:colOff>
      <xdr:row>44</xdr:row>
      <xdr:rowOff>9072</xdr:rowOff>
    </xdr:to>
    <xdr:sp macro="" textlink="">
      <xdr:nvSpPr>
        <xdr:cNvPr id="409" name="楕円 408"/>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165299</xdr:rowOff>
    </xdr:from>
    <xdr:ext cx="736600" cy="259045"/>
    <xdr:sp macro="" textlink="">
      <xdr:nvSpPr>
        <xdr:cNvPr id="410" name="テキスト ボックス 409"/>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10885</xdr:rowOff>
    </xdr:from>
    <xdr:to>
      <xdr:col>73</xdr:col>
      <xdr:colOff>44450</xdr:colOff>
      <xdr:row>44</xdr:row>
      <xdr:rowOff>112485</xdr:rowOff>
    </xdr:to>
    <xdr:sp macro="" textlink="">
      <xdr:nvSpPr>
        <xdr:cNvPr id="411" name="楕円 410"/>
        <xdr:cNvSpPr/>
      </xdr:nvSpPr>
      <xdr:spPr>
        <a:xfrm>
          <a:off x="15240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97262</xdr:rowOff>
    </xdr:from>
    <xdr:ext cx="762000" cy="259045"/>
    <xdr:sp macro="" textlink="">
      <xdr:nvSpPr>
        <xdr:cNvPr id="412" name="テキスト ボックス 411"/>
        <xdr:cNvSpPr txBox="1"/>
      </xdr:nvSpPr>
      <xdr:spPr>
        <a:xfrm>
          <a:off x="14909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3" name="楕円 412"/>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4" name="テキスト ボックス 413"/>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68338</xdr:rowOff>
    </xdr:from>
    <xdr:to>
      <xdr:col>64</xdr:col>
      <xdr:colOff>152400</xdr:colOff>
      <xdr:row>44</xdr:row>
      <xdr:rowOff>169938</xdr:rowOff>
    </xdr:to>
    <xdr:sp macro="" textlink="">
      <xdr:nvSpPr>
        <xdr:cNvPr id="415" name="楕円 414"/>
        <xdr:cNvSpPr/>
      </xdr:nvSpPr>
      <xdr:spPr>
        <a:xfrm>
          <a:off x="13462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154715</xdr:rowOff>
    </xdr:from>
    <xdr:ext cx="762000" cy="259045"/>
    <xdr:sp macro="" textlink="">
      <xdr:nvSpPr>
        <xdr:cNvPr id="416" name="テキスト ボックス 415"/>
        <xdr:cNvSpPr txBox="1"/>
      </xdr:nvSpPr>
      <xdr:spPr>
        <a:xfrm>
          <a:off x="13131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ポイント増となっている。市債現在高では</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％減となり将来負担額が減少しているが、基金現在高も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％減となっており充当可能財源等が減少したことから、将来負担比率の増加に繋がった。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類似団体と比較しても、</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ポイントと大きく上回っているため、更なる抑制に努める必要がある。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125851</xdr:rowOff>
    </xdr:to>
    <xdr:cxnSp macro="">
      <xdr:nvCxnSpPr>
        <xdr:cNvPr id="447" name="直線コネクタ 446"/>
        <xdr:cNvCxnSpPr/>
      </xdr:nvCxnSpPr>
      <xdr:spPr>
        <a:xfrm flipV="1">
          <a:off x="17018000" y="2313214"/>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97928</xdr:rowOff>
    </xdr:from>
    <xdr:ext cx="762000" cy="259045"/>
    <xdr:sp macro="" textlink="">
      <xdr:nvSpPr>
        <xdr:cNvPr id="448" name="将来負担の状況最小値テキスト"/>
        <xdr:cNvSpPr txBox="1"/>
      </xdr:nvSpPr>
      <xdr:spPr>
        <a:xfrm>
          <a:off x="17106900" y="386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125851</xdr:rowOff>
    </xdr:from>
    <xdr:to>
      <xdr:col>81</xdr:col>
      <xdr:colOff>133350</xdr:colOff>
      <xdr:row>22</xdr:row>
      <xdr:rowOff>125851</xdr:rowOff>
    </xdr:to>
    <xdr:cxnSp macro="">
      <xdr:nvCxnSpPr>
        <xdr:cNvPr id="449" name="直線コネクタ 448"/>
        <xdr:cNvCxnSpPr/>
      </xdr:nvCxnSpPr>
      <xdr:spPr>
        <a:xfrm>
          <a:off x="16929100" y="389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1" name="直線コネクタ 45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114663</xdr:rowOff>
    </xdr:from>
    <xdr:to>
      <xdr:col>81</xdr:col>
      <xdr:colOff>44450</xdr:colOff>
      <xdr:row>16</xdr:row>
      <xdr:rowOff>121557</xdr:rowOff>
    </xdr:to>
    <xdr:cxnSp macro="">
      <xdr:nvCxnSpPr>
        <xdr:cNvPr id="452" name="直線コネクタ 451"/>
        <xdr:cNvCxnSpPr/>
      </xdr:nvCxnSpPr>
      <xdr:spPr>
        <a:xfrm>
          <a:off x="16179800" y="285786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141773</xdr:rowOff>
    </xdr:from>
    <xdr:ext cx="762000" cy="259045"/>
    <xdr:sp macro="" textlink="">
      <xdr:nvSpPr>
        <xdr:cNvPr id="453" name="将来負担の状況平均値テキスト"/>
        <xdr:cNvSpPr txBox="1"/>
      </xdr:nvSpPr>
      <xdr:spPr>
        <a:xfrm>
          <a:off x="17106900" y="23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125246</xdr:rowOff>
    </xdr:from>
    <xdr:to>
      <xdr:col>81</xdr:col>
      <xdr:colOff>95250</xdr:colOff>
      <xdr:row>15</xdr:row>
      <xdr:rowOff>55396</xdr:rowOff>
    </xdr:to>
    <xdr:sp macro="" textlink="">
      <xdr:nvSpPr>
        <xdr:cNvPr id="454" name="フローチャート: 判断 453"/>
        <xdr:cNvSpPr/>
      </xdr:nvSpPr>
      <xdr:spPr>
        <a:xfrm>
          <a:off x="16967200" y="252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114663</xdr:rowOff>
    </xdr:from>
    <xdr:to>
      <xdr:col>77</xdr:col>
      <xdr:colOff>44450</xdr:colOff>
      <xdr:row>17</xdr:row>
      <xdr:rowOff>170724</xdr:rowOff>
    </xdr:to>
    <xdr:cxnSp macro="">
      <xdr:nvCxnSpPr>
        <xdr:cNvPr id="455" name="直線コネクタ 454"/>
        <xdr:cNvCxnSpPr/>
      </xdr:nvCxnSpPr>
      <xdr:spPr>
        <a:xfrm flipV="1">
          <a:off x="15290800" y="2857863"/>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153972</xdr:rowOff>
    </xdr:from>
    <xdr:to>
      <xdr:col>77</xdr:col>
      <xdr:colOff>95250</xdr:colOff>
      <xdr:row>15</xdr:row>
      <xdr:rowOff>84122</xdr:rowOff>
    </xdr:to>
    <xdr:sp macro="" textlink="">
      <xdr:nvSpPr>
        <xdr:cNvPr id="456" name="フローチャート: 判断 455"/>
        <xdr:cNvSpPr/>
      </xdr:nvSpPr>
      <xdr:spPr>
        <a:xfrm>
          <a:off x="16129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94299</xdr:rowOff>
    </xdr:from>
    <xdr:ext cx="736600" cy="259045"/>
    <xdr:sp macro="" textlink="">
      <xdr:nvSpPr>
        <xdr:cNvPr id="457" name="テキスト ボックス 456"/>
        <xdr:cNvSpPr txBox="1"/>
      </xdr:nvSpPr>
      <xdr:spPr>
        <a:xfrm>
          <a:off x="15798800" y="232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170724</xdr:rowOff>
    </xdr:from>
    <xdr:to>
      <xdr:col>72</xdr:col>
      <xdr:colOff>203200</xdr:colOff>
      <xdr:row>18</xdr:row>
      <xdr:rowOff>36044</xdr:rowOff>
    </xdr:to>
    <xdr:cxnSp macro="">
      <xdr:nvCxnSpPr>
        <xdr:cNvPr id="458" name="直線コネクタ 457"/>
        <xdr:cNvCxnSpPr/>
      </xdr:nvCxnSpPr>
      <xdr:spPr>
        <a:xfrm flipV="1">
          <a:off x="14401800" y="3085374"/>
          <a:ext cx="8890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37677</xdr:rowOff>
    </xdr:from>
    <xdr:to>
      <xdr:col>73</xdr:col>
      <xdr:colOff>44450</xdr:colOff>
      <xdr:row>15</xdr:row>
      <xdr:rowOff>139277</xdr:rowOff>
    </xdr:to>
    <xdr:sp macro="" textlink="">
      <xdr:nvSpPr>
        <xdr:cNvPr id="459" name="フローチャート: 判断 458"/>
        <xdr:cNvSpPr/>
      </xdr:nvSpPr>
      <xdr:spPr>
        <a:xfrm>
          <a:off x="15240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149454</xdr:rowOff>
    </xdr:from>
    <xdr:ext cx="762000" cy="259045"/>
    <xdr:sp macro="" textlink="">
      <xdr:nvSpPr>
        <xdr:cNvPr id="460" name="テキスト ボックス 459"/>
        <xdr:cNvSpPr txBox="1"/>
      </xdr:nvSpPr>
      <xdr:spPr>
        <a:xfrm>
          <a:off x="14909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36044</xdr:rowOff>
    </xdr:from>
    <xdr:to>
      <xdr:col>68</xdr:col>
      <xdr:colOff>152400</xdr:colOff>
      <xdr:row>18</xdr:row>
      <xdr:rowOff>118775</xdr:rowOff>
    </xdr:to>
    <xdr:cxnSp macro="">
      <xdr:nvCxnSpPr>
        <xdr:cNvPr id="461" name="直線コネクタ 460"/>
        <xdr:cNvCxnSpPr/>
      </xdr:nvCxnSpPr>
      <xdr:spPr>
        <a:xfrm flipV="1">
          <a:off x="13512800" y="312214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64105</xdr:rowOff>
    </xdr:from>
    <xdr:to>
      <xdr:col>68</xdr:col>
      <xdr:colOff>203200</xdr:colOff>
      <xdr:row>15</xdr:row>
      <xdr:rowOff>165705</xdr:rowOff>
    </xdr:to>
    <xdr:sp macro="" textlink="">
      <xdr:nvSpPr>
        <xdr:cNvPr id="462" name="フローチャート: 判断 461"/>
        <xdr:cNvSpPr/>
      </xdr:nvSpPr>
      <xdr:spPr>
        <a:xfrm>
          <a:off x="14351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4432</xdr:rowOff>
    </xdr:from>
    <xdr:ext cx="762000" cy="259045"/>
    <xdr:sp macro="" textlink="">
      <xdr:nvSpPr>
        <xdr:cNvPr id="463" name="テキスト ボックス 462"/>
        <xdr:cNvSpPr txBox="1"/>
      </xdr:nvSpPr>
      <xdr:spPr>
        <a:xfrm>
          <a:off x="14020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138793</xdr:rowOff>
    </xdr:from>
    <xdr:to>
      <xdr:col>64</xdr:col>
      <xdr:colOff>152400</xdr:colOff>
      <xdr:row>16</xdr:row>
      <xdr:rowOff>68943</xdr:rowOff>
    </xdr:to>
    <xdr:sp macro="" textlink="">
      <xdr:nvSpPr>
        <xdr:cNvPr id="464" name="フローチャート: 判断 463"/>
        <xdr:cNvSpPr/>
      </xdr:nvSpPr>
      <xdr:spPr>
        <a:xfrm>
          <a:off x="13462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79120</xdr:rowOff>
    </xdr:from>
    <xdr:ext cx="762000" cy="259045"/>
    <xdr:sp macro="" textlink="">
      <xdr:nvSpPr>
        <xdr:cNvPr id="465" name="テキスト ボックス 464"/>
        <xdr:cNvSpPr txBox="1"/>
      </xdr:nvSpPr>
      <xdr:spPr>
        <a:xfrm>
          <a:off x="13131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70757</xdr:rowOff>
    </xdr:from>
    <xdr:to>
      <xdr:col>81</xdr:col>
      <xdr:colOff>95250</xdr:colOff>
      <xdr:row>17</xdr:row>
      <xdr:rowOff>907</xdr:rowOff>
    </xdr:to>
    <xdr:sp macro="" textlink="">
      <xdr:nvSpPr>
        <xdr:cNvPr id="471" name="楕円 470"/>
        <xdr:cNvSpPr/>
      </xdr:nvSpPr>
      <xdr:spPr>
        <a:xfrm>
          <a:off x="169672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42834</xdr:rowOff>
    </xdr:from>
    <xdr:ext cx="762000" cy="259045"/>
    <xdr:sp macro="" textlink="">
      <xdr:nvSpPr>
        <xdr:cNvPr id="472" name="将来負担の状況該当値テキスト"/>
        <xdr:cNvSpPr txBox="1"/>
      </xdr:nvSpPr>
      <xdr:spPr>
        <a:xfrm>
          <a:off x="17106900" y="27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63863</xdr:rowOff>
    </xdr:from>
    <xdr:to>
      <xdr:col>77</xdr:col>
      <xdr:colOff>95250</xdr:colOff>
      <xdr:row>16</xdr:row>
      <xdr:rowOff>165463</xdr:rowOff>
    </xdr:to>
    <xdr:sp macro="" textlink="">
      <xdr:nvSpPr>
        <xdr:cNvPr id="473" name="楕円 472"/>
        <xdr:cNvSpPr/>
      </xdr:nvSpPr>
      <xdr:spPr>
        <a:xfrm>
          <a:off x="16129000" y="280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150240</xdr:rowOff>
    </xdr:from>
    <xdr:ext cx="736600" cy="259045"/>
    <xdr:sp macro="" textlink="">
      <xdr:nvSpPr>
        <xdr:cNvPr id="474" name="テキスト ボックス 473"/>
        <xdr:cNvSpPr txBox="1"/>
      </xdr:nvSpPr>
      <xdr:spPr>
        <a:xfrm>
          <a:off x="15798800" y="2893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119924</xdr:rowOff>
    </xdr:from>
    <xdr:to>
      <xdr:col>73</xdr:col>
      <xdr:colOff>44450</xdr:colOff>
      <xdr:row>18</xdr:row>
      <xdr:rowOff>50074</xdr:rowOff>
    </xdr:to>
    <xdr:sp macro="" textlink="">
      <xdr:nvSpPr>
        <xdr:cNvPr id="475" name="楕円 474"/>
        <xdr:cNvSpPr/>
      </xdr:nvSpPr>
      <xdr:spPr>
        <a:xfrm>
          <a:off x="15240000" y="303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34851</xdr:rowOff>
    </xdr:from>
    <xdr:ext cx="762000" cy="259045"/>
    <xdr:sp macro="" textlink="">
      <xdr:nvSpPr>
        <xdr:cNvPr id="476" name="テキスト ボックス 475"/>
        <xdr:cNvSpPr txBox="1"/>
      </xdr:nvSpPr>
      <xdr:spPr>
        <a:xfrm>
          <a:off x="14909800" y="312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156694</xdr:rowOff>
    </xdr:from>
    <xdr:to>
      <xdr:col>68</xdr:col>
      <xdr:colOff>203200</xdr:colOff>
      <xdr:row>18</xdr:row>
      <xdr:rowOff>86844</xdr:rowOff>
    </xdr:to>
    <xdr:sp macro="" textlink="">
      <xdr:nvSpPr>
        <xdr:cNvPr id="477" name="楕円 476"/>
        <xdr:cNvSpPr/>
      </xdr:nvSpPr>
      <xdr:spPr>
        <a:xfrm>
          <a:off x="14351000" y="30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71621</xdr:rowOff>
    </xdr:from>
    <xdr:ext cx="762000" cy="259045"/>
    <xdr:sp macro="" textlink="">
      <xdr:nvSpPr>
        <xdr:cNvPr id="478" name="テキスト ボックス 477"/>
        <xdr:cNvSpPr txBox="1"/>
      </xdr:nvSpPr>
      <xdr:spPr>
        <a:xfrm>
          <a:off x="14020800" y="3157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67975</xdr:rowOff>
    </xdr:from>
    <xdr:to>
      <xdr:col>64</xdr:col>
      <xdr:colOff>152400</xdr:colOff>
      <xdr:row>18</xdr:row>
      <xdr:rowOff>169575</xdr:rowOff>
    </xdr:to>
    <xdr:sp macro="" textlink="">
      <xdr:nvSpPr>
        <xdr:cNvPr id="479" name="楕円 478"/>
        <xdr:cNvSpPr/>
      </xdr:nvSpPr>
      <xdr:spPr>
        <a:xfrm>
          <a:off x="13462000" y="31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154352</xdr:rowOff>
    </xdr:from>
    <xdr:ext cx="762000" cy="259045"/>
    <xdr:sp macro="" textlink="">
      <xdr:nvSpPr>
        <xdr:cNvPr id="480" name="テキスト ボックス 479"/>
        <xdr:cNvSpPr txBox="1"/>
      </xdr:nvSpPr>
      <xdr:spPr>
        <a:xfrm>
          <a:off x="13131800" y="324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69,156
68,012
201.92
31,479,716
29,045,729
1,965,995
18,904,814
41,168,466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％増となっているが、人事院勧告に伴い、基本給や職員手当が増額となったことが影響していると言える。</a:t>
          </a:r>
        </a:p>
        <a:p>
          <a:r>
            <a:rPr kumimoji="1" lang="ja-JP" altLang="en-US" sz="1300">
              <a:latin typeface="ＭＳ Ｐゴシック" panose="020B0600070205080204" pitchFamily="50" charset="-128"/>
              <a:ea typeface="ＭＳ Ｐゴシック" panose="020B0600070205080204" pitchFamily="50" charset="-128"/>
            </a:rPr>
            <a:t>類似団体等の平均値は依然下回っている状況であるが、定員管理による職員数の削減を含めた、より一層の定員管理・給与費の適正化に努める。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165100</xdr:rowOff>
    </xdr:to>
    <xdr:cxnSp macro="">
      <xdr:nvCxnSpPr>
        <xdr:cNvPr id="61" name="直線コネクタ 60"/>
        <xdr:cNvCxnSpPr/>
      </xdr:nvCxnSpPr>
      <xdr:spPr>
        <a:xfrm flipV="1">
          <a:off x="4826000" y="57124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39370</xdr:rowOff>
    </xdr:from>
    <xdr:to>
      <xdr:col>24</xdr:col>
      <xdr:colOff>25400</xdr:colOff>
      <xdr:row>35</xdr:row>
      <xdr:rowOff>115570</xdr:rowOff>
    </xdr:to>
    <xdr:cxnSp macro="">
      <xdr:nvCxnSpPr>
        <xdr:cNvPr id="66" name="直線コネクタ 65"/>
        <xdr:cNvCxnSpPr/>
      </xdr:nvCxnSpPr>
      <xdr:spPr>
        <a:xfrm>
          <a:off x="3987800" y="6040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68" name="フローチャート: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39370</xdr:rowOff>
    </xdr:to>
    <xdr:cxnSp macro="">
      <xdr:nvCxnSpPr>
        <xdr:cNvPr id="69" name="直線コネクタ 68"/>
        <xdr:cNvCxnSpPr/>
      </xdr:nvCxnSpPr>
      <xdr:spPr>
        <a:xfrm>
          <a:off x="3098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68580</xdr:rowOff>
    </xdr:from>
    <xdr:to>
      <xdr:col>20</xdr:col>
      <xdr:colOff>38100</xdr:colOff>
      <xdr:row>36</xdr:row>
      <xdr:rowOff>170180</xdr:rowOff>
    </xdr:to>
    <xdr:sp macro="" textlink="">
      <xdr:nvSpPr>
        <xdr:cNvPr id="70" name="フローチャート: 判断 69"/>
        <xdr:cNvSpPr/>
      </xdr:nvSpPr>
      <xdr:spPr>
        <a:xfrm>
          <a:off x="3937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71" name="テキスト ボックス 70"/>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54610</xdr:rowOff>
    </xdr:to>
    <xdr:cxnSp macro="">
      <xdr:nvCxnSpPr>
        <xdr:cNvPr id="72" name="直線コネクタ 71"/>
        <xdr:cNvCxnSpPr/>
      </xdr:nvCxnSpPr>
      <xdr:spPr>
        <a:xfrm flipV="1">
          <a:off x="2209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3" name="フローチャート: 判断 72"/>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4" name="テキスト ボックス 73"/>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54610</xdr:rowOff>
    </xdr:to>
    <xdr:cxnSp macro="">
      <xdr:nvCxnSpPr>
        <xdr:cNvPr id="75" name="直線コネクタ 74"/>
        <xdr:cNvCxnSpPr/>
      </xdr:nvCxnSpPr>
      <xdr:spPr>
        <a:xfrm>
          <a:off x="1320800" y="602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5" name="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160020</xdr:rowOff>
    </xdr:from>
    <xdr:to>
      <xdr:col>20</xdr:col>
      <xdr:colOff>38100</xdr:colOff>
      <xdr:row>35</xdr:row>
      <xdr:rowOff>90170</xdr:rowOff>
    </xdr:to>
    <xdr:sp macro="" textlink="">
      <xdr:nvSpPr>
        <xdr:cNvPr id="87" name="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3810</xdr:rowOff>
    </xdr:from>
    <xdr:to>
      <xdr:col>11</xdr:col>
      <xdr:colOff>60325</xdr:colOff>
      <xdr:row>35</xdr:row>
      <xdr:rowOff>105410</xdr:rowOff>
    </xdr:to>
    <xdr:sp macro="" textlink="">
      <xdr:nvSpPr>
        <xdr:cNvPr id="91" name="楕円 90"/>
        <xdr:cNvSpPr/>
      </xdr:nvSpPr>
      <xdr:spPr>
        <a:xfrm>
          <a:off x="2159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115587</xdr:rowOff>
    </xdr:from>
    <xdr:ext cx="762000" cy="259045"/>
    <xdr:sp macro="" textlink="">
      <xdr:nvSpPr>
        <xdr:cNvPr id="92" name="テキスト ボックス 91"/>
        <xdr:cNvSpPr txBox="1"/>
      </xdr:nvSpPr>
      <xdr:spPr>
        <a:xfrm>
          <a:off x="1828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石和第三保育所の民営化により、指定管理料が減少している分もあるが、それ以上に、ふるさと納税に係わる経費が増加していることが影響している。</a:t>
          </a:r>
        </a:p>
        <a:p>
          <a:r>
            <a:rPr kumimoji="1" lang="ja-JP" altLang="en-US" sz="1300">
              <a:latin typeface="ＭＳ Ｐゴシック" panose="020B0600070205080204" pitchFamily="50" charset="-128"/>
              <a:ea typeface="ＭＳ Ｐゴシック" panose="020B0600070205080204" pitchFamily="50" charset="-128"/>
            </a:rPr>
            <a:t>引き続き事務事業の見直し、行政改革等を推進して抑制に努める。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21</xdr:row>
      <xdr:rowOff>60706</xdr:rowOff>
    </xdr:to>
    <xdr:cxnSp macro="">
      <xdr:nvCxnSpPr>
        <xdr:cNvPr id="120" name="直線コネクタ 119"/>
        <xdr:cNvCxnSpPr/>
      </xdr:nvCxnSpPr>
      <xdr:spPr>
        <a:xfrm flipV="1">
          <a:off x="16510000" y="220726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3556</xdr:rowOff>
    </xdr:to>
    <xdr:cxnSp macro="">
      <xdr:nvCxnSpPr>
        <xdr:cNvPr id="125" name="直線コネクタ 124"/>
        <xdr:cNvCxnSpPr/>
      </xdr:nvCxnSpPr>
      <xdr:spPr>
        <a:xfrm>
          <a:off x="15671800" y="2710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131589</xdr:rowOff>
    </xdr:from>
    <xdr:ext cx="762000" cy="259045"/>
    <xdr:sp macro="" textlink="">
      <xdr:nvSpPr>
        <xdr:cNvPr id="126" name="物件費平均値テキスト"/>
        <xdr:cNvSpPr txBox="1"/>
      </xdr:nvSpPr>
      <xdr:spPr>
        <a:xfrm>
          <a:off x="16598900" y="2531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27" name="フローチャート: 判断 126"/>
        <xdr:cNvSpPr/>
      </xdr:nvSpPr>
      <xdr:spPr>
        <a:xfrm>
          <a:off x="164592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12700</xdr:rowOff>
    </xdr:to>
    <xdr:cxnSp macro="">
      <xdr:nvCxnSpPr>
        <xdr:cNvPr id="128" name="直線コネクタ 127"/>
        <xdr:cNvCxnSpPr/>
      </xdr:nvCxnSpPr>
      <xdr:spPr>
        <a:xfrm flipV="1">
          <a:off x="14782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58420</xdr:rowOff>
    </xdr:to>
    <xdr:cxnSp macro="">
      <xdr:nvCxnSpPr>
        <xdr:cNvPr id="131" name="直線コネクタ 130"/>
        <xdr:cNvCxnSpPr/>
      </xdr:nvCxnSpPr>
      <xdr:spPr>
        <a:xfrm flipV="1">
          <a:off x="13893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60198</xdr:rowOff>
    </xdr:from>
    <xdr:to>
      <xdr:col>74</xdr:col>
      <xdr:colOff>31750</xdr:colOff>
      <xdr:row>15</xdr:row>
      <xdr:rowOff>161798</xdr:rowOff>
    </xdr:to>
    <xdr:sp macro="" textlink="">
      <xdr:nvSpPr>
        <xdr:cNvPr id="132" name="フローチャート: 判断 131"/>
        <xdr:cNvSpPr/>
      </xdr:nvSpPr>
      <xdr:spPr>
        <a:xfrm>
          <a:off x="14732000" y="263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525</xdr:rowOff>
    </xdr:from>
    <xdr:ext cx="762000" cy="259045"/>
    <xdr:sp macro="" textlink="">
      <xdr:nvSpPr>
        <xdr:cNvPr id="133" name="テキスト ボックス 132"/>
        <xdr:cNvSpPr txBox="1"/>
      </xdr:nvSpPr>
      <xdr:spPr>
        <a:xfrm>
          <a:off x="14401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147574</xdr:rowOff>
    </xdr:from>
    <xdr:to>
      <xdr:col>69</xdr:col>
      <xdr:colOff>92075</xdr:colOff>
      <xdr:row>16</xdr:row>
      <xdr:rowOff>58420</xdr:rowOff>
    </xdr:to>
    <xdr:cxnSp macro="">
      <xdr:nvCxnSpPr>
        <xdr:cNvPr id="134" name="直線コネクタ 133"/>
        <xdr:cNvCxnSpPr/>
      </xdr:nvCxnSpPr>
      <xdr:spPr>
        <a:xfrm>
          <a:off x="13004800" y="27193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32766</xdr:rowOff>
    </xdr:from>
    <xdr:to>
      <xdr:col>69</xdr:col>
      <xdr:colOff>142875</xdr:colOff>
      <xdr:row>15</xdr:row>
      <xdr:rowOff>134366</xdr:rowOff>
    </xdr:to>
    <xdr:sp macro="" textlink="">
      <xdr:nvSpPr>
        <xdr:cNvPr id="135" name="フローチャート: 判断 134"/>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144543</xdr:rowOff>
    </xdr:from>
    <xdr:ext cx="762000" cy="259045"/>
    <xdr:sp macro="" textlink="">
      <xdr:nvSpPr>
        <xdr:cNvPr id="136" name="テキスト ボックス 135"/>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7" name="フローチャート: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38" name="テキスト ボックス 137"/>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124206</xdr:rowOff>
    </xdr:from>
    <xdr:to>
      <xdr:col>82</xdr:col>
      <xdr:colOff>158750</xdr:colOff>
      <xdr:row>16</xdr:row>
      <xdr:rowOff>54356</xdr:rowOff>
    </xdr:to>
    <xdr:sp macro="" textlink="">
      <xdr:nvSpPr>
        <xdr:cNvPr id="144" name="楕円 143"/>
        <xdr:cNvSpPr/>
      </xdr:nvSpPr>
      <xdr:spPr>
        <a:xfrm>
          <a:off x="164592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96283</xdr:rowOff>
    </xdr:from>
    <xdr:ext cx="762000" cy="259045"/>
    <xdr:sp macro="" textlink="">
      <xdr:nvSpPr>
        <xdr:cNvPr id="145" name="物件費該当値テキスト"/>
        <xdr:cNvSpPr txBox="1"/>
      </xdr:nvSpPr>
      <xdr:spPr>
        <a:xfrm>
          <a:off x="16598900" y="266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6" name="楕円 145"/>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7" name="テキスト ボックス 146"/>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8" name="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49" name="テキスト ボックス 148"/>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0" name="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93997</xdr:rowOff>
    </xdr:from>
    <xdr:ext cx="762000" cy="259045"/>
    <xdr:sp macro="" textlink="">
      <xdr:nvSpPr>
        <xdr:cNvPr id="151" name="テキスト ボックス 150"/>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53" name="テキスト ボックス 152"/>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％増となった。民間保育所への給付事業である施設型給付費等事業及び生活保護費の増が要因と考えられるが、少子高齢化の進展に伴い、扶助費は増加傾向と推測され、経費の抑制に努める。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123190</xdr:rowOff>
    </xdr:from>
    <xdr:to>
      <xdr:col>24</xdr:col>
      <xdr:colOff>25400</xdr:colOff>
      <xdr:row>60</xdr:row>
      <xdr:rowOff>142240</xdr:rowOff>
    </xdr:to>
    <xdr:cxnSp macro="">
      <xdr:nvCxnSpPr>
        <xdr:cNvPr id="181" name="直線コネクタ 180"/>
        <xdr:cNvCxnSpPr/>
      </xdr:nvCxnSpPr>
      <xdr:spPr>
        <a:xfrm flipV="1">
          <a:off x="4826000" y="92100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2"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3" name="直線コネクタ 182"/>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38117</xdr:rowOff>
    </xdr:from>
    <xdr:ext cx="762000" cy="259045"/>
    <xdr:sp macro="" textlink="">
      <xdr:nvSpPr>
        <xdr:cNvPr id="184" name="扶助費最大値テキスト"/>
        <xdr:cNvSpPr txBox="1"/>
      </xdr:nvSpPr>
      <xdr:spPr>
        <a:xfrm>
          <a:off x="4914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123190</xdr:rowOff>
    </xdr:from>
    <xdr:to>
      <xdr:col>24</xdr:col>
      <xdr:colOff>114300</xdr:colOff>
      <xdr:row>53</xdr:row>
      <xdr:rowOff>123190</xdr:rowOff>
    </xdr:to>
    <xdr:cxnSp macro="">
      <xdr:nvCxnSpPr>
        <xdr:cNvPr id="185" name="直線コネクタ 184"/>
        <xdr:cNvCxnSpPr/>
      </xdr:nvCxnSpPr>
      <xdr:spPr>
        <a:xfrm>
          <a:off x="4737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39370</xdr:rowOff>
    </xdr:to>
    <xdr:cxnSp macro="">
      <xdr:nvCxnSpPr>
        <xdr:cNvPr id="186" name="直線コネクタ 185"/>
        <xdr:cNvCxnSpPr/>
      </xdr:nvCxnSpPr>
      <xdr:spPr>
        <a:xfrm>
          <a:off x="3987800" y="9415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36847</xdr:rowOff>
    </xdr:from>
    <xdr:ext cx="762000" cy="259045"/>
    <xdr:sp macro="" textlink="">
      <xdr:nvSpPr>
        <xdr:cNvPr id="187" name="扶助費平均値テキスト"/>
        <xdr:cNvSpPr txBox="1"/>
      </xdr:nvSpPr>
      <xdr:spPr>
        <a:xfrm>
          <a:off x="4914900" y="946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188" name="フローチャート: 判断 187"/>
        <xdr:cNvSpPr/>
      </xdr:nvSpPr>
      <xdr:spPr>
        <a:xfrm>
          <a:off x="47752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142240</xdr:rowOff>
    </xdr:from>
    <xdr:to>
      <xdr:col>19</xdr:col>
      <xdr:colOff>187325</xdr:colOff>
      <xdr:row>54</xdr:row>
      <xdr:rowOff>157480</xdr:rowOff>
    </xdr:to>
    <xdr:cxnSp macro="">
      <xdr:nvCxnSpPr>
        <xdr:cNvPr id="189" name="直線コネクタ 188"/>
        <xdr:cNvCxnSpPr/>
      </xdr:nvCxnSpPr>
      <xdr:spPr>
        <a:xfrm>
          <a:off x="3098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26670</xdr:rowOff>
    </xdr:from>
    <xdr:to>
      <xdr:col>20</xdr:col>
      <xdr:colOff>38100</xdr:colOff>
      <xdr:row>55</xdr:row>
      <xdr:rowOff>128270</xdr:rowOff>
    </xdr:to>
    <xdr:sp macro="" textlink="">
      <xdr:nvSpPr>
        <xdr:cNvPr id="190" name="フローチャート: 判断 189"/>
        <xdr:cNvSpPr/>
      </xdr:nvSpPr>
      <xdr:spPr>
        <a:xfrm>
          <a:off x="3937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113047</xdr:rowOff>
    </xdr:from>
    <xdr:ext cx="736600" cy="259045"/>
    <xdr:sp macro="" textlink="">
      <xdr:nvSpPr>
        <xdr:cNvPr id="191" name="テキスト ボックス 190"/>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73660</xdr:rowOff>
    </xdr:from>
    <xdr:to>
      <xdr:col>15</xdr:col>
      <xdr:colOff>98425</xdr:colOff>
      <xdr:row>54</xdr:row>
      <xdr:rowOff>142240</xdr:rowOff>
    </xdr:to>
    <xdr:cxnSp macro="">
      <xdr:nvCxnSpPr>
        <xdr:cNvPr id="192" name="直線コネクタ 191"/>
        <xdr:cNvCxnSpPr/>
      </xdr:nvCxnSpPr>
      <xdr:spPr>
        <a:xfrm>
          <a:off x="2209800" y="9331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3" name="フローチャート: 判断 192"/>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4" name="テキスト ボックス 193"/>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54</xdr:row>
      <xdr:rowOff>104140</xdr:rowOff>
    </xdr:to>
    <xdr:cxnSp macro="">
      <xdr:nvCxnSpPr>
        <xdr:cNvPr id="195" name="直線コネクタ 194"/>
        <xdr:cNvCxnSpPr/>
      </xdr:nvCxnSpPr>
      <xdr:spPr>
        <a:xfrm flipV="1">
          <a:off x="1320800" y="9331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6" name="フローチャート: 判断 195"/>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7" name="テキスト ボックス 196"/>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198" name="フローチャート: 判断 197"/>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199" name="テキスト ボックス 198"/>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5" name="楕円 204"/>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6" name="扶助費該当値テキスト"/>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106680</xdr:rowOff>
    </xdr:from>
    <xdr:to>
      <xdr:col>20</xdr:col>
      <xdr:colOff>38100</xdr:colOff>
      <xdr:row>55</xdr:row>
      <xdr:rowOff>36830</xdr:rowOff>
    </xdr:to>
    <xdr:sp macro="" textlink="">
      <xdr:nvSpPr>
        <xdr:cNvPr id="207" name="楕円 206"/>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47007</xdr:rowOff>
    </xdr:from>
    <xdr:ext cx="736600" cy="259045"/>
    <xdr:sp macro="" textlink="">
      <xdr:nvSpPr>
        <xdr:cNvPr id="208" name="テキスト ボックス 207"/>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91440</xdr:rowOff>
    </xdr:from>
    <xdr:to>
      <xdr:col>15</xdr:col>
      <xdr:colOff>149225</xdr:colOff>
      <xdr:row>55</xdr:row>
      <xdr:rowOff>21590</xdr:rowOff>
    </xdr:to>
    <xdr:sp macro="" textlink="">
      <xdr:nvSpPr>
        <xdr:cNvPr id="209" name="楕円 208"/>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210" name="テキスト ボックス 209"/>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22860</xdr:rowOff>
    </xdr:from>
    <xdr:to>
      <xdr:col>11</xdr:col>
      <xdr:colOff>60325</xdr:colOff>
      <xdr:row>54</xdr:row>
      <xdr:rowOff>124460</xdr:rowOff>
    </xdr:to>
    <xdr:sp macro="" textlink="">
      <xdr:nvSpPr>
        <xdr:cNvPr id="211" name="楕円 210"/>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134637</xdr:rowOff>
    </xdr:from>
    <xdr:ext cx="762000" cy="259045"/>
    <xdr:sp macro="" textlink="">
      <xdr:nvSpPr>
        <xdr:cNvPr id="212" name="テキスト ボックス 211"/>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3" name="楕円 212"/>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4" name="テキスト ボックス 213"/>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増加要因は、ふるさと納税の増加に伴う、まちづくり基金への積立金の増が挙げられる。</a:t>
          </a:r>
        </a:p>
        <a:p>
          <a:r>
            <a:rPr kumimoji="1" lang="ja-JP" altLang="en-US" sz="1300">
              <a:latin typeface="ＭＳ Ｐゴシック" panose="020B0600070205080204" pitchFamily="50" charset="-128"/>
              <a:ea typeface="ＭＳ Ｐゴシック" panose="020B0600070205080204" pitchFamily="50" charset="-128"/>
            </a:rPr>
            <a:t>他会計への繰出金は前年とほぼ同水準であるが、基準外の繰出しは、一般会計を圧迫する要因となるため、公営企業会計及び特別会計において、各種税・料金の見直し及び収納率向上や経費節減に取り組み、経営の健全化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109038</xdr:rowOff>
    </xdr:from>
    <xdr:to>
      <xdr:col>82</xdr:col>
      <xdr:colOff>107950</xdr:colOff>
      <xdr:row>60</xdr:row>
      <xdr:rowOff>136797</xdr:rowOff>
    </xdr:to>
    <xdr:cxnSp macro="">
      <xdr:nvCxnSpPr>
        <xdr:cNvPr id="244" name="直線コネクタ 243"/>
        <xdr:cNvCxnSpPr/>
      </xdr:nvCxnSpPr>
      <xdr:spPr>
        <a:xfrm flipV="1">
          <a:off x="16510000" y="9195888"/>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108874</xdr:rowOff>
    </xdr:from>
    <xdr:ext cx="762000" cy="259045"/>
    <xdr:sp macro="" textlink="">
      <xdr:nvSpPr>
        <xdr:cNvPr id="245" name="その他最小値テキスト"/>
        <xdr:cNvSpPr txBox="1"/>
      </xdr:nvSpPr>
      <xdr:spPr>
        <a:xfrm>
          <a:off x="165989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136797</xdr:rowOff>
    </xdr:from>
    <xdr:to>
      <xdr:col>82</xdr:col>
      <xdr:colOff>196850</xdr:colOff>
      <xdr:row>60</xdr:row>
      <xdr:rowOff>136797</xdr:rowOff>
    </xdr:to>
    <xdr:cxnSp macro="">
      <xdr:nvCxnSpPr>
        <xdr:cNvPr id="246" name="直線コネクタ 245"/>
        <xdr:cNvCxnSpPr/>
      </xdr:nvCxnSpPr>
      <xdr:spPr>
        <a:xfrm>
          <a:off x="16421100" y="1042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23965</xdr:rowOff>
    </xdr:from>
    <xdr:ext cx="762000" cy="259045"/>
    <xdr:sp macro="" textlink="">
      <xdr:nvSpPr>
        <xdr:cNvPr id="247" name="その他最大値テキスト"/>
        <xdr:cNvSpPr txBox="1"/>
      </xdr:nvSpPr>
      <xdr:spPr>
        <a:xfrm>
          <a:off x="16598900" y="893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109038</xdr:rowOff>
    </xdr:from>
    <xdr:to>
      <xdr:col>82</xdr:col>
      <xdr:colOff>196850</xdr:colOff>
      <xdr:row>53</xdr:row>
      <xdr:rowOff>109038</xdr:rowOff>
    </xdr:to>
    <xdr:cxnSp macro="">
      <xdr:nvCxnSpPr>
        <xdr:cNvPr id="248" name="直線コネクタ 247"/>
        <xdr:cNvCxnSpPr/>
      </xdr:nvCxnSpPr>
      <xdr:spPr>
        <a:xfrm>
          <a:off x="16421100" y="919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66584</xdr:rowOff>
    </xdr:to>
    <xdr:cxnSp macro="">
      <xdr:nvCxnSpPr>
        <xdr:cNvPr id="249" name="直線コネクタ 248"/>
        <xdr:cNvCxnSpPr/>
      </xdr:nvCxnSpPr>
      <xdr:spPr>
        <a:xfrm>
          <a:off x="15671800" y="947674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164210</xdr:rowOff>
    </xdr:from>
    <xdr:ext cx="762000" cy="259045"/>
    <xdr:sp macro="" textlink="">
      <xdr:nvSpPr>
        <xdr:cNvPr id="250" name="その他平均値テキスト"/>
        <xdr:cNvSpPr txBox="1"/>
      </xdr:nvSpPr>
      <xdr:spPr>
        <a:xfrm>
          <a:off x="16598900" y="9593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51" name="フローチャート: 判断 250"/>
        <xdr:cNvSpPr/>
      </xdr:nvSpPr>
      <xdr:spPr>
        <a:xfrm>
          <a:off x="164592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20865</xdr:rowOff>
    </xdr:from>
    <xdr:to>
      <xdr:col>78</xdr:col>
      <xdr:colOff>69850</xdr:colOff>
      <xdr:row>55</xdr:row>
      <xdr:rowOff>46990</xdr:rowOff>
    </xdr:to>
    <xdr:cxnSp macro="">
      <xdr:nvCxnSpPr>
        <xdr:cNvPr id="252" name="直線コネクタ 251"/>
        <xdr:cNvCxnSpPr/>
      </xdr:nvCxnSpPr>
      <xdr:spPr>
        <a:xfrm>
          <a:off x="14782800" y="945061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3" name="フローチャート: 判断 252"/>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4" name="テキスト ボックス 253"/>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7801</xdr:rowOff>
    </xdr:from>
    <xdr:to>
      <xdr:col>73</xdr:col>
      <xdr:colOff>180975</xdr:colOff>
      <xdr:row>55</xdr:row>
      <xdr:rowOff>20865</xdr:rowOff>
    </xdr:to>
    <xdr:cxnSp macro="">
      <xdr:nvCxnSpPr>
        <xdr:cNvPr id="255" name="直線コネクタ 254"/>
        <xdr:cNvCxnSpPr/>
      </xdr:nvCxnSpPr>
      <xdr:spPr>
        <a:xfrm>
          <a:off x="13893800" y="94375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56" name="フローチャート: 判断 255"/>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57" name="テキスト ボックス 256"/>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7801</xdr:rowOff>
    </xdr:from>
    <xdr:to>
      <xdr:col>69</xdr:col>
      <xdr:colOff>92075</xdr:colOff>
      <xdr:row>57</xdr:row>
      <xdr:rowOff>24130</xdr:rowOff>
    </xdr:to>
    <xdr:cxnSp macro="">
      <xdr:nvCxnSpPr>
        <xdr:cNvPr id="258" name="直線コネクタ 257"/>
        <xdr:cNvCxnSpPr/>
      </xdr:nvCxnSpPr>
      <xdr:spPr>
        <a:xfrm flipV="1">
          <a:off x="13004800" y="9437551"/>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33746</xdr:rowOff>
    </xdr:from>
    <xdr:to>
      <xdr:col>69</xdr:col>
      <xdr:colOff>142875</xdr:colOff>
      <xdr:row>56</xdr:row>
      <xdr:rowOff>135346</xdr:rowOff>
    </xdr:to>
    <xdr:sp macro="" textlink="">
      <xdr:nvSpPr>
        <xdr:cNvPr id="259" name="フローチャート: 判断 258"/>
        <xdr:cNvSpPr/>
      </xdr:nvSpPr>
      <xdr:spPr>
        <a:xfrm>
          <a:off x="13843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120123</xdr:rowOff>
    </xdr:from>
    <xdr:ext cx="762000" cy="259045"/>
    <xdr:sp macro="" textlink="">
      <xdr:nvSpPr>
        <xdr:cNvPr id="260" name="テキスト ボックス 259"/>
        <xdr:cNvSpPr txBox="1"/>
      </xdr:nvSpPr>
      <xdr:spPr>
        <a:xfrm>
          <a:off x="13512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1" name="フローチャート: 判断 260"/>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2" name="テキスト ボックス 261"/>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15784</xdr:rowOff>
    </xdr:from>
    <xdr:to>
      <xdr:col>82</xdr:col>
      <xdr:colOff>158750</xdr:colOff>
      <xdr:row>55</xdr:row>
      <xdr:rowOff>117384</xdr:rowOff>
    </xdr:to>
    <xdr:sp macro="" textlink="">
      <xdr:nvSpPr>
        <xdr:cNvPr id="268" name="楕円 267"/>
        <xdr:cNvSpPr/>
      </xdr:nvSpPr>
      <xdr:spPr>
        <a:xfrm>
          <a:off x="16459200" y="94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32311</xdr:rowOff>
    </xdr:from>
    <xdr:ext cx="762000" cy="259045"/>
    <xdr:sp macro="" textlink="">
      <xdr:nvSpPr>
        <xdr:cNvPr id="269" name="その他該当値テキスト"/>
        <xdr:cNvSpPr txBox="1"/>
      </xdr:nvSpPr>
      <xdr:spPr>
        <a:xfrm>
          <a:off x="16598900" y="929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270" name="楕円 269"/>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107967</xdr:rowOff>
    </xdr:from>
    <xdr:ext cx="736600" cy="259045"/>
    <xdr:sp macro="" textlink="">
      <xdr:nvSpPr>
        <xdr:cNvPr id="271" name="テキスト ボックス 270"/>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141515</xdr:rowOff>
    </xdr:from>
    <xdr:to>
      <xdr:col>74</xdr:col>
      <xdr:colOff>31750</xdr:colOff>
      <xdr:row>55</xdr:row>
      <xdr:rowOff>71665</xdr:rowOff>
    </xdr:to>
    <xdr:sp macro="" textlink="">
      <xdr:nvSpPr>
        <xdr:cNvPr id="272" name="楕円 271"/>
        <xdr:cNvSpPr/>
      </xdr:nvSpPr>
      <xdr:spPr>
        <a:xfrm>
          <a:off x="14732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81842</xdr:rowOff>
    </xdr:from>
    <xdr:ext cx="762000" cy="259045"/>
    <xdr:sp macro="" textlink="">
      <xdr:nvSpPr>
        <xdr:cNvPr id="273" name="テキスト ボックス 272"/>
        <xdr:cNvSpPr txBox="1"/>
      </xdr:nvSpPr>
      <xdr:spPr>
        <a:xfrm>
          <a:off x="14401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4" name="楕円 273"/>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75" name="テキスト ボックス 274"/>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76" name="楕円 275"/>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77" name="テキスト ボックス 276"/>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公共下水道事業会計への補助金が減少しているが、釈迦堂遺跡博物館リニューアル工事に伴う負担金及びモモせん孔細菌病防除対策への補助金の支出等が増加したことが要因となっている。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補助金交付については制度の見直しや廃止の検討も行い、更なる補助金の抑制に努める。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129286</xdr:rowOff>
    </xdr:from>
    <xdr:to>
      <xdr:col>82</xdr:col>
      <xdr:colOff>107950</xdr:colOff>
      <xdr:row>39</xdr:row>
      <xdr:rowOff>97282</xdr:rowOff>
    </xdr:to>
    <xdr:cxnSp macro="">
      <xdr:nvCxnSpPr>
        <xdr:cNvPr id="302" name="直線コネクタ 301"/>
        <xdr:cNvCxnSpPr/>
      </xdr:nvCxnSpPr>
      <xdr:spPr>
        <a:xfrm flipV="1">
          <a:off x="16510000" y="57871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303"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304" name="直線コネクタ 303"/>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44213</xdr:rowOff>
    </xdr:from>
    <xdr:ext cx="762000" cy="259045"/>
    <xdr:sp macro="" textlink="">
      <xdr:nvSpPr>
        <xdr:cNvPr id="305"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129286</xdr:rowOff>
    </xdr:from>
    <xdr:to>
      <xdr:col>82</xdr:col>
      <xdr:colOff>196850</xdr:colOff>
      <xdr:row>33</xdr:row>
      <xdr:rowOff>129286</xdr:rowOff>
    </xdr:to>
    <xdr:cxnSp macro="">
      <xdr:nvCxnSpPr>
        <xdr:cNvPr id="306" name="直線コネクタ 305"/>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113284</xdr:rowOff>
    </xdr:to>
    <xdr:cxnSp macro="">
      <xdr:nvCxnSpPr>
        <xdr:cNvPr id="307" name="直線コネクタ 306"/>
        <xdr:cNvCxnSpPr/>
      </xdr:nvCxnSpPr>
      <xdr:spPr>
        <a:xfrm>
          <a:off x="15671800" y="62671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1287</xdr:rowOff>
    </xdr:from>
    <xdr:ext cx="762000" cy="259045"/>
    <xdr:sp macro="" textlink="">
      <xdr:nvSpPr>
        <xdr:cNvPr id="308" name="補助費等平均値テキスト"/>
        <xdr:cNvSpPr txBox="1"/>
      </xdr:nvSpPr>
      <xdr:spPr>
        <a:xfrm>
          <a:off x="16598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09" name="フローチャート: 判断 308"/>
        <xdr:cNvSpPr/>
      </xdr:nvSpPr>
      <xdr:spPr>
        <a:xfrm>
          <a:off x="16459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94996</xdr:rowOff>
    </xdr:to>
    <xdr:cxnSp macro="">
      <xdr:nvCxnSpPr>
        <xdr:cNvPr id="310" name="直線コネクタ 309"/>
        <xdr:cNvCxnSpPr/>
      </xdr:nvCxnSpPr>
      <xdr:spPr>
        <a:xfrm>
          <a:off x="14782800" y="6248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137922</xdr:rowOff>
    </xdr:from>
    <xdr:to>
      <xdr:col>78</xdr:col>
      <xdr:colOff>120650</xdr:colOff>
      <xdr:row>36</xdr:row>
      <xdr:rowOff>68072</xdr:rowOff>
    </xdr:to>
    <xdr:sp macro="" textlink="">
      <xdr:nvSpPr>
        <xdr:cNvPr id="311" name="フローチャート: 判断 310"/>
        <xdr:cNvSpPr/>
      </xdr:nvSpPr>
      <xdr:spPr>
        <a:xfrm>
          <a:off x="15621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12" name="テキスト ボックス 311"/>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69850</xdr:rowOff>
    </xdr:to>
    <xdr:cxnSp macro="">
      <xdr:nvCxnSpPr>
        <xdr:cNvPr id="313" name="直線コネクタ 312"/>
        <xdr:cNvCxnSpPr/>
      </xdr:nvCxnSpPr>
      <xdr:spPr>
        <a:xfrm flipV="1">
          <a:off x="13893800" y="62489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128778</xdr:rowOff>
    </xdr:from>
    <xdr:to>
      <xdr:col>74</xdr:col>
      <xdr:colOff>31750</xdr:colOff>
      <xdr:row>36</xdr:row>
      <xdr:rowOff>58928</xdr:rowOff>
    </xdr:to>
    <xdr:sp macro="" textlink="">
      <xdr:nvSpPr>
        <xdr:cNvPr id="314" name="フローチャート: 判断 313"/>
        <xdr:cNvSpPr/>
      </xdr:nvSpPr>
      <xdr:spPr>
        <a:xfrm>
          <a:off x="14732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69105</xdr:rowOff>
    </xdr:from>
    <xdr:ext cx="762000" cy="259045"/>
    <xdr:sp macro="" textlink="">
      <xdr:nvSpPr>
        <xdr:cNvPr id="315" name="テキスト ボックス 314"/>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110998</xdr:rowOff>
    </xdr:from>
    <xdr:to>
      <xdr:col>69</xdr:col>
      <xdr:colOff>92075</xdr:colOff>
      <xdr:row>37</xdr:row>
      <xdr:rowOff>69850</xdr:rowOff>
    </xdr:to>
    <xdr:cxnSp macro="">
      <xdr:nvCxnSpPr>
        <xdr:cNvPr id="316" name="直線コネクタ 315"/>
        <xdr:cNvCxnSpPr/>
      </xdr:nvCxnSpPr>
      <xdr:spPr>
        <a:xfrm>
          <a:off x="13004800" y="6111748"/>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124206</xdr:rowOff>
    </xdr:from>
    <xdr:to>
      <xdr:col>69</xdr:col>
      <xdr:colOff>142875</xdr:colOff>
      <xdr:row>36</xdr:row>
      <xdr:rowOff>54356</xdr:rowOff>
    </xdr:to>
    <xdr:sp macro="" textlink="">
      <xdr:nvSpPr>
        <xdr:cNvPr id="317" name="フローチャート: 判断 316"/>
        <xdr:cNvSpPr/>
      </xdr:nvSpPr>
      <xdr:spPr>
        <a:xfrm>
          <a:off x="13843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18" name="テキスト ボックス 31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19" name="フローチャート: 判断 318"/>
        <xdr:cNvSpPr/>
      </xdr:nvSpPr>
      <xdr:spPr>
        <a:xfrm>
          <a:off x="12954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16273</xdr:rowOff>
    </xdr:from>
    <xdr:ext cx="762000" cy="259045"/>
    <xdr:sp macro="" textlink="">
      <xdr:nvSpPr>
        <xdr:cNvPr id="320" name="テキスト ボックス 319"/>
        <xdr:cNvSpPr txBox="1"/>
      </xdr:nvSpPr>
      <xdr:spPr>
        <a:xfrm>
          <a:off x="12623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6" name="楕円 325"/>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34561</xdr:rowOff>
    </xdr:from>
    <xdr:ext cx="762000" cy="259045"/>
    <xdr:sp macro="" textlink="">
      <xdr:nvSpPr>
        <xdr:cNvPr id="327" name="補助費等該当値テキスト"/>
        <xdr:cNvSpPr txBox="1"/>
      </xdr:nvSpPr>
      <xdr:spPr>
        <a:xfrm>
          <a:off x="16598900" y="62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8" name="楕円 327"/>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130573</xdr:rowOff>
    </xdr:from>
    <xdr:ext cx="736600" cy="259045"/>
    <xdr:sp macro="" textlink="">
      <xdr:nvSpPr>
        <xdr:cNvPr id="329" name="テキスト ボックス 328"/>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0" name="楕円 329"/>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1" name="テキスト ボックス 330"/>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2" name="楕円 331"/>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3" name="テキスト ボックス 332"/>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60198</xdr:rowOff>
    </xdr:from>
    <xdr:to>
      <xdr:col>65</xdr:col>
      <xdr:colOff>53975</xdr:colOff>
      <xdr:row>35</xdr:row>
      <xdr:rowOff>161798</xdr:rowOff>
    </xdr:to>
    <xdr:sp macro="" textlink="">
      <xdr:nvSpPr>
        <xdr:cNvPr id="334" name="楕円 333"/>
        <xdr:cNvSpPr/>
      </xdr:nvSpPr>
      <xdr:spPr>
        <a:xfrm>
          <a:off x="12954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525</xdr:rowOff>
    </xdr:from>
    <xdr:ext cx="762000" cy="259045"/>
    <xdr:sp macro="" textlink="">
      <xdr:nvSpPr>
        <xdr:cNvPr id="335" name="テキスト ボックス 334"/>
        <xdr:cNvSpPr txBox="1"/>
      </xdr:nvSpPr>
      <xdr:spPr>
        <a:xfrm>
          <a:off x="12623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％減となっており、合併特例債、一般会計出資債、臨時地方道路整備事業債が減少しているほか、臨時財政対策債が減少したことなどが要因として挙げられる。</a:t>
          </a:r>
        </a:p>
        <a:p>
          <a:r>
            <a:rPr kumimoji="1" lang="ja-JP" altLang="en-US" sz="1300">
              <a:latin typeface="ＭＳ Ｐゴシック" panose="020B0600070205080204" pitchFamily="50" charset="-128"/>
              <a:ea typeface="ＭＳ Ｐゴシック" panose="020B0600070205080204" pitchFamily="50" charset="-128"/>
            </a:rPr>
            <a:t>類似団体・全国平均をここ数年上回っている状態が続いており、今後も地方債の活用は見込まれるため、既存市債の繰上償還や低利な起債への借換等を行い、上昇抑制に努める。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63319</xdr:rowOff>
    </xdr:to>
    <xdr:cxnSp macro="">
      <xdr:nvCxnSpPr>
        <xdr:cNvPr id="365" name="直線コネクタ 364"/>
        <xdr:cNvCxnSpPr/>
      </xdr:nvCxnSpPr>
      <xdr:spPr>
        <a:xfrm flipV="1">
          <a:off x="4826000" y="12657546"/>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6" name="公債費最小値テキスト"/>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7" name="直線コネクタ 366"/>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133531</xdr:rowOff>
    </xdr:from>
    <xdr:to>
      <xdr:col>24</xdr:col>
      <xdr:colOff>25400</xdr:colOff>
      <xdr:row>78</xdr:row>
      <xdr:rowOff>166188</xdr:rowOff>
    </xdr:to>
    <xdr:cxnSp macro="">
      <xdr:nvCxnSpPr>
        <xdr:cNvPr id="370" name="直線コネクタ 369"/>
        <xdr:cNvCxnSpPr/>
      </xdr:nvCxnSpPr>
      <xdr:spPr>
        <a:xfrm flipV="1">
          <a:off x="3987800" y="1350663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166188</xdr:rowOff>
    </xdr:from>
    <xdr:to>
      <xdr:col>19</xdr:col>
      <xdr:colOff>187325</xdr:colOff>
      <xdr:row>79</xdr:row>
      <xdr:rowOff>7801</xdr:rowOff>
    </xdr:to>
    <xdr:cxnSp macro="">
      <xdr:nvCxnSpPr>
        <xdr:cNvPr id="373" name="直線コネクタ 372"/>
        <xdr:cNvCxnSpPr/>
      </xdr:nvCxnSpPr>
      <xdr:spPr>
        <a:xfrm flipV="1">
          <a:off x="3098800" y="135392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71301</xdr:rowOff>
    </xdr:from>
    <xdr:to>
      <xdr:col>20</xdr:col>
      <xdr:colOff>38100</xdr:colOff>
      <xdr:row>78</xdr:row>
      <xdr:rowOff>1451</xdr:rowOff>
    </xdr:to>
    <xdr:sp macro="" textlink="">
      <xdr:nvSpPr>
        <xdr:cNvPr id="374" name="フローチャート: 判断 373"/>
        <xdr:cNvSpPr/>
      </xdr:nvSpPr>
      <xdr:spPr>
        <a:xfrm>
          <a:off x="3937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11628</xdr:rowOff>
    </xdr:from>
    <xdr:ext cx="736600" cy="259045"/>
    <xdr:sp macro="" textlink="">
      <xdr:nvSpPr>
        <xdr:cNvPr id="375" name="テキスト ボックス 374"/>
        <xdr:cNvSpPr txBox="1"/>
      </xdr:nvSpPr>
      <xdr:spPr>
        <a:xfrm>
          <a:off x="3606800" y="1304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7801</xdr:rowOff>
    </xdr:from>
    <xdr:to>
      <xdr:col>15</xdr:col>
      <xdr:colOff>98425</xdr:colOff>
      <xdr:row>79</xdr:row>
      <xdr:rowOff>27395</xdr:rowOff>
    </xdr:to>
    <xdr:cxnSp macro="">
      <xdr:nvCxnSpPr>
        <xdr:cNvPr id="376" name="直線コネクタ 375"/>
        <xdr:cNvCxnSpPr/>
      </xdr:nvCxnSpPr>
      <xdr:spPr>
        <a:xfrm flipV="1">
          <a:off x="2209800" y="135523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77" name="フローチャート: 判断 376"/>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78" name="テキスト ボックス 377"/>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100874</xdr:rowOff>
    </xdr:from>
    <xdr:to>
      <xdr:col>11</xdr:col>
      <xdr:colOff>9525</xdr:colOff>
      <xdr:row>79</xdr:row>
      <xdr:rowOff>27395</xdr:rowOff>
    </xdr:to>
    <xdr:cxnSp macro="">
      <xdr:nvCxnSpPr>
        <xdr:cNvPr id="379" name="直線コネクタ 378"/>
        <xdr:cNvCxnSpPr/>
      </xdr:nvCxnSpPr>
      <xdr:spPr>
        <a:xfrm>
          <a:off x="1320800" y="1347397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0" name="フローチャート: 判断 379"/>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1" name="テキスト ボックス 380"/>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32113</xdr:rowOff>
    </xdr:from>
    <xdr:to>
      <xdr:col>6</xdr:col>
      <xdr:colOff>171450</xdr:colOff>
      <xdr:row>77</xdr:row>
      <xdr:rowOff>133713</xdr:rowOff>
    </xdr:to>
    <xdr:sp macro="" textlink="">
      <xdr:nvSpPr>
        <xdr:cNvPr id="382" name="フローチャート: 判断 381"/>
        <xdr:cNvSpPr/>
      </xdr:nvSpPr>
      <xdr:spPr>
        <a:xfrm>
          <a:off x="1270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143890</xdr:rowOff>
    </xdr:from>
    <xdr:ext cx="762000" cy="259045"/>
    <xdr:sp macro="" textlink="">
      <xdr:nvSpPr>
        <xdr:cNvPr id="383" name="テキスト ボックス 382"/>
        <xdr:cNvSpPr txBox="1"/>
      </xdr:nvSpPr>
      <xdr:spPr>
        <a:xfrm>
          <a:off x="939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82731</xdr:rowOff>
    </xdr:from>
    <xdr:to>
      <xdr:col>24</xdr:col>
      <xdr:colOff>76200</xdr:colOff>
      <xdr:row>79</xdr:row>
      <xdr:rowOff>12881</xdr:rowOff>
    </xdr:to>
    <xdr:sp macro="" textlink="">
      <xdr:nvSpPr>
        <xdr:cNvPr id="389" name="楕円 388"/>
        <xdr:cNvSpPr/>
      </xdr:nvSpPr>
      <xdr:spPr>
        <a:xfrm>
          <a:off x="47752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54808</xdr:rowOff>
    </xdr:from>
    <xdr:ext cx="762000" cy="259045"/>
    <xdr:sp macro="" textlink="">
      <xdr:nvSpPr>
        <xdr:cNvPr id="390" name="公債費該当値テキスト"/>
        <xdr:cNvSpPr txBox="1"/>
      </xdr:nvSpPr>
      <xdr:spPr>
        <a:xfrm>
          <a:off x="4914900" y="1342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115388</xdr:rowOff>
    </xdr:from>
    <xdr:to>
      <xdr:col>20</xdr:col>
      <xdr:colOff>38100</xdr:colOff>
      <xdr:row>79</xdr:row>
      <xdr:rowOff>45538</xdr:rowOff>
    </xdr:to>
    <xdr:sp macro="" textlink="">
      <xdr:nvSpPr>
        <xdr:cNvPr id="391" name="楕円 390"/>
        <xdr:cNvSpPr/>
      </xdr:nvSpPr>
      <xdr:spPr>
        <a:xfrm>
          <a:off x="3937000" y="13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30315</xdr:rowOff>
    </xdr:from>
    <xdr:ext cx="736600" cy="259045"/>
    <xdr:sp macro="" textlink="">
      <xdr:nvSpPr>
        <xdr:cNvPr id="392" name="テキスト ボックス 391"/>
        <xdr:cNvSpPr txBox="1"/>
      </xdr:nvSpPr>
      <xdr:spPr>
        <a:xfrm>
          <a:off x="3606800" y="1357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128451</xdr:rowOff>
    </xdr:from>
    <xdr:to>
      <xdr:col>15</xdr:col>
      <xdr:colOff>149225</xdr:colOff>
      <xdr:row>79</xdr:row>
      <xdr:rowOff>58601</xdr:rowOff>
    </xdr:to>
    <xdr:sp macro="" textlink="">
      <xdr:nvSpPr>
        <xdr:cNvPr id="393" name="楕円 392"/>
        <xdr:cNvSpPr/>
      </xdr:nvSpPr>
      <xdr:spPr>
        <a:xfrm>
          <a:off x="3048000" y="135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43378</xdr:rowOff>
    </xdr:from>
    <xdr:ext cx="762000" cy="259045"/>
    <xdr:sp macro="" textlink="">
      <xdr:nvSpPr>
        <xdr:cNvPr id="394" name="テキスト ボックス 393"/>
        <xdr:cNvSpPr txBox="1"/>
      </xdr:nvSpPr>
      <xdr:spPr>
        <a:xfrm>
          <a:off x="2717800" y="1358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148045</xdr:rowOff>
    </xdr:from>
    <xdr:to>
      <xdr:col>11</xdr:col>
      <xdr:colOff>60325</xdr:colOff>
      <xdr:row>79</xdr:row>
      <xdr:rowOff>78195</xdr:rowOff>
    </xdr:to>
    <xdr:sp macro="" textlink="">
      <xdr:nvSpPr>
        <xdr:cNvPr id="395" name="楕円 394"/>
        <xdr:cNvSpPr/>
      </xdr:nvSpPr>
      <xdr:spPr>
        <a:xfrm>
          <a:off x="2159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62972</xdr:rowOff>
    </xdr:from>
    <xdr:ext cx="762000" cy="259045"/>
    <xdr:sp macro="" textlink="">
      <xdr:nvSpPr>
        <xdr:cNvPr id="396" name="テキスト ボックス 395"/>
        <xdr:cNvSpPr txBox="1"/>
      </xdr:nvSpPr>
      <xdr:spPr>
        <a:xfrm>
          <a:off x="1828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50074</xdr:rowOff>
    </xdr:from>
    <xdr:to>
      <xdr:col>6</xdr:col>
      <xdr:colOff>171450</xdr:colOff>
      <xdr:row>78</xdr:row>
      <xdr:rowOff>151674</xdr:rowOff>
    </xdr:to>
    <xdr:sp macro="" textlink="">
      <xdr:nvSpPr>
        <xdr:cNvPr id="397" name="楕円 396"/>
        <xdr:cNvSpPr/>
      </xdr:nvSpPr>
      <xdr:spPr>
        <a:xfrm>
          <a:off x="1270000" y="1342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136451</xdr:rowOff>
    </xdr:from>
    <xdr:ext cx="762000" cy="259045"/>
    <xdr:sp macro="" textlink="">
      <xdr:nvSpPr>
        <xdr:cNvPr id="398" name="テキスト ボックス 397"/>
        <xdr:cNvSpPr txBox="1"/>
      </xdr:nvSpPr>
      <xdr:spPr>
        <a:xfrm>
          <a:off x="939800" y="1350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％増であるが、類似団体・全国平均・県平均いずれをも下回っている状況である。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今後も行政サービスの水準の維持に努めながら、歳出を抑制していく。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108712</xdr:rowOff>
    </xdr:from>
    <xdr:to>
      <xdr:col>82</xdr:col>
      <xdr:colOff>107950</xdr:colOff>
      <xdr:row>80</xdr:row>
      <xdr:rowOff>113285</xdr:rowOff>
    </xdr:to>
    <xdr:cxnSp macro="">
      <xdr:nvCxnSpPr>
        <xdr:cNvPr id="424" name="直線コネクタ 423"/>
        <xdr:cNvCxnSpPr/>
      </xdr:nvCxnSpPr>
      <xdr:spPr>
        <a:xfrm flipV="1">
          <a:off x="16510000" y="12796012"/>
          <a:ext cx="0" cy="103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5"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6" name="直線コネクタ 425"/>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23639</xdr:rowOff>
    </xdr:from>
    <xdr:ext cx="762000" cy="259045"/>
    <xdr:sp macro="" textlink="">
      <xdr:nvSpPr>
        <xdr:cNvPr id="427" name="公債費以外最大値テキスト"/>
        <xdr:cNvSpPr txBox="1"/>
      </xdr:nvSpPr>
      <xdr:spPr>
        <a:xfrm>
          <a:off x="16598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108712</xdr:rowOff>
    </xdr:from>
    <xdr:to>
      <xdr:col>82</xdr:col>
      <xdr:colOff>196850</xdr:colOff>
      <xdr:row>74</xdr:row>
      <xdr:rowOff>108712</xdr:rowOff>
    </xdr:to>
    <xdr:cxnSp macro="">
      <xdr:nvCxnSpPr>
        <xdr:cNvPr id="428" name="直線コネクタ 427"/>
        <xdr:cNvCxnSpPr/>
      </xdr:nvCxnSpPr>
      <xdr:spPr>
        <a:xfrm>
          <a:off x="16421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78994</xdr:rowOff>
    </xdr:from>
    <xdr:to>
      <xdr:col>82</xdr:col>
      <xdr:colOff>107950</xdr:colOff>
      <xdr:row>76</xdr:row>
      <xdr:rowOff>35561</xdr:rowOff>
    </xdr:to>
    <xdr:cxnSp macro="">
      <xdr:nvCxnSpPr>
        <xdr:cNvPr id="429" name="直線コネクタ 428"/>
        <xdr:cNvCxnSpPr/>
      </xdr:nvCxnSpPr>
      <xdr:spPr>
        <a:xfrm>
          <a:off x="15671800" y="12937744"/>
          <a:ext cx="8382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144290</xdr:rowOff>
    </xdr:from>
    <xdr:ext cx="762000" cy="259045"/>
    <xdr:sp macro="" textlink="">
      <xdr:nvSpPr>
        <xdr:cNvPr id="430" name="公債費以外平均値テキスト"/>
        <xdr:cNvSpPr txBox="1"/>
      </xdr:nvSpPr>
      <xdr:spPr>
        <a:xfrm>
          <a:off x="16598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1" name="フローチャート: 判断 430"/>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75</xdr:row>
      <xdr:rowOff>78994</xdr:rowOff>
    </xdr:to>
    <xdr:cxnSp macro="">
      <xdr:nvCxnSpPr>
        <xdr:cNvPr id="432" name="直線コネクタ 431"/>
        <xdr:cNvCxnSpPr/>
      </xdr:nvCxnSpPr>
      <xdr:spPr>
        <a:xfrm>
          <a:off x="14782800" y="12910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140208</xdr:rowOff>
    </xdr:from>
    <xdr:to>
      <xdr:col>78</xdr:col>
      <xdr:colOff>120650</xdr:colOff>
      <xdr:row>77</xdr:row>
      <xdr:rowOff>70358</xdr:rowOff>
    </xdr:to>
    <xdr:sp macro="" textlink="">
      <xdr:nvSpPr>
        <xdr:cNvPr id="433" name="フローチャート: 判断 432"/>
        <xdr:cNvSpPr/>
      </xdr:nvSpPr>
      <xdr:spPr>
        <a:xfrm>
          <a:off x="15621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55135</xdr:rowOff>
    </xdr:from>
    <xdr:ext cx="736600" cy="259045"/>
    <xdr:sp macro="" textlink="">
      <xdr:nvSpPr>
        <xdr:cNvPr id="434" name="テキスト ボックス 433"/>
        <xdr:cNvSpPr txBox="1"/>
      </xdr:nvSpPr>
      <xdr:spPr>
        <a:xfrm>
          <a:off x="15290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51562</xdr:rowOff>
    </xdr:from>
    <xdr:to>
      <xdr:col>73</xdr:col>
      <xdr:colOff>180975</xdr:colOff>
      <xdr:row>76</xdr:row>
      <xdr:rowOff>30987</xdr:rowOff>
    </xdr:to>
    <xdr:cxnSp macro="">
      <xdr:nvCxnSpPr>
        <xdr:cNvPr id="435" name="直線コネクタ 434"/>
        <xdr:cNvCxnSpPr/>
      </xdr:nvCxnSpPr>
      <xdr:spPr>
        <a:xfrm flipV="1">
          <a:off x="13893800" y="12910312"/>
          <a:ext cx="889000" cy="15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103632</xdr:rowOff>
    </xdr:from>
    <xdr:to>
      <xdr:col>74</xdr:col>
      <xdr:colOff>31750</xdr:colOff>
      <xdr:row>77</xdr:row>
      <xdr:rowOff>33782</xdr:rowOff>
    </xdr:to>
    <xdr:sp macro="" textlink="">
      <xdr:nvSpPr>
        <xdr:cNvPr id="436" name="フローチャート: 判断 435"/>
        <xdr:cNvSpPr/>
      </xdr:nvSpPr>
      <xdr:spPr>
        <a:xfrm>
          <a:off x="14732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18559</xdr:rowOff>
    </xdr:from>
    <xdr:ext cx="762000" cy="259045"/>
    <xdr:sp macro="" textlink="">
      <xdr:nvSpPr>
        <xdr:cNvPr id="437" name="テキスト ボックス 436"/>
        <xdr:cNvSpPr txBox="1"/>
      </xdr:nvSpPr>
      <xdr:spPr>
        <a:xfrm>
          <a:off x="14401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76</xdr:row>
      <xdr:rowOff>30987</xdr:rowOff>
    </xdr:to>
    <xdr:cxnSp macro="">
      <xdr:nvCxnSpPr>
        <xdr:cNvPr id="438" name="直線コネクタ 437"/>
        <xdr:cNvCxnSpPr/>
      </xdr:nvCxnSpPr>
      <xdr:spPr>
        <a:xfrm>
          <a:off x="13004800" y="129697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62485</xdr:rowOff>
    </xdr:from>
    <xdr:to>
      <xdr:col>69</xdr:col>
      <xdr:colOff>142875</xdr:colOff>
      <xdr:row>76</xdr:row>
      <xdr:rowOff>164085</xdr:rowOff>
    </xdr:to>
    <xdr:sp macro="" textlink="">
      <xdr:nvSpPr>
        <xdr:cNvPr id="439" name="フローチャート: 判断 438"/>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148862</xdr:rowOff>
    </xdr:from>
    <xdr:ext cx="762000" cy="259045"/>
    <xdr:sp macro="" textlink="">
      <xdr:nvSpPr>
        <xdr:cNvPr id="440" name="テキスト ボックス 439"/>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1" name="フローチャート: 判断 440"/>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2" name="テキスト ボックス 44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8" name="楕円 447"/>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9"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28194</xdr:rowOff>
    </xdr:from>
    <xdr:to>
      <xdr:col>78</xdr:col>
      <xdr:colOff>120650</xdr:colOff>
      <xdr:row>75</xdr:row>
      <xdr:rowOff>129794</xdr:rowOff>
    </xdr:to>
    <xdr:sp macro="" textlink="">
      <xdr:nvSpPr>
        <xdr:cNvPr id="450" name="楕円 449"/>
        <xdr:cNvSpPr/>
      </xdr:nvSpPr>
      <xdr:spPr>
        <a:xfrm>
          <a:off x="15621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139971</xdr:rowOff>
    </xdr:from>
    <xdr:ext cx="736600" cy="259045"/>
    <xdr:sp macro="" textlink="">
      <xdr:nvSpPr>
        <xdr:cNvPr id="451" name="テキスト ボックス 450"/>
        <xdr:cNvSpPr txBox="1"/>
      </xdr:nvSpPr>
      <xdr:spPr>
        <a:xfrm>
          <a:off x="15290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xdr:rowOff>
    </xdr:from>
    <xdr:to>
      <xdr:col>74</xdr:col>
      <xdr:colOff>31750</xdr:colOff>
      <xdr:row>75</xdr:row>
      <xdr:rowOff>102362</xdr:rowOff>
    </xdr:to>
    <xdr:sp macro="" textlink="">
      <xdr:nvSpPr>
        <xdr:cNvPr id="452" name="楕円 451"/>
        <xdr:cNvSpPr/>
      </xdr:nvSpPr>
      <xdr:spPr>
        <a:xfrm>
          <a:off x="14732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112539</xdr:rowOff>
    </xdr:from>
    <xdr:ext cx="762000" cy="259045"/>
    <xdr:sp macro="" textlink="">
      <xdr:nvSpPr>
        <xdr:cNvPr id="453" name="テキスト ボックス 452"/>
        <xdr:cNvSpPr txBox="1"/>
      </xdr:nvSpPr>
      <xdr:spPr>
        <a:xfrm>
          <a:off x="14401800" y="1262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151637</xdr:rowOff>
    </xdr:from>
    <xdr:to>
      <xdr:col>69</xdr:col>
      <xdr:colOff>142875</xdr:colOff>
      <xdr:row>76</xdr:row>
      <xdr:rowOff>81787</xdr:rowOff>
    </xdr:to>
    <xdr:sp macro="" textlink="">
      <xdr:nvSpPr>
        <xdr:cNvPr id="454" name="楕円 453"/>
        <xdr:cNvSpPr/>
      </xdr:nvSpPr>
      <xdr:spPr>
        <a:xfrm>
          <a:off x="13843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55" name="テキスト ボックス 454"/>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60198</xdr:rowOff>
    </xdr:from>
    <xdr:to>
      <xdr:col>65</xdr:col>
      <xdr:colOff>53975</xdr:colOff>
      <xdr:row>75</xdr:row>
      <xdr:rowOff>161798</xdr:rowOff>
    </xdr:to>
    <xdr:sp macro="" textlink="">
      <xdr:nvSpPr>
        <xdr:cNvPr id="456" name="楕円 455"/>
        <xdr:cNvSpPr/>
      </xdr:nvSpPr>
      <xdr:spPr>
        <a:xfrm>
          <a:off x="12954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525</xdr:rowOff>
    </xdr:from>
    <xdr:ext cx="762000" cy="259045"/>
    <xdr:sp macro="" textlink="">
      <xdr:nvSpPr>
        <xdr:cNvPr id="457" name="テキスト ボックス 456"/>
        <xdr:cNvSpPr txBox="1"/>
      </xdr:nvSpPr>
      <xdr:spPr>
        <a:xfrm>
          <a:off x="12623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68555</xdr:rowOff>
    </xdr:from>
    <xdr:to>
      <xdr:col>29</xdr:col>
      <xdr:colOff>127000</xdr:colOff>
      <xdr:row>19</xdr:row>
      <xdr:rowOff>121802</xdr:rowOff>
    </xdr:to>
    <xdr:cxnSp macro="">
      <xdr:nvCxnSpPr>
        <xdr:cNvPr id="47" name="直線コネクタ 46"/>
        <xdr:cNvCxnSpPr/>
      </xdr:nvCxnSpPr>
      <xdr:spPr bwMode="auto">
        <a:xfrm flipV="1">
          <a:off x="5651500" y="2002130"/>
          <a:ext cx="0" cy="1424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93879</xdr:rowOff>
    </xdr:from>
    <xdr:ext cx="762000" cy="259045"/>
    <xdr:sp macro="" textlink="">
      <xdr:nvSpPr>
        <xdr:cNvPr id="48" name="人口1人当たり決算額の推移最小値テキスト130"/>
        <xdr:cNvSpPr txBox="1"/>
      </xdr:nvSpPr>
      <xdr:spPr>
        <a:xfrm>
          <a:off x="5740400" y="339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121802</xdr:rowOff>
    </xdr:from>
    <xdr:to>
      <xdr:col>30</xdr:col>
      <xdr:colOff>25400</xdr:colOff>
      <xdr:row>19</xdr:row>
      <xdr:rowOff>121802</xdr:rowOff>
    </xdr:to>
    <xdr:cxnSp macro="">
      <xdr:nvCxnSpPr>
        <xdr:cNvPr id="49" name="直線コネクタ 48"/>
        <xdr:cNvCxnSpPr/>
      </xdr:nvCxnSpPr>
      <xdr:spPr bwMode="auto">
        <a:xfrm>
          <a:off x="5562600" y="34269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154932</xdr:rowOff>
    </xdr:from>
    <xdr:ext cx="762000" cy="259045"/>
    <xdr:sp macro="" textlink="">
      <xdr:nvSpPr>
        <xdr:cNvPr id="50" name="人口1人当たり決算額の推移最大値テキスト130"/>
        <xdr:cNvSpPr txBox="1"/>
      </xdr:nvSpPr>
      <xdr:spPr>
        <a:xfrm>
          <a:off x="5740400" y="174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68555</xdr:rowOff>
    </xdr:from>
    <xdr:to>
      <xdr:col>30</xdr:col>
      <xdr:colOff>25400</xdr:colOff>
      <xdr:row>11</xdr:row>
      <xdr:rowOff>68555</xdr:rowOff>
    </xdr:to>
    <xdr:cxnSp macro="">
      <xdr:nvCxnSpPr>
        <xdr:cNvPr id="51" name="直線コネクタ 50"/>
        <xdr:cNvCxnSpPr/>
      </xdr:nvCxnSpPr>
      <xdr:spPr bwMode="auto">
        <a:xfrm>
          <a:off x="5562600" y="2002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127370</xdr:rowOff>
    </xdr:from>
    <xdr:to>
      <xdr:col>29</xdr:col>
      <xdr:colOff>127000</xdr:colOff>
      <xdr:row>17</xdr:row>
      <xdr:rowOff>133918</xdr:rowOff>
    </xdr:to>
    <xdr:cxnSp macro="">
      <xdr:nvCxnSpPr>
        <xdr:cNvPr id="52" name="直線コネクタ 51"/>
        <xdr:cNvCxnSpPr/>
      </xdr:nvCxnSpPr>
      <xdr:spPr bwMode="auto">
        <a:xfrm>
          <a:off x="5003800" y="3089645"/>
          <a:ext cx="647700" cy="6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67102</xdr:rowOff>
    </xdr:from>
    <xdr:ext cx="762000" cy="259045"/>
    <xdr:sp macro="" textlink="">
      <xdr:nvSpPr>
        <xdr:cNvPr id="53" name="人口1人当たり決算額の推移平均値テキスト130"/>
        <xdr:cNvSpPr txBox="1"/>
      </xdr:nvSpPr>
      <xdr:spPr>
        <a:xfrm>
          <a:off x="5740400" y="268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50575</xdr:rowOff>
    </xdr:from>
    <xdr:to>
      <xdr:col>29</xdr:col>
      <xdr:colOff>177800</xdr:colOff>
      <xdr:row>16</xdr:row>
      <xdr:rowOff>152175</xdr:rowOff>
    </xdr:to>
    <xdr:sp macro="" textlink="">
      <xdr:nvSpPr>
        <xdr:cNvPr id="54" name="フローチャート: 判断 53"/>
        <xdr:cNvSpPr/>
      </xdr:nvSpPr>
      <xdr:spPr bwMode="auto">
        <a:xfrm>
          <a:off x="5600700" y="2841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123990</xdr:rowOff>
    </xdr:from>
    <xdr:to>
      <xdr:col>26</xdr:col>
      <xdr:colOff>50800</xdr:colOff>
      <xdr:row>17</xdr:row>
      <xdr:rowOff>127370</xdr:rowOff>
    </xdr:to>
    <xdr:cxnSp macro="">
      <xdr:nvCxnSpPr>
        <xdr:cNvPr id="55" name="直線コネクタ 54"/>
        <xdr:cNvCxnSpPr/>
      </xdr:nvCxnSpPr>
      <xdr:spPr bwMode="auto">
        <a:xfrm>
          <a:off x="4305300" y="3086265"/>
          <a:ext cx="698500" cy="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69124</xdr:rowOff>
    </xdr:from>
    <xdr:to>
      <xdr:col>26</xdr:col>
      <xdr:colOff>101600</xdr:colOff>
      <xdr:row>16</xdr:row>
      <xdr:rowOff>170724</xdr:rowOff>
    </xdr:to>
    <xdr:sp macro="" textlink="">
      <xdr:nvSpPr>
        <xdr:cNvPr id="56" name="フローチャート: 判断 55"/>
        <xdr:cNvSpPr/>
      </xdr:nvSpPr>
      <xdr:spPr bwMode="auto">
        <a:xfrm>
          <a:off x="49530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9451</xdr:rowOff>
    </xdr:from>
    <xdr:ext cx="736600" cy="259045"/>
    <xdr:sp macro="" textlink="">
      <xdr:nvSpPr>
        <xdr:cNvPr id="57" name="テキスト ボックス 56"/>
        <xdr:cNvSpPr txBox="1"/>
      </xdr:nvSpPr>
      <xdr:spPr>
        <a:xfrm>
          <a:off x="4622800" y="262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94468</xdr:rowOff>
    </xdr:from>
    <xdr:to>
      <xdr:col>22</xdr:col>
      <xdr:colOff>114300</xdr:colOff>
      <xdr:row>17</xdr:row>
      <xdr:rowOff>123990</xdr:rowOff>
    </xdr:to>
    <xdr:cxnSp macro="">
      <xdr:nvCxnSpPr>
        <xdr:cNvPr id="58" name="直線コネクタ 57"/>
        <xdr:cNvCxnSpPr/>
      </xdr:nvCxnSpPr>
      <xdr:spPr bwMode="auto">
        <a:xfrm>
          <a:off x="3606800" y="3056743"/>
          <a:ext cx="698500" cy="29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68373</xdr:rowOff>
    </xdr:from>
    <xdr:to>
      <xdr:col>22</xdr:col>
      <xdr:colOff>165100</xdr:colOff>
      <xdr:row>16</xdr:row>
      <xdr:rowOff>169973</xdr:rowOff>
    </xdr:to>
    <xdr:sp macro="" textlink="">
      <xdr:nvSpPr>
        <xdr:cNvPr id="59" name="フローチャート: 判断 58"/>
        <xdr:cNvSpPr/>
      </xdr:nvSpPr>
      <xdr:spPr bwMode="auto">
        <a:xfrm>
          <a:off x="42545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8700</xdr:rowOff>
    </xdr:from>
    <xdr:ext cx="762000" cy="259045"/>
    <xdr:sp macro="" textlink="">
      <xdr:nvSpPr>
        <xdr:cNvPr id="60" name="テキスト ボックス 59"/>
        <xdr:cNvSpPr txBox="1"/>
      </xdr:nvSpPr>
      <xdr:spPr>
        <a:xfrm>
          <a:off x="3924300" y="262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91088</xdr:rowOff>
    </xdr:from>
    <xdr:to>
      <xdr:col>18</xdr:col>
      <xdr:colOff>177800</xdr:colOff>
      <xdr:row>17</xdr:row>
      <xdr:rowOff>94468</xdr:rowOff>
    </xdr:to>
    <xdr:cxnSp macro="">
      <xdr:nvCxnSpPr>
        <xdr:cNvPr id="61" name="直線コネクタ 60"/>
        <xdr:cNvCxnSpPr/>
      </xdr:nvCxnSpPr>
      <xdr:spPr bwMode="auto">
        <a:xfrm>
          <a:off x="2908300" y="3053363"/>
          <a:ext cx="698500" cy="3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84310</xdr:rowOff>
    </xdr:from>
    <xdr:to>
      <xdr:col>19</xdr:col>
      <xdr:colOff>38100</xdr:colOff>
      <xdr:row>17</xdr:row>
      <xdr:rowOff>14460</xdr:rowOff>
    </xdr:to>
    <xdr:sp macro="" textlink="">
      <xdr:nvSpPr>
        <xdr:cNvPr id="62" name="フローチャート: 判断 61"/>
        <xdr:cNvSpPr/>
      </xdr:nvSpPr>
      <xdr:spPr bwMode="auto">
        <a:xfrm>
          <a:off x="3556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24637</xdr:rowOff>
    </xdr:from>
    <xdr:ext cx="762000" cy="259045"/>
    <xdr:sp macro="" textlink="">
      <xdr:nvSpPr>
        <xdr:cNvPr id="63" name="テキスト ボックス 62"/>
        <xdr:cNvSpPr txBox="1"/>
      </xdr:nvSpPr>
      <xdr:spPr>
        <a:xfrm>
          <a:off x="32258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89486</xdr:rowOff>
    </xdr:from>
    <xdr:to>
      <xdr:col>15</xdr:col>
      <xdr:colOff>101600</xdr:colOff>
      <xdr:row>17</xdr:row>
      <xdr:rowOff>19636</xdr:rowOff>
    </xdr:to>
    <xdr:sp macro="" textlink="">
      <xdr:nvSpPr>
        <xdr:cNvPr id="64" name="フローチャート: 判断 63"/>
        <xdr:cNvSpPr/>
      </xdr:nvSpPr>
      <xdr:spPr bwMode="auto">
        <a:xfrm>
          <a:off x="2857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29813</xdr:rowOff>
    </xdr:from>
    <xdr:ext cx="762000" cy="259045"/>
    <xdr:sp macro="" textlink="">
      <xdr:nvSpPr>
        <xdr:cNvPr id="65" name="テキスト ボックス 64"/>
        <xdr:cNvSpPr txBox="1"/>
      </xdr:nvSpPr>
      <xdr:spPr>
        <a:xfrm>
          <a:off x="2527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83118</xdr:rowOff>
    </xdr:from>
    <xdr:to>
      <xdr:col>29</xdr:col>
      <xdr:colOff>177800</xdr:colOff>
      <xdr:row>18</xdr:row>
      <xdr:rowOff>13268</xdr:rowOff>
    </xdr:to>
    <xdr:sp macro="" textlink="">
      <xdr:nvSpPr>
        <xdr:cNvPr id="71" name="楕円 70"/>
        <xdr:cNvSpPr/>
      </xdr:nvSpPr>
      <xdr:spPr bwMode="auto">
        <a:xfrm>
          <a:off x="5600700" y="3045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55195</xdr:rowOff>
    </xdr:from>
    <xdr:ext cx="762000" cy="259045"/>
    <xdr:sp macro="" textlink="">
      <xdr:nvSpPr>
        <xdr:cNvPr id="72" name="人口1人当たり決算額の推移該当値テキスト130"/>
        <xdr:cNvSpPr txBox="1"/>
      </xdr:nvSpPr>
      <xdr:spPr>
        <a:xfrm>
          <a:off x="5740400" y="30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76570</xdr:rowOff>
    </xdr:from>
    <xdr:to>
      <xdr:col>26</xdr:col>
      <xdr:colOff>101600</xdr:colOff>
      <xdr:row>18</xdr:row>
      <xdr:rowOff>6720</xdr:rowOff>
    </xdr:to>
    <xdr:sp macro="" textlink="">
      <xdr:nvSpPr>
        <xdr:cNvPr id="73" name="楕円 72"/>
        <xdr:cNvSpPr/>
      </xdr:nvSpPr>
      <xdr:spPr bwMode="auto">
        <a:xfrm>
          <a:off x="4953000" y="303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162947</xdr:rowOff>
    </xdr:from>
    <xdr:ext cx="736600" cy="259045"/>
    <xdr:sp macro="" textlink="">
      <xdr:nvSpPr>
        <xdr:cNvPr id="74" name="テキスト ボックス 73"/>
        <xdr:cNvSpPr txBox="1"/>
      </xdr:nvSpPr>
      <xdr:spPr>
        <a:xfrm>
          <a:off x="4622800" y="312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73190</xdr:rowOff>
    </xdr:from>
    <xdr:to>
      <xdr:col>22</xdr:col>
      <xdr:colOff>165100</xdr:colOff>
      <xdr:row>18</xdr:row>
      <xdr:rowOff>3340</xdr:rowOff>
    </xdr:to>
    <xdr:sp macro="" textlink="">
      <xdr:nvSpPr>
        <xdr:cNvPr id="75" name="楕円 74"/>
        <xdr:cNvSpPr/>
      </xdr:nvSpPr>
      <xdr:spPr bwMode="auto">
        <a:xfrm>
          <a:off x="4254500" y="3035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159567</xdr:rowOff>
    </xdr:from>
    <xdr:ext cx="762000" cy="259045"/>
    <xdr:sp macro="" textlink="">
      <xdr:nvSpPr>
        <xdr:cNvPr id="76" name="テキスト ボックス 75"/>
        <xdr:cNvSpPr txBox="1"/>
      </xdr:nvSpPr>
      <xdr:spPr>
        <a:xfrm>
          <a:off x="3924300" y="3121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43668</xdr:rowOff>
    </xdr:from>
    <xdr:to>
      <xdr:col>19</xdr:col>
      <xdr:colOff>38100</xdr:colOff>
      <xdr:row>17</xdr:row>
      <xdr:rowOff>145268</xdr:rowOff>
    </xdr:to>
    <xdr:sp macro="" textlink="">
      <xdr:nvSpPr>
        <xdr:cNvPr id="77" name="楕円 76"/>
        <xdr:cNvSpPr/>
      </xdr:nvSpPr>
      <xdr:spPr bwMode="auto">
        <a:xfrm>
          <a:off x="3556000" y="300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130045</xdr:rowOff>
    </xdr:from>
    <xdr:ext cx="762000" cy="259045"/>
    <xdr:sp macro="" textlink="">
      <xdr:nvSpPr>
        <xdr:cNvPr id="78" name="テキスト ボックス 77"/>
        <xdr:cNvSpPr txBox="1"/>
      </xdr:nvSpPr>
      <xdr:spPr>
        <a:xfrm>
          <a:off x="3225800" y="309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40288</xdr:rowOff>
    </xdr:from>
    <xdr:to>
      <xdr:col>15</xdr:col>
      <xdr:colOff>101600</xdr:colOff>
      <xdr:row>17</xdr:row>
      <xdr:rowOff>141888</xdr:rowOff>
    </xdr:to>
    <xdr:sp macro="" textlink="">
      <xdr:nvSpPr>
        <xdr:cNvPr id="79" name="楕円 78"/>
        <xdr:cNvSpPr/>
      </xdr:nvSpPr>
      <xdr:spPr bwMode="auto">
        <a:xfrm>
          <a:off x="2857500" y="3002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126665</xdr:rowOff>
    </xdr:from>
    <xdr:ext cx="762000" cy="259045"/>
    <xdr:sp macro="" textlink="">
      <xdr:nvSpPr>
        <xdr:cNvPr id="80" name="テキスト ボックス 79"/>
        <xdr:cNvSpPr txBox="1"/>
      </xdr:nvSpPr>
      <xdr:spPr>
        <a:xfrm>
          <a:off x="2527300" y="308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81737</xdr:rowOff>
    </xdr:from>
    <xdr:to>
      <xdr:col>29</xdr:col>
      <xdr:colOff>127000</xdr:colOff>
      <xdr:row>38</xdr:row>
      <xdr:rowOff>31034</xdr:rowOff>
    </xdr:to>
    <xdr:cxnSp macro="">
      <xdr:nvCxnSpPr>
        <xdr:cNvPr id="107" name="直線コネクタ 106"/>
        <xdr:cNvCxnSpPr/>
      </xdr:nvCxnSpPr>
      <xdr:spPr bwMode="auto">
        <a:xfrm flipV="1">
          <a:off x="5651500" y="6349187"/>
          <a:ext cx="0" cy="11494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3111</xdr:rowOff>
    </xdr:from>
    <xdr:ext cx="762000" cy="259045"/>
    <xdr:sp macro="" textlink="">
      <xdr:nvSpPr>
        <xdr:cNvPr id="108" name="人口1人当たり決算額の推移最小値テキスト445"/>
        <xdr:cNvSpPr txBox="1"/>
      </xdr:nvSpPr>
      <xdr:spPr>
        <a:xfrm>
          <a:off x="5740400" y="747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31034</xdr:rowOff>
    </xdr:from>
    <xdr:to>
      <xdr:col>30</xdr:col>
      <xdr:colOff>25400</xdr:colOff>
      <xdr:row>38</xdr:row>
      <xdr:rowOff>31034</xdr:rowOff>
    </xdr:to>
    <xdr:cxnSp macro="">
      <xdr:nvCxnSpPr>
        <xdr:cNvPr id="109" name="直線コネクタ 108"/>
        <xdr:cNvCxnSpPr/>
      </xdr:nvCxnSpPr>
      <xdr:spPr bwMode="auto">
        <a:xfrm>
          <a:off x="5562600" y="74986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168114</xdr:rowOff>
    </xdr:from>
    <xdr:ext cx="762000" cy="259045"/>
    <xdr:sp macro="" textlink="">
      <xdr:nvSpPr>
        <xdr:cNvPr id="110" name="人口1人当たり決算額の推移最大値テキスト445"/>
        <xdr:cNvSpPr txBox="1"/>
      </xdr:nvSpPr>
      <xdr:spPr>
        <a:xfrm>
          <a:off x="5740400" y="609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81737</xdr:rowOff>
    </xdr:from>
    <xdr:to>
      <xdr:col>30</xdr:col>
      <xdr:colOff>25400</xdr:colOff>
      <xdr:row>34</xdr:row>
      <xdr:rowOff>81737</xdr:rowOff>
    </xdr:to>
    <xdr:cxnSp macro="">
      <xdr:nvCxnSpPr>
        <xdr:cNvPr id="111" name="直線コネクタ 110"/>
        <xdr:cNvCxnSpPr/>
      </xdr:nvCxnSpPr>
      <xdr:spPr bwMode="auto">
        <a:xfrm>
          <a:off x="5562600" y="6349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3967</xdr:rowOff>
    </xdr:from>
    <xdr:to>
      <xdr:col>29</xdr:col>
      <xdr:colOff>127000</xdr:colOff>
      <xdr:row>36</xdr:row>
      <xdr:rowOff>43630</xdr:rowOff>
    </xdr:to>
    <xdr:cxnSp macro="">
      <xdr:nvCxnSpPr>
        <xdr:cNvPr id="112" name="直線コネクタ 111"/>
        <xdr:cNvCxnSpPr/>
      </xdr:nvCxnSpPr>
      <xdr:spPr bwMode="auto">
        <a:xfrm>
          <a:off x="5003800" y="6957217"/>
          <a:ext cx="647700" cy="39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43545</xdr:rowOff>
    </xdr:from>
    <xdr:ext cx="762000" cy="259045"/>
    <xdr:sp macro="" textlink="">
      <xdr:nvSpPr>
        <xdr:cNvPr id="113" name="人口1人当たり決算額の推移平均値テキスト445"/>
        <xdr:cNvSpPr txBox="1"/>
      </xdr:nvSpPr>
      <xdr:spPr>
        <a:xfrm>
          <a:off x="5740400" y="699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71468</xdr:rowOff>
    </xdr:from>
    <xdr:to>
      <xdr:col>29</xdr:col>
      <xdr:colOff>177800</xdr:colOff>
      <xdr:row>37</xdr:row>
      <xdr:rowOff>1618</xdr:rowOff>
    </xdr:to>
    <xdr:sp macro="" textlink="">
      <xdr:nvSpPr>
        <xdr:cNvPr id="114" name="フローチャート: 判断 113"/>
        <xdr:cNvSpPr/>
      </xdr:nvSpPr>
      <xdr:spPr bwMode="auto">
        <a:xfrm>
          <a:off x="5600700" y="7024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218051</xdr:rowOff>
    </xdr:from>
    <xdr:to>
      <xdr:col>26</xdr:col>
      <xdr:colOff>50800</xdr:colOff>
      <xdr:row>36</xdr:row>
      <xdr:rowOff>3967</xdr:rowOff>
    </xdr:to>
    <xdr:cxnSp macro="">
      <xdr:nvCxnSpPr>
        <xdr:cNvPr id="115" name="直線コネクタ 114"/>
        <xdr:cNvCxnSpPr/>
      </xdr:nvCxnSpPr>
      <xdr:spPr bwMode="auto">
        <a:xfrm>
          <a:off x="4305300" y="6828401"/>
          <a:ext cx="698500" cy="128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82258</xdr:rowOff>
    </xdr:from>
    <xdr:to>
      <xdr:col>26</xdr:col>
      <xdr:colOff>101600</xdr:colOff>
      <xdr:row>37</xdr:row>
      <xdr:rowOff>12408</xdr:rowOff>
    </xdr:to>
    <xdr:sp macro="" textlink="">
      <xdr:nvSpPr>
        <xdr:cNvPr id="116" name="フローチャート: 判断 115"/>
        <xdr:cNvSpPr/>
      </xdr:nvSpPr>
      <xdr:spPr bwMode="auto">
        <a:xfrm>
          <a:off x="49530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168635</xdr:rowOff>
    </xdr:from>
    <xdr:ext cx="736600" cy="259045"/>
    <xdr:sp macro="" textlink="">
      <xdr:nvSpPr>
        <xdr:cNvPr id="117" name="テキスト ボックス 116"/>
        <xdr:cNvSpPr txBox="1"/>
      </xdr:nvSpPr>
      <xdr:spPr>
        <a:xfrm>
          <a:off x="4622800" y="712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194346</xdr:rowOff>
    </xdr:from>
    <xdr:to>
      <xdr:col>22</xdr:col>
      <xdr:colOff>114300</xdr:colOff>
      <xdr:row>35</xdr:row>
      <xdr:rowOff>218051</xdr:rowOff>
    </xdr:to>
    <xdr:cxnSp macro="">
      <xdr:nvCxnSpPr>
        <xdr:cNvPr id="118" name="直線コネクタ 117"/>
        <xdr:cNvCxnSpPr/>
      </xdr:nvCxnSpPr>
      <xdr:spPr bwMode="auto">
        <a:xfrm>
          <a:off x="3606800" y="6804696"/>
          <a:ext cx="698500" cy="23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58255</xdr:rowOff>
    </xdr:from>
    <xdr:to>
      <xdr:col>22</xdr:col>
      <xdr:colOff>165100</xdr:colOff>
      <xdr:row>36</xdr:row>
      <xdr:rowOff>159855</xdr:rowOff>
    </xdr:to>
    <xdr:sp macro="" textlink="">
      <xdr:nvSpPr>
        <xdr:cNvPr id="119" name="フローチャート: 判断 118"/>
        <xdr:cNvSpPr/>
      </xdr:nvSpPr>
      <xdr:spPr bwMode="auto">
        <a:xfrm>
          <a:off x="42545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144632</xdr:rowOff>
    </xdr:from>
    <xdr:ext cx="762000" cy="259045"/>
    <xdr:sp macro="" textlink="">
      <xdr:nvSpPr>
        <xdr:cNvPr id="120" name="テキスト ボックス 119"/>
        <xdr:cNvSpPr txBox="1"/>
      </xdr:nvSpPr>
      <xdr:spPr>
        <a:xfrm>
          <a:off x="3924300" y="709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181749</xdr:rowOff>
    </xdr:from>
    <xdr:to>
      <xdr:col>18</xdr:col>
      <xdr:colOff>177800</xdr:colOff>
      <xdr:row>35</xdr:row>
      <xdr:rowOff>194346</xdr:rowOff>
    </xdr:to>
    <xdr:cxnSp macro="">
      <xdr:nvCxnSpPr>
        <xdr:cNvPr id="121" name="直線コネクタ 120"/>
        <xdr:cNvCxnSpPr/>
      </xdr:nvCxnSpPr>
      <xdr:spPr bwMode="auto">
        <a:xfrm>
          <a:off x="2908300" y="6792099"/>
          <a:ext cx="698500" cy="12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54072</xdr:rowOff>
    </xdr:from>
    <xdr:to>
      <xdr:col>19</xdr:col>
      <xdr:colOff>38100</xdr:colOff>
      <xdr:row>36</xdr:row>
      <xdr:rowOff>155672</xdr:rowOff>
    </xdr:to>
    <xdr:sp macro="" textlink="">
      <xdr:nvSpPr>
        <xdr:cNvPr id="122" name="フローチャート: 判断 121"/>
        <xdr:cNvSpPr/>
      </xdr:nvSpPr>
      <xdr:spPr bwMode="auto">
        <a:xfrm>
          <a:off x="3556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140449</xdr:rowOff>
    </xdr:from>
    <xdr:ext cx="762000" cy="259045"/>
    <xdr:sp macro="" textlink="">
      <xdr:nvSpPr>
        <xdr:cNvPr id="123" name="テキスト ボックス 122"/>
        <xdr:cNvSpPr txBox="1"/>
      </xdr:nvSpPr>
      <xdr:spPr>
        <a:xfrm>
          <a:off x="32258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34983</xdr:rowOff>
    </xdr:from>
    <xdr:to>
      <xdr:col>15</xdr:col>
      <xdr:colOff>101600</xdr:colOff>
      <xdr:row>36</xdr:row>
      <xdr:rowOff>136583</xdr:rowOff>
    </xdr:to>
    <xdr:sp macro="" textlink="">
      <xdr:nvSpPr>
        <xdr:cNvPr id="124" name="フローチャート: 判断 123"/>
        <xdr:cNvSpPr/>
      </xdr:nvSpPr>
      <xdr:spPr bwMode="auto">
        <a:xfrm>
          <a:off x="2857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121360</xdr:rowOff>
    </xdr:from>
    <xdr:ext cx="762000" cy="259045"/>
    <xdr:sp macro="" textlink="">
      <xdr:nvSpPr>
        <xdr:cNvPr id="125" name="テキスト ボックス 124"/>
        <xdr:cNvSpPr txBox="1"/>
      </xdr:nvSpPr>
      <xdr:spPr>
        <a:xfrm>
          <a:off x="2527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335730</xdr:rowOff>
    </xdr:from>
    <xdr:to>
      <xdr:col>29</xdr:col>
      <xdr:colOff>177800</xdr:colOff>
      <xdr:row>36</xdr:row>
      <xdr:rowOff>94430</xdr:rowOff>
    </xdr:to>
    <xdr:sp macro="" textlink="">
      <xdr:nvSpPr>
        <xdr:cNvPr id="131" name="楕円 130"/>
        <xdr:cNvSpPr/>
      </xdr:nvSpPr>
      <xdr:spPr bwMode="auto">
        <a:xfrm>
          <a:off x="5600700" y="69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180807</xdr:rowOff>
    </xdr:from>
    <xdr:ext cx="762000" cy="259045"/>
    <xdr:sp macro="" textlink="">
      <xdr:nvSpPr>
        <xdr:cNvPr id="132" name="人口1人当たり決算額の推移該当値テキスト445"/>
        <xdr:cNvSpPr txBox="1"/>
      </xdr:nvSpPr>
      <xdr:spPr>
        <a:xfrm>
          <a:off x="5740400" y="679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296067</xdr:rowOff>
    </xdr:from>
    <xdr:to>
      <xdr:col>26</xdr:col>
      <xdr:colOff>101600</xdr:colOff>
      <xdr:row>36</xdr:row>
      <xdr:rowOff>54767</xdr:rowOff>
    </xdr:to>
    <xdr:sp macro="" textlink="">
      <xdr:nvSpPr>
        <xdr:cNvPr id="133" name="楕円 132"/>
        <xdr:cNvSpPr/>
      </xdr:nvSpPr>
      <xdr:spPr bwMode="auto">
        <a:xfrm>
          <a:off x="4953000" y="6906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64944</xdr:rowOff>
    </xdr:from>
    <xdr:ext cx="736600" cy="259045"/>
    <xdr:sp macro="" textlink="">
      <xdr:nvSpPr>
        <xdr:cNvPr id="134" name="テキスト ボックス 133"/>
        <xdr:cNvSpPr txBox="1"/>
      </xdr:nvSpPr>
      <xdr:spPr>
        <a:xfrm>
          <a:off x="4622800" y="6675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167251</xdr:rowOff>
    </xdr:from>
    <xdr:to>
      <xdr:col>22</xdr:col>
      <xdr:colOff>165100</xdr:colOff>
      <xdr:row>35</xdr:row>
      <xdr:rowOff>268851</xdr:rowOff>
    </xdr:to>
    <xdr:sp macro="" textlink="">
      <xdr:nvSpPr>
        <xdr:cNvPr id="135" name="楕円 134"/>
        <xdr:cNvSpPr/>
      </xdr:nvSpPr>
      <xdr:spPr bwMode="auto">
        <a:xfrm>
          <a:off x="4254500" y="6777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279028</xdr:rowOff>
    </xdr:from>
    <xdr:ext cx="762000" cy="259045"/>
    <xdr:sp macro="" textlink="">
      <xdr:nvSpPr>
        <xdr:cNvPr id="136" name="テキスト ボックス 135"/>
        <xdr:cNvSpPr txBox="1"/>
      </xdr:nvSpPr>
      <xdr:spPr>
        <a:xfrm>
          <a:off x="3924300" y="654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143546</xdr:rowOff>
    </xdr:from>
    <xdr:to>
      <xdr:col>19</xdr:col>
      <xdr:colOff>38100</xdr:colOff>
      <xdr:row>35</xdr:row>
      <xdr:rowOff>245146</xdr:rowOff>
    </xdr:to>
    <xdr:sp macro="" textlink="">
      <xdr:nvSpPr>
        <xdr:cNvPr id="137" name="楕円 136"/>
        <xdr:cNvSpPr/>
      </xdr:nvSpPr>
      <xdr:spPr bwMode="auto">
        <a:xfrm>
          <a:off x="3556000" y="675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255323</xdr:rowOff>
    </xdr:from>
    <xdr:ext cx="762000" cy="259045"/>
    <xdr:sp macro="" textlink="">
      <xdr:nvSpPr>
        <xdr:cNvPr id="138" name="テキスト ボックス 137"/>
        <xdr:cNvSpPr txBox="1"/>
      </xdr:nvSpPr>
      <xdr:spPr>
        <a:xfrm>
          <a:off x="3225800" y="652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130949</xdr:rowOff>
    </xdr:from>
    <xdr:to>
      <xdr:col>15</xdr:col>
      <xdr:colOff>101600</xdr:colOff>
      <xdr:row>35</xdr:row>
      <xdr:rowOff>232549</xdr:rowOff>
    </xdr:to>
    <xdr:sp macro="" textlink="">
      <xdr:nvSpPr>
        <xdr:cNvPr id="139" name="楕円 138"/>
        <xdr:cNvSpPr/>
      </xdr:nvSpPr>
      <xdr:spPr bwMode="auto">
        <a:xfrm>
          <a:off x="2857500" y="6741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242726</xdr:rowOff>
    </xdr:from>
    <xdr:ext cx="762000" cy="259045"/>
    <xdr:sp macro="" textlink="">
      <xdr:nvSpPr>
        <xdr:cNvPr id="140" name="テキスト ボックス 139"/>
        <xdr:cNvSpPr txBox="1"/>
      </xdr:nvSpPr>
      <xdr:spPr>
        <a:xfrm>
          <a:off x="2527300" y="651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69,156
68,012
201.92
31,479,716
29,045,729
1,965,995
18,904,814
41,168,466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167997</xdr:rowOff>
    </xdr:from>
    <xdr:to>
      <xdr:col>24</xdr:col>
      <xdr:colOff>62865</xdr:colOff>
      <xdr:row>39</xdr:row>
      <xdr:rowOff>1479</xdr:rowOff>
    </xdr:to>
    <xdr:cxnSp macro="">
      <xdr:nvCxnSpPr>
        <xdr:cNvPr id="58" name="直線コネクタ 57"/>
        <xdr:cNvCxnSpPr/>
      </xdr:nvCxnSpPr>
      <xdr:spPr>
        <a:xfrm flipV="1">
          <a:off x="4633595" y="5311497"/>
          <a:ext cx="1270" cy="137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5306</xdr:rowOff>
    </xdr:from>
    <xdr:ext cx="534377" cy="259045"/>
    <xdr:sp macro="" textlink="">
      <xdr:nvSpPr>
        <xdr:cNvPr id="59" name="人件費最小値テキスト"/>
        <xdr:cNvSpPr txBox="1"/>
      </xdr:nvSpPr>
      <xdr:spPr>
        <a:xfrm>
          <a:off x="4686300" y="66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1479</xdr:rowOff>
    </xdr:from>
    <xdr:to>
      <xdr:col>24</xdr:col>
      <xdr:colOff>152400</xdr:colOff>
      <xdr:row>39</xdr:row>
      <xdr:rowOff>1479</xdr:rowOff>
    </xdr:to>
    <xdr:cxnSp macro="">
      <xdr:nvCxnSpPr>
        <xdr:cNvPr id="60" name="直線コネクタ 59"/>
        <xdr:cNvCxnSpPr/>
      </xdr:nvCxnSpPr>
      <xdr:spPr>
        <a:xfrm>
          <a:off x="4546600" y="668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114674</xdr:rowOff>
    </xdr:from>
    <xdr:ext cx="599010" cy="259045"/>
    <xdr:sp macro="" textlink="">
      <xdr:nvSpPr>
        <xdr:cNvPr id="61" name="人件費最大値テキスト"/>
        <xdr:cNvSpPr txBox="1"/>
      </xdr:nvSpPr>
      <xdr:spPr>
        <a:xfrm>
          <a:off x="4686300" y="508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167997</xdr:rowOff>
    </xdr:from>
    <xdr:to>
      <xdr:col>24</xdr:col>
      <xdr:colOff>152400</xdr:colOff>
      <xdr:row>30</xdr:row>
      <xdr:rowOff>167997</xdr:rowOff>
    </xdr:to>
    <xdr:cxnSp macro="">
      <xdr:nvCxnSpPr>
        <xdr:cNvPr id="62" name="直線コネクタ 61"/>
        <xdr:cNvCxnSpPr/>
      </xdr:nvCxnSpPr>
      <xdr:spPr>
        <a:xfrm>
          <a:off x="4546600" y="531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49403</xdr:rowOff>
    </xdr:from>
    <xdr:to>
      <xdr:col>24</xdr:col>
      <xdr:colOff>63500</xdr:colOff>
      <xdr:row>37</xdr:row>
      <xdr:rowOff>69455</xdr:rowOff>
    </xdr:to>
    <xdr:cxnSp macro="">
      <xdr:nvCxnSpPr>
        <xdr:cNvPr id="63" name="直線コネクタ 62"/>
        <xdr:cNvCxnSpPr/>
      </xdr:nvCxnSpPr>
      <xdr:spPr>
        <a:xfrm flipV="1">
          <a:off x="3797300" y="6393053"/>
          <a:ext cx="838200" cy="2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44552</xdr:rowOff>
    </xdr:from>
    <xdr:ext cx="534377" cy="259045"/>
    <xdr:sp macro="" textlink="">
      <xdr:nvSpPr>
        <xdr:cNvPr id="64" name="人件費平均値テキスト"/>
        <xdr:cNvSpPr txBox="1"/>
      </xdr:nvSpPr>
      <xdr:spPr>
        <a:xfrm>
          <a:off x="4686300" y="604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21675</xdr:rowOff>
    </xdr:from>
    <xdr:to>
      <xdr:col>24</xdr:col>
      <xdr:colOff>114300</xdr:colOff>
      <xdr:row>36</xdr:row>
      <xdr:rowOff>123275</xdr:rowOff>
    </xdr:to>
    <xdr:sp macro="" textlink="">
      <xdr:nvSpPr>
        <xdr:cNvPr id="65" name="フローチャート: 判断 64"/>
        <xdr:cNvSpPr/>
      </xdr:nvSpPr>
      <xdr:spPr>
        <a:xfrm>
          <a:off x="4584700" y="61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63805</xdr:rowOff>
    </xdr:from>
    <xdr:to>
      <xdr:col>19</xdr:col>
      <xdr:colOff>177800</xdr:colOff>
      <xdr:row>37</xdr:row>
      <xdr:rowOff>69455</xdr:rowOff>
    </xdr:to>
    <xdr:cxnSp macro="">
      <xdr:nvCxnSpPr>
        <xdr:cNvPr id="66" name="直線コネクタ 65"/>
        <xdr:cNvCxnSpPr/>
      </xdr:nvCxnSpPr>
      <xdr:spPr>
        <a:xfrm>
          <a:off x="2908300" y="6407455"/>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26002</xdr:rowOff>
    </xdr:from>
    <xdr:to>
      <xdr:col>20</xdr:col>
      <xdr:colOff>38100</xdr:colOff>
      <xdr:row>36</xdr:row>
      <xdr:rowOff>127602</xdr:rowOff>
    </xdr:to>
    <xdr:sp macro="" textlink="">
      <xdr:nvSpPr>
        <xdr:cNvPr id="67" name="フローチャート: 判断 66"/>
        <xdr:cNvSpPr/>
      </xdr:nvSpPr>
      <xdr:spPr>
        <a:xfrm>
          <a:off x="37465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144129</xdr:rowOff>
    </xdr:from>
    <xdr:ext cx="534377" cy="259045"/>
    <xdr:sp macro="" textlink="">
      <xdr:nvSpPr>
        <xdr:cNvPr id="68" name="テキスト ボックス 67"/>
        <xdr:cNvSpPr txBox="1"/>
      </xdr:nvSpPr>
      <xdr:spPr>
        <a:xfrm>
          <a:off x="3530111" y="59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50693</xdr:rowOff>
    </xdr:from>
    <xdr:to>
      <xdr:col>15</xdr:col>
      <xdr:colOff>50800</xdr:colOff>
      <xdr:row>37</xdr:row>
      <xdr:rowOff>63805</xdr:rowOff>
    </xdr:to>
    <xdr:cxnSp macro="">
      <xdr:nvCxnSpPr>
        <xdr:cNvPr id="69" name="直線コネクタ 68"/>
        <xdr:cNvCxnSpPr/>
      </xdr:nvCxnSpPr>
      <xdr:spPr>
        <a:xfrm>
          <a:off x="2019300" y="6394343"/>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26394</xdr:rowOff>
    </xdr:from>
    <xdr:to>
      <xdr:col>15</xdr:col>
      <xdr:colOff>101600</xdr:colOff>
      <xdr:row>36</xdr:row>
      <xdr:rowOff>127994</xdr:rowOff>
    </xdr:to>
    <xdr:sp macro="" textlink="">
      <xdr:nvSpPr>
        <xdr:cNvPr id="70" name="フローチャート: 判断 69"/>
        <xdr:cNvSpPr/>
      </xdr:nvSpPr>
      <xdr:spPr>
        <a:xfrm>
          <a:off x="2857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144521</xdr:rowOff>
    </xdr:from>
    <xdr:ext cx="534377" cy="259045"/>
    <xdr:sp macro="" textlink="">
      <xdr:nvSpPr>
        <xdr:cNvPr id="71" name="テキスト ボックス 70"/>
        <xdr:cNvSpPr txBox="1"/>
      </xdr:nvSpPr>
      <xdr:spPr>
        <a:xfrm>
          <a:off x="2641111" y="597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36504</xdr:rowOff>
    </xdr:from>
    <xdr:to>
      <xdr:col>10</xdr:col>
      <xdr:colOff>114300</xdr:colOff>
      <xdr:row>37</xdr:row>
      <xdr:rowOff>50693</xdr:rowOff>
    </xdr:to>
    <xdr:cxnSp macro="">
      <xdr:nvCxnSpPr>
        <xdr:cNvPr id="72" name="直線コネクタ 71"/>
        <xdr:cNvCxnSpPr/>
      </xdr:nvCxnSpPr>
      <xdr:spPr>
        <a:xfrm>
          <a:off x="1130300" y="6380154"/>
          <a:ext cx="889000" cy="1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32844</xdr:rowOff>
    </xdr:from>
    <xdr:to>
      <xdr:col>10</xdr:col>
      <xdr:colOff>165100</xdr:colOff>
      <xdr:row>36</xdr:row>
      <xdr:rowOff>134444</xdr:rowOff>
    </xdr:to>
    <xdr:sp macro="" textlink="">
      <xdr:nvSpPr>
        <xdr:cNvPr id="73" name="フローチャート: 判断 72"/>
        <xdr:cNvSpPr/>
      </xdr:nvSpPr>
      <xdr:spPr>
        <a:xfrm>
          <a:off x="1968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150971</xdr:rowOff>
    </xdr:from>
    <xdr:ext cx="534377" cy="259045"/>
    <xdr:sp macro="" textlink="">
      <xdr:nvSpPr>
        <xdr:cNvPr id="74" name="テキスト ボックス 73"/>
        <xdr:cNvSpPr txBox="1"/>
      </xdr:nvSpPr>
      <xdr:spPr>
        <a:xfrm>
          <a:off x="1752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35032</xdr:rowOff>
    </xdr:from>
    <xdr:to>
      <xdr:col>6</xdr:col>
      <xdr:colOff>38100</xdr:colOff>
      <xdr:row>36</xdr:row>
      <xdr:rowOff>136632</xdr:rowOff>
    </xdr:to>
    <xdr:sp macro="" textlink="">
      <xdr:nvSpPr>
        <xdr:cNvPr id="75" name="フローチャート: 判断 74"/>
        <xdr:cNvSpPr/>
      </xdr:nvSpPr>
      <xdr:spPr>
        <a:xfrm>
          <a:off x="1079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153159</xdr:rowOff>
    </xdr:from>
    <xdr:ext cx="534377" cy="259045"/>
    <xdr:sp macro="" textlink="">
      <xdr:nvSpPr>
        <xdr:cNvPr id="76" name="テキスト ボックス 75"/>
        <xdr:cNvSpPr txBox="1"/>
      </xdr:nvSpPr>
      <xdr:spPr>
        <a:xfrm>
          <a:off x="863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170053</xdr:rowOff>
    </xdr:from>
    <xdr:to>
      <xdr:col>24</xdr:col>
      <xdr:colOff>114300</xdr:colOff>
      <xdr:row>37</xdr:row>
      <xdr:rowOff>100203</xdr:rowOff>
    </xdr:to>
    <xdr:sp macro="" textlink="">
      <xdr:nvSpPr>
        <xdr:cNvPr id="82" name="楕円 81"/>
        <xdr:cNvSpPr/>
      </xdr:nvSpPr>
      <xdr:spPr>
        <a:xfrm>
          <a:off x="45847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148480</xdr:rowOff>
    </xdr:from>
    <xdr:ext cx="534377" cy="259045"/>
    <xdr:sp macro="" textlink="">
      <xdr:nvSpPr>
        <xdr:cNvPr id="83" name="人件費該当値テキスト"/>
        <xdr:cNvSpPr txBox="1"/>
      </xdr:nvSpPr>
      <xdr:spPr>
        <a:xfrm>
          <a:off x="4686300" y="63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18655</xdr:rowOff>
    </xdr:from>
    <xdr:to>
      <xdr:col>20</xdr:col>
      <xdr:colOff>38100</xdr:colOff>
      <xdr:row>37</xdr:row>
      <xdr:rowOff>120255</xdr:rowOff>
    </xdr:to>
    <xdr:sp macro="" textlink="">
      <xdr:nvSpPr>
        <xdr:cNvPr id="84" name="楕円 83"/>
        <xdr:cNvSpPr/>
      </xdr:nvSpPr>
      <xdr:spPr>
        <a:xfrm>
          <a:off x="3746500" y="63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111382</xdr:rowOff>
    </xdr:from>
    <xdr:ext cx="534377" cy="259045"/>
    <xdr:sp macro="" textlink="">
      <xdr:nvSpPr>
        <xdr:cNvPr id="85" name="テキスト ボックス 84"/>
        <xdr:cNvSpPr txBox="1"/>
      </xdr:nvSpPr>
      <xdr:spPr>
        <a:xfrm>
          <a:off x="3530111" y="64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13005</xdr:rowOff>
    </xdr:from>
    <xdr:to>
      <xdr:col>15</xdr:col>
      <xdr:colOff>101600</xdr:colOff>
      <xdr:row>37</xdr:row>
      <xdr:rowOff>114605</xdr:rowOff>
    </xdr:to>
    <xdr:sp macro="" textlink="">
      <xdr:nvSpPr>
        <xdr:cNvPr id="86" name="楕円 85"/>
        <xdr:cNvSpPr/>
      </xdr:nvSpPr>
      <xdr:spPr>
        <a:xfrm>
          <a:off x="2857500" y="63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105732</xdr:rowOff>
    </xdr:from>
    <xdr:ext cx="534377" cy="259045"/>
    <xdr:sp macro="" textlink="">
      <xdr:nvSpPr>
        <xdr:cNvPr id="87" name="テキスト ボックス 86"/>
        <xdr:cNvSpPr txBox="1"/>
      </xdr:nvSpPr>
      <xdr:spPr>
        <a:xfrm>
          <a:off x="2641111" y="644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171343</xdr:rowOff>
    </xdr:from>
    <xdr:to>
      <xdr:col>10</xdr:col>
      <xdr:colOff>165100</xdr:colOff>
      <xdr:row>37</xdr:row>
      <xdr:rowOff>101493</xdr:rowOff>
    </xdr:to>
    <xdr:sp macro="" textlink="">
      <xdr:nvSpPr>
        <xdr:cNvPr id="88" name="楕円 87"/>
        <xdr:cNvSpPr/>
      </xdr:nvSpPr>
      <xdr:spPr>
        <a:xfrm>
          <a:off x="1968500" y="63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92620</xdr:rowOff>
    </xdr:from>
    <xdr:ext cx="534377" cy="259045"/>
    <xdr:sp macro="" textlink="">
      <xdr:nvSpPr>
        <xdr:cNvPr id="89" name="テキスト ボックス 88"/>
        <xdr:cNvSpPr txBox="1"/>
      </xdr:nvSpPr>
      <xdr:spPr>
        <a:xfrm>
          <a:off x="1752111" y="643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157154</xdr:rowOff>
    </xdr:from>
    <xdr:to>
      <xdr:col>6</xdr:col>
      <xdr:colOff>38100</xdr:colOff>
      <xdr:row>37</xdr:row>
      <xdr:rowOff>87304</xdr:rowOff>
    </xdr:to>
    <xdr:sp macro="" textlink="">
      <xdr:nvSpPr>
        <xdr:cNvPr id="90" name="楕円 89"/>
        <xdr:cNvSpPr/>
      </xdr:nvSpPr>
      <xdr:spPr>
        <a:xfrm>
          <a:off x="1079500" y="63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78431</xdr:rowOff>
    </xdr:from>
    <xdr:ext cx="534377" cy="259045"/>
    <xdr:sp macro="" textlink="">
      <xdr:nvSpPr>
        <xdr:cNvPr id="91" name="テキスト ボックス 90"/>
        <xdr:cNvSpPr txBox="1"/>
      </xdr:nvSpPr>
      <xdr:spPr>
        <a:xfrm>
          <a:off x="863111" y="64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58041</xdr:rowOff>
    </xdr:from>
    <xdr:to>
      <xdr:col>24</xdr:col>
      <xdr:colOff>62865</xdr:colOff>
      <xdr:row>59</xdr:row>
      <xdr:rowOff>133283</xdr:rowOff>
    </xdr:to>
    <xdr:cxnSp macro="">
      <xdr:nvCxnSpPr>
        <xdr:cNvPr id="118" name="直線コネクタ 117"/>
        <xdr:cNvCxnSpPr/>
      </xdr:nvCxnSpPr>
      <xdr:spPr>
        <a:xfrm flipV="1">
          <a:off x="4633595" y="8801991"/>
          <a:ext cx="1270" cy="1446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137110</xdr:rowOff>
    </xdr:from>
    <xdr:ext cx="534377" cy="259045"/>
    <xdr:sp macro="" textlink="">
      <xdr:nvSpPr>
        <xdr:cNvPr id="119" name="物件費最小値テキスト"/>
        <xdr:cNvSpPr txBox="1"/>
      </xdr:nvSpPr>
      <xdr:spPr>
        <a:xfrm>
          <a:off x="4686300" y="102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133283</xdr:rowOff>
    </xdr:from>
    <xdr:to>
      <xdr:col>24</xdr:col>
      <xdr:colOff>152400</xdr:colOff>
      <xdr:row>59</xdr:row>
      <xdr:rowOff>133283</xdr:rowOff>
    </xdr:to>
    <xdr:cxnSp macro="">
      <xdr:nvCxnSpPr>
        <xdr:cNvPr id="120" name="直線コネクタ 119"/>
        <xdr:cNvCxnSpPr/>
      </xdr:nvCxnSpPr>
      <xdr:spPr>
        <a:xfrm>
          <a:off x="4546600" y="102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4718</xdr:rowOff>
    </xdr:from>
    <xdr:ext cx="599010" cy="259045"/>
    <xdr:sp macro="" textlink="">
      <xdr:nvSpPr>
        <xdr:cNvPr id="121" name="物件費最大値テキスト"/>
        <xdr:cNvSpPr txBox="1"/>
      </xdr:nvSpPr>
      <xdr:spPr>
        <a:xfrm>
          <a:off x="4686300" y="8577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58041</xdr:rowOff>
    </xdr:from>
    <xdr:to>
      <xdr:col>24</xdr:col>
      <xdr:colOff>152400</xdr:colOff>
      <xdr:row>51</xdr:row>
      <xdr:rowOff>58041</xdr:rowOff>
    </xdr:to>
    <xdr:cxnSp macro="">
      <xdr:nvCxnSpPr>
        <xdr:cNvPr id="122" name="直線コネクタ 121"/>
        <xdr:cNvCxnSpPr/>
      </xdr:nvCxnSpPr>
      <xdr:spPr>
        <a:xfrm>
          <a:off x="4546600" y="88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51819</xdr:rowOff>
    </xdr:from>
    <xdr:to>
      <xdr:col>24</xdr:col>
      <xdr:colOff>63500</xdr:colOff>
      <xdr:row>57</xdr:row>
      <xdr:rowOff>54563</xdr:rowOff>
    </xdr:to>
    <xdr:cxnSp macro="">
      <xdr:nvCxnSpPr>
        <xdr:cNvPr id="123" name="直線コネクタ 122"/>
        <xdr:cNvCxnSpPr/>
      </xdr:nvCxnSpPr>
      <xdr:spPr>
        <a:xfrm flipV="1">
          <a:off x="3797300" y="982446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119778</xdr:rowOff>
    </xdr:from>
    <xdr:ext cx="534377" cy="259045"/>
    <xdr:sp macro="" textlink="">
      <xdr:nvSpPr>
        <xdr:cNvPr id="124" name="物件費平均値テキスト"/>
        <xdr:cNvSpPr txBox="1"/>
      </xdr:nvSpPr>
      <xdr:spPr>
        <a:xfrm>
          <a:off x="4686300" y="954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96901</xdr:rowOff>
    </xdr:from>
    <xdr:to>
      <xdr:col>24</xdr:col>
      <xdr:colOff>114300</xdr:colOff>
      <xdr:row>57</xdr:row>
      <xdr:rowOff>27051</xdr:rowOff>
    </xdr:to>
    <xdr:sp macro="" textlink="">
      <xdr:nvSpPr>
        <xdr:cNvPr id="125" name="フローチャート: 判断 124"/>
        <xdr:cNvSpPr/>
      </xdr:nvSpPr>
      <xdr:spPr>
        <a:xfrm>
          <a:off x="45847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50056</xdr:rowOff>
    </xdr:from>
    <xdr:to>
      <xdr:col>19</xdr:col>
      <xdr:colOff>177800</xdr:colOff>
      <xdr:row>57</xdr:row>
      <xdr:rowOff>54563</xdr:rowOff>
    </xdr:to>
    <xdr:cxnSp macro="">
      <xdr:nvCxnSpPr>
        <xdr:cNvPr id="126" name="直線コネクタ 125"/>
        <xdr:cNvCxnSpPr/>
      </xdr:nvCxnSpPr>
      <xdr:spPr>
        <a:xfrm>
          <a:off x="2908300" y="9822706"/>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171310</xdr:rowOff>
    </xdr:from>
    <xdr:to>
      <xdr:col>20</xdr:col>
      <xdr:colOff>38100</xdr:colOff>
      <xdr:row>57</xdr:row>
      <xdr:rowOff>101460</xdr:rowOff>
    </xdr:to>
    <xdr:sp macro="" textlink="">
      <xdr:nvSpPr>
        <xdr:cNvPr id="127" name="フローチャート: 判断 126"/>
        <xdr:cNvSpPr/>
      </xdr:nvSpPr>
      <xdr:spPr>
        <a:xfrm>
          <a:off x="3746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117987</xdr:rowOff>
    </xdr:from>
    <xdr:ext cx="534377" cy="259045"/>
    <xdr:sp macro="" textlink="">
      <xdr:nvSpPr>
        <xdr:cNvPr id="128" name="テキスト ボックス 127"/>
        <xdr:cNvSpPr txBox="1"/>
      </xdr:nvSpPr>
      <xdr:spPr>
        <a:xfrm>
          <a:off x="3530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50056</xdr:rowOff>
    </xdr:from>
    <xdr:to>
      <xdr:col>15</xdr:col>
      <xdr:colOff>50800</xdr:colOff>
      <xdr:row>57</xdr:row>
      <xdr:rowOff>55706</xdr:rowOff>
    </xdr:to>
    <xdr:cxnSp macro="">
      <xdr:nvCxnSpPr>
        <xdr:cNvPr id="129" name="直線コネクタ 128"/>
        <xdr:cNvCxnSpPr/>
      </xdr:nvCxnSpPr>
      <xdr:spPr>
        <a:xfrm flipV="1">
          <a:off x="2019300" y="9822706"/>
          <a:ext cx="889000" cy="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25349</xdr:rowOff>
    </xdr:from>
    <xdr:to>
      <xdr:col>15</xdr:col>
      <xdr:colOff>101600</xdr:colOff>
      <xdr:row>57</xdr:row>
      <xdr:rowOff>126949</xdr:rowOff>
    </xdr:to>
    <xdr:sp macro="" textlink="">
      <xdr:nvSpPr>
        <xdr:cNvPr id="130" name="フローチャート: 判断 129"/>
        <xdr:cNvSpPr/>
      </xdr:nvSpPr>
      <xdr:spPr>
        <a:xfrm>
          <a:off x="2857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118076</xdr:rowOff>
    </xdr:from>
    <xdr:ext cx="534377" cy="259045"/>
    <xdr:sp macro="" textlink="">
      <xdr:nvSpPr>
        <xdr:cNvPr id="131" name="テキスト ボックス 130"/>
        <xdr:cNvSpPr txBox="1"/>
      </xdr:nvSpPr>
      <xdr:spPr>
        <a:xfrm>
          <a:off x="2641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55706</xdr:rowOff>
    </xdr:from>
    <xdr:to>
      <xdr:col>10</xdr:col>
      <xdr:colOff>114300</xdr:colOff>
      <xdr:row>57</xdr:row>
      <xdr:rowOff>60719</xdr:rowOff>
    </xdr:to>
    <xdr:cxnSp macro="">
      <xdr:nvCxnSpPr>
        <xdr:cNvPr id="132" name="直線コネクタ 131"/>
        <xdr:cNvCxnSpPr/>
      </xdr:nvCxnSpPr>
      <xdr:spPr>
        <a:xfrm flipV="1">
          <a:off x="1130300" y="9828356"/>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55573</xdr:rowOff>
    </xdr:from>
    <xdr:to>
      <xdr:col>10</xdr:col>
      <xdr:colOff>165100</xdr:colOff>
      <xdr:row>57</xdr:row>
      <xdr:rowOff>157173</xdr:rowOff>
    </xdr:to>
    <xdr:sp macro="" textlink="">
      <xdr:nvSpPr>
        <xdr:cNvPr id="133" name="フローチャート: 判断 132"/>
        <xdr:cNvSpPr/>
      </xdr:nvSpPr>
      <xdr:spPr>
        <a:xfrm>
          <a:off x="1968500" y="982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148300</xdr:rowOff>
    </xdr:from>
    <xdr:ext cx="534377" cy="259045"/>
    <xdr:sp macro="" textlink="">
      <xdr:nvSpPr>
        <xdr:cNvPr id="134" name="テキスト ボックス 133"/>
        <xdr:cNvSpPr txBox="1"/>
      </xdr:nvSpPr>
      <xdr:spPr>
        <a:xfrm>
          <a:off x="1752111" y="99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24174</xdr:rowOff>
    </xdr:from>
    <xdr:to>
      <xdr:col>6</xdr:col>
      <xdr:colOff>38100</xdr:colOff>
      <xdr:row>56</xdr:row>
      <xdr:rowOff>125774</xdr:rowOff>
    </xdr:to>
    <xdr:sp macro="" textlink="">
      <xdr:nvSpPr>
        <xdr:cNvPr id="135" name="フローチャート: 判断 134"/>
        <xdr:cNvSpPr/>
      </xdr:nvSpPr>
      <xdr:spPr>
        <a:xfrm>
          <a:off x="1079500" y="9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142301</xdr:rowOff>
    </xdr:from>
    <xdr:ext cx="534377" cy="259045"/>
    <xdr:sp macro="" textlink="">
      <xdr:nvSpPr>
        <xdr:cNvPr id="136" name="テキスト ボックス 135"/>
        <xdr:cNvSpPr txBox="1"/>
      </xdr:nvSpPr>
      <xdr:spPr>
        <a:xfrm>
          <a:off x="863111" y="940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1019</xdr:rowOff>
    </xdr:from>
    <xdr:to>
      <xdr:col>24</xdr:col>
      <xdr:colOff>114300</xdr:colOff>
      <xdr:row>57</xdr:row>
      <xdr:rowOff>102619</xdr:rowOff>
    </xdr:to>
    <xdr:sp macro="" textlink="">
      <xdr:nvSpPr>
        <xdr:cNvPr id="142" name="楕円 141"/>
        <xdr:cNvSpPr/>
      </xdr:nvSpPr>
      <xdr:spPr>
        <a:xfrm>
          <a:off x="4584700" y="97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150896</xdr:rowOff>
    </xdr:from>
    <xdr:ext cx="534377" cy="259045"/>
    <xdr:sp macro="" textlink="">
      <xdr:nvSpPr>
        <xdr:cNvPr id="143" name="物件費該当値テキスト"/>
        <xdr:cNvSpPr txBox="1"/>
      </xdr:nvSpPr>
      <xdr:spPr>
        <a:xfrm>
          <a:off x="4686300" y="975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3763</xdr:rowOff>
    </xdr:from>
    <xdr:to>
      <xdr:col>20</xdr:col>
      <xdr:colOff>38100</xdr:colOff>
      <xdr:row>57</xdr:row>
      <xdr:rowOff>105363</xdr:rowOff>
    </xdr:to>
    <xdr:sp macro="" textlink="">
      <xdr:nvSpPr>
        <xdr:cNvPr id="144" name="楕円 143"/>
        <xdr:cNvSpPr/>
      </xdr:nvSpPr>
      <xdr:spPr>
        <a:xfrm>
          <a:off x="3746500" y="97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96490</xdr:rowOff>
    </xdr:from>
    <xdr:ext cx="534377" cy="259045"/>
    <xdr:sp macro="" textlink="">
      <xdr:nvSpPr>
        <xdr:cNvPr id="145" name="テキスト ボックス 144"/>
        <xdr:cNvSpPr txBox="1"/>
      </xdr:nvSpPr>
      <xdr:spPr>
        <a:xfrm>
          <a:off x="3530111" y="98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170706</xdr:rowOff>
    </xdr:from>
    <xdr:to>
      <xdr:col>15</xdr:col>
      <xdr:colOff>101600</xdr:colOff>
      <xdr:row>57</xdr:row>
      <xdr:rowOff>100856</xdr:rowOff>
    </xdr:to>
    <xdr:sp macro="" textlink="">
      <xdr:nvSpPr>
        <xdr:cNvPr id="146" name="楕円 145"/>
        <xdr:cNvSpPr/>
      </xdr:nvSpPr>
      <xdr:spPr>
        <a:xfrm>
          <a:off x="2857500" y="977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117383</xdr:rowOff>
    </xdr:from>
    <xdr:ext cx="534377" cy="259045"/>
    <xdr:sp macro="" textlink="">
      <xdr:nvSpPr>
        <xdr:cNvPr id="147" name="テキスト ボックス 146"/>
        <xdr:cNvSpPr txBox="1"/>
      </xdr:nvSpPr>
      <xdr:spPr>
        <a:xfrm>
          <a:off x="2641111" y="954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4906</xdr:rowOff>
    </xdr:from>
    <xdr:to>
      <xdr:col>10</xdr:col>
      <xdr:colOff>165100</xdr:colOff>
      <xdr:row>57</xdr:row>
      <xdr:rowOff>106506</xdr:rowOff>
    </xdr:to>
    <xdr:sp macro="" textlink="">
      <xdr:nvSpPr>
        <xdr:cNvPr id="148" name="楕円 147"/>
        <xdr:cNvSpPr/>
      </xdr:nvSpPr>
      <xdr:spPr>
        <a:xfrm>
          <a:off x="1968500" y="97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123033</xdr:rowOff>
    </xdr:from>
    <xdr:ext cx="534377" cy="259045"/>
    <xdr:sp macro="" textlink="">
      <xdr:nvSpPr>
        <xdr:cNvPr id="149" name="テキスト ボックス 148"/>
        <xdr:cNvSpPr txBox="1"/>
      </xdr:nvSpPr>
      <xdr:spPr>
        <a:xfrm>
          <a:off x="1752111" y="95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9919</xdr:rowOff>
    </xdr:from>
    <xdr:to>
      <xdr:col>6</xdr:col>
      <xdr:colOff>38100</xdr:colOff>
      <xdr:row>57</xdr:row>
      <xdr:rowOff>111519</xdr:rowOff>
    </xdr:to>
    <xdr:sp macro="" textlink="">
      <xdr:nvSpPr>
        <xdr:cNvPr id="150" name="楕円 149"/>
        <xdr:cNvSpPr/>
      </xdr:nvSpPr>
      <xdr:spPr>
        <a:xfrm>
          <a:off x="1079500" y="97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102646</xdr:rowOff>
    </xdr:from>
    <xdr:ext cx="534377" cy="259045"/>
    <xdr:sp macro="" textlink="">
      <xdr:nvSpPr>
        <xdr:cNvPr id="151" name="テキスト ボックス 150"/>
        <xdr:cNvSpPr txBox="1"/>
      </xdr:nvSpPr>
      <xdr:spPr>
        <a:xfrm>
          <a:off x="863111" y="98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46386</xdr:rowOff>
    </xdr:from>
    <xdr:to>
      <xdr:col>24</xdr:col>
      <xdr:colOff>62865</xdr:colOff>
      <xdr:row>78</xdr:row>
      <xdr:rowOff>115514</xdr:rowOff>
    </xdr:to>
    <xdr:cxnSp macro="">
      <xdr:nvCxnSpPr>
        <xdr:cNvPr id="173" name="直線コネクタ 172"/>
        <xdr:cNvCxnSpPr/>
      </xdr:nvCxnSpPr>
      <xdr:spPr>
        <a:xfrm flipV="1">
          <a:off x="4633595" y="12219336"/>
          <a:ext cx="1270" cy="1269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119341</xdr:rowOff>
    </xdr:from>
    <xdr:ext cx="378565" cy="259045"/>
    <xdr:sp macro="" textlink="">
      <xdr:nvSpPr>
        <xdr:cNvPr id="174" name="維持補修費最小値テキスト"/>
        <xdr:cNvSpPr txBox="1"/>
      </xdr:nvSpPr>
      <xdr:spPr>
        <a:xfrm>
          <a:off x="4686300" y="13492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115514</xdr:rowOff>
    </xdr:from>
    <xdr:to>
      <xdr:col>24</xdr:col>
      <xdr:colOff>152400</xdr:colOff>
      <xdr:row>78</xdr:row>
      <xdr:rowOff>115514</xdr:rowOff>
    </xdr:to>
    <xdr:cxnSp macro="">
      <xdr:nvCxnSpPr>
        <xdr:cNvPr id="175" name="直線コネクタ 174"/>
        <xdr:cNvCxnSpPr/>
      </xdr:nvCxnSpPr>
      <xdr:spPr>
        <a:xfrm>
          <a:off x="4546600" y="13488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164513</xdr:rowOff>
    </xdr:from>
    <xdr:ext cx="534377" cy="259045"/>
    <xdr:sp macro="" textlink="">
      <xdr:nvSpPr>
        <xdr:cNvPr id="176" name="維持補修費最大値テキスト"/>
        <xdr:cNvSpPr txBox="1"/>
      </xdr:nvSpPr>
      <xdr:spPr>
        <a:xfrm>
          <a:off x="4686300" y="119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46386</xdr:rowOff>
    </xdr:from>
    <xdr:to>
      <xdr:col>24</xdr:col>
      <xdr:colOff>152400</xdr:colOff>
      <xdr:row>71</xdr:row>
      <xdr:rowOff>46386</xdr:rowOff>
    </xdr:to>
    <xdr:cxnSp macro="">
      <xdr:nvCxnSpPr>
        <xdr:cNvPr id="177" name="直線コネクタ 176"/>
        <xdr:cNvCxnSpPr/>
      </xdr:nvCxnSpPr>
      <xdr:spPr>
        <a:xfrm>
          <a:off x="4546600" y="12219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35092</xdr:rowOff>
    </xdr:from>
    <xdr:to>
      <xdr:col>24</xdr:col>
      <xdr:colOff>63500</xdr:colOff>
      <xdr:row>78</xdr:row>
      <xdr:rowOff>49037</xdr:rowOff>
    </xdr:to>
    <xdr:cxnSp macro="">
      <xdr:nvCxnSpPr>
        <xdr:cNvPr id="178" name="直線コネクタ 177"/>
        <xdr:cNvCxnSpPr/>
      </xdr:nvCxnSpPr>
      <xdr:spPr>
        <a:xfrm>
          <a:off x="3797300" y="13408192"/>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8724</xdr:rowOff>
    </xdr:from>
    <xdr:ext cx="469744" cy="259045"/>
    <xdr:sp macro="" textlink="">
      <xdr:nvSpPr>
        <xdr:cNvPr id="179" name="維持補修費平均値テキスト"/>
        <xdr:cNvSpPr txBox="1"/>
      </xdr:nvSpPr>
      <xdr:spPr>
        <a:xfrm>
          <a:off x="4686300" y="13038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157297</xdr:rowOff>
    </xdr:from>
    <xdr:to>
      <xdr:col>24</xdr:col>
      <xdr:colOff>114300</xdr:colOff>
      <xdr:row>77</xdr:row>
      <xdr:rowOff>87447</xdr:rowOff>
    </xdr:to>
    <xdr:sp macro="" textlink="">
      <xdr:nvSpPr>
        <xdr:cNvPr id="180" name="フローチャート: 判断 179"/>
        <xdr:cNvSpPr/>
      </xdr:nvSpPr>
      <xdr:spPr>
        <a:xfrm>
          <a:off x="4584700" y="1318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35092</xdr:rowOff>
    </xdr:from>
    <xdr:to>
      <xdr:col>19</xdr:col>
      <xdr:colOff>177800</xdr:colOff>
      <xdr:row>78</xdr:row>
      <xdr:rowOff>49814</xdr:rowOff>
    </xdr:to>
    <xdr:cxnSp macro="">
      <xdr:nvCxnSpPr>
        <xdr:cNvPr id="181" name="直線コネクタ 180"/>
        <xdr:cNvCxnSpPr/>
      </xdr:nvCxnSpPr>
      <xdr:spPr>
        <a:xfrm flipV="1">
          <a:off x="2908300" y="13408192"/>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112491</xdr:rowOff>
    </xdr:from>
    <xdr:to>
      <xdr:col>20</xdr:col>
      <xdr:colOff>38100</xdr:colOff>
      <xdr:row>77</xdr:row>
      <xdr:rowOff>42641</xdr:rowOff>
    </xdr:to>
    <xdr:sp macro="" textlink="">
      <xdr:nvSpPr>
        <xdr:cNvPr id="182" name="フローチャート: 判断 181"/>
        <xdr:cNvSpPr/>
      </xdr:nvSpPr>
      <xdr:spPr>
        <a:xfrm>
          <a:off x="3746500" y="1314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59169</xdr:rowOff>
    </xdr:from>
    <xdr:ext cx="469744" cy="259045"/>
    <xdr:sp macro="" textlink="">
      <xdr:nvSpPr>
        <xdr:cNvPr id="183" name="テキスト ボックス 182"/>
        <xdr:cNvSpPr txBox="1"/>
      </xdr:nvSpPr>
      <xdr:spPr>
        <a:xfrm>
          <a:off x="3562428" y="1291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36007</xdr:rowOff>
    </xdr:from>
    <xdr:to>
      <xdr:col>15</xdr:col>
      <xdr:colOff>50800</xdr:colOff>
      <xdr:row>78</xdr:row>
      <xdr:rowOff>49814</xdr:rowOff>
    </xdr:to>
    <xdr:cxnSp macro="">
      <xdr:nvCxnSpPr>
        <xdr:cNvPr id="184" name="直線コネクタ 183"/>
        <xdr:cNvCxnSpPr/>
      </xdr:nvCxnSpPr>
      <xdr:spPr>
        <a:xfrm>
          <a:off x="2019300" y="13409107"/>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65948</xdr:rowOff>
    </xdr:from>
    <xdr:to>
      <xdr:col>15</xdr:col>
      <xdr:colOff>101600</xdr:colOff>
      <xdr:row>76</xdr:row>
      <xdr:rowOff>167548</xdr:rowOff>
    </xdr:to>
    <xdr:sp macro="" textlink="">
      <xdr:nvSpPr>
        <xdr:cNvPr id="185" name="フローチャート: 判断 184"/>
        <xdr:cNvSpPr/>
      </xdr:nvSpPr>
      <xdr:spPr>
        <a:xfrm>
          <a:off x="2857500" y="1309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12626</xdr:rowOff>
    </xdr:from>
    <xdr:ext cx="469744" cy="259045"/>
    <xdr:sp macro="" textlink="">
      <xdr:nvSpPr>
        <xdr:cNvPr id="186" name="テキスト ボックス 185"/>
        <xdr:cNvSpPr txBox="1"/>
      </xdr:nvSpPr>
      <xdr:spPr>
        <a:xfrm>
          <a:off x="2673428" y="1287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36007</xdr:rowOff>
    </xdr:from>
    <xdr:to>
      <xdr:col>10</xdr:col>
      <xdr:colOff>114300</xdr:colOff>
      <xdr:row>78</xdr:row>
      <xdr:rowOff>60285</xdr:rowOff>
    </xdr:to>
    <xdr:cxnSp macro="">
      <xdr:nvCxnSpPr>
        <xdr:cNvPr id="187" name="直線コネクタ 186"/>
        <xdr:cNvCxnSpPr/>
      </xdr:nvCxnSpPr>
      <xdr:spPr>
        <a:xfrm flipV="1">
          <a:off x="1130300" y="13409107"/>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124242</xdr:rowOff>
    </xdr:from>
    <xdr:to>
      <xdr:col>10</xdr:col>
      <xdr:colOff>165100</xdr:colOff>
      <xdr:row>77</xdr:row>
      <xdr:rowOff>54392</xdr:rowOff>
    </xdr:to>
    <xdr:sp macro="" textlink="">
      <xdr:nvSpPr>
        <xdr:cNvPr id="188" name="フローチャート: 判断 187"/>
        <xdr:cNvSpPr/>
      </xdr:nvSpPr>
      <xdr:spPr>
        <a:xfrm>
          <a:off x="1968500" y="1315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70918</xdr:rowOff>
    </xdr:from>
    <xdr:ext cx="469744" cy="259045"/>
    <xdr:sp macro="" textlink="">
      <xdr:nvSpPr>
        <xdr:cNvPr id="189" name="テキスト ボックス 188"/>
        <xdr:cNvSpPr txBox="1"/>
      </xdr:nvSpPr>
      <xdr:spPr>
        <a:xfrm>
          <a:off x="1784428" y="1292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169687</xdr:rowOff>
    </xdr:from>
    <xdr:to>
      <xdr:col>24</xdr:col>
      <xdr:colOff>114300</xdr:colOff>
      <xdr:row>78</xdr:row>
      <xdr:rowOff>99837</xdr:rowOff>
    </xdr:to>
    <xdr:sp macro="" textlink="">
      <xdr:nvSpPr>
        <xdr:cNvPr id="197" name="楕円 196"/>
        <xdr:cNvSpPr/>
      </xdr:nvSpPr>
      <xdr:spPr>
        <a:xfrm>
          <a:off x="45847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84614</xdr:rowOff>
    </xdr:from>
    <xdr:ext cx="469744" cy="259045"/>
    <xdr:sp macro="" textlink="">
      <xdr:nvSpPr>
        <xdr:cNvPr id="198" name="維持補修費該当値テキスト"/>
        <xdr:cNvSpPr txBox="1"/>
      </xdr:nvSpPr>
      <xdr:spPr>
        <a:xfrm>
          <a:off x="4686300" y="1328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155742</xdr:rowOff>
    </xdr:from>
    <xdr:to>
      <xdr:col>20</xdr:col>
      <xdr:colOff>38100</xdr:colOff>
      <xdr:row>78</xdr:row>
      <xdr:rowOff>85892</xdr:rowOff>
    </xdr:to>
    <xdr:sp macro="" textlink="">
      <xdr:nvSpPr>
        <xdr:cNvPr id="199" name="楕円 198"/>
        <xdr:cNvSpPr/>
      </xdr:nvSpPr>
      <xdr:spPr>
        <a:xfrm>
          <a:off x="3746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77019</xdr:rowOff>
    </xdr:from>
    <xdr:ext cx="469744" cy="259045"/>
    <xdr:sp macro="" textlink="">
      <xdr:nvSpPr>
        <xdr:cNvPr id="200" name="テキスト ボックス 199"/>
        <xdr:cNvSpPr txBox="1"/>
      </xdr:nvSpPr>
      <xdr:spPr>
        <a:xfrm>
          <a:off x="3562428" y="134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170464</xdr:rowOff>
    </xdr:from>
    <xdr:to>
      <xdr:col>15</xdr:col>
      <xdr:colOff>101600</xdr:colOff>
      <xdr:row>78</xdr:row>
      <xdr:rowOff>100614</xdr:rowOff>
    </xdr:to>
    <xdr:sp macro="" textlink="">
      <xdr:nvSpPr>
        <xdr:cNvPr id="201" name="楕円 200"/>
        <xdr:cNvSpPr/>
      </xdr:nvSpPr>
      <xdr:spPr>
        <a:xfrm>
          <a:off x="28575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91741</xdr:rowOff>
    </xdr:from>
    <xdr:ext cx="469744" cy="259045"/>
    <xdr:sp macro="" textlink="">
      <xdr:nvSpPr>
        <xdr:cNvPr id="202" name="テキスト ボックス 201"/>
        <xdr:cNvSpPr txBox="1"/>
      </xdr:nvSpPr>
      <xdr:spPr>
        <a:xfrm>
          <a:off x="2673428" y="1346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156657</xdr:rowOff>
    </xdr:from>
    <xdr:to>
      <xdr:col>10</xdr:col>
      <xdr:colOff>165100</xdr:colOff>
      <xdr:row>78</xdr:row>
      <xdr:rowOff>86807</xdr:rowOff>
    </xdr:to>
    <xdr:sp macro="" textlink="">
      <xdr:nvSpPr>
        <xdr:cNvPr id="203" name="楕円 202"/>
        <xdr:cNvSpPr/>
      </xdr:nvSpPr>
      <xdr:spPr>
        <a:xfrm>
          <a:off x="1968500" y="133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77934</xdr:rowOff>
    </xdr:from>
    <xdr:ext cx="469744" cy="259045"/>
    <xdr:sp macro="" textlink="">
      <xdr:nvSpPr>
        <xdr:cNvPr id="204" name="テキスト ボックス 203"/>
        <xdr:cNvSpPr txBox="1"/>
      </xdr:nvSpPr>
      <xdr:spPr>
        <a:xfrm>
          <a:off x="1784428" y="134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9485</xdr:rowOff>
    </xdr:from>
    <xdr:to>
      <xdr:col>6</xdr:col>
      <xdr:colOff>38100</xdr:colOff>
      <xdr:row>78</xdr:row>
      <xdr:rowOff>111085</xdr:rowOff>
    </xdr:to>
    <xdr:sp macro="" textlink="">
      <xdr:nvSpPr>
        <xdr:cNvPr id="205" name="楕円 204"/>
        <xdr:cNvSpPr/>
      </xdr:nvSpPr>
      <xdr:spPr>
        <a:xfrm>
          <a:off x="1079500" y="133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102212</xdr:rowOff>
    </xdr:from>
    <xdr:ext cx="469744" cy="259045"/>
    <xdr:sp macro="" textlink="">
      <xdr:nvSpPr>
        <xdr:cNvPr id="206" name="テキスト ボックス 205"/>
        <xdr:cNvSpPr txBox="1"/>
      </xdr:nvSpPr>
      <xdr:spPr>
        <a:xfrm>
          <a:off x="895428" y="13475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42380</xdr:rowOff>
    </xdr:from>
    <xdr:to>
      <xdr:col>24</xdr:col>
      <xdr:colOff>62865</xdr:colOff>
      <xdr:row>99</xdr:row>
      <xdr:rowOff>56528</xdr:rowOff>
    </xdr:to>
    <xdr:cxnSp macro="">
      <xdr:nvCxnSpPr>
        <xdr:cNvPr id="231" name="直線コネクタ 230"/>
        <xdr:cNvCxnSpPr/>
      </xdr:nvCxnSpPr>
      <xdr:spPr>
        <a:xfrm flipV="1">
          <a:off x="4633595" y="15472880"/>
          <a:ext cx="1270" cy="1557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60355</xdr:rowOff>
    </xdr:from>
    <xdr:ext cx="534377" cy="259045"/>
    <xdr:sp macro="" textlink="">
      <xdr:nvSpPr>
        <xdr:cNvPr id="232" name="扶助費最小値テキスト"/>
        <xdr:cNvSpPr txBox="1"/>
      </xdr:nvSpPr>
      <xdr:spPr>
        <a:xfrm>
          <a:off x="4686300" y="1703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56528</xdr:rowOff>
    </xdr:from>
    <xdr:to>
      <xdr:col>24</xdr:col>
      <xdr:colOff>152400</xdr:colOff>
      <xdr:row>99</xdr:row>
      <xdr:rowOff>56528</xdr:rowOff>
    </xdr:to>
    <xdr:cxnSp macro="">
      <xdr:nvCxnSpPr>
        <xdr:cNvPr id="233" name="直線コネクタ 232"/>
        <xdr:cNvCxnSpPr/>
      </xdr:nvCxnSpPr>
      <xdr:spPr>
        <a:xfrm>
          <a:off x="4546600" y="1703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160507</xdr:rowOff>
    </xdr:from>
    <xdr:ext cx="599010" cy="259045"/>
    <xdr:sp macro="" textlink="">
      <xdr:nvSpPr>
        <xdr:cNvPr id="234" name="扶助費最大値テキスト"/>
        <xdr:cNvSpPr txBox="1"/>
      </xdr:nvSpPr>
      <xdr:spPr>
        <a:xfrm>
          <a:off x="4686300" y="1524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42380</xdr:rowOff>
    </xdr:from>
    <xdr:to>
      <xdr:col>24</xdr:col>
      <xdr:colOff>152400</xdr:colOff>
      <xdr:row>90</xdr:row>
      <xdr:rowOff>42380</xdr:rowOff>
    </xdr:to>
    <xdr:cxnSp macro="">
      <xdr:nvCxnSpPr>
        <xdr:cNvPr id="235" name="直線コネクタ 234"/>
        <xdr:cNvCxnSpPr/>
      </xdr:nvCxnSpPr>
      <xdr:spPr>
        <a:xfrm>
          <a:off x="4546600" y="154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162852</xdr:rowOff>
    </xdr:from>
    <xdr:to>
      <xdr:col>24</xdr:col>
      <xdr:colOff>63500</xdr:colOff>
      <xdr:row>97</xdr:row>
      <xdr:rowOff>74701</xdr:rowOff>
    </xdr:to>
    <xdr:cxnSp macro="">
      <xdr:nvCxnSpPr>
        <xdr:cNvPr id="236" name="直線コネクタ 235"/>
        <xdr:cNvCxnSpPr/>
      </xdr:nvCxnSpPr>
      <xdr:spPr>
        <a:xfrm flipV="1">
          <a:off x="3797300" y="16622052"/>
          <a:ext cx="838200" cy="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14177</xdr:rowOff>
    </xdr:from>
    <xdr:ext cx="599010" cy="259045"/>
    <xdr:sp macro="" textlink="">
      <xdr:nvSpPr>
        <xdr:cNvPr id="237" name="扶助費平均値テキスト"/>
        <xdr:cNvSpPr txBox="1"/>
      </xdr:nvSpPr>
      <xdr:spPr>
        <a:xfrm>
          <a:off x="4686300" y="16301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162750</xdr:rowOff>
    </xdr:from>
    <xdr:to>
      <xdr:col>24</xdr:col>
      <xdr:colOff>114300</xdr:colOff>
      <xdr:row>96</xdr:row>
      <xdr:rowOff>92900</xdr:rowOff>
    </xdr:to>
    <xdr:sp macro="" textlink="">
      <xdr:nvSpPr>
        <xdr:cNvPr id="238" name="フローチャート: 判断 237"/>
        <xdr:cNvSpPr/>
      </xdr:nvSpPr>
      <xdr:spPr>
        <a:xfrm>
          <a:off x="45847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73394</xdr:rowOff>
    </xdr:from>
    <xdr:to>
      <xdr:col>19</xdr:col>
      <xdr:colOff>177800</xdr:colOff>
      <xdr:row>97</xdr:row>
      <xdr:rowOff>74701</xdr:rowOff>
    </xdr:to>
    <xdr:cxnSp macro="">
      <xdr:nvCxnSpPr>
        <xdr:cNvPr id="239" name="直線コネクタ 238"/>
        <xdr:cNvCxnSpPr/>
      </xdr:nvCxnSpPr>
      <xdr:spPr>
        <a:xfrm>
          <a:off x="2908300" y="16704044"/>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41897</xdr:rowOff>
    </xdr:from>
    <xdr:to>
      <xdr:col>20</xdr:col>
      <xdr:colOff>38100</xdr:colOff>
      <xdr:row>96</xdr:row>
      <xdr:rowOff>143497</xdr:rowOff>
    </xdr:to>
    <xdr:sp macro="" textlink="">
      <xdr:nvSpPr>
        <xdr:cNvPr id="240" name="フローチャート: 判断 239"/>
        <xdr:cNvSpPr/>
      </xdr:nvSpPr>
      <xdr:spPr>
        <a:xfrm>
          <a:off x="3746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160024</xdr:rowOff>
    </xdr:from>
    <xdr:ext cx="534377" cy="259045"/>
    <xdr:sp macro="" textlink="">
      <xdr:nvSpPr>
        <xdr:cNvPr id="241" name="テキスト ボックス 240"/>
        <xdr:cNvSpPr txBox="1"/>
      </xdr:nvSpPr>
      <xdr:spPr>
        <a:xfrm>
          <a:off x="3530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73394</xdr:rowOff>
    </xdr:from>
    <xdr:to>
      <xdr:col>15</xdr:col>
      <xdr:colOff>50800</xdr:colOff>
      <xdr:row>97</xdr:row>
      <xdr:rowOff>106071</xdr:rowOff>
    </xdr:to>
    <xdr:cxnSp macro="">
      <xdr:nvCxnSpPr>
        <xdr:cNvPr id="242" name="直線コネクタ 241"/>
        <xdr:cNvCxnSpPr/>
      </xdr:nvCxnSpPr>
      <xdr:spPr>
        <a:xfrm flipV="1">
          <a:off x="2019300" y="16704044"/>
          <a:ext cx="889000" cy="3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44069</xdr:rowOff>
    </xdr:from>
    <xdr:to>
      <xdr:col>15</xdr:col>
      <xdr:colOff>101600</xdr:colOff>
      <xdr:row>96</xdr:row>
      <xdr:rowOff>145669</xdr:rowOff>
    </xdr:to>
    <xdr:sp macro="" textlink="">
      <xdr:nvSpPr>
        <xdr:cNvPr id="243" name="フローチャート: 判断 242"/>
        <xdr:cNvSpPr/>
      </xdr:nvSpPr>
      <xdr:spPr>
        <a:xfrm>
          <a:off x="2857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162196</xdr:rowOff>
    </xdr:from>
    <xdr:ext cx="534377" cy="259045"/>
    <xdr:sp macro="" textlink="">
      <xdr:nvSpPr>
        <xdr:cNvPr id="244" name="テキスト ボックス 243"/>
        <xdr:cNvSpPr txBox="1"/>
      </xdr:nvSpPr>
      <xdr:spPr>
        <a:xfrm>
          <a:off x="2641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106071</xdr:rowOff>
    </xdr:from>
    <xdr:to>
      <xdr:col>10</xdr:col>
      <xdr:colOff>114300</xdr:colOff>
      <xdr:row>97</xdr:row>
      <xdr:rowOff>140639</xdr:rowOff>
    </xdr:to>
    <xdr:cxnSp macro="">
      <xdr:nvCxnSpPr>
        <xdr:cNvPr id="245" name="直線コネクタ 244"/>
        <xdr:cNvCxnSpPr/>
      </xdr:nvCxnSpPr>
      <xdr:spPr>
        <a:xfrm flipV="1">
          <a:off x="1130300" y="16736721"/>
          <a:ext cx="889000" cy="3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78042</xdr:rowOff>
    </xdr:from>
    <xdr:to>
      <xdr:col>10</xdr:col>
      <xdr:colOff>165100</xdr:colOff>
      <xdr:row>97</xdr:row>
      <xdr:rowOff>8192</xdr:rowOff>
    </xdr:to>
    <xdr:sp macro="" textlink="">
      <xdr:nvSpPr>
        <xdr:cNvPr id="246" name="フローチャート: 判断 245"/>
        <xdr:cNvSpPr/>
      </xdr:nvSpPr>
      <xdr:spPr>
        <a:xfrm>
          <a:off x="1968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24719</xdr:rowOff>
    </xdr:from>
    <xdr:ext cx="534377" cy="259045"/>
    <xdr:sp macro="" textlink="">
      <xdr:nvSpPr>
        <xdr:cNvPr id="247" name="テキスト ボックス 246"/>
        <xdr:cNvSpPr txBox="1"/>
      </xdr:nvSpPr>
      <xdr:spPr>
        <a:xfrm>
          <a:off x="1752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112052</xdr:rowOff>
    </xdr:from>
    <xdr:to>
      <xdr:col>24</xdr:col>
      <xdr:colOff>114300</xdr:colOff>
      <xdr:row>97</xdr:row>
      <xdr:rowOff>42202</xdr:rowOff>
    </xdr:to>
    <xdr:sp macro="" textlink="">
      <xdr:nvSpPr>
        <xdr:cNvPr id="255" name="楕円 254"/>
        <xdr:cNvSpPr/>
      </xdr:nvSpPr>
      <xdr:spPr>
        <a:xfrm>
          <a:off x="4584700" y="165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90479</xdr:rowOff>
    </xdr:from>
    <xdr:ext cx="534377" cy="259045"/>
    <xdr:sp macro="" textlink="">
      <xdr:nvSpPr>
        <xdr:cNvPr id="256" name="扶助費該当値テキスト"/>
        <xdr:cNvSpPr txBox="1"/>
      </xdr:nvSpPr>
      <xdr:spPr>
        <a:xfrm>
          <a:off x="4686300" y="1654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23901</xdr:rowOff>
    </xdr:from>
    <xdr:to>
      <xdr:col>20</xdr:col>
      <xdr:colOff>38100</xdr:colOff>
      <xdr:row>97</xdr:row>
      <xdr:rowOff>125501</xdr:rowOff>
    </xdr:to>
    <xdr:sp macro="" textlink="">
      <xdr:nvSpPr>
        <xdr:cNvPr id="257" name="楕円 256"/>
        <xdr:cNvSpPr/>
      </xdr:nvSpPr>
      <xdr:spPr>
        <a:xfrm>
          <a:off x="3746500" y="166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116628</xdr:rowOff>
    </xdr:from>
    <xdr:ext cx="534377" cy="259045"/>
    <xdr:sp macro="" textlink="">
      <xdr:nvSpPr>
        <xdr:cNvPr id="258" name="テキスト ボックス 257"/>
        <xdr:cNvSpPr txBox="1"/>
      </xdr:nvSpPr>
      <xdr:spPr>
        <a:xfrm>
          <a:off x="3530111" y="167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22594</xdr:rowOff>
    </xdr:from>
    <xdr:to>
      <xdr:col>15</xdr:col>
      <xdr:colOff>101600</xdr:colOff>
      <xdr:row>97</xdr:row>
      <xdr:rowOff>124194</xdr:rowOff>
    </xdr:to>
    <xdr:sp macro="" textlink="">
      <xdr:nvSpPr>
        <xdr:cNvPr id="259" name="楕円 258"/>
        <xdr:cNvSpPr/>
      </xdr:nvSpPr>
      <xdr:spPr>
        <a:xfrm>
          <a:off x="2857500" y="166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115321</xdr:rowOff>
    </xdr:from>
    <xdr:ext cx="534377" cy="259045"/>
    <xdr:sp macro="" textlink="">
      <xdr:nvSpPr>
        <xdr:cNvPr id="260" name="テキスト ボックス 259"/>
        <xdr:cNvSpPr txBox="1"/>
      </xdr:nvSpPr>
      <xdr:spPr>
        <a:xfrm>
          <a:off x="2641111" y="1674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55271</xdr:rowOff>
    </xdr:from>
    <xdr:to>
      <xdr:col>10</xdr:col>
      <xdr:colOff>165100</xdr:colOff>
      <xdr:row>97</xdr:row>
      <xdr:rowOff>156871</xdr:rowOff>
    </xdr:to>
    <xdr:sp macro="" textlink="">
      <xdr:nvSpPr>
        <xdr:cNvPr id="261" name="楕円 260"/>
        <xdr:cNvSpPr/>
      </xdr:nvSpPr>
      <xdr:spPr>
        <a:xfrm>
          <a:off x="1968500" y="166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147998</xdr:rowOff>
    </xdr:from>
    <xdr:ext cx="534377" cy="259045"/>
    <xdr:sp macro="" textlink="">
      <xdr:nvSpPr>
        <xdr:cNvPr id="262" name="テキスト ボックス 261"/>
        <xdr:cNvSpPr txBox="1"/>
      </xdr:nvSpPr>
      <xdr:spPr>
        <a:xfrm>
          <a:off x="1752111" y="167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89839</xdr:rowOff>
    </xdr:from>
    <xdr:to>
      <xdr:col>6</xdr:col>
      <xdr:colOff>38100</xdr:colOff>
      <xdr:row>98</xdr:row>
      <xdr:rowOff>19989</xdr:rowOff>
    </xdr:to>
    <xdr:sp macro="" textlink="">
      <xdr:nvSpPr>
        <xdr:cNvPr id="263" name="楕円 262"/>
        <xdr:cNvSpPr/>
      </xdr:nvSpPr>
      <xdr:spPr>
        <a:xfrm>
          <a:off x="1079500" y="167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11116</xdr:rowOff>
    </xdr:from>
    <xdr:ext cx="534377" cy="259045"/>
    <xdr:sp macro="" textlink="">
      <xdr:nvSpPr>
        <xdr:cNvPr id="264" name="テキスト ボックス 263"/>
        <xdr:cNvSpPr txBox="1"/>
      </xdr:nvSpPr>
      <xdr:spPr>
        <a:xfrm>
          <a:off x="863111" y="168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133617</xdr:rowOff>
    </xdr:from>
    <xdr:to>
      <xdr:col>54</xdr:col>
      <xdr:colOff>189865</xdr:colOff>
      <xdr:row>37</xdr:row>
      <xdr:rowOff>131928</xdr:rowOff>
    </xdr:to>
    <xdr:cxnSp macro="">
      <xdr:nvCxnSpPr>
        <xdr:cNvPr id="288" name="直線コネクタ 287"/>
        <xdr:cNvCxnSpPr/>
      </xdr:nvCxnSpPr>
      <xdr:spPr>
        <a:xfrm flipV="1">
          <a:off x="10475595" y="5105667"/>
          <a:ext cx="1270" cy="1369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135755</xdr:rowOff>
    </xdr:from>
    <xdr:ext cx="534377" cy="259045"/>
    <xdr:sp macro="" textlink="">
      <xdr:nvSpPr>
        <xdr:cNvPr id="289" name="補助費等最小値テキスト"/>
        <xdr:cNvSpPr txBox="1"/>
      </xdr:nvSpPr>
      <xdr:spPr>
        <a:xfrm>
          <a:off x="10528300" y="647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131928</xdr:rowOff>
    </xdr:from>
    <xdr:to>
      <xdr:col>55</xdr:col>
      <xdr:colOff>88900</xdr:colOff>
      <xdr:row>37</xdr:row>
      <xdr:rowOff>131928</xdr:rowOff>
    </xdr:to>
    <xdr:cxnSp macro="">
      <xdr:nvCxnSpPr>
        <xdr:cNvPr id="290" name="直線コネクタ 289"/>
        <xdr:cNvCxnSpPr/>
      </xdr:nvCxnSpPr>
      <xdr:spPr>
        <a:xfrm>
          <a:off x="10388600" y="647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80294</xdr:rowOff>
    </xdr:from>
    <xdr:ext cx="599010" cy="259045"/>
    <xdr:sp macro="" textlink="">
      <xdr:nvSpPr>
        <xdr:cNvPr id="291" name="補助費等最大値テキスト"/>
        <xdr:cNvSpPr txBox="1"/>
      </xdr:nvSpPr>
      <xdr:spPr>
        <a:xfrm>
          <a:off x="10528300" y="488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133617</xdr:rowOff>
    </xdr:from>
    <xdr:to>
      <xdr:col>55</xdr:col>
      <xdr:colOff>88900</xdr:colOff>
      <xdr:row>29</xdr:row>
      <xdr:rowOff>133617</xdr:rowOff>
    </xdr:to>
    <xdr:cxnSp macro="">
      <xdr:nvCxnSpPr>
        <xdr:cNvPr id="292" name="直線コネクタ 291"/>
        <xdr:cNvCxnSpPr/>
      </xdr:nvCxnSpPr>
      <xdr:spPr>
        <a:xfrm>
          <a:off x="10388600" y="510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104419</xdr:rowOff>
    </xdr:from>
    <xdr:to>
      <xdr:col>55</xdr:col>
      <xdr:colOff>0</xdr:colOff>
      <xdr:row>35</xdr:row>
      <xdr:rowOff>129248</xdr:rowOff>
    </xdr:to>
    <xdr:cxnSp macro="">
      <xdr:nvCxnSpPr>
        <xdr:cNvPr id="293" name="直線コネクタ 292"/>
        <xdr:cNvCxnSpPr/>
      </xdr:nvCxnSpPr>
      <xdr:spPr>
        <a:xfrm flipV="1">
          <a:off x="9639300" y="6105169"/>
          <a:ext cx="8382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9047</xdr:rowOff>
    </xdr:from>
    <xdr:ext cx="534377" cy="259045"/>
    <xdr:sp macro="" textlink="">
      <xdr:nvSpPr>
        <xdr:cNvPr id="294" name="補助費等平均値テキスト"/>
        <xdr:cNvSpPr txBox="1"/>
      </xdr:nvSpPr>
      <xdr:spPr>
        <a:xfrm>
          <a:off x="10528300" y="583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157620</xdr:rowOff>
    </xdr:from>
    <xdr:to>
      <xdr:col>55</xdr:col>
      <xdr:colOff>50800</xdr:colOff>
      <xdr:row>35</xdr:row>
      <xdr:rowOff>87770</xdr:rowOff>
    </xdr:to>
    <xdr:sp macro="" textlink="">
      <xdr:nvSpPr>
        <xdr:cNvPr id="295" name="フローチャート: 判断 294"/>
        <xdr:cNvSpPr/>
      </xdr:nvSpPr>
      <xdr:spPr>
        <a:xfrm>
          <a:off x="10426700" y="598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14643</xdr:rowOff>
    </xdr:from>
    <xdr:to>
      <xdr:col>50</xdr:col>
      <xdr:colOff>114300</xdr:colOff>
      <xdr:row>35</xdr:row>
      <xdr:rowOff>129248</xdr:rowOff>
    </xdr:to>
    <xdr:cxnSp macro="">
      <xdr:nvCxnSpPr>
        <xdr:cNvPr id="296" name="直線コネクタ 295"/>
        <xdr:cNvCxnSpPr/>
      </xdr:nvCxnSpPr>
      <xdr:spPr>
        <a:xfrm>
          <a:off x="8750300" y="6015393"/>
          <a:ext cx="8890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34290</xdr:rowOff>
    </xdr:from>
    <xdr:to>
      <xdr:col>50</xdr:col>
      <xdr:colOff>165100</xdr:colOff>
      <xdr:row>35</xdr:row>
      <xdr:rowOff>135890</xdr:rowOff>
    </xdr:to>
    <xdr:sp macro="" textlink="">
      <xdr:nvSpPr>
        <xdr:cNvPr id="297" name="フローチャート: 判断 296"/>
        <xdr:cNvSpPr/>
      </xdr:nvSpPr>
      <xdr:spPr>
        <a:xfrm>
          <a:off x="9588500" y="60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152417</xdr:rowOff>
    </xdr:from>
    <xdr:ext cx="534377" cy="259045"/>
    <xdr:sp macro="" textlink="">
      <xdr:nvSpPr>
        <xdr:cNvPr id="298" name="テキスト ボックス 297"/>
        <xdr:cNvSpPr txBox="1"/>
      </xdr:nvSpPr>
      <xdr:spPr>
        <a:xfrm>
          <a:off x="9372111" y="58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62421</xdr:rowOff>
    </xdr:from>
    <xdr:to>
      <xdr:col>45</xdr:col>
      <xdr:colOff>177800</xdr:colOff>
      <xdr:row>35</xdr:row>
      <xdr:rowOff>14643</xdr:rowOff>
    </xdr:to>
    <xdr:cxnSp macro="">
      <xdr:nvCxnSpPr>
        <xdr:cNvPr id="299" name="直線コネクタ 298"/>
        <xdr:cNvCxnSpPr/>
      </xdr:nvCxnSpPr>
      <xdr:spPr>
        <a:xfrm>
          <a:off x="7861300" y="5720271"/>
          <a:ext cx="889000" cy="29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45529</xdr:rowOff>
    </xdr:from>
    <xdr:to>
      <xdr:col>46</xdr:col>
      <xdr:colOff>38100</xdr:colOff>
      <xdr:row>35</xdr:row>
      <xdr:rowOff>147129</xdr:rowOff>
    </xdr:to>
    <xdr:sp macro="" textlink="">
      <xdr:nvSpPr>
        <xdr:cNvPr id="300" name="フローチャート: 判断 299"/>
        <xdr:cNvSpPr/>
      </xdr:nvSpPr>
      <xdr:spPr>
        <a:xfrm>
          <a:off x="8699500" y="604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138256</xdr:rowOff>
    </xdr:from>
    <xdr:ext cx="534377" cy="259045"/>
    <xdr:sp macro="" textlink="">
      <xdr:nvSpPr>
        <xdr:cNvPr id="301" name="テキスト ボックス 300"/>
        <xdr:cNvSpPr txBox="1"/>
      </xdr:nvSpPr>
      <xdr:spPr>
        <a:xfrm>
          <a:off x="8483111" y="613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45529</xdr:rowOff>
    </xdr:from>
    <xdr:to>
      <xdr:col>41</xdr:col>
      <xdr:colOff>50800</xdr:colOff>
      <xdr:row>33</xdr:row>
      <xdr:rowOff>62421</xdr:rowOff>
    </xdr:to>
    <xdr:cxnSp macro="">
      <xdr:nvCxnSpPr>
        <xdr:cNvPr id="302" name="直線コネクタ 301"/>
        <xdr:cNvCxnSpPr/>
      </xdr:nvCxnSpPr>
      <xdr:spPr>
        <a:xfrm>
          <a:off x="6972300" y="5531929"/>
          <a:ext cx="889000" cy="188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51105</xdr:rowOff>
    </xdr:from>
    <xdr:to>
      <xdr:col>41</xdr:col>
      <xdr:colOff>101600</xdr:colOff>
      <xdr:row>35</xdr:row>
      <xdr:rowOff>152705</xdr:rowOff>
    </xdr:to>
    <xdr:sp macro="" textlink="">
      <xdr:nvSpPr>
        <xdr:cNvPr id="303" name="フローチャート: 判断 302"/>
        <xdr:cNvSpPr/>
      </xdr:nvSpPr>
      <xdr:spPr>
        <a:xfrm>
          <a:off x="78105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143832</xdr:rowOff>
    </xdr:from>
    <xdr:ext cx="534377" cy="259045"/>
    <xdr:sp macro="" textlink="">
      <xdr:nvSpPr>
        <xdr:cNvPr id="304" name="テキスト ボックス 303"/>
        <xdr:cNvSpPr txBox="1"/>
      </xdr:nvSpPr>
      <xdr:spPr>
        <a:xfrm>
          <a:off x="7594111" y="614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46711</xdr:rowOff>
    </xdr:from>
    <xdr:to>
      <xdr:col>36</xdr:col>
      <xdr:colOff>165100</xdr:colOff>
      <xdr:row>35</xdr:row>
      <xdr:rowOff>148311</xdr:rowOff>
    </xdr:to>
    <xdr:sp macro="" textlink="">
      <xdr:nvSpPr>
        <xdr:cNvPr id="305" name="フローチャート: 判断 304"/>
        <xdr:cNvSpPr/>
      </xdr:nvSpPr>
      <xdr:spPr>
        <a:xfrm>
          <a:off x="6921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139438</xdr:rowOff>
    </xdr:from>
    <xdr:ext cx="534377" cy="259045"/>
    <xdr:sp macro="" textlink="">
      <xdr:nvSpPr>
        <xdr:cNvPr id="306" name="テキスト ボックス 305"/>
        <xdr:cNvSpPr txBox="1"/>
      </xdr:nvSpPr>
      <xdr:spPr>
        <a:xfrm>
          <a:off x="6705111"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53619</xdr:rowOff>
    </xdr:from>
    <xdr:to>
      <xdr:col>55</xdr:col>
      <xdr:colOff>50800</xdr:colOff>
      <xdr:row>35</xdr:row>
      <xdr:rowOff>155219</xdr:rowOff>
    </xdr:to>
    <xdr:sp macro="" textlink="">
      <xdr:nvSpPr>
        <xdr:cNvPr id="312" name="楕円 311"/>
        <xdr:cNvSpPr/>
      </xdr:nvSpPr>
      <xdr:spPr>
        <a:xfrm>
          <a:off x="10426700" y="60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32046</xdr:rowOff>
    </xdr:from>
    <xdr:ext cx="534377" cy="259045"/>
    <xdr:sp macro="" textlink="">
      <xdr:nvSpPr>
        <xdr:cNvPr id="313" name="補助費等該当値テキスト"/>
        <xdr:cNvSpPr txBox="1"/>
      </xdr:nvSpPr>
      <xdr:spPr>
        <a:xfrm>
          <a:off x="10528300" y="60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78448</xdr:rowOff>
    </xdr:from>
    <xdr:to>
      <xdr:col>50</xdr:col>
      <xdr:colOff>165100</xdr:colOff>
      <xdr:row>36</xdr:row>
      <xdr:rowOff>8598</xdr:rowOff>
    </xdr:to>
    <xdr:sp macro="" textlink="">
      <xdr:nvSpPr>
        <xdr:cNvPr id="314" name="楕円 313"/>
        <xdr:cNvSpPr/>
      </xdr:nvSpPr>
      <xdr:spPr>
        <a:xfrm>
          <a:off x="9588500" y="607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171175</xdr:rowOff>
    </xdr:from>
    <xdr:ext cx="534377" cy="259045"/>
    <xdr:sp macro="" textlink="">
      <xdr:nvSpPr>
        <xdr:cNvPr id="315" name="テキスト ボックス 314"/>
        <xdr:cNvSpPr txBox="1"/>
      </xdr:nvSpPr>
      <xdr:spPr>
        <a:xfrm>
          <a:off x="9372111" y="617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135293</xdr:rowOff>
    </xdr:from>
    <xdr:to>
      <xdr:col>46</xdr:col>
      <xdr:colOff>38100</xdr:colOff>
      <xdr:row>35</xdr:row>
      <xdr:rowOff>65443</xdr:rowOff>
    </xdr:to>
    <xdr:sp macro="" textlink="">
      <xdr:nvSpPr>
        <xdr:cNvPr id="316" name="楕円 315"/>
        <xdr:cNvSpPr/>
      </xdr:nvSpPr>
      <xdr:spPr>
        <a:xfrm>
          <a:off x="8699500" y="596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81970</xdr:rowOff>
    </xdr:from>
    <xdr:ext cx="534377" cy="259045"/>
    <xdr:sp macro="" textlink="">
      <xdr:nvSpPr>
        <xdr:cNvPr id="317" name="テキスト ボックス 316"/>
        <xdr:cNvSpPr txBox="1"/>
      </xdr:nvSpPr>
      <xdr:spPr>
        <a:xfrm>
          <a:off x="8483111" y="573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11621</xdr:rowOff>
    </xdr:from>
    <xdr:to>
      <xdr:col>41</xdr:col>
      <xdr:colOff>101600</xdr:colOff>
      <xdr:row>33</xdr:row>
      <xdr:rowOff>113221</xdr:rowOff>
    </xdr:to>
    <xdr:sp macro="" textlink="">
      <xdr:nvSpPr>
        <xdr:cNvPr id="318" name="楕円 317"/>
        <xdr:cNvSpPr/>
      </xdr:nvSpPr>
      <xdr:spPr>
        <a:xfrm>
          <a:off x="7810500" y="566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129748</xdr:rowOff>
    </xdr:from>
    <xdr:ext cx="534377" cy="259045"/>
    <xdr:sp macro="" textlink="">
      <xdr:nvSpPr>
        <xdr:cNvPr id="319" name="テキスト ボックス 318"/>
        <xdr:cNvSpPr txBox="1"/>
      </xdr:nvSpPr>
      <xdr:spPr>
        <a:xfrm>
          <a:off x="7594111" y="54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166179</xdr:rowOff>
    </xdr:from>
    <xdr:to>
      <xdr:col>36</xdr:col>
      <xdr:colOff>165100</xdr:colOff>
      <xdr:row>32</xdr:row>
      <xdr:rowOff>96329</xdr:rowOff>
    </xdr:to>
    <xdr:sp macro="" textlink="">
      <xdr:nvSpPr>
        <xdr:cNvPr id="320" name="楕円 319"/>
        <xdr:cNvSpPr/>
      </xdr:nvSpPr>
      <xdr:spPr>
        <a:xfrm>
          <a:off x="6921500" y="548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112856</xdr:rowOff>
    </xdr:from>
    <xdr:ext cx="534377" cy="259045"/>
    <xdr:sp macro="" textlink="">
      <xdr:nvSpPr>
        <xdr:cNvPr id="321" name="テキスト ボックス 320"/>
        <xdr:cNvSpPr txBox="1"/>
      </xdr:nvSpPr>
      <xdr:spPr>
        <a:xfrm>
          <a:off x="6705111" y="52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111285</xdr:rowOff>
    </xdr:from>
    <xdr:to>
      <xdr:col>54</xdr:col>
      <xdr:colOff>189865</xdr:colOff>
      <xdr:row>57</xdr:row>
      <xdr:rowOff>110782</xdr:rowOff>
    </xdr:to>
    <xdr:cxnSp macro="">
      <xdr:nvCxnSpPr>
        <xdr:cNvPr id="341" name="直線コネクタ 340"/>
        <xdr:cNvCxnSpPr/>
      </xdr:nvCxnSpPr>
      <xdr:spPr>
        <a:xfrm flipV="1">
          <a:off x="10475595" y="8683785"/>
          <a:ext cx="1270" cy="1199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114609</xdr:rowOff>
    </xdr:from>
    <xdr:ext cx="534377" cy="259045"/>
    <xdr:sp macro="" textlink="">
      <xdr:nvSpPr>
        <xdr:cNvPr id="342" name="普通建設事業費最小値テキスト"/>
        <xdr:cNvSpPr txBox="1"/>
      </xdr:nvSpPr>
      <xdr:spPr>
        <a:xfrm>
          <a:off x="10528300" y="988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110782</xdr:rowOff>
    </xdr:from>
    <xdr:to>
      <xdr:col>55</xdr:col>
      <xdr:colOff>88900</xdr:colOff>
      <xdr:row>57</xdr:row>
      <xdr:rowOff>110782</xdr:rowOff>
    </xdr:to>
    <xdr:cxnSp macro="">
      <xdr:nvCxnSpPr>
        <xdr:cNvPr id="343" name="直線コネクタ 342"/>
        <xdr:cNvCxnSpPr/>
      </xdr:nvCxnSpPr>
      <xdr:spPr>
        <a:xfrm>
          <a:off x="10388600" y="988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57962</xdr:rowOff>
    </xdr:from>
    <xdr:ext cx="599010" cy="259045"/>
    <xdr:sp macro="" textlink="">
      <xdr:nvSpPr>
        <xdr:cNvPr id="344" name="普通建設事業費最大値テキスト"/>
        <xdr:cNvSpPr txBox="1"/>
      </xdr:nvSpPr>
      <xdr:spPr>
        <a:xfrm>
          <a:off x="10528300" y="8459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111285</xdr:rowOff>
    </xdr:from>
    <xdr:to>
      <xdr:col>55</xdr:col>
      <xdr:colOff>88900</xdr:colOff>
      <xdr:row>50</xdr:row>
      <xdr:rowOff>111285</xdr:rowOff>
    </xdr:to>
    <xdr:cxnSp macro="">
      <xdr:nvCxnSpPr>
        <xdr:cNvPr id="345" name="直線コネクタ 344"/>
        <xdr:cNvCxnSpPr/>
      </xdr:nvCxnSpPr>
      <xdr:spPr>
        <a:xfrm>
          <a:off x="10388600" y="868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13141</xdr:rowOff>
    </xdr:from>
    <xdr:to>
      <xdr:col>55</xdr:col>
      <xdr:colOff>0</xdr:colOff>
      <xdr:row>56</xdr:row>
      <xdr:rowOff>129236</xdr:rowOff>
    </xdr:to>
    <xdr:cxnSp macro="">
      <xdr:nvCxnSpPr>
        <xdr:cNvPr id="346" name="直線コネクタ 345"/>
        <xdr:cNvCxnSpPr/>
      </xdr:nvCxnSpPr>
      <xdr:spPr>
        <a:xfrm>
          <a:off x="9639300" y="9614341"/>
          <a:ext cx="838200" cy="11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110828</xdr:rowOff>
    </xdr:from>
    <xdr:ext cx="534377" cy="259045"/>
    <xdr:sp macro="" textlink="">
      <xdr:nvSpPr>
        <xdr:cNvPr id="347" name="普通建設事業費平均値テキスト"/>
        <xdr:cNvSpPr txBox="1"/>
      </xdr:nvSpPr>
      <xdr:spPr>
        <a:xfrm>
          <a:off x="10528300" y="936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87951</xdr:rowOff>
    </xdr:from>
    <xdr:to>
      <xdr:col>55</xdr:col>
      <xdr:colOff>50800</xdr:colOff>
      <xdr:row>56</xdr:row>
      <xdr:rowOff>18101</xdr:rowOff>
    </xdr:to>
    <xdr:sp macro="" textlink="">
      <xdr:nvSpPr>
        <xdr:cNvPr id="348" name="フローチャート: 判断 347"/>
        <xdr:cNvSpPr/>
      </xdr:nvSpPr>
      <xdr:spPr>
        <a:xfrm>
          <a:off x="10426700" y="951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13141</xdr:rowOff>
    </xdr:from>
    <xdr:to>
      <xdr:col>50</xdr:col>
      <xdr:colOff>114300</xdr:colOff>
      <xdr:row>56</xdr:row>
      <xdr:rowOff>51437</xdr:rowOff>
    </xdr:to>
    <xdr:cxnSp macro="">
      <xdr:nvCxnSpPr>
        <xdr:cNvPr id="349" name="直線コネクタ 348"/>
        <xdr:cNvCxnSpPr/>
      </xdr:nvCxnSpPr>
      <xdr:spPr>
        <a:xfrm flipV="1">
          <a:off x="8750300" y="9614341"/>
          <a:ext cx="8890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93558</xdr:rowOff>
    </xdr:from>
    <xdr:to>
      <xdr:col>50</xdr:col>
      <xdr:colOff>165100</xdr:colOff>
      <xdr:row>56</xdr:row>
      <xdr:rowOff>23708</xdr:rowOff>
    </xdr:to>
    <xdr:sp macro="" textlink="">
      <xdr:nvSpPr>
        <xdr:cNvPr id="350" name="フローチャート: 判断 349"/>
        <xdr:cNvSpPr/>
      </xdr:nvSpPr>
      <xdr:spPr>
        <a:xfrm>
          <a:off x="9588500" y="952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40235</xdr:rowOff>
    </xdr:from>
    <xdr:ext cx="534377" cy="259045"/>
    <xdr:sp macro="" textlink="">
      <xdr:nvSpPr>
        <xdr:cNvPr id="351" name="テキスト ボックス 350"/>
        <xdr:cNvSpPr txBox="1"/>
      </xdr:nvSpPr>
      <xdr:spPr>
        <a:xfrm>
          <a:off x="9372111" y="92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16039</xdr:rowOff>
    </xdr:from>
    <xdr:to>
      <xdr:col>45</xdr:col>
      <xdr:colOff>177800</xdr:colOff>
      <xdr:row>56</xdr:row>
      <xdr:rowOff>51437</xdr:rowOff>
    </xdr:to>
    <xdr:cxnSp macro="">
      <xdr:nvCxnSpPr>
        <xdr:cNvPr id="352" name="直線コネクタ 351"/>
        <xdr:cNvCxnSpPr/>
      </xdr:nvCxnSpPr>
      <xdr:spPr>
        <a:xfrm>
          <a:off x="7861300" y="9617239"/>
          <a:ext cx="889000" cy="3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85385</xdr:rowOff>
    </xdr:from>
    <xdr:to>
      <xdr:col>46</xdr:col>
      <xdr:colOff>38100</xdr:colOff>
      <xdr:row>56</xdr:row>
      <xdr:rowOff>15535</xdr:rowOff>
    </xdr:to>
    <xdr:sp macro="" textlink="">
      <xdr:nvSpPr>
        <xdr:cNvPr id="353" name="フローチャート: 判断 352"/>
        <xdr:cNvSpPr/>
      </xdr:nvSpPr>
      <xdr:spPr>
        <a:xfrm>
          <a:off x="8699500" y="951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32062</xdr:rowOff>
    </xdr:from>
    <xdr:ext cx="534377" cy="259045"/>
    <xdr:sp macro="" textlink="">
      <xdr:nvSpPr>
        <xdr:cNvPr id="354" name="テキスト ボックス 353"/>
        <xdr:cNvSpPr txBox="1"/>
      </xdr:nvSpPr>
      <xdr:spPr>
        <a:xfrm>
          <a:off x="8483111" y="92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44917</xdr:rowOff>
    </xdr:from>
    <xdr:to>
      <xdr:col>41</xdr:col>
      <xdr:colOff>50800</xdr:colOff>
      <xdr:row>56</xdr:row>
      <xdr:rowOff>16039</xdr:rowOff>
    </xdr:to>
    <xdr:cxnSp macro="">
      <xdr:nvCxnSpPr>
        <xdr:cNvPr id="355" name="直線コネクタ 354"/>
        <xdr:cNvCxnSpPr/>
      </xdr:nvCxnSpPr>
      <xdr:spPr>
        <a:xfrm>
          <a:off x="6972300" y="9474667"/>
          <a:ext cx="889000" cy="14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104222</xdr:rowOff>
    </xdr:from>
    <xdr:to>
      <xdr:col>41</xdr:col>
      <xdr:colOff>101600</xdr:colOff>
      <xdr:row>56</xdr:row>
      <xdr:rowOff>34372</xdr:rowOff>
    </xdr:to>
    <xdr:sp macro="" textlink="">
      <xdr:nvSpPr>
        <xdr:cNvPr id="356" name="フローチャート: 判断 355"/>
        <xdr:cNvSpPr/>
      </xdr:nvSpPr>
      <xdr:spPr>
        <a:xfrm>
          <a:off x="7810500" y="953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50899</xdr:rowOff>
    </xdr:from>
    <xdr:ext cx="534377" cy="259045"/>
    <xdr:sp macro="" textlink="">
      <xdr:nvSpPr>
        <xdr:cNvPr id="357" name="テキスト ボックス 356"/>
        <xdr:cNvSpPr txBox="1"/>
      </xdr:nvSpPr>
      <xdr:spPr>
        <a:xfrm>
          <a:off x="7594111" y="930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133208</xdr:rowOff>
    </xdr:from>
    <xdr:to>
      <xdr:col>36</xdr:col>
      <xdr:colOff>165100</xdr:colOff>
      <xdr:row>55</xdr:row>
      <xdr:rowOff>63358</xdr:rowOff>
    </xdr:to>
    <xdr:sp macro="" textlink="">
      <xdr:nvSpPr>
        <xdr:cNvPr id="358" name="フローチャート: 判断 357"/>
        <xdr:cNvSpPr/>
      </xdr:nvSpPr>
      <xdr:spPr>
        <a:xfrm>
          <a:off x="6921500" y="939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79885</xdr:rowOff>
    </xdr:from>
    <xdr:ext cx="534377" cy="259045"/>
    <xdr:sp macro="" textlink="">
      <xdr:nvSpPr>
        <xdr:cNvPr id="359" name="テキスト ボックス 358"/>
        <xdr:cNvSpPr txBox="1"/>
      </xdr:nvSpPr>
      <xdr:spPr>
        <a:xfrm>
          <a:off x="6705111" y="916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78436</xdr:rowOff>
    </xdr:from>
    <xdr:to>
      <xdr:col>55</xdr:col>
      <xdr:colOff>50800</xdr:colOff>
      <xdr:row>57</xdr:row>
      <xdr:rowOff>8586</xdr:rowOff>
    </xdr:to>
    <xdr:sp macro="" textlink="">
      <xdr:nvSpPr>
        <xdr:cNvPr id="365" name="楕円 364"/>
        <xdr:cNvSpPr/>
      </xdr:nvSpPr>
      <xdr:spPr>
        <a:xfrm>
          <a:off x="10426700" y="9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56863</xdr:rowOff>
    </xdr:from>
    <xdr:ext cx="534377" cy="259045"/>
    <xdr:sp macro="" textlink="">
      <xdr:nvSpPr>
        <xdr:cNvPr id="366" name="普通建設事業費該当値テキスト"/>
        <xdr:cNvSpPr txBox="1"/>
      </xdr:nvSpPr>
      <xdr:spPr>
        <a:xfrm>
          <a:off x="10528300" y="96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133791</xdr:rowOff>
    </xdr:from>
    <xdr:to>
      <xdr:col>50</xdr:col>
      <xdr:colOff>165100</xdr:colOff>
      <xdr:row>56</xdr:row>
      <xdr:rowOff>63941</xdr:rowOff>
    </xdr:to>
    <xdr:sp macro="" textlink="">
      <xdr:nvSpPr>
        <xdr:cNvPr id="367" name="楕円 366"/>
        <xdr:cNvSpPr/>
      </xdr:nvSpPr>
      <xdr:spPr>
        <a:xfrm>
          <a:off x="9588500" y="956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55068</xdr:rowOff>
    </xdr:from>
    <xdr:ext cx="534377" cy="259045"/>
    <xdr:sp macro="" textlink="">
      <xdr:nvSpPr>
        <xdr:cNvPr id="368" name="テキスト ボックス 367"/>
        <xdr:cNvSpPr txBox="1"/>
      </xdr:nvSpPr>
      <xdr:spPr>
        <a:xfrm>
          <a:off x="9372111" y="9656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637</xdr:rowOff>
    </xdr:from>
    <xdr:to>
      <xdr:col>46</xdr:col>
      <xdr:colOff>38100</xdr:colOff>
      <xdr:row>56</xdr:row>
      <xdr:rowOff>102237</xdr:rowOff>
    </xdr:to>
    <xdr:sp macro="" textlink="">
      <xdr:nvSpPr>
        <xdr:cNvPr id="369" name="楕円 368"/>
        <xdr:cNvSpPr/>
      </xdr:nvSpPr>
      <xdr:spPr>
        <a:xfrm>
          <a:off x="8699500" y="960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93364</xdr:rowOff>
    </xdr:from>
    <xdr:ext cx="534377" cy="259045"/>
    <xdr:sp macro="" textlink="">
      <xdr:nvSpPr>
        <xdr:cNvPr id="370" name="テキスト ボックス 369"/>
        <xdr:cNvSpPr txBox="1"/>
      </xdr:nvSpPr>
      <xdr:spPr>
        <a:xfrm>
          <a:off x="8483111" y="969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136689</xdr:rowOff>
    </xdr:from>
    <xdr:to>
      <xdr:col>41</xdr:col>
      <xdr:colOff>101600</xdr:colOff>
      <xdr:row>56</xdr:row>
      <xdr:rowOff>66839</xdr:rowOff>
    </xdr:to>
    <xdr:sp macro="" textlink="">
      <xdr:nvSpPr>
        <xdr:cNvPr id="371" name="楕円 370"/>
        <xdr:cNvSpPr/>
      </xdr:nvSpPr>
      <xdr:spPr>
        <a:xfrm>
          <a:off x="7810500" y="956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57966</xdr:rowOff>
    </xdr:from>
    <xdr:ext cx="534377" cy="259045"/>
    <xdr:sp macro="" textlink="">
      <xdr:nvSpPr>
        <xdr:cNvPr id="372" name="テキスト ボックス 371"/>
        <xdr:cNvSpPr txBox="1"/>
      </xdr:nvSpPr>
      <xdr:spPr>
        <a:xfrm>
          <a:off x="7594111" y="965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165567</xdr:rowOff>
    </xdr:from>
    <xdr:to>
      <xdr:col>36</xdr:col>
      <xdr:colOff>165100</xdr:colOff>
      <xdr:row>55</xdr:row>
      <xdr:rowOff>95717</xdr:rowOff>
    </xdr:to>
    <xdr:sp macro="" textlink="">
      <xdr:nvSpPr>
        <xdr:cNvPr id="373" name="楕円 372"/>
        <xdr:cNvSpPr/>
      </xdr:nvSpPr>
      <xdr:spPr>
        <a:xfrm>
          <a:off x="6921500" y="94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86844</xdr:rowOff>
    </xdr:from>
    <xdr:ext cx="534377" cy="259045"/>
    <xdr:sp macro="" textlink="">
      <xdr:nvSpPr>
        <xdr:cNvPr id="374" name="テキスト ボックス 373"/>
        <xdr:cNvSpPr txBox="1"/>
      </xdr:nvSpPr>
      <xdr:spPr>
        <a:xfrm>
          <a:off x="6705111" y="951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52133</xdr:rowOff>
    </xdr:from>
    <xdr:to>
      <xdr:col>54</xdr:col>
      <xdr:colOff>189865</xdr:colOff>
      <xdr:row>79</xdr:row>
      <xdr:rowOff>44450</xdr:rowOff>
    </xdr:to>
    <xdr:cxnSp macro="">
      <xdr:nvCxnSpPr>
        <xdr:cNvPr id="398" name="直線コネクタ 397"/>
        <xdr:cNvCxnSpPr/>
      </xdr:nvCxnSpPr>
      <xdr:spPr>
        <a:xfrm flipV="1">
          <a:off x="10475595" y="12053633"/>
          <a:ext cx="1270" cy="1535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170260</xdr:rowOff>
    </xdr:from>
    <xdr:ext cx="599010" cy="259045"/>
    <xdr:sp macro="" textlink="">
      <xdr:nvSpPr>
        <xdr:cNvPr id="401" name="普通建設事業費 （ うち新規整備　）最大値テキスト"/>
        <xdr:cNvSpPr txBox="1"/>
      </xdr:nvSpPr>
      <xdr:spPr>
        <a:xfrm>
          <a:off x="10528300" y="1182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52133</xdr:rowOff>
    </xdr:from>
    <xdr:to>
      <xdr:col>55</xdr:col>
      <xdr:colOff>88900</xdr:colOff>
      <xdr:row>70</xdr:row>
      <xdr:rowOff>52133</xdr:rowOff>
    </xdr:to>
    <xdr:cxnSp macro="">
      <xdr:nvCxnSpPr>
        <xdr:cNvPr id="402" name="直線コネクタ 401"/>
        <xdr:cNvCxnSpPr/>
      </xdr:nvCxnSpPr>
      <xdr:spPr>
        <a:xfrm>
          <a:off x="10388600" y="120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17793</xdr:rowOff>
    </xdr:from>
    <xdr:to>
      <xdr:col>55</xdr:col>
      <xdr:colOff>0</xdr:colOff>
      <xdr:row>79</xdr:row>
      <xdr:rowOff>5232</xdr:rowOff>
    </xdr:to>
    <xdr:cxnSp macro="">
      <xdr:nvCxnSpPr>
        <xdr:cNvPr id="403" name="直線コネクタ 402"/>
        <xdr:cNvCxnSpPr/>
      </xdr:nvCxnSpPr>
      <xdr:spPr>
        <a:xfrm>
          <a:off x="9639300" y="13219443"/>
          <a:ext cx="838200" cy="3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144823</xdr:rowOff>
    </xdr:from>
    <xdr:ext cx="534377" cy="259045"/>
    <xdr:sp macro="" textlink="">
      <xdr:nvSpPr>
        <xdr:cNvPr id="404" name="普通建設事業費 （ うち新規整備　）平均値テキスト"/>
        <xdr:cNvSpPr txBox="1"/>
      </xdr:nvSpPr>
      <xdr:spPr>
        <a:xfrm>
          <a:off x="10528300" y="131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121946</xdr:rowOff>
    </xdr:from>
    <xdr:to>
      <xdr:col>55</xdr:col>
      <xdr:colOff>50800</xdr:colOff>
      <xdr:row>78</xdr:row>
      <xdr:rowOff>52096</xdr:rowOff>
    </xdr:to>
    <xdr:sp macro="" textlink="">
      <xdr:nvSpPr>
        <xdr:cNvPr id="405" name="フローチャート: 判断 404"/>
        <xdr:cNvSpPr/>
      </xdr:nvSpPr>
      <xdr:spPr>
        <a:xfrm>
          <a:off x="104267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17793</xdr:rowOff>
    </xdr:from>
    <xdr:to>
      <xdr:col>50</xdr:col>
      <xdr:colOff>114300</xdr:colOff>
      <xdr:row>77</xdr:row>
      <xdr:rowOff>148146</xdr:rowOff>
    </xdr:to>
    <xdr:cxnSp macro="">
      <xdr:nvCxnSpPr>
        <xdr:cNvPr id="406" name="直線コネクタ 405"/>
        <xdr:cNvCxnSpPr/>
      </xdr:nvCxnSpPr>
      <xdr:spPr>
        <a:xfrm flipV="1">
          <a:off x="8750300" y="13219443"/>
          <a:ext cx="889000" cy="1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76112</xdr:rowOff>
    </xdr:from>
    <xdr:to>
      <xdr:col>50</xdr:col>
      <xdr:colOff>165100</xdr:colOff>
      <xdr:row>78</xdr:row>
      <xdr:rowOff>6262</xdr:rowOff>
    </xdr:to>
    <xdr:sp macro="" textlink="">
      <xdr:nvSpPr>
        <xdr:cNvPr id="407" name="フローチャート: 判断 406"/>
        <xdr:cNvSpPr/>
      </xdr:nvSpPr>
      <xdr:spPr>
        <a:xfrm>
          <a:off x="9588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168839</xdr:rowOff>
    </xdr:from>
    <xdr:ext cx="534377" cy="259045"/>
    <xdr:sp macro="" textlink="">
      <xdr:nvSpPr>
        <xdr:cNvPr id="408" name="テキスト ボックス 407"/>
        <xdr:cNvSpPr txBox="1"/>
      </xdr:nvSpPr>
      <xdr:spPr>
        <a:xfrm>
          <a:off x="9372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101194</xdr:rowOff>
    </xdr:from>
    <xdr:to>
      <xdr:col>45</xdr:col>
      <xdr:colOff>177800</xdr:colOff>
      <xdr:row>77</xdr:row>
      <xdr:rowOff>148146</xdr:rowOff>
    </xdr:to>
    <xdr:cxnSp macro="">
      <xdr:nvCxnSpPr>
        <xdr:cNvPr id="409" name="直線コネクタ 408"/>
        <xdr:cNvCxnSpPr/>
      </xdr:nvCxnSpPr>
      <xdr:spPr>
        <a:xfrm>
          <a:off x="7861300" y="13131394"/>
          <a:ext cx="889000" cy="2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108610</xdr:rowOff>
    </xdr:from>
    <xdr:to>
      <xdr:col>46</xdr:col>
      <xdr:colOff>38100</xdr:colOff>
      <xdr:row>78</xdr:row>
      <xdr:rowOff>38760</xdr:rowOff>
    </xdr:to>
    <xdr:sp macro="" textlink="">
      <xdr:nvSpPr>
        <xdr:cNvPr id="410" name="フローチャート: 判断 409"/>
        <xdr:cNvSpPr/>
      </xdr:nvSpPr>
      <xdr:spPr>
        <a:xfrm>
          <a:off x="8699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29887</xdr:rowOff>
    </xdr:from>
    <xdr:ext cx="534377" cy="259045"/>
    <xdr:sp macro="" textlink="">
      <xdr:nvSpPr>
        <xdr:cNvPr id="411" name="テキスト ボックス 410"/>
        <xdr:cNvSpPr txBox="1"/>
      </xdr:nvSpPr>
      <xdr:spPr>
        <a:xfrm>
          <a:off x="8483111" y="134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101194</xdr:rowOff>
    </xdr:from>
    <xdr:to>
      <xdr:col>41</xdr:col>
      <xdr:colOff>50800</xdr:colOff>
      <xdr:row>79</xdr:row>
      <xdr:rowOff>13018</xdr:rowOff>
    </xdr:to>
    <xdr:cxnSp macro="">
      <xdr:nvCxnSpPr>
        <xdr:cNvPr id="412" name="直線コネクタ 411"/>
        <xdr:cNvCxnSpPr/>
      </xdr:nvCxnSpPr>
      <xdr:spPr>
        <a:xfrm flipV="1">
          <a:off x="6972300" y="13131394"/>
          <a:ext cx="889000" cy="4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74016</xdr:rowOff>
    </xdr:from>
    <xdr:to>
      <xdr:col>41</xdr:col>
      <xdr:colOff>101600</xdr:colOff>
      <xdr:row>78</xdr:row>
      <xdr:rowOff>4166</xdr:rowOff>
    </xdr:to>
    <xdr:sp macro="" textlink="">
      <xdr:nvSpPr>
        <xdr:cNvPr id="413" name="フローチャート: 判断 412"/>
        <xdr:cNvSpPr/>
      </xdr:nvSpPr>
      <xdr:spPr>
        <a:xfrm>
          <a:off x="7810500" y="132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166743</xdr:rowOff>
    </xdr:from>
    <xdr:ext cx="534377" cy="259045"/>
    <xdr:sp macro="" textlink="">
      <xdr:nvSpPr>
        <xdr:cNvPr id="414" name="テキスト ボックス 413"/>
        <xdr:cNvSpPr txBox="1"/>
      </xdr:nvSpPr>
      <xdr:spPr>
        <a:xfrm>
          <a:off x="7594111" y="133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15" name="フローチャート: 判断 414"/>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16" name="テキスト ボックス 415"/>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125882</xdr:rowOff>
    </xdr:from>
    <xdr:to>
      <xdr:col>55</xdr:col>
      <xdr:colOff>50800</xdr:colOff>
      <xdr:row>79</xdr:row>
      <xdr:rowOff>56032</xdr:rowOff>
    </xdr:to>
    <xdr:sp macro="" textlink="">
      <xdr:nvSpPr>
        <xdr:cNvPr id="422" name="楕円 421"/>
        <xdr:cNvSpPr/>
      </xdr:nvSpPr>
      <xdr:spPr>
        <a:xfrm>
          <a:off x="10426700" y="134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40809</xdr:rowOff>
    </xdr:from>
    <xdr:ext cx="469744" cy="259045"/>
    <xdr:sp macro="" textlink="">
      <xdr:nvSpPr>
        <xdr:cNvPr id="423" name="普通建設事業費 （ うち新規整備　）該当値テキスト"/>
        <xdr:cNvSpPr txBox="1"/>
      </xdr:nvSpPr>
      <xdr:spPr>
        <a:xfrm>
          <a:off x="10528300" y="1341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138443</xdr:rowOff>
    </xdr:from>
    <xdr:to>
      <xdr:col>50</xdr:col>
      <xdr:colOff>165100</xdr:colOff>
      <xdr:row>77</xdr:row>
      <xdr:rowOff>68593</xdr:rowOff>
    </xdr:to>
    <xdr:sp macro="" textlink="">
      <xdr:nvSpPr>
        <xdr:cNvPr id="424" name="楕円 423"/>
        <xdr:cNvSpPr/>
      </xdr:nvSpPr>
      <xdr:spPr>
        <a:xfrm>
          <a:off x="9588500" y="131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85120</xdr:rowOff>
    </xdr:from>
    <xdr:ext cx="534377" cy="259045"/>
    <xdr:sp macro="" textlink="">
      <xdr:nvSpPr>
        <xdr:cNvPr id="425" name="テキスト ボックス 424"/>
        <xdr:cNvSpPr txBox="1"/>
      </xdr:nvSpPr>
      <xdr:spPr>
        <a:xfrm>
          <a:off x="9372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97346</xdr:rowOff>
    </xdr:from>
    <xdr:to>
      <xdr:col>46</xdr:col>
      <xdr:colOff>38100</xdr:colOff>
      <xdr:row>78</xdr:row>
      <xdr:rowOff>27496</xdr:rowOff>
    </xdr:to>
    <xdr:sp macro="" textlink="">
      <xdr:nvSpPr>
        <xdr:cNvPr id="426" name="楕円 425"/>
        <xdr:cNvSpPr/>
      </xdr:nvSpPr>
      <xdr:spPr>
        <a:xfrm>
          <a:off x="8699500" y="1329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44023</xdr:rowOff>
    </xdr:from>
    <xdr:ext cx="534377" cy="259045"/>
    <xdr:sp macro="" textlink="">
      <xdr:nvSpPr>
        <xdr:cNvPr id="427" name="テキスト ボックス 426"/>
        <xdr:cNvSpPr txBox="1"/>
      </xdr:nvSpPr>
      <xdr:spPr>
        <a:xfrm>
          <a:off x="8483111" y="1307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50394</xdr:rowOff>
    </xdr:from>
    <xdr:to>
      <xdr:col>41</xdr:col>
      <xdr:colOff>101600</xdr:colOff>
      <xdr:row>76</xdr:row>
      <xdr:rowOff>151994</xdr:rowOff>
    </xdr:to>
    <xdr:sp macro="" textlink="">
      <xdr:nvSpPr>
        <xdr:cNvPr id="428" name="楕円 427"/>
        <xdr:cNvSpPr/>
      </xdr:nvSpPr>
      <xdr:spPr>
        <a:xfrm>
          <a:off x="7810500" y="1308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168521</xdr:rowOff>
    </xdr:from>
    <xdr:ext cx="534377" cy="259045"/>
    <xdr:sp macro="" textlink="">
      <xdr:nvSpPr>
        <xdr:cNvPr id="429" name="テキスト ボックス 428"/>
        <xdr:cNvSpPr txBox="1"/>
      </xdr:nvSpPr>
      <xdr:spPr>
        <a:xfrm>
          <a:off x="7594111" y="128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133668</xdr:rowOff>
    </xdr:from>
    <xdr:to>
      <xdr:col>36</xdr:col>
      <xdr:colOff>165100</xdr:colOff>
      <xdr:row>79</xdr:row>
      <xdr:rowOff>63818</xdr:rowOff>
    </xdr:to>
    <xdr:sp macro="" textlink="">
      <xdr:nvSpPr>
        <xdr:cNvPr id="430" name="楕円 429"/>
        <xdr:cNvSpPr/>
      </xdr:nvSpPr>
      <xdr:spPr>
        <a:xfrm>
          <a:off x="6921500" y="1350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54945</xdr:rowOff>
    </xdr:from>
    <xdr:ext cx="469744" cy="259045"/>
    <xdr:sp macro="" textlink="">
      <xdr:nvSpPr>
        <xdr:cNvPr id="431" name="テキスト ボックス 430"/>
        <xdr:cNvSpPr txBox="1"/>
      </xdr:nvSpPr>
      <xdr:spPr>
        <a:xfrm>
          <a:off x="6737428" y="135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1070</xdr:rowOff>
    </xdr:from>
    <xdr:to>
      <xdr:col>54</xdr:col>
      <xdr:colOff>189865</xdr:colOff>
      <xdr:row>99</xdr:row>
      <xdr:rowOff>49915</xdr:rowOff>
    </xdr:to>
    <xdr:cxnSp macro="">
      <xdr:nvCxnSpPr>
        <xdr:cNvPr id="457" name="直線コネクタ 456"/>
        <xdr:cNvCxnSpPr/>
      </xdr:nvCxnSpPr>
      <xdr:spPr>
        <a:xfrm flipV="1">
          <a:off x="10475595" y="15603020"/>
          <a:ext cx="1270" cy="1420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53742</xdr:rowOff>
    </xdr:from>
    <xdr:ext cx="469744" cy="259045"/>
    <xdr:sp macro="" textlink="">
      <xdr:nvSpPr>
        <xdr:cNvPr id="458" name="普通建設事業費 （ うち更新整備　）最小値テキスト"/>
        <xdr:cNvSpPr txBox="1"/>
      </xdr:nvSpPr>
      <xdr:spPr>
        <a:xfrm>
          <a:off x="10528300" y="1702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49915</xdr:rowOff>
    </xdr:from>
    <xdr:to>
      <xdr:col>55</xdr:col>
      <xdr:colOff>88900</xdr:colOff>
      <xdr:row>99</xdr:row>
      <xdr:rowOff>49915</xdr:rowOff>
    </xdr:to>
    <xdr:cxnSp macro="">
      <xdr:nvCxnSpPr>
        <xdr:cNvPr id="459" name="直線コネクタ 458"/>
        <xdr:cNvCxnSpPr/>
      </xdr:nvCxnSpPr>
      <xdr:spPr>
        <a:xfrm>
          <a:off x="10388600" y="1702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119197</xdr:rowOff>
    </xdr:from>
    <xdr:ext cx="599010" cy="259045"/>
    <xdr:sp macro="" textlink="">
      <xdr:nvSpPr>
        <xdr:cNvPr id="460" name="普通建設事業費 （ うち更新整備　）最大値テキスト"/>
        <xdr:cNvSpPr txBox="1"/>
      </xdr:nvSpPr>
      <xdr:spPr>
        <a:xfrm>
          <a:off x="10528300" y="1537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1070</xdr:rowOff>
    </xdr:from>
    <xdr:to>
      <xdr:col>55</xdr:col>
      <xdr:colOff>88900</xdr:colOff>
      <xdr:row>91</xdr:row>
      <xdr:rowOff>1070</xdr:rowOff>
    </xdr:to>
    <xdr:cxnSp macro="">
      <xdr:nvCxnSpPr>
        <xdr:cNvPr id="461" name="直線コネクタ 460"/>
        <xdr:cNvCxnSpPr/>
      </xdr:nvCxnSpPr>
      <xdr:spPr>
        <a:xfrm>
          <a:off x="10388600" y="156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148441</xdr:rowOff>
    </xdr:from>
    <xdr:to>
      <xdr:col>55</xdr:col>
      <xdr:colOff>0</xdr:colOff>
      <xdr:row>97</xdr:row>
      <xdr:rowOff>154189</xdr:rowOff>
    </xdr:to>
    <xdr:cxnSp macro="">
      <xdr:nvCxnSpPr>
        <xdr:cNvPr id="462" name="直線コネクタ 461"/>
        <xdr:cNvCxnSpPr/>
      </xdr:nvCxnSpPr>
      <xdr:spPr>
        <a:xfrm>
          <a:off x="9639300" y="16779091"/>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147145</xdr:rowOff>
    </xdr:from>
    <xdr:ext cx="534377" cy="259045"/>
    <xdr:sp macro="" textlink="">
      <xdr:nvSpPr>
        <xdr:cNvPr id="463" name="普通建設事業費 （ うち更新整備　）平均値テキスト"/>
        <xdr:cNvSpPr txBox="1"/>
      </xdr:nvSpPr>
      <xdr:spPr>
        <a:xfrm>
          <a:off x="10528300" y="1643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124268</xdr:rowOff>
    </xdr:from>
    <xdr:to>
      <xdr:col>55</xdr:col>
      <xdr:colOff>50800</xdr:colOff>
      <xdr:row>97</xdr:row>
      <xdr:rowOff>54418</xdr:rowOff>
    </xdr:to>
    <xdr:sp macro="" textlink="">
      <xdr:nvSpPr>
        <xdr:cNvPr id="464" name="フローチャート: 判断 463"/>
        <xdr:cNvSpPr/>
      </xdr:nvSpPr>
      <xdr:spPr>
        <a:xfrm>
          <a:off x="104267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148441</xdr:rowOff>
    </xdr:from>
    <xdr:to>
      <xdr:col>50</xdr:col>
      <xdr:colOff>114300</xdr:colOff>
      <xdr:row>97</xdr:row>
      <xdr:rowOff>156073</xdr:rowOff>
    </xdr:to>
    <xdr:cxnSp macro="">
      <xdr:nvCxnSpPr>
        <xdr:cNvPr id="465" name="直線コネクタ 464"/>
        <xdr:cNvCxnSpPr/>
      </xdr:nvCxnSpPr>
      <xdr:spPr>
        <a:xfrm flipV="1">
          <a:off x="8750300" y="16779091"/>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161356</xdr:rowOff>
    </xdr:from>
    <xdr:to>
      <xdr:col>50</xdr:col>
      <xdr:colOff>165100</xdr:colOff>
      <xdr:row>97</xdr:row>
      <xdr:rowOff>91506</xdr:rowOff>
    </xdr:to>
    <xdr:sp macro="" textlink="">
      <xdr:nvSpPr>
        <xdr:cNvPr id="466" name="フローチャート: 判断 465"/>
        <xdr:cNvSpPr/>
      </xdr:nvSpPr>
      <xdr:spPr>
        <a:xfrm>
          <a:off x="9588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108033</xdr:rowOff>
    </xdr:from>
    <xdr:ext cx="534377" cy="259045"/>
    <xdr:sp macro="" textlink="">
      <xdr:nvSpPr>
        <xdr:cNvPr id="467" name="テキスト ボックス 466"/>
        <xdr:cNvSpPr txBox="1"/>
      </xdr:nvSpPr>
      <xdr:spPr>
        <a:xfrm>
          <a:off x="9372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156073</xdr:rowOff>
    </xdr:from>
    <xdr:to>
      <xdr:col>45</xdr:col>
      <xdr:colOff>177800</xdr:colOff>
      <xdr:row>98</xdr:row>
      <xdr:rowOff>114619</xdr:rowOff>
    </xdr:to>
    <xdr:cxnSp macro="">
      <xdr:nvCxnSpPr>
        <xdr:cNvPr id="468" name="直線コネクタ 467"/>
        <xdr:cNvCxnSpPr/>
      </xdr:nvCxnSpPr>
      <xdr:spPr>
        <a:xfrm flipV="1">
          <a:off x="7861300" y="16786723"/>
          <a:ext cx="889000" cy="129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138712</xdr:rowOff>
    </xdr:from>
    <xdr:to>
      <xdr:col>46</xdr:col>
      <xdr:colOff>38100</xdr:colOff>
      <xdr:row>97</xdr:row>
      <xdr:rowOff>68862</xdr:rowOff>
    </xdr:to>
    <xdr:sp macro="" textlink="">
      <xdr:nvSpPr>
        <xdr:cNvPr id="469" name="フローチャート: 判断 468"/>
        <xdr:cNvSpPr/>
      </xdr:nvSpPr>
      <xdr:spPr>
        <a:xfrm>
          <a:off x="8699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85389</xdr:rowOff>
    </xdr:from>
    <xdr:ext cx="534377" cy="259045"/>
    <xdr:sp macro="" textlink="">
      <xdr:nvSpPr>
        <xdr:cNvPr id="470" name="テキスト ボックス 469"/>
        <xdr:cNvSpPr txBox="1"/>
      </xdr:nvSpPr>
      <xdr:spPr>
        <a:xfrm>
          <a:off x="8483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45038</xdr:rowOff>
    </xdr:from>
    <xdr:to>
      <xdr:col>41</xdr:col>
      <xdr:colOff>50800</xdr:colOff>
      <xdr:row>98</xdr:row>
      <xdr:rowOff>114619</xdr:rowOff>
    </xdr:to>
    <xdr:cxnSp macro="">
      <xdr:nvCxnSpPr>
        <xdr:cNvPr id="471" name="直線コネクタ 470"/>
        <xdr:cNvCxnSpPr/>
      </xdr:nvCxnSpPr>
      <xdr:spPr>
        <a:xfrm>
          <a:off x="6972300" y="16332788"/>
          <a:ext cx="889000" cy="58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11579</xdr:rowOff>
    </xdr:from>
    <xdr:to>
      <xdr:col>41</xdr:col>
      <xdr:colOff>101600</xdr:colOff>
      <xdr:row>97</xdr:row>
      <xdr:rowOff>113179</xdr:rowOff>
    </xdr:to>
    <xdr:sp macro="" textlink="">
      <xdr:nvSpPr>
        <xdr:cNvPr id="472" name="フローチャート: 判断 471"/>
        <xdr:cNvSpPr/>
      </xdr:nvSpPr>
      <xdr:spPr>
        <a:xfrm>
          <a:off x="7810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129706</xdr:rowOff>
    </xdr:from>
    <xdr:ext cx="534377" cy="259045"/>
    <xdr:sp macro="" textlink="">
      <xdr:nvSpPr>
        <xdr:cNvPr id="473" name="テキスト ボックス 472"/>
        <xdr:cNvSpPr txBox="1"/>
      </xdr:nvSpPr>
      <xdr:spPr>
        <a:xfrm>
          <a:off x="7594111"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94931</xdr:rowOff>
    </xdr:from>
    <xdr:to>
      <xdr:col>36</xdr:col>
      <xdr:colOff>165100</xdr:colOff>
      <xdr:row>98</xdr:row>
      <xdr:rowOff>25081</xdr:rowOff>
    </xdr:to>
    <xdr:sp macro="" textlink="">
      <xdr:nvSpPr>
        <xdr:cNvPr id="474" name="フローチャート: 判断 473"/>
        <xdr:cNvSpPr/>
      </xdr:nvSpPr>
      <xdr:spPr>
        <a:xfrm>
          <a:off x="6921500" y="1672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16208</xdr:rowOff>
    </xdr:from>
    <xdr:ext cx="534377" cy="259045"/>
    <xdr:sp macro="" textlink="">
      <xdr:nvSpPr>
        <xdr:cNvPr id="475" name="テキスト ボックス 474"/>
        <xdr:cNvSpPr txBox="1"/>
      </xdr:nvSpPr>
      <xdr:spPr>
        <a:xfrm>
          <a:off x="6705111" y="1681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103389</xdr:rowOff>
    </xdr:from>
    <xdr:to>
      <xdr:col>55</xdr:col>
      <xdr:colOff>50800</xdr:colOff>
      <xdr:row>98</xdr:row>
      <xdr:rowOff>33539</xdr:rowOff>
    </xdr:to>
    <xdr:sp macro="" textlink="">
      <xdr:nvSpPr>
        <xdr:cNvPr id="481" name="楕円 480"/>
        <xdr:cNvSpPr/>
      </xdr:nvSpPr>
      <xdr:spPr>
        <a:xfrm>
          <a:off x="10426700" y="167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81816</xdr:rowOff>
    </xdr:from>
    <xdr:ext cx="534377" cy="259045"/>
    <xdr:sp macro="" textlink="">
      <xdr:nvSpPr>
        <xdr:cNvPr id="482" name="普通建設事業費 （ うち更新整備　）該当値テキスト"/>
        <xdr:cNvSpPr txBox="1"/>
      </xdr:nvSpPr>
      <xdr:spPr>
        <a:xfrm>
          <a:off x="10528300" y="167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97641</xdr:rowOff>
    </xdr:from>
    <xdr:to>
      <xdr:col>50</xdr:col>
      <xdr:colOff>165100</xdr:colOff>
      <xdr:row>98</xdr:row>
      <xdr:rowOff>27791</xdr:rowOff>
    </xdr:to>
    <xdr:sp macro="" textlink="">
      <xdr:nvSpPr>
        <xdr:cNvPr id="483" name="楕円 482"/>
        <xdr:cNvSpPr/>
      </xdr:nvSpPr>
      <xdr:spPr>
        <a:xfrm>
          <a:off x="9588500" y="167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18918</xdr:rowOff>
    </xdr:from>
    <xdr:ext cx="534377" cy="259045"/>
    <xdr:sp macro="" textlink="">
      <xdr:nvSpPr>
        <xdr:cNvPr id="484" name="テキスト ボックス 483"/>
        <xdr:cNvSpPr txBox="1"/>
      </xdr:nvSpPr>
      <xdr:spPr>
        <a:xfrm>
          <a:off x="9372111" y="16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105273</xdr:rowOff>
    </xdr:from>
    <xdr:to>
      <xdr:col>46</xdr:col>
      <xdr:colOff>38100</xdr:colOff>
      <xdr:row>98</xdr:row>
      <xdr:rowOff>35423</xdr:rowOff>
    </xdr:to>
    <xdr:sp macro="" textlink="">
      <xdr:nvSpPr>
        <xdr:cNvPr id="485" name="楕円 484"/>
        <xdr:cNvSpPr/>
      </xdr:nvSpPr>
      <xdr:spPr>
        <a:xfrm>
          <a:off x="8699500" y="167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26550</xdr:rowOff>
    </xdr:from>
    <xdr:ext cx="534377" cy="259045"/>
    <xdr:sp macro="" textlink="">
      <xdr:nvSpPr>
        <xdr:cNvPr id="486" name="テキスト ボックス 485"/>
        <xdr:cNvSpPr txBox="1"/>
      </xdr:nvSpPr>
      <xdr:spPr>
        <a:xfrm>
          <a:off x="8483111" y="168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63819</xdr:rowOff>
    </xdr:from>
    <xdr:to>
      <xdr:col>41</xdr:col>
      <xdr:colOff>101600</xdr:colOff>
      <xdr:row>98</xdr:row>
      <xdr:rowOff>165419</xdr:rowOff>
    </xdr:to>
    <xdr:sp macro="" textlink="">
      <xdr:nvSpPr>
        <xdr:cNvPr id="487" name="楕円 486"/>
        <xdr:cNvSpPr/>
      </xdr:nvSpPr>
      <xdr:spPr>
        <a:xfrm>
          <a:off x="7810500" y="168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156546</xdr:rowOff>
    </xdr:from>
    <xdr:ext cx="534377" cy="259045"/>
    <xdr:sp macro="" textlink="">
      <xdr:nvSpPr>
        <xdr:cNvPr id="488" name="テキスト ボックス 487"/>
        <xdr:cNvSpPr txBox="1"/>
      </xdr:nvSpPr>
      <xdr:spPr>
        <a:xfrm>
          <a:off x="7594111" y="1695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165688</xdr:rowOff>
    </xdr:from>
    <xdr:to>
      <xdr:col>36</xdr:col>
      <xdr:colOff>165100</xdr:colOff>
      <xdr:row>95</xdr:row>
      <xdr:rowOff>95838</xdr:rowOff>
    </xdr:to>
    <xdr:sp macro="" textlink="">
      <xdr:nvSpPr>
        <xdr:cNvPr id="489" name="楕円 488"/>
        <xdr:cNvSpPr/>
      </xdr:nvSpPr>
      <xdr:spPr>
        <a:xfrm>
          <a:off x="6921500" y="1628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112365</xdr:rowOff>
    </xdr:from>
    <xdr:ext cx="534377" cy="259045"/>
    <xdr:sp macro="" textlink="">
      <xdr:nvSpPr>
        <xdr:cNvPr id="490" name="テキスト ボックス 489"/>
        <xdr:cNvSpPr txBox="1"/>
      </xdr:nvSpPr>
      <xdr:spPr>
        <a:xfrm>
          <a:off x="6705111" y="1605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104245</xdr:rowOff>
    </xdr:from>
    <xdr:to>
      <xdr:col>85</xdr:col>
      <xdr:colOff>126364</xdr:colOff>
      <xdr:row>39</xdr:row>
      <xdr:rowOff>98878</xdr:rowOff>
    </xdr:to>
    <xdr:cxnSp macro="">
      <xdr:nvCxnSpPr>
        <xdr:cNvPr id="516" name="直線コネクタ 515"/>
        <xdr:cNvCxnSpPr/>
      </xdr:nvCxnSpPr>
      <xdr:spPr>
        <a:xfrm flipV="1">
          <a:off x="16317595" y="5247745"/>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50922</xdr:rowOff>
    </xdr:from>
    <xdr:ext cx="599010" cy="259045"/>
    <xdr:sp macro="" textlink="">
      <xdr:nvSpPr>
        <xdr:cNvPr id="519" name="災害復旧事業費最大値テキスト"/>
        <xdr:cNvSpPr txBox="1"/>
      </xdr:nvSpPr>
      <xdr:spPr>
        <a:xfrm>
          <a:off x="16370300" y="50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104245</xdr:rowOff>
    </xdr:from>
    <xdr:to>
      <xdr:col>86</xdr:col>
      <xdr:colOff>25400</xdr:colOff>
      <xdr:row>30</xdr:row>
      <xdr:rowOff>104245</xdr:rowOff>
    </xdr:to>
    <xdr:cxnSp macro="">
      <xdr:nvCxnSpPr>
        <xdr:cNvPr id="520" name="直線コネクタ 519"/>
        <xdr:cNvCxnSpPr/>
      </xdr:nvCxnSpPr>
      <xdr:spPr>
        <a:xfrm>
          <a:off x="16230600" y="52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74625</xdr:rowOff>
    </xdr:from>
    <xdr:to>
      <xdr:col>85</xdr:col>
      <xdr:colOff>127000</xdr:colOff>
      <xdr:row>39</xdr:row>
      <xdr:rowOff>94132</xdr:rowOff>
    </xdr:to>
    <xdr:cxnSp macro="">
      <xdr:nvCxnSpPr>
        <xdr:cNvPr id="521" name="直線コネクタ 520"/>
        <xdr:cNvCxnSpPr/>
      </xdr:nvCxnSpPr>
      <xdr:spPr>
        <a:xfrm>
          <a:off x="15481300" y="6761175"/>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157943</xdr:rowOff>
    </xdr:from>
    <xdr:ext cx="469744" cy="259045"/>
    <xdr:sp macro="" textlink="">
      <xdr:nvSpPr>
        <xdr:cNvPr id="522" name="災害復旧事業費平均値テキスト"/>
        <xdr:cNvSpPr txBox="1"/>
      </xdr:nvSpPr>
      <xdr:spPr>
        <a:xfrm>
          <a:off x="16370300" y="6501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135066</xdr:rowOff>
    </xdr:from>
    <xdr:to>
      <xdr:col>85</xdr:col>
      <xdr:colOff>177800</xdr:colOff>
      <xdr:row>39</xdr:row>
      <xdr:rowOff>65216</xdr:rowOff>
    </xdr:to>
    <xdr:sp macro="" textlink="">
      <xdr:nvSpPr>
        <xdr:cNvPr id="523" name="フローチャート: 判断 522"/>
        <xdr:cNvSpPr/>
      </xdr:nvSpPr>
      <xdr:spPr>
        <a:xfrm>
          <a:off x="16268700" y="665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74625</xdr:rowOff>
    </xdr:from>
    <xdr:to>
      <xdr:col>81</xdr:col>
      <xdr:colOff>50800</xdr:colOff>
      <xdr:row>39</xdr:row>
      <xdr:rowOff>96266</xdr:rowOff>
    </xdr:to>
    <xdr:cxnSp macro="">
      <xdr:nvCxnSpPr>
        <xdr:cNvPr id="524" name="直線コネクタ 523"/>
        <xdr:cNvCxnSpPr/>
      </xdr:nvCxnSpPr>
      <xdr:spPr>
        <a:xfrm flipV="1">
          <a:off x="14592300" y="6761175"/>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155433</xdr:rowOff>
    </xdr:from>
    <xdr:to>
      <xdr:col>81</xdr:col>
      <xdr:colOff>101600</xdr:colOff>
      <xdr:row>39</xdr:row>
      <xdr:rowOff>85583</xdr:rowOff>
    </xdr:to>
    <xdr:sp macro="" textlink="">
      <xdr:nvSpPr>
        <xdr:cNvPr id="525" name="フローチャート: 判断 524"/>
        <xdr:cNvSpPr/>
      </xdr:nvSpPr>
      <xdr:spPr>
        <a:xfrm>
          <a:off x="15430500" y="667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102111</xdr:rowOff>
    </xdr:from>
    <xdr:ext cx="469744" cy="259045"/>
    <xdr:sp macro="" textlink="">
      <xdr:nvSpPr>
        <xdr:cNvPr id="526" name="テキスト ボックス 525"/>
        <xdr:cNvSpPr txBox="1"/>
      </xdr:nvSpPr>
      <xdr:spPr>
        <a:xfrm>
          <a:off x="15246428" y="644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96266</xdr:rowOff>
    </xdr:from>
    <xdr:to>
      <xdr:col>76</xdr:col>
      <xdr:colOff>114300</xdr:colOff>
      <xdr:row>39</xdr:row>
      <xdr:rowOff>98878</xdr:rowOff>
    </xdr:to>
    <xdr:cxnSp macro="">
      <xdr:nvCxnSpPr>
        <xdr:cNvPr id="527" name="直線コネクタ 526"/>
        <xdr:cNvCxnSpPr/>
      </xdr:nvCxnSpPr>
      <xdr:spPr>
        <a:xfrm flipV="1">
          <a:off x="13703300" y="6782816"/>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7921</xdr:rowOff>
    </xdr:from>
    <xdr:to>
      <xdr:col>76</xdr:col>
      <xdr:colOff>165100</xdr:colOff>
      <xdr:row>39</xdr:row>
      <xdr:rowOff>109521</xdr:rowOff>
    </xdr:to>
    <xdr:sp macro="" textlink="">
      <xdr:nvSpPr>
        <xdr:cNvPr id="528" name="フローチャート: 判断 527"/>
        <xdr:cNvSpPr/>
      </xdr:nvSpPr>
      <xdr:spPr>
        <a:xfrm>
          <a:off x="14541500" y="6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126048</xdr:rowOff>
    </xdr:from>
    <xdr:ext cx="469744" cy="259045"/>
    <xdr:sp macro="" textlink="">
      <xdr:nvSpPr>
        <xdr:cNvPr id="529" name="テキスト ボックス 528"/>
        <xdr:cNvSpPr txBox="1"/>
      </xdr:nvSpPr>
      <xdr:spPr>
        <a:xfrm>
          <a:off x="14357428" y="646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20603</xdr:rowOff>
    </xdr:from>
    <xdr:to>
      <xdr:col>72</xdr:col>
      <xdr:colOff>38100</xdr:colOff>
      <xdr:row>39</xdr:row>
      <xdr:rowOff>122203</xdr:rowOff>
    </xdr:to>
    <xdr:sp macro="" textlink="">
      <xdr:nvSpPr>
        <xdr:cNvPr id="531" name="フローチャート: 判断 530"/>
        <xdr:cNvSpPr/>
      </xdr:nvSpPr>
      <xdr:spPr>
        <a:xfrm>
          <a:off x="13652500" y="670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138730</xdr:rowOff>
    </xdr:from>
    <xdr:ext cx="469744" cy="259045"/>
    <xdr:sp macro="" textlink="">
      <xdr:nvSpPr>
        <xdr:cNvPr id="532" name="テキスト ボックス 531"/>
        <xdr:cNvSpPr txBox="1"/>
      </xdr:nvSpPr>
      <xdr:spPr>
        <a:xfrm>
          <a:off x="13468428" y="648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152516</xdr:rowOff>
    </xdr:from>
    <xdr:to>
      <xdr:col>67</xdr:col>
      <xdr:colOff>101600</xdr:colOff>
      <xdr:row>39</xdr:row>
      <xdr:rowOff>82666</xdr:rowOff>
    </xdr:to>
    <xdr:sp macro="" textlink="">
      <xdr:nvSpPr>
        <xdr:cNvPr id="533" name="フローチャート: 判断 532"/>
        <xdr:cNvSpPr/>
      </xdr:nvSpPr>
      <xdr:spPr>
        <a:xfrm>
          <a:off x="12763500" y="666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99193</xdr:rowOff>
    </xdr:from>
    <xdr:ext cx="469744" cy="259045"/>
    <xdr:sp macro="" textlink="">
      <xdr:nvSpPr>
        <xdr:cNvPr id="534" name="テキスト ボックス 533"/>
        <xdr:cNvSpPr txBox="1"/>
      </xdr:nvSpPr>
      <xdr:spPr>
        <a:xfrm>
          <a:off x="12579428" y="644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43332</xdr:rowOff>
    </xdr:from>
    <xdr:to>
      <xdr:col>85</xdr:col>
      <xdr:colOff>177800</xdr:colOff>
      <xdr:row>39</xdr:row>
      <xdr:rowOff>144932</xdr:rowOff>
    </xdr:to>
    <xdr:sp macro="" textlink="">
      <xdr:nvSpPr>
        <xdr:cNvPr id="540" name="楕円 539"/>
        <xdr:cNvSpPr/>
      </xdr:nvSpPr>
      <xdr:spPr>
        <a:xfrm>
          <a:off x="16268700" y="672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129709</xdr:rowOff>
    </xdr:from>
    <xdr:ext cx="378565" cy="259045"/>
    <xdr:sp macro="" textlink="">
      <xdr:nvSpPr>
        <xdr:cNvPr id="541" name="災害復旧事業費該当値テキスト"/>
        <xdr:cNvSpPr txBox="1"/>
      </xdr:nvSpPr>
      <xdr:spPr>
        <a:xfrm>
          <a:off x="16370300" y="6644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23825</xdr:rowOff>
    </xdr:from>
    <xdr:to>
      <xdr:col>81</xdr:col>
      <xdr:colOff>101600</xdr:colOff>
      <xdr:row>39</xdr:row>
      <xdr:rowOff>125425</xdr:rowOff>
    </xdr:to>
    <xdr:sp macro="" textlink="">
      <xdr:nvSpPr>
        <xdr:cNvPr id="542" name="楕円 541"/>
        <xdr:cNvSpPr/>
      </xdr:nvSpPr>
      <xdr:spPr>
        <a:xfrm>
          <a:off x="15430500" y="671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116552</xdr:rowOff>
    </xdr:from>
    <xdr:ext cx="469744" cy="259045"/>
    <xdr:sp macro="" textlink="">
      <xdr:nvSpPr>
        <xdr:cNvPr id="543" name="テキスト ボックス 542"/>
        <xdr:cNvSpPr txBox="1"/>
      </xdr:nvSpPr>
      <xdr:spPr>
        <a:xfrm>
          <a:off x="15246428" y="68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45466</xdr:rowOff>
    </xdr:from>
    <xdr:to>
      <xdr:col>76</xdr:col>
      <xdr:colOff>165100</xdr:colOff>
      <xdr:row>39</xdr:row>
      <xdr:rowOff>147066</xdr:rowOff>
    </xdr:to>
    <xdr:sp macro="" textlink="">
      <xdr:nvSpPr>
        <xdr:cNvPr id="544" name="楕円 543"/>
        <xdr:cNvSpPr/>
      </xdr:nvSpPr>
      <xdr:spPr>
        <a:xfrm>
          <a:off x="145415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138193</xdr:rowOff>
    </xdr:from>
    <xdr:ext cx="378565" cy="259045"/>
    <xdr:sp macro="" textlink="">
      <xdr:nvSpPr>
        <xdr:cNvPr id="545" name="テキスト ボックス 544"/>
        <xdr:cNvSpPr txBox="1"/>
      </xdr:nvSpPr>
      <xdr:spPr>
        <a:xfrm>
          <a:off x="14403017" y="6824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67119</xdr:rowOff>
    </xdr:from>
    <xdr:to>
      <xdr:col>85</xdr:col>
      <xdr:colOff>126364</xdr:colOff>
      <xdr:row>77</xdr:row>
      <xdr:rowOff>169063</xdr:rowOff>
    </xdr:to>
    <xdr:cxnSp macro="">
      <xdr:nvCxnSpPr>
        <xdr:cNvPr id="622" name="直線コネクタ 621"/>
        <xdr:cNvCxnSpPr/>
      </xdr:nvCxnSpPr>
      <xdr:spPr>
        <a:xfrm flipV="1">
          <a:off x="16317595" y="12068619"/>
          <a:ext cx="1269" cy="130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1440</xdr:rowOff>
    </xdr:from>
    <xdr:ext cx="534377" cy="259045"/>
    <xdr:sp macro="" textlink="">
      <xdr:nvSpPr>
        <xdr:cNvPr id="623" name="公債費最小値テキスト"/>
        <xdr:cNvSpPr txBox="1"/>
      </xdr:nvSpPr>
      <xdr:spPr>
        <a:xfrm>
          <a:off x="16370300" y="133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169063</xdr:rowOff>
    </xdr:from>
    <xdr:to>
      <xdr:col>86</xdr:col>
      <xdr:colOff>25400</xdr:colOff>
      <xdr:row>77</xdr:row>
      <xdr:rowOff>169063</xdr:rowOff>
    </xdr:to>
    <xdr:cxnSp macro="">
      <xdr:nvCxnSpPr>
        <xdr:cNvPr id="624" name="直線コネクタ 623"/>
        <xdr:cNvCxnSpPr/>
      </xdr:nvCxnSpPr>
      <xdr:spPr>
        <a:xfrm>
          <a:off x="16230600" y="1337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13796</xdr:rowOff>
    </xdr:from>
    <xdr:ext cx="599010" cy="259045"/>
    <xdr:sp macro="" textlink="">
      <xdr:nvSpPr>
        <xdr:cNvPr id="625" name="公債費最大値テキスト"/>
        <xdr:cNvSpPr txBox="1"/>
      </xdr:nvSpPr>
      <xdr:spPr>
        <a:xfrm>
          <a:off x="16370300" y="1184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67119</xdr:rowOff>
    </xdr:from>
    <xdr:to>
      <xdr:col>86</xdr:col>
      <xdr:colOff>25400</xdr:colOff>
      <xdr:row>70</xdr:row>
      <xdr:rowOff>67119</xdr:rowOff>
    </xdr:to>
    <xdr:cxnSp macro="">
      <xdr:nvCxnSpPr>
        <xdr:cNvPr id="626" name="直線コネクタ 625"/>
        <xdr:cNvCxnSpPr/>
      </xdr:nvCxnSpPr>
      <xdr:spPr>
        <a:xfrm>
          <a:off x="16230600" y="1206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110312</xdr:rowOff>
    </xdr:from>
    <xdr:to>
      <xdr:col>85</xdr:col>
      <xdr:colOff>127000</xdr:colOff>
      <xdr:row>74</xdr:row>
      <xdr:rowOff>118084</xdr:rowOff>
    </xdr:to>
    <xdr:cxnSp macro="">
      <xdr:nvCxnSpPr>
        <xdr:cNvPr id="627" name="直線コネクタ 626"/>
        <xdr:cNvCxnSpPr/>
      </xdr:nvCxnSpPr>
      <xdr:spPr>
        <a:xfrm flipV="1">
          <a:off x="15481300" y="12797612"/>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136517</xdr:rowOff>
    </xdr:from>
    <xdr:ext cx="534377" cy="259045"/>
    <xdr:sp macro="" textlink="">
      <xdr:nvSpPr>
        <xdr:cNvPr id="628" name="公債費平均値テキスト"/>
        <xdr:cNvSpPr txBox="1"/>
      </xdr:nvSpPr>
      <xdr:spPr>
        <a:xfrm>
          <a:off x="16370300" y="12823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158090</xdr:rowOff>
    </xdr:from>
    <xdr:to>
      <xdr:col>85</xdr:col>
      <xdr:colOff>177800</xdr:colOff>
      <xdr:row>75</xdr:row>
      <xdr:rowOff>88240</xdr:rowOff>
    </xdr:to>
    <xdr:sp macro="" textlink="">
      <xdr:nvSpPr>
        <xdr:cNvPr id="629" name="フローチャート: 判断 628"/>
        <xdr:cNvSpPr/>
      </xdr:nvSpPr>
      <xdr:spPr>
        <a:xfrm>
          <a:off x="162687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103327</xdr:rowOff>
    </xdr:from>
    <xdr:to>
      <xdr:col>81</xdr:col>
      <xdr:colOff>50800</xdr:colOff>
      <xdr:row>74</xdr:row>
      <xdr:rowOff>118084</xdr:rowOff>
    </xdr:to>
    <xdr:cxnSp macro="">
      <xdr:nvCxnSpPr>
        <xdr:cNvPr id="630" name="直線コネクタ 629"/>
        <xdr:cNvCxnSpPr/>
      </xdr:nvCxnSpPr>
      <xdr:spPr>
        <a:xfrm>
          <a:off x="14592300" y="12790627"/>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162344</xdr:rowOff>
    </xdr:from>
    <xdr:to>
      <xdr:col>81</xdr:col>
      <xdr:colOff>101600</xdr:colOff>
      <xdr:row>75</xdr:row>
      <xdr:rowOff>92494</xdr:rowOff>
    </xdr:to>
    <xdr:sp macro="" textlink="">
      <xdr:nvSpPr>
        <xdr:cNvPr id="631" name="フローチャート: 判断 630"/>
        <xdr:cNvSpPr/>
      </xdr:nvSpPr>
      <xdr:spPr>
        <a:xfrm>
          <a:off x="15430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83621</xdr:rowOff>
    </xdr:from>
    <xdr:ext cx="534377" cy="259045"/>
    <xdr:sp macro="" textlink="">
      <xdr:nvSpPr>
        <xdr:cNvPr id="632" name="テキスト ボックス 631"/>
        <xdr:cNvSpPr txBox="1"/>
      </xdr:nvSpPr>
      <xdr:spPr>
        <a:xfrm>
          <a:off x="15214111" y="129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92863</xdr:rowOff>
    </xdr:from>
    <xdr:to>
      <xdr:col>76</xdr:col>
      <xdr:colOff>114300</xdr:colOff>
      <xdr:row>74</xdr:row>
      <xdr:rowOff>103327</xdr:rowOff>
    </xdr:to>
    <xdr:cxnSp macro="">
      <xdr:nvCxnSpPr>
        <xdr:cNvPr id="633" name="直線コネクタ 632"/>
        <xdr:cNvCxnSpPr/>
      </xdr:nvCxnSpPr>
      <xdr:spPr>
        <a:xfrm>
          <a:off x="13703300" y="12780163"/>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149860</xdr:rowOff>
    </xdr:from>
    <xdr:to>
      <xdr:col>76</xdr:col>
      <xdr:colOff>165100</xdr:colOff>
      <xdr:row>75</xdr:row>
      <xdr:rowOff>80010</xdr:rowOff>
    </xdr:to>
    <xdr:sp macro="" textlink="">
      <xdr:nvSpPr>
        <xdr:cNvPr id="634" name="フローチャート: 判断 633"/>
        <xdr:cNvSpPr/>
      </xdr:nvSpPr>
      <xdr:spPr>
        <a:xfrm>
          <a:off x="14541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71137</xdr:rowOff>
    </xdr:from>
    <xdr:ext cx="534377" cy="259045"/>
    <xdr:sp macro="" textlink="">
      <xdr:nvSpPr>
        <xdr:cNvPr id="635" name="テキスト ボックス 634"/>
        <xdr:cNvSpPr txBox="1"/>
      </xdr:nvSpPr>
      <xdr:spPr>
        <a:xfrm>
          <a:off x="14325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92863</xdr:rowOff>
    </xdr:from>
    <xdr:to>
      <xdr:col>71</xdr:col>
      <xdr:colOff>177800</xdr:colOff>
      <xdr:row>74</xdr:row>
      <xdr:rowOff>122619</xdr:rowOff>
    </xdr:to>
    <xdr:cxnSp macro="">
      <xdr:nvCxnSpPr>
        <xdr:cNvPr id="636" name="直線コネクタ 635"/>
        <xdr:cNvCxnSpPr/>
      </xdr:nvCxnSpPr>
      <xdr:spPr>
        <a:xfrm flipV="1">
          <a:off x="12814300" y="12780163"/>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147434</xdr:rowOff>
    </xdr:from>
    <xdr:to>
      <xdr:col>72</xdr:col>
      <xdr:colOff>38100</xdr:colOff>
      <xdr:row>75</xdr:row>
      <xdr:rowOff>77584</xdr:rowOff>
    </xdr:to>
    <xdr:sp macro="" textlink="">
      <xdr:nvSpPr>
        <xdr:cNvPr id="637" name="フローチャート: 判断 636"/>
        <xdr:cNvSpPr/>
      </xdr:nvSpPr>
      <xdr:spPr>
        <a:xfrm>
          <a:off x="13652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68711</xdr:rowOff>
    </xdr:from>
    <xdr:ext cx="534377" cy="259045"/>
    <xdr:sp macro="" textlink="">
      <xdr:nvSpPr>
        <xdr:cNvPr id="638" name="テキスト ボックス 637"/>
        <xdr:cNvSpPr txBox="1"/>
      </xdr:nvSpPr>
      <xdr:spPr>
        <a:xfrm>
          <a:off x="13436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39" name="フローチャート: 判断 638"/>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107104</xdr:rowOff>
    </xdr:from>
    <xdr:ext cx="534377" cy="259045"/>
    <xdr:sp macro="" textlink="">
      <xdr:nvSpPr>
        <xdr:cNvPr id="640" name="テキスト ボックス 639"/>
        <xdr:cNvSpPr txBox="1"/>
      </xdr:nvSpPr>
      <xdr:spPr>
        <a:xfrm>
          <a:off x="12547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59512</xdr:rowOff>
    </xdr:from>
    <xdr:to>
      <xdr:col>85</xdr:col>
      <xdr:colOff>177800</xdr:colOff>
      <xdr:row>74</xdr:row>
      <xdr:rowOff>161112</xdr:rowOff>
    </xdr:to>
    <xdr:sp macro="" textlink="">
      <xdr:nvSpPr>
        <xdr:cNvPr id="646" name="楕円 645"/>
        <xdr:cNvSpPr/>
      </xdr:nvSpPr>
      <xdr:spPr>
        <a:xfrm>
          <a:off x="16268700" y="1274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82389</xdr:rowOff>
    </xdr:from>
    <xdr:ext cx="534377" cy="259045"/>
    <xdr:sp macro="" textlink="">
      <xdr:nvSpPr>
        <xdr:cNvPr id="647" name="公債費該当値テキスト"/>
        <xdr:cNvSpPr txBox="1"/>
      </xdr:nvSpPr>
      <xdr:spPr>
        <a:xfrm>
          <a:off x="16370300" y="125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67284</xdr:rowOff>
    </xdr:from>
    <xdr:to>
      <xdr:col>81</xdr:col>
      <xdr:colOff>101600</xdr:colOff>
      <xdr:row>74</xdr:row>
      <xdr:rowOff>168884</xdr:rowOff>
    </xdr:to>
    <xdr:sp macro="" textlink="">
      <xdr:nvSpPr>
        <xdr:cNvPr id="648" name="楕円 647"/>
        <xdr:cNvSpPr/>
      </xdr:nvSpPr>
      <xdr:spPr>
        <a:xfrm>
          <a:off x="15430500" y="12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13961</xdr:rowOff>
    </xdr:from>
    <xdr:ext cx="534377" cy="259045"/>
    <xdr:sp macro="" textlink="">
      <xdr:nvSpPr>
        <xdr:cNvPr id="649" name="テキスト ボックス 648"/>
        <xdr:cNvSpPr txBox="1"/>
      </xdr:nvSpPr>
      <xdr:spPr>
        <a:xfrm>
          <a:off x="15214111" y="1252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52527</xdr:rowOff>
    </xdr:from>
    <xdr:to>
      <xdr:col>76</xdr:col>
      <xdr:colOff>165100</xdr:colOff>
      <xdr:row>74</xdr:row>
      <xdr:rowOff>154127</xdr:rowOff>
    </xdr:to>
    <xdr:sp macro="" textlink="">
      <xdr:nvSpPr>
        <xdr:cNvPr id="650" name="楕円 649"/>
        <xdr:cNvSpPr/>
      </xdr:nvSpPr>
      <xdr:spPr>
        <a:xfrm>
          <a:off x="14541500" y="127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170654</xdr:rowOff>
    </xdr:from>
    <xdr:ext cx="534377" cy="259045"/>
    <xdr:sp macro="" textlink="">
      <xdr:nvSpPr>
        <xdr:cNvPr id="651" name="テキスト ボックス 650"/>
        <xdr:cNvSpPr txBox="1"/>
      </xdr:nvSpPr>
      <xdr:spPr>
        <a:xfrm>
          <a:off x="14325111" y="125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42063</xdr:rowOff>
    </xdr:from>
    <xdr:to>
      <xdr:col>72</xdr:col>
      <xdr:colOff>38100</xdr:colOff>
      <xdr:row>74</xdr:row>
      <xdr:rowOff>143663</xdr:rowOff>
    </xdr:to>
    <xdr:sp macro="" textlink="">
      <xdr:nvSpPr>
        <xdr:cNvPr id="652" name="楕円 651"/>
        <xdr:cNvSpPr/>
      </xdr:nvSpPr>
      <xdr:spPr>
        <a:xfrm>
          <a:off x="13652500" y="1272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160190</xdr:rowOff>
    </xdr:from>
    <xdr:ext cx="534377" cy="259045"/>
    <xdr:sp macro="" textlink="">
      <xdr:nvSpPr>
        <xdr:cNvPr id="653" name="テキスト ボックス 652"/>
        <xdr:cNvSpPr txBox="1"/>
      </xdr:nvSpPr>
      <xdr:spPr>
        <a:xfrm>
          <a:off x="13436111" y="125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71819</xdr:rowOff>
    </xdr:from>
    <xdr:to>
      <xdr:col>67</xdr:col>
      <xdr:colOff>101600</xdr:colOff>
      <xdr:row>75</xdr:row>
      <xdr:rowOff>1969</xdr:rowOff>
    </xdr:to>
    <xdr:sp macro="" textlink="">
      <xdr:nvSpPr>
        <xdr:cNvPr id="654" name="楕円 653"/>
        <xdr:cNvSpPr/>
      </xdr:nvSpPr>
      <xdr:spPr>
        <a:xfrm>
          <a:off x="12763500" y="127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18496</xdr:rowOff>
    </xdr:from>
    <xdr:ext cx="534377" cy="259045"/>
    <xdr:sp macro="" textlink="">
      <xdr:nvSpPr>
        <xdr:cNvPr id="655" name="テキスト ボックス 654"/>
        <xdr:cNvSpPr txBox="1"/>
      </xdr:nvSpPr>
      <xdr:spPr>
        <a:xfrm>
          <a:off x="12547111" y="1253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63165</xdr:rowOff>
    </xdr:from>
    <xdr:to>
      <xdr:col>85</xdr:col>
      <xdr:colOff>126364</xdr:colOff>
      <xdr:row>98</xdr:row>
      <xdr:rowOff>132042</xdr:rowOff>
    </xdr:to>
    <xdr:cxnSp macro="">
      <xdr:nvCxnSpPr>
        <xdr:cNvPr id="677" name="直線コネクタ 676"/>
        <xdr:cNvCxnSpPr/>
      </xdr:nvCxnSpPr>
      <xdr:spPr>
        <a:xfrm flipV="1">
          <a:off x="16317595" y="15665115"/>
          <a:ext cx="1269" cy="126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135869</xdr:rowOff>
    </xdr:from>
    <xdr:ext cx="378565" cy="259045"/>
    <xdr:sp macro="" textlink="">
      <xdr:nvSpPr>
        <xdr:cNvPr id="678" name="積立金最小値テキスト"/>
        <xdr:cNvSpPr txBox="1"/>
      </xdr:nvSpPr>
      <xdr:spPr>
        <a:xfrm>
          <a:off x="16370300" y="16937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132042</xdr:rowOff>
    </xdr:from>
    <xdr:to>
      <xdr:col>86</xdr:col>
      <xdr:colOff>25400</xdr:colOff>
      <xdr:row>98</xdr:row>
      <xdr:rowOff>132042</xdr:rowOff>
    </xdr:to>
    <xdr:cxnSp macro="">
      <xdr:nvCxnSpPr>
        <xdr:cNvPr id="679" name="直線コネクタ 678"/>
        <xdr:cNvCxnSpPr/>
      </xdr:nvCxnSpPr>
      <xdr:spPr>
        <a:xfrm>
          <a:off x="16230600" y="1693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9842</xdr:rowOff>
    </xdr:from>
    <xdr:ext cx="534377" cy="259045"/>
    <xdr:sp macro="" textlink="">
      <xdr:nvSpPr>
        <xdr:cNvPr id="680" name="積立金最大値テキスト"/>
        <xdr:cNvSpPr txBox="1"/>
      </xdr:nvSpPr>
      <xdr:spPr>
        <a:xfrm>
          <a:off x="16370300" y="154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63165</xdr:rowOff>
    </xdr:from>
    <xdr:to>
      <xdr:col>86</xdr:col>
      <xdr:colOff>25400</xdr:colOff>
      <xdr:row>91</xdr:row>
      <xdr:rowOff>63165</xdr:rowOff>
    </xdr:to>
    <xdr:cxnSp macro="">
      <xdr:nvCxnSpPr>
        <xdr:cNvPr id="681" name="直線コネクタ 680"/>
        <xdr:cNvCxnSpPr/>
      </xdr:nvCxnSpPr>
      <xdr:spPr>
        <a:xfrm>
          <a:off x="16230600" y="156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8209</xdr:rowOff>
    </xdr:from>
    <xdr:to>
      <xdr:col>85</xdr:col>
      <xdr:colOff>127000</xdr:colOff>
      <xdr:row>98</xdr:row>
      <xdr:rowOff>40168</xdr:rowOff>
    </xdr:to>
    <xdr:cxnSp macro="">
      <xdr:nvCxnSpPr>
        <xdr:cNvPr id="682" name="直線コネクタ 681"/>
        <xdr:cNvCxnSpPr/>
      </xdr:nvCxnSpPr>
      <xdr:spPr>
        <a:xfrm>
          <a:off x="15481300" y="16638859"/>
          <a:ext cx="838200" cy="20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122316</xdr:rowOff>
    </xdr:from>
    <xdr:ext cx="534377" cy="259045"/>
    <xdr:sp macro="" textlink="">
      <xdr:nvSpPr>
        <xdr:cNvPr id="683" name="積立金平均値テキスト"/>
        <xdr:cNvSpPr txBox="1"/>
      </xdr:nvSpPr>
      <xdr:spPr>
        <a:xfrm>
          <a:off x="16370300" y="1641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99439</xdr:rowOff>
    </xdr:from>
    <xdr:to>
      <xdr:col>85</xdr:col>
      <xdr:colOff>177800</xdr:colOff>
      <xdr:row>97</xdr:row>
      <xdr:rowOff>29589</xdr:rowOff>
    </xdr:to>
    <xdr:sp macro="" textlink="">
      <xdr:nvSpPr>
        <xdr:cNvPr id="684" name="フローチャート: 判断 683"/>
        <xdr:cNvSpPr/>
      </xdr:nvSpPr>
      <xdr:spPr>
        <a:xfrm>
          <a:off x="16268700" y="1655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8209</xdr:rowOff>
    </xdr:from>
    <xdr:to>
      <xdr:col>81</xdr:col>
      <xdr:colOff>50800</xdr:colOff>
      <xdr:row>98</xdr:row>
      <xdr:rowOff>62387</xdr:rowOff>
    </xdr:to>
    <xdr:cxnSp macro="">
      <xdr:nvCxnSpPr>
        <xdr:cNvPr id="685" name="直線コネクタ 684"/>
        <xdr:cNvCxnSpPr/>
      </xdr:nvCxnSpPr>
      <xdr:spPr>
        <a:xfrm flipV="1">
          <a:off x="14592300" y="16638859"/>
          <a:ext cx="889000" cy="2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92123</xdr:rowOff>
    </xdr:from>
    <xdr:to>
      <xdr:col>81</xdr:col>
      <xdr:colOff>101600</xdr:colOff>
      <xdr:row>97</xdr:row>
      <xdr:rowOff>22273</xdr:rowOff>
    </xdr:to>
    <xdr:sp macro="" textlink="">
      <xdr:nvSpPr>
        <xdr:cNvPr id="686" name="フローチャート: 判断 685"/>
        <xdr:cNvSpPr/>
      </xdr:nvSpPr>
      <xdr:spPr>
        <a:xfrm>
          <a:off x="154305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38800</xdr:rowOff>
    </xdr:from>
    <xdr:ext cx="534377" cy="259045"/>
    <xdr:sp macro="" textlink="">
      <xdr:nvSpPr>
        <xdr:cNvPr id="687" name="テキスト ボックス 686"/>
        <xdr:cNvSpPr txBox="1"/>
      </xdr:nvSpPr>
      <xdr:spPr>
        <a:xfrm>
          <a:off x="15214111" y="163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62387</xdr:rowOff>
    </xdr:from>
    <xdr:to>
      <xdr:col>76</xdr:col>
      <xdr:colOff>114300</xdr:colOff>
      <xdr:row>98</xdr:row>
      <xdr:rowOff>70434</xdr:rowOff>
    </xdr:to>
    <xdr:cxnSp macro="">
      <xdr:nvCxnSpPr>
        <xdr:cNvPr id="688" name="直線コネクタ 687"/>
        <xdr:cNvCxnSpPr/>
      </xdr:nvCxnSpPr>
      <xdr:spPr>
        <a:xfrm flipV="1">
          <a:off x="13703300" y="16864487"/>
          <a:ext cx="889000" cy="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56485</xdr:rowOff>
    </xdr:from>
    <xdr:to>
      <xdr:col>76</xdr:col>
      <xdr:colOff>165100</xdr:colOff>
      <xdr:row>96</xdr:row>
      <xdr:rowOff>158085</xdr:rowOff>
    </xdr:to>
    <xdr:sp macro="" textlink="">
      <xdr:nvSpPr>
        <xdr:cNvPr id="689" name="フローチャート: 判断 688"/>
        <xdr:cNvSpPr/>
      </xdr:nvSpPr>
      <xdr:spPr>
        <a:xfrm>
          <a:off x="14541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3162</xdr:rowOff>
    </xdr:from>
    <xdr:ext cx="534377" cy="259045"/>
    <xdr:sp macro="" textlink="">
      <xdr:nvSpPr>
        <xdr:cNvPr id="690" name="テキスト ボックス 689"/>
        <xdr:cNvSpPr txBox="1"/>
      </xdr:nvSpPr>
      <xdr:spPr>
        <a:xfrm>
          <a:off x="14325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119171</xdr:rowOff>
    </xdr:from>
    <xdr:to>
      <xdr:col>71</xdr:col>
      <xdr:colOff>177800</xdr:colOff>
      <xdr:row>98</xdr:row>
      <xdr:rowOff>70434</xdr:rowOff>
    </xdr:to>
    <xdr:cxnSp macro="">
      <xdr:nvCxnSpPr>
        <xdr:cNvPr id="691" name="直線コネクタ 690"/>
        <xdr:cNvCxnSpPr/>
      </xdr:nvCxnSpPr>
      <xdr:spPr>
        <a:xfrm>
          <a:off x="12814300" y="16578371"/>
          <a:ext cx="889000" cy="29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82224</xdr:rowOff>
    </xdr:from>
    <xdr:to>
      <xdr:col>72</xdr:col>
      <xdr:colOff>38100</xdr:colOff>
      <xdr:row>97</xdr:row>
      <xdr:rowOff>12374</xdr:rowOff>
    </xdr:to>
    <xdr:sp macro="" textlink="">
      <xdr:nvSpPr>
        <xdr:cNvPr id="692" name="フローチャート: 判断 691"/>
        <xdr:cNvSpPr/>
      </xdr:nvSpPr>
      <xdr:spPr>
        <a:xfrm>
          <a:off x="13652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28901</xdr:rowOff>
    </xdr:from>
    <xdr:ext cx="534377" cy="259045"/>
    <xdr:sp macro="" textlink="">
      <xdr:nvSpPr>
        <xdr:cNvPr id="693" name="テキスト ボックス 692"/>
        <xdr:cNvSpPr txBox="1"/>
      </xdr:nvSpPr>
      <xdr:spPr>
        <a:xfrm>
          <a:off x="13436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4" name="フローチャート: 判断 693"/>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5" name="テキスト ボックス 694"/>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160818</xdr:rowOff>
    </xdr:from>
    <xdr:to>
      <xdr:col>85</xdr:col>
      <xdr:colOff>177800</xdr:colOff>
      <xdr:row>98</xdr:row>
      <xdr:rowOff>90968</xdr:rowOff>
    </xdr:to>
    <xdr:sp macro="" textlink="">
      <xdr:nvSpPr>
        <xdr:cNvPr id="701" name="楕円 700"/>
        <xdr:cNvSpPr/>
      </xdr:nvSpPr>
      <xdr:spPr>
        <a:xfrm>
          <a:off x="16268700" y="167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75745</xdr:rowOff>
    </xdr:from>
    <xdr:ext cx="469744" cy="259045"/>
    <xdr:sp macro="" textlink="">
      <xdr:nvSpPr>
        <xdr:cNvPr id="702" name="積立金該当値テキスト"/>
        <xdr:cNvSpPr txBox="1"/>
      </xdr:nvSpPr>
      <xdr:spPr>
        <a:xfrm>
          <a:off x="16370300" y="1670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128859</xdr:rowOff>
    </xdr:from>
    <xdr:to>
      <xdr:col>81</xdr:col>
      <xdr:colOff>101600</xdr:colOff>
      <xdr:row>97</xdr:row>
      <xdr:rowOff>59009</xdr:rowOff>
    </xdr:to>
    <xdr:sp macro="" textlink="">
      <xdr:nvSpPr>
        <xdr:cNvPr id="703" name="楕円 702"/>
        <xdr:cNvSpPr/>
      </xdr:nvSpPr>
      <xdr:spPr>
        <a:xfrm>
          <a:off x="15430500" y="1658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50136</xdr:rowOff>
    </xdr:from>
    <xdr:ext cx="534377" cy="259045"/>
    <xdr:sp macro="" textlink="">
      <xdr:nvSpPr>
        <xdr:cNvPr id="704" name="テキスト ボックス 703"/>
        <xdr:cNvSpPr txBox="1"/>
      </xdr:nvSpPr>
      <xdr:spPr>
        <a:xfrm>
          <a:off x="15214111" y="1668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11587</xdr:rowOff>
    </xdr:from>
    <xdr:to>
      <xdr:col>76</xdr:col>
      <xdr:colOff>165100</xdr:colOff>
      <xdr:row>98</xdr:row>
      <xdr:rowOff>113187</xdr:rowOff>
    </xdr:to>
    <xdr:sp macro="" textlink="">
      <xdr:nvSpPr>
        <xdr:cNvPr id="705" name="楕円 704"/>
        <xdr:cNvSpPr/>
      </xdr:nvSpPr>
      <xdr:spPr>
        <a:xfrm>
          <a:off x="14541500" y="168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104314</xdr:rowOff>
    </xdr:from>
    <xdr:ext cx="469744" cy="259045"/>
    <xdr:sp macro="" textlink="">
      <xdr:nvSpPr>
        <xdr:cNvPr id="706" name="テキスト ボックス 705"/>
        <xdr:cNvSpPr txBox="1"/>
      </xdr:nvSpPr>
      <xdr:spPr>
        <a:xfrm>
          <a:off x="14357428" y="169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19634</xdr:rowOff>
    </xdr:from>
    <xdr:to>
      <xdr:col>72</xdr:col>
      <xdr:colOff>38100</xdr:colOff>
      <xdr:row>98</xdr:row>
      <xdr:rowOff>121234</xdr:rowOff>
    </xdr:to>
    <xdr:sp macro="" textlink="">
      <xdr:nvSpPr>
        <xdr:cNvPr id="707" name="楕円 706"/>
        <xdr:cNvSpPr/>
      </xdr:nvSpPr>
      <xdr:spPr>
        <a:xfrm>
          <a:off x="13652500" y="1682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112361</xdr:rowOff>
    </xdr:from>
    <xdr:ext cx="469744" cy="259045"/>
    <xdr:sp macro="" textlink="">
      <xdr:nvSpPr>
        <xdr:cNvPr id="708" name="テキスト ボックス 707"/>
        <xdr:cNvSpPr txBox="1"/>
      </xdr:nvSpPr>
      <xdr:spPr>
        <a:xfrm>
          <a:off x="13468428" y="1691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68371</xdr:rowOff>
    </xdr:from>
    <xdr:to>
      <xdr:col>67</xdr:col>
      <xdr:colOff>101600</xdr:colOff>
      <xdr:row>96</xdr:row>
      <xdr:rowOff>169971</xdr:rowOff>
    </xdr:to>
    <xdr:sp macro="" textlink="">
      <xdr:nvSpPr>
        <xdr:cNvPr id="709" name="楕円 708"/>
        <xdr:cNvSpPr/>
      </xdr:nvSpPr>
      <xdr:spPr>
        <a:xfrm>
          <a:off x="12763500" y="1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161098</xdr:rowOff>
    </xdr:from>
    <xdr:ext cx="534377" cy="259045"/>
    <xdr:sp macro="" textlink="">
      <xdr:nvSpPr>
        <xdr:cNvPr id="710" name="テキスト ボックス 709"/>
        <xdr:cNvSpPr txBox="1"/>
      </xdr:nvSpPr>
      <xdr:spPr>
        <a:xfrm>
          <a:off x="12547111" y="1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57731</xdr:rowOff>
    </xdr:from>
    <xdr:to>
      <xdr:col>116</xdr:col>
      <xdr:colOff>62864</xdr:colOff>
      <xdr:row>39</xdr:row>
      <xdr:rowOff>98878</xdr:rowOff>
    </xdr:to>
    <xdr:cxnSp macro="">
      <xdr:nvCxnSpPr>
        <xdr:cNvPr id="736" name="直線コネクタ 735"/>
        <xdr:cNvCxnSpPr/>
      </xdr:nvCxnSpPr>
      <xdr:spPr>
        <a:xfrm flipV="1">
          <a:off x="22159595" y="5201231"/>
          <a:ext cx="1269" cy="1584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4408</xdr:rowOff>
    </xdr:from>
    <xdr:ext cx="534377" cy="259045"/>
    <xdr:sp macro="" textlink="">
      <xdr:nvSpPr>
        <xdr:cNvPr id="739" name="投資及び出資金最大値テキスト"/>
        <xdr:cNvSpPr txBox="1"/>
      </xdr:nvSpPr>
      <xdr:spPr>
        <a:xfrm>
          <a:off x="22212300" y="4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57731</xdr:rowOff>
    </xdr:from>
    <xdr:to>
      <xdr:col>116</xdr:col>
      <xdr:colOff>152400</xdr:colOff>
      <xdr:row>30</xdr:row>
      <xdr:rowOff>57731</xdr:rowOff>
    </xdr:to>
    <xdr:cxnSp macro="">
      <xdr:nvCxnSpPr>
        <xdr:cNvPr id="740" name="直線コネクタ 739"/>
        <xdr:cNvCxnSpPr/>
      </xdr:nvCxnSpPr>
      <xdr:spPr>
        <a:xfrm>
          <a:off x="22072600" y="520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158641</xdr:rowOff>
    </xdr:from>
    <xdr:to>
      <xdr:col>116</xdr:col>
      <xdr:colOff>63500</xdr:colOff>
      <xdr:row>38</xdr:row>
      <xdr:rowOff>47389</xdr:rowOff>
    </xdr:to>
    <xdr:cxnSp macro="">
      <xdr:nvCxnSpPr>
        <xdr:cNvPr id="741" name="直線コネクタ 740"/>
        <xdr:cNvCxnSpPr/>
      </xdr:nvCxnSpPr>
      <xdr:spPr>
        <a:xfrm>
          <a:off x="21323300" y="6502291"/>
          <a:ext cx="8382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155320</xdr:rowOff>
    </xdr:from>
    <xdr:ext cx="469744" cy="259045"/>
    <xdr:sp macro="" textlink="">
      <xdr:nvSpPr>
        <xdr:cNvPr id="742" name="投資及び出資金平均値テキスト"/>
        <xdr:cNvSpPr txBox="1"/>
      </xdr:nvSpPr>
      <xdr:spPr>
        <a:xfrm>
          <a:off x="22212300" y="632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132443</xdr:rowOff>
    </xdr:from>
    <xdr:to>
      <xdr:col>116</xdr:col>
      <xdr:colOff>114300</xdr:colOff>
      <xdr:row>38</xdr:row>
      <xdr:rowOff>62593</xdr:rowOff>
    </xdr:to>
    <xdr:sp macro="" textlink="">
      <xdr:nvSpPr>
        <xdr:cNvPr id="743" name="フローチャート: 判断 742"/>
        <xdr:cNvSpPr/>
      </xdr:nvSpPr>
      <xdr:spPr>
        <a:xfrm>
          <a:off x="22110700" y="647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152981</xdr:rowOff>
    </xdr:from>
    <xdr:to>
      <xdr:col>111</xdr:col>
      <xdr:colOff>177800</xdr:colOff>
      <xdr:row>37</xdr:row>
      <xdr:rowOff>158641</xdr:rowOff>
    </xdr:to>
    <xdr:cxnSp macro="">
      <xdr:nvCxnSpPr>
        <xdr:cNvPr id="744" name="直線コネクタ 743"/>
        <xdr:cNvCxnSpPr/>
      </xdr:nvCxnSpPr>
      <xdr:spPr>
        <a:xfrm>
          <a:off x="20434300" y="6496631"/>
          <a:ext cx="889000" cy="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166842</xdr:rowOff>
    </xdr:from>
    <xdr:to>
      <xdr:col>112</xdr:col>
      <xdr:colOff>38100</xdr:colOff>
      <xdr:row>38</xdr:row>
      <xdr:rowOff>96992</xdr:rowOff>
    </xdr:to>
    <xdr:sp macro="" textlink="">
      <xdr:nvSpPr>
        <xdr:cNvPr id="745" name="フローチャート: 判断 744"/>
        <xdr:cNvSpPr/>
      </xdr:nvSpPr>
      <xdr:spPr>
        <a:xfrm>
          <a:off x="21272500" y="651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88119</xdr:rowOff>
    </xdr:from>
    <xdr:ext cx="469744" cy="259045"/>
    <xdr:sp macro="" textlink="">
      <xdr:nvSpPr>
        <xdr:cNvPr id="746" name="テキスト ボックス 745"/>
        <xdr:cNvSpPr txBox="1"/>
      </xdr:nvSpPr>
      <xdr:spPr>
        <a:xfrm>
          <a:off x="21088428" y="660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82659</xdr:rowOff>
    </xdr:from>
    <xdr:to>
      <xdr:col>107</xdr:col>
      <xdr:colOff>50800</xdr:colOff>
      <xdr:row>37</xdr:row>
      <xdr:rowOff>152981</xdr:rowOff>
    </xdr:to>
    <xdr:cxnSp macro="">
      <xdr:nvCxnSpPr>
        <xdr:cNvPr id="747" name="直線コネクタ 746"/>
        <xdr:cNvCxnSpPr/>
      </xdr:nvCxnSpPr>
      <xdr:spPr>
        <a:xfrm>
          <a:off x="19545300" y="6426309"/>
          <a:ext cx="889000" cy="7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23041</xdr:rowOff>
    </xdr:from>
    <xdr:to>
      <xdr:col>107</xdr:col>
      <xdr:colOff>101600</xdr:colOff>
      <xdr:row>38</xdr:row>
      <xdr:rowOff>124641</xdr:rowOff>
    </xdr:to>
    <xdr:sp macro="" textlink="">
      <xdr:nvSpPr>
        <xdr:cNvPr id="748" name="フローチャート: 判断 747"/>
        <xdr:cNvSpPr/>
      </xdr:nvSpPr>
      <xdr:spPr>
        <a:xfrm>
          <a:off x="20383500" y="65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115768</xdr:rowOff>
    </xdr:from>
    <xdr:ext cx="469744" cy="259045"/>
    <xdr:sp macro="" textlink="">
      <xdr:nvSpPr>
        <xdr:cNvPr id="749" name="テキスト ボックス 748"/>
        <xdr:cNvSpPr txBox="1"/>
      </xdr:nvSpPr>
      <xdr:spPr>
        <a:xfrm>
          <a:off x="20199428" y="66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79284</xdr:rowOff>
    </xdr:from>
    <xdr:to>
      <xdr:col>102</xdr:col>
      <xdr:colOff>114300</xdr:colOff>
      <xdr:row>37</xdr:row>
      <xdr:rowOff>82659</xdr:rowOff>
    </xdr:to>
    <xdr:cxnSp macro="">
      <xdr:nvCxnSpPr>
        <xdr:cNvPr id="750" name="直線コネクタ 749"/>
        <xdr:cNvCxnSpPr/>
      </xdr:nvCxnSpPr>
      <xdr:spPr>
        <a:xfrm>
          <a:off x="18656300" y="642293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32294</xdr:rowOff>
    </xdr:from>
    <xdr:to>
      <xdr:col>102</xdr:col>
      <xdr:colOff>165100</xdr:colOff>
      <xdr:row>38</xdr:row>
      <xdr:rowOff>133894</xdr:rowOff>
    </xdr:to>
    <xdr:sp macro="" textlink="">
      <xdr:nvSpPr>
        <xdr:cNvPr id="751" name="フローチャート: 判断 750"/>
        <xdr:cNvSpPr/>
      </xdr:nvSpPr>
      <xdr:spPr>
        <a:xfrm>
          <a:off x="19494500" y="654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125021</xdr:rowOff>
    </xdr:from>
    <xdr:ext cx="469744" cy="259045"/>
    <xdr:sp macro="" textlink="">
      <xdr:nvSpPr>
        <xdr:cNvPr id="752" name="テキスト ボックス 751"/>
        <xdr:cNvSpPr txBox="1"/>
      </xdr:nvSpPr>
      <xdr:spPr>
        <a:xfrm>
          <a:off x="19310428"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19558</xdr:rowOff>
    </xdr:from>
    <xdr:to>
      <xdr:col>98</xdr:col>
      <xdr:colOff>38100</xdr:colOff>
      <xdr:row>38</xdr:row>
      <xdr:rowOff>121158</xdr:rowOff>
    </xdr:to>
    <xdr:sp macro="" textlink="">
      <xdr:nvSpPr>
        <xdr:cNvPr id="753" name="フローチャート: 判断 752"/>
        <xdr:cNvSpPr/>
      </xdr:nvSpPr>
      <xdr:spPr>
        <a:xfrm>
          <a:off x="18605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112285</xdr:rowOff>
    </xdr:from>
    <xdr:ext cx="469744" cy="259045"/>
    <xdr:sp macro="" textlink="">
      <xdr:nvSpPr>
        <xdr:cNvPr id="754" name="テキスト ボックス 753"/>
        <xdr:cNvSpPr txBox="1"/>
      </xdr:nvSpPr>
      <xdr:spPr>
        <a:xfrm>
          <a:off x="18421428"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168039</xdr:rowOff>
    </xdr:from>
    <xdr:to>
      <xdr:col>116</xdr:col>
      <xdr:colOff>114300</xdr:colOff>
      <xdr:row>38</xdr:row>
      <xdr:rowOff>98189</xdr:rowOff>
    </xdr:to>
    <xdr:sp macro="" textlink="">
      <xdr:nvSpPr>
        <xdr:cNvPr id="760" name="楕円 759"/>
        <xdr:cNvSpPr/>
      </xdr:nvSpPr>
      <xdr:spPr>
        <a:xfrm>
          <a:off x="22110700" y="65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146466</xdr:rowOff>
    </xdr:from>
    <xdr:ext cx="469744" cy="259045"/>
    <xdr:sp macro="" textlink="">
      <xdr:nvSpPr>
        <xdr:cNvPr id="761" name="投資及び出資金該当値テキスト"/>
        <xdr:cNvSpPr txBox="1"/>
      </xdr:nvSpPr>
      <xdr:spPr>
        <a:xfrm>
          <a:off x="22212300" y="6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107841</xdr:rowOff>
    </xdr:from>
    <xdr:to>
      <xdr:col>112</xdr:col>
      <xdr:colOff>38100</xdr:colOff>
      <xdr:row>38</xdr:row>
      <xdr:rowOff>37991</xdr:rowOff>
    </xdr:to>
    <xdr:sp macro="" textlink="">
      <xdr:nvSpPr>
        <xdr:cNvPr id="762" name="楕円 761"/>
        <xdr:cNvSpPr/>
      </xdr:nvSpPr>
      <xdr:spPr>
        <a:xfrm>
          <a:off x="21272500" y="64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54518</xdr:rowOff>
    </xdr:from>
    <xdr:ext cx="469744" cy="259045"/>
    <xdr:sp macro="" textlink="">
      <xdr:nvSpPr>
        <xdr:cNvPr id="763" name="テキスト ボックス 762"/>
        <xdr:cNvSpPr txBox="1"/>
      </xdr:nvSpPr>
      <xdr:spPr>
        <a:xfrm>
          <a:off x="21088428" y="622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102181</xdr:rowOff>
    </xdr:from>
    <xdr:to>
      <xdr:col>107</xdr:col>
      <xdr:colOff>101600</xdr:colOff>
      <xdr:row>38</xdr:row>
      <xdr:rowOff>32331</xdr:rowOff>
    </xdr:to>
    <xdr:sp macro="" textlink="">
      <xdr:nvSpPr>
        <xdr:cNvPr id="764" name="楕円 763"/>
        <xdr:cNvSpPr/>
      </xdr:nvSpPr>
      <xdr:spPr>
        <a:xfrm>
          <a:off x="20383500" y="644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48858</xdr:rowOff>
    </xdr:from>
    <xdr:ext cx="469744" cy="259045"/>
    <xdr:sp macro="" textlink="">
      <xdr:nvSpPr>
        <xdr:cNvPr id="765" name="テキスト ボックス 764"/>
        <xdr:cNvSpPr txBox="1"/>
      </xdr:nvSpPr>
      <xdr:spPr>
        <a:xfrm>
          <a:off x="20199428" y="622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31859</xdr:rowOff>
    </xdr:from>
    <xdr:to>
      <xdr:col>102</xdr:col>
      <xdr:colOff>165100</xdr:colOff>
      <xdr:row>37</xdr:row>
      <xdr:rowOff>133459</xdr:rowOff>
    </xdr:to>
    <xdr:sp macro="" textlink="">
      <xdr:nvSpPr>
        <xdr:cNvPr id="766" name="楕円 765"/>
        <xdr:cNvSpPr/>
      </xdr:nvSpPr>
      <xdr:spPr>
        <a:xfrm>
          <a:off x="19494500" y="63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149986</xdr:rowOff>
    </xdr:from>
    <xdr:ext cx="469744" cy="259045"/>
    <xdr:sp macro="" textlink="">
      <xdr:nvSpPr>
        <xdr:cNvPr id="767" name="テキスト ボックス 766"/>
        <xdr:cNvSpPr txBox="1"/>
      </xdr:nvSpPr>
      <xdr:spPr>
        <a:xfrm>
          <a:off x="19310428" y="615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28484</xdr:rowOff>
    </xdr:from>
    <xdr:to>
      <xdr:col>98</xdr:col>
      <xdr:colOff>38100</xdr:colOff>
      <xdr:row>37</xdr:row>
      <xdr:rowOff>130084</xdr:rowOff>
    </xdr:to>
    <xdr:sp macro="" textlink="">
      <xdr:nvSpPr>
        <xdr:cNvPr id="768" name="楕円 767"/>
        <xdr:cNvSpPr/>
      </xdr:nvSpPr>
      <xdr:spPr>
        <a:xfrm>
          <a:off x="18605500" y="63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146611</xdr:rowOff>
    </xdr:from>
    <xdr:ext cx="469744" cy="259045"/>
    <xdr:sp macro="" textlink="">
      <xdr:nvSpPr>
        <xdr:cNvPr id="769" name="テキスト ボックス 768"/>
        <xdr:cNvSpPr txBox="1"/>
      </xdr:nvSpPr>
      <xdr:spPr>
        <a:xfrm>
          <a:off x="18421428" y="614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161989</xdr:rowOff>
    </xdr:from>
    <xdr:to>
      <xdr:col>116</xdr:col>
      <xdr:colOff>62864</xdr:colOff>
      <xdr:row>59</xdr:row>
      <xdr:rowOff>44450</xdr:rowOff>
    </xdr:to>
    <xdr:cxnSp macro="">
      <xdr:nvCxnSpPr>
        <xdr:cNvPr id="793" name="直線コネクタ 792"/>
        <xdr:cNvCxnSpPr/>
      </xdr:nvCxnSpPr>
      <xdr:spPr>
        <a:xfrm flipV="1">
          <a:off x="22159595" y="8734489"/>
          <a:ext cx="1269" cy="142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108666</xdr:rowOff>
    </xdr:from>
    <xdr:ext cx="534377" cy="259045"/>
    <xdr:sp macro="" textlink="">
      <xdr:nvSpPr>
        <xdr:cNvPr id="796" name="貸付金最大値テキスト"/>
        <xdr:cNvSpPr txBox="1"/>
      </xdr:nvSpPr>
      <xdr:spPr>
        <a:xfrm>
          <a:off x="22212300" y="850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161989</xdr:rowOff>
    </xdr:from>
    <xdr:to>
      <xdr:col>116</xdr:col>
      <xdr:colOff>152400</xdr:colOff>
      <xdr:row>50</xdr:row>
      <xdr:rowOff>161989</xdr:rowOff>
    </xdr:to>
    <xdr:cxnSp macro="">
      <xdr:nvCxnSpPr>
        <xdr:cNvPr id="797" name="直線コネクタ 796"/>
        <xdr:cNvCxnSpPr/>
      </xdr:nvCxnSpPr>
      <xdr:spPr>
        <a:xfrm>
          <a:off x="22072600" y="8734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156925</xdr:rowOff>
    </xdr:from>
    <xdr:ext cx="469744" cy="259045"/>
    <xdr:sp macro="" textlink="">
      <xdr:nvSpPr>
        <xdr:cNvPr id="799" name="貸付金平均値テキスト"/>
        <xdr:cNvSpPr txBox="1"/>
      </xdr:nvSpPr>
      <xdr:spPr>
        <a:xfrm>
          <a:off x="22212300" y="9758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134048</xdr:rowOff>
    </xdr:from>
    <xdr:to>
      <xdr:col>116</xdr:col>
      <xdr:colOff>114300</xdr:colOff>
      <xdr:row>58</xdr:row>
      <xdr:rowOff>64198</xdr:rowOff>
    </xdr:to>
    <xdr:sp macro="" textlink="">
      <xdr:nvSpPr>
        <xdr:cNvPr id="800" name="フローチャート: 判断 799"/>
        <xdr:cNvSpPr/>
      </xdr:nvSpPr>
      <xdr:spPr>
        <a:xfrm>
          <a:off x="221107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128943</xdr:rowOff>
    </xdr:from>
    <xdr:to>
      <xdr:col>112</xdr:col>
      <xdr:colOff>38100</xdr:colOff>
      <xdr:row>58</xdr:row>
      <xdr:rowOff>59093</xdr:rowOff>
    </xdr:to>
    <xdr:sp macro="" textlink="">
      <xdr:nvSpPr>
        <xdr:cNvPr id="802" name="フローチャート: 判断 801"/>
        <xdr:cNvSpPr/>
      </xdr:nvSpPr>
      <xdr:spPr>
        <a:xfrm>
          <a:off x="21272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75620</xdr:rowOff>
    </xdr:from>
    <xdr:ext cx="469744" cy="259045"/>
    <xdr:sp macro="" textlink="">
      <xdr:nvSpPr>
        <xdr:cNvPr id="803" name="テキスト ボックス 802"/>
        <xdr:cNvSpPr txBox="1"/>
      </xdr:nvSpPr>
      <xdr:spPr>
        <a:xfrm>
          <a:off x="21088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121018</xdr:rowOff>
    </xdr:from>
    <xdr:to>
      <xdr:col>107</xdr:col>
      <xdr:colOff>101600</xdr:colOff>
      <xdr:row>58</xdr:row>
      <xdr:rowOff>51168</xdr:rowOff>
    </xdr:to>
    <xdr:sp macro="" textlink="">
      <xdr:nvSpPr>
        <xdr:cNvPr id="805" name="フローチャート: 判断 804"/>
        <xdr:cNvSpPr/>
      </xdr:nvSpPr>
      <xdr:spPr>
        <a:xfrm>
          <a:off x="20383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67695</xdr:rowOff>
    </xdr:from>
    <xdr:ext cx="469744" cy="259045"/>
    <xdr:sp macro="" textlink="">
      <xdr:nvSpPr>
        <xdr:cNvPr id="806" name="テキスト ボックス 805"/>
        <xdr:cNvSpPr txBox="1"/>
      </xdr:nvSpPr>
      <xdr:spPr>
        <a:xfrm>
          <a:off x="20199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108369</xdr:rowOff>
    </xdr:from>
    <xdr:to>
      <xdr:col>102</xdr:col>
      <xdr:colOff>165100</xdr:colOff>
      <xdr:row>58</xdr:row>
      <xdr:rowOff>38519</xdr:rowOff>
    </xdr:to>
    <xdr:sp macro="" textlink="">
      <xdr:nvSpPr>
        <xdr:cNvPr id="808" name="フローチャート: 判断 807"/>
        <xdr:cNvSpPr/>
      </xdr:nvSpPr>
      <xdr:spPr>
        <a:xfrm>
          <a:off x="19494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55046</xdr:rowOff>
    </xdr:from>
    <xdr:ext cx="469744" cy="259045"/>
    <xdr:sp macro="" textlink="">
      <xdr:nvSpPr>
        <xdr:cNvPr id="809" name="テキスト ボックス 808"/>
        <xdr:cNvSpPr txBox="1"/>
      </xdr:nvSpPr>
      <xdr:spPr>
        <a:xfrm>
          <a:off x="19310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0" name="フローチャート: 判断 809"/>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1" name="テキスト ボックス 810"/>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71634</xdr:rowOff>
    </xdr:from>
    <xdr:to>
      <xdr:col>116</xdr:col>
      <xdr:colOff>62864</xdr:colOff>
      <xdr:row>78</xdr:row>
      <xdr:rowOff>142576</xdr:rowOff>
    </xdr:to>
    <xdr:cxnSp macro="">
      <xdr:nvCxnSpPr>
        <xdr:cNvPr id="851" name="直線コネクタ 850"/>
        <xdr:cNvCxnSpPr/>
      </xdr:nvCxnSpPr>
      <xdr:spPr>
        <a:xfrm flipV="1">
          <a:off x="22159595" y="12073134"/>
          <a:ext cx="1269" cy="144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146403</xdr:rowOff>
    </xdr:from>
    <xdr:ext cx="534377" cy="259045"/>
    <xdr:sp macro="" textlink="">
      <xdr:nvSpPr>
        <xdr:cNvPr id="852" name="繰出金最小値テキスト"/>
        <xdr:cNvSpPr txBox="1"/>
      </xdr:nvSpPr>
      <xdr:spPr>
        <a:xfrm>
          <a:off x="22212300" y="135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142576</xdr:rowOff>
    </xdr:from>
    <xdr:to>
      <xdr:col>116</xdr:col>
      <xdr:colOff>152400</xdr:colOff>
      <xdr:row>78</xdr:row>
      <xdr:rowOff>142576</xdr:rowOff>
    </xdr:to>
    <xdr:cxnSp macro="">
      <xdr:nvCxnSpPr>
        <xdr:cNvPr id="853" name="直線コネクタ 852"/>
        <xdr:cNvCxnSpPr/>
      </xdr:nvCxnSpPr>
      <xdr:spPr>
        <a:xfrm>
          <a:off x="22072600" y="1351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18311</xdr:rowOff>
    </xdr:from>
    <xdr:ext cx="534377" cy="259045"/>
    <xdr:sp macro="" textlink="">
      <xdr:nvSpPr>
        <xdr:cNvPr id="854" name="繰出金最大値テキスト"/>
        <xdr:cNvSpPr txBox="1"/>
      </xdr:nvSpPr>
      <xdr:spPr>
        <a:xfrm>
          <a:off x="22212300" y="118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71634</xdr:rowOff>
    </xdr:from>
    <xdr:to>
      <xdr:col>116</xdr:col>
      <xdr:colOff>152400</xdr:colOff>
      <xdr:row>70</xdr:row>
      <xdr:rowOff>71634</xdr:rowOff>
    </xdr:to>
    <xdr:cxnSp macro="">
      <xdr:nvCxnSpPr>
        <xdr:cNvPr id="855" name="直線コネクタ 854"/>
        <xdr:cNvCxnSpPr/>
      </xdr:nvCxnSpPr>
      <xdr:spPr>
        <a:xfrm>
          <a:off x="22072600" y="1207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31668</xdr:rowOff>
    </xdr:from>
    <xdr:to>
      <xdr:col>116</xdr:col>
      <xdr:colOff>63500</xdr:colOff>
      <xdr:row>77</xdr:row>
      <xdr:rowOff>61271</xdr:rowOff>
    </xdr:to>
    <xdr:cxnSp macro="">
      <xdr:nvCxnSpPr>
        <xdr:cNvPr id="856" name="直線コネクタ 855"/>
        <xdr:cNvCxnSpPr/>
      </xdr:nvCxnSpPr>
      <xdr:spPr>
        <a:xfrm flipV="1">
          <a:off x="21323300" y="13233318"/>
          <a:ext cx="8382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158259</xdr:rowOff>
    </xdr:from>
    <xdr:ext cx="534377" cy="259045"/>
    <xdr:sp macro="" textlink="">
      <xdr:nvSpPr>
        <xdr:cNvPr id="857" name="繰出金平均値テキスト"/>
        <xdr:cNvSpPr txBox="1"/>
      </xdr:nvSpPr>
      <xdr:spPr>
        <a:xfrm>
          <a:off x="22212300" y="12845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135382</xdr:rowOff>
    </xdr:from>
    <xdr:to>
      <xdr:col>116</xdr:col>
      <xdr:colOff>114300</xdr:colOff>
      <xdr:row>76</xdr:row>
      <xdr:rowOff>65531</xdr:rowOff>
    </xdr:to>
    <xdr:sp macro="" textlink="">
      <xdr:nvSpPr>
        <xdr:cNvPr id="858" name="フローチャート: 判断 857"/>
        <xdr:cNvSpPr/>
      </xdr:nvSpPr>
      <xdr:spPr>
        <a:xfrm>
          <a:off x="221107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61271</xdr:rowOff>
    </xdr:from>
    <xdr:to>
      <xdr:col>111</xdr:col>
      <xdr:colOff>177800</xdr:colOff>
      <xdr:row>77</xdr:row>
      <xdr:rowOff>63081</xdr:rowOff>
    </xdr:to>
    <xdr:cxnSp macro="">
      <xdr:nvCxnSpPr>
        <xdr:cNvPr id="859" name="直線コネクタ 858"/>
        <xdr:cNvCxnSpPr/>
      </xdr:nvCxnSpPr>
      <xdr:spPr>
        <a:xfrm flipV="1">
          <a:off x="20434300" y="13262921"/>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132982</xdr:rowOff>
    </xdr:from>
    <xdr:to>
      <xdr:col>112</xdr:col>
      <xdr:colOff>38100</xdr:colOff>
      <xdr:row>76</xdr:row>
      <xdr:rowOff>63131</xdr:rowOff>
    </xdr:to>
    <xdr:sp macro="" textlink="">
      <xdr:nvSpPr>
        <xdr:cNvPr id="860" name="フローチャート: 判断 859"/>
        <xdr:cNvSpPr/>
      </xdr:nvSpPr>
      <xdr:spPr>
        <a:xfrm>
          <a:off x="21272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79659</xdr:rowOff>
    </xdr:from>
    <xdr:ext cx="534377" cy="259045"/>
    <xdr:sp macro="" textlink="">
      <xdr:nvSpPr>
        <xdr:cNvPr id="861" name="テキスト ボックス 860"/>
        <xdr:cNvSpPr txBox="1"/>
      </xdr:nvSpPr>
      <xdr:spPr>
        <a:xfrm>
          <a:off x="21056111" y="1276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63081</xdr:rowOff>
    </xdr:from>
    <xdr:to>
      <xdr:col>107</xdr:col>
      <xdr:colOff>50800</xdr:colOff>
      <xdr:row>77</xdr:row>
      <xdr:rowOff>67577</xdr:rowOff>
    </xdr:to>
    <xdr:cxnSp macro="">
      <xdr:nvCxnSpPr>
        <xdr:cNvPr id="862" name="直線コネクタ 861"/>
        <xdr:cNvCxnSpPr/>
      </xdr:nvCxnSpPr>
      <xdr:spPr>
        <a:xfrm flipV="1">
          <a:off x="19545300" y="13264731"/>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105169</xdr:rowOff>
    </xdr:from>
    <xdr:to>
      <xdr:col>107</xdr:col>
      <xdr:colOff>101600</xdr:colOff>
      <xdr:row>76</xdr:row>
      <xdr:rowOff>35319</xdr:rowOff>
    </xdr:to>
    <xdr:sp macro="" textlink="">
      <xdr:nvSpPr>
        <xdr:cNvPr id="863" name="フローチャート: 判断 862"/>
        <xdr:cNvSpPr/>
      </xdr:nvSpPr>
      <xdr:spPr>
        <a:xfrm>
          <a:off x="20383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51846</xdr:rowOff>
    </xdr:from>
    <xdr:ext cx="534377" cy="259045"/>
    <xdr:sp macro="" textlink="">
      <xdr:nvSpPr>
        <xdr:cNvPr id="864" name="テキスト ボックス 863"/>
        <xdr:cNvSpPr txBox="1"/>
      </xdr:nvSpPr>
      <xdr:spPr>
        <a:xfrm>
          <a:off x="20167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118745</xdr:rowOff>
    </xdr:from>
    <xdr:to>
      <xdr:col>102</xdr:col>
      <xdr:colOff>114300</xdr:colOff>
      <xdr:row>77</xdr:row>
      <xdr:rowOff>67577</xdr:rowOff>
    </xdr:to>
    <xdr:cxnSp macro="">
      <xdr:nvCxnSpPr>
        <xdr:cNvPr id="865" name="直線コネクタ 864"/>
        <xdr:cNvCxnSpPr/>
      </xdr:nvCxnSpPr>
      <xdr:spPr>
        <a:xfrm>
          <a:off x="18656300" y="12806045"/>
          <a:ext cx="889000" cy="46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94729</xdr:rowOff>
    </xdr:from>
    <xdr:to>
      <xdr:col>102</xdr:col>
      <xdr:colOff>165100</xdr:colOff>
      <xdr:row>76</xdr:row>
      <xdr:rowOff>24879</xdr:rowOff>
    </xdr:to>
    <xdr:sp macro="" textlink="">
      <xdr:nvSpPr>
        <xdr:cNvPr id="866" name="フローチャート: 判断 865"/>
        <xdr:cNvSpPr/>
      </xdr:nvSpPr>
      <xdr:spPr>
        <a:xfrm>
          <a:off x="19494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41406</xdr:rowOff>
    </xdr:from>
    <xdr:ext cx="534377" cy="259045"/>
    <xdr:sp macro="" textlink="">
      <xdr:nvSpPr>
        <xdr:cNvPr id="867" name="テキスト ボックス 866"/>
        <xdr:cNvSpPr txBox="1"/>
      </xdr:nvSpPr>
      <xdr:spPr>
        <a:xfrm>
          <a:off x="19278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78289</xdr:rowOff>
    </xdr:from>
    <xdr:to>
      <xdr:col>98</xdr:col>
      <xdr:colOff>38100</xdr:colOff>
      <xdr:row>76</xdr:row>
      <xdr:rowOff>8440</xdr:rowOff>
    </xdr:to>
    <xdr:sp macro="" textlink="">
      <xdr:nvSpPr>
        <xdr:cNvPr id="868" name="フローチャート: 判断 867"/>
        <xdr:cNvSpPr/>
      </xdr:nvSpPr>
      <xdr:spPr>
        <a:xfrm>
          <a:off x="18605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171017</xdr:rowOff>
    </xdr:from>
    <xdr:ext cx="534377" cy="259045"/>
    <xdr:sp macro="" textlink="">
      <xdr:nvSpPr>
        <xdr:cNvPr id="869" name="テキスト ボックス 868"/>
        <xdr:cNvSpPr txBox="1"/>
      </xdr:nvSpPr>
      <xdr:spPr>
        <a:xfrm>
          <a:off x="18389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152318</xdr:rowOff>
    </xdr:from>
    <xdr:to>
      <xdr:col>116</xdr:col>
      <xdr:colOff>114300</xdr:colOff>
      <xdr:row>77</xdr:row>
      <xdr:rowOff>82468</xdr:rowOff>
    </xdr:to>
    <xdr:sp macro="" textlink="">
      <xdr:nvSpPr>
        <xdr:cNvPr id="875" name="楕円 874"/>
        <xdr:cNvSpPr/>
      </xdr:nvSpPr>
      <xdr:spPr>
        <a:xfrm>
          <a:off x="22110700" y="1318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130745</xdr:rowOff>
    </xdr:from>
    <xdr:ext cx="534377" cy="259045"/>
    <xdr:sp macro="" textlink="">
      <xdr:nvSpPr>
        <xdr:cNvPr id="876" name="繰出金該当値テキスト"/>
        <xdr:cNvSpPr txBox="1"/>
      </xdr:nvSpPr>
      <xdr:spPr>
        <a:xfrm>
          <a:off x="22212300" y="131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10471</xdr:rowOff>
    </xdr:from>
    <xdr:to>
      <xdr:col>112</xdr:col>
      <xdr:colOff>38100</xdr:colOff>
      <xdr:row>77</xdr:row>
      <xdr:rowOff>112071</xdr:rowOff>
    </xdr:to>
    <xdr:sp macro="" textlink="">
      <xdr:nvSpPr>
        <xdr:cNvPr id="877" name="楕円 876"/>
        <xdr:cNvSpPr/>
      </xdr:nvSpPr>
      <xdr:spPr>
        <a:xfrm>
          <a:off x="21272500" y="132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103198</xdr:rowOff>
    </xdr:from>
    <xdr:ext cx="534377" cy="259045"/>
    <xdr:sp macro="" textlink="">
      <xdr:nvSpPr>
        <xdr:cNvPr id="878" name="テキスト ボックス 877"/>
        <xdr:cNvSpPr txBox="1"/>
      </xdr:nvSpPr>
      <xdr:spPr>
        <a:xfrm>
          <a:off x="21056111" y="133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12281</xdr:rowOff>
    </xdr:from>
    <xdr:to>
      <xdr:col>107</xdr:col>
      <xdr:colOff>101600</xdr:colOff>
      <xdr:row>77</xdr:row>
      <xdr:rowOff>113881</xdr:rowOff>
    </xdr:to>
    <xdr:sp macro="" textlink="">
      <xdr:nvSpPr>
        <xdr:cNvPr id="879" name="楕円 878"/>
        <xdr:cNvSpPr/>
      </xdr:nvSpPr>
      <xdr:spPr>
        <a:xfrm>
          <a:off x="20383500" y="132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105008</xdr:rowOff>
    </xdr:from>
    <xdr:ext cx="534377" cy="259045"/>
    <xdr:sp macro="" textlink="">
      <xdr:nvSpPr>
        <xdr:cNvPr id="880" name="テキスト ボックス 879"/>
        <xdr:cNvSpPr txBox="1"/>
      </xdr:nvSpPr>
      <xdr:spPr>
        <a:xfrm>
          <a:off x="20167111" y="133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16777</xdr:rowOff>
    </xdr:from>
    <xdr:to>
      <xdr:col>102</xdr:col>
      <xdr:colOff>165100</xdr:colOff>
      <xdr:row>77</xdr:row>
      <xdr:rowOff>118377</xdr:rowOff>
    </xdr:to>
    <xdr:sp macro="" textlink="">
      <xdr:nvSpPr>
        <xdr:cNvPr id="881" name="楕円 880"/>
        <xdr:cNvSpPr/>
      </xdr:nvSpPr>
      <xdr:spPr>
        <a:xfrm>
          <a:off x="19494500" y="132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109504</xdr:rowOff>
    </xdr:from>
    <xdr:ext cx="534377" cy="259045"/>
    <xdr:sp macro="" textlink="">
      <xdr:nvSpPr>
        <xdr:cNvPr id="882" name="テキスト ボックス 881"/>
        <xdr:cNvSpPr txBox="1"/>
      </xdr:nvSpPr>
      <xdr:spPr>
        <a:xfrm>
          <a:off x="19278111" y="133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67945</xdr:rowOff>
    </xdr:from>
    <xdr:to>
      <xdr:col>98</xdr:col>
      <xdr:colOff>38100</xdr:colOff>
      <xdr:row>74</xdr:row>
      <xdr:rowOff>169545</xdr:rowOff>
    </xdr:to>
    <xdr:sp macro="" textlink="">
      <xdr:nvSpPr>
        <xdr:cNvPr id="883" name="楕円 882"/>
        <xdr:cNvSpPr/>
      </xdr:nvSpPr>
      <xdr:spPr>
        <a:xfrm>
          <a:off x="18605500" y="1275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14622</xdr:rowOff>
    </xdr:from>
    <xdr:ext cx="534377" cy="259045"/>
    <xdr:sp macro="" textlink="">
      <xdr:nvSpPr>
        <xdr:cNvPr id="884" name="テキスト ボックス 883"/>
        <xdr:cNvSpPr txBox="1"/>
      </xdr:nvSpPr>
      <xdr:spPr>
        <a:xfrm>
          <a:off x="18389111" y="1253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昨年と比較して歳出総額が減少している中で、大きく減少したものについては次の要因が挙げられる。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41,831</a:t>
          </a:r>
          <a:r>
            <a:rPr kumimoji="1" lang="ja-JP" altLang="en-US" sz="1300">
              <a:latin typeface="ＭＳ Ｐゴシック" panose="020B0600070205080204" pitchFamily="50" charset="-128"/>
              <a:ea typeface="ＭＳ Ｐゴシック" panose="020B0600070205080204" pitchFamily="50" charset="-128"/>
            </a:rPr>
            <a:t>円となっており、前年より</a:t>
          </a:r>
          <a:r>
            <a:rPr kumimoji="1" lang="en-US" altLang="ja-JP" sz="1300">
              <a:latin typeface="ＭＳ Ｐゴシック" panose="020B0600070205080204" pitchFamily="50" charset="-128"/>
              <a:ea typeface="ＭＳ Ｐゴシック" panose="020B0600070205080204" pitchFamily="50" charset="-128"/>
            </a:rPr>
            <a:t>20,314</a:t>
          </a:r>
          <a:r>
            <a:rPr kumimoji="1" lang="ja-JP" altLang="en-US" sz="1300">
              <a:latin typeface="ＭＳ Ｐゴシック" panose="020B0600070205080204" pitchFamily="50" charset="-128"/>
              <a:ea typeface="ＭＳ Ｐゴシック" panose="020B0600070205080204" pitchFamily="50" charset="-128"/>
            </a:rPr>
            <a:t>円の減少となった。これは、学校給食センター建設事業や市営住宅四日市場団地建替事業が終了したことが挙げられる。普通建設事業費として、全国平均、県平均及び類似団体の数値と比べ、大きく下回っている状況である。</a:t>
          </a: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4,354</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8,898</a:t>
          </a:r>
          <a:r>
            <a:rPr kumimoji="1" lang="ja-JP" altLang="en-US" sz="1300">
              <a:latin typeface="ＭＳ Ｐゴシック" panose="020B0600070205080204" pitchFamily="50" charset="-128"/>
              <a:ea typeface="ＭＳ Ｐゴシック" panose="020B0600070205080204" pitchFamily="50" charset="-128"/>
            </a:rPr>
            <a:t>円の大幅な減少となった。これは、基金への臨時積立が減少したことによるものである。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その他の性質については、増加要因と減少要因が相殺されるものあり、微減・微増な状況で、ほぼ横ばいといえる。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山梨県笛吹市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69,156
68,012
201.92
31,479,716
29,045,729
1,965,995
18,904,814
41,168,466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37287</xdr:rowOff>
    </xdr:from>
    <xdr:to>
      <xdr:col>24</xdr:col>
      <xdr:colOff>62865</xdr:colOff>
      <xdr:row>37</xdr:row>
      <xdr:rowOff>95809</xdr:rowOff>
    </xdr:to>
    <xdr:cxnSp macro="">
      <xdr:nvCxnSpPr>
        <xdr:cNvPr id="54" name="直線コネクタ 53"/>
        <xdr:cNvCxnSpPr/>
      </xdr:nvCxnSpPr>
      <xdr:spPr>
        <a:xfrm flipV="1">
          <a:off x="4633595" y="5180787"/>
          <a:ext cx="1270" cy="1258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99636</xdr:rowOff>
    </xdr:from>
    <xdr:ext cx="469744" cy="259045"/>
    <xdr:sp macro="" textlink="">
      <xdr:nvSpPr>
        <xdr:cNvPr id="55" name="議会費最小値テキスト"/>
        <xdr:cNvSpPr txBox="1"/>
      </xdr:nvSpPr>
      <xdr:spPr>
        <a:xfrm>
          <a:off x="4686300" y="644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95809</xdr:rowOff>
    </xdr:from>
    <xdr:to>
      <xdr:col>24</xdr:col>
      <xdr:colOff>152400</xdr:colOff>
      <xdr:row>37</xdr:row>
      <xdr:rowOff>95809</xdr:rowOff>
    </xdr:to>
    <xdr:cxnSp macro="">
      <xdr:nvCxnSpPr>
        <xdr:cNvPr id="56" name="直線コネクタ 55"/>
        <xdr:cNvCxnSpPr/>
      </xdr:nvCxnSpPr>
      <xdr:spPr>
        <a:xfrm>
          <a:off x="4546600" y="643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155414</xdr:rowOff>
    </xdr:from>
    <xdr:ext cx="469744" cy="259045"/>
    <xdr:sp macro="" textlink="">
      <xdr:nvSpPr>
        <xdr:cNvPr id="57" name="議会費最大値テキスト"/>
        <xdr:cNvSpPr txBox="1"/>
      </xdr:nvSpPr>
      <xdr:spPr>
        <a:xfrm>
          <a:off x="4686300" y="49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37287</xdr:rowOff>
    </xdr:from>
    <xdr:to>
      <xdr:col>24</xdr:col>
      <xdr:colOff>152400</xdr:colOff>
      <xdr:row>30</xdr:row>
      <xdr:rowOff>37287</xdr:rowOff>
    </xdr:to>
    <xdr:cxnSp macro="">
      <xdr:nvCxnSpPr>
        <xdr:cNvPr id="58" name="直線コネクタ 57"/>
        <xdr:cNvCxnSpPr/>
      </xdr:nvCxnSpPr>
      <xdr:spPr>
        <a:xfrm>
          <a:off x="4546600" y="518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82093</xdr:rowOff>
    </xdr:from>
    <xdr:to>
      <xdr:col>24</xdr:col>
      <xdr:colOff>63500</xdr:colOff>
      <xdr:row>36</xdr:row>
      <xdr:rowOff>3454</xdr:rowOff>
    </xdr:to>
    <xdr:cxnSp macro="">
      <xdr:nvCxnSpPr>
        <xdr:cNvPr id="59" name="直線コネクタ 58"/>
        <xdr:cNvCxnSpPr/>
      </xdr:nvCxnSpPr>
      <xdr:spPr>
        <a:xfrm>
          <a:off x="3797300" y="6082843"/>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117263</xdr:rowOff>
    </xdr:from>
    <xdr:ext cx="469744" cy="259045"/>
    <xdr:sp macro="" textlink="">
      <xdr:nvSpPr>
        <xdr:cNvPr id="60" name="議会費平均値テキスト"/>
        <xdr:cNvSpPr txBox="1"/>
      </xdr:nvSpPr>
      <xdr:spPr>
        <a:xfrm>
          <a:off x="4686300" y="577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94386</xdr:rowOff>
    </xdr:from>
    <xdr:to>
      <xdr:col>24</xdr:col>
      <xdr:colOff>114300</xdr:colOff>
      <xdr:row>35</xdr:row>
      <xdr:rowOff>24536</xdr:rowOff>
    </xdr:to>
    <xdr:sp macro="" textlink="">
      <xdr:nvSpPr>
        <xdr:cNvPr id="61" name="フローチャート: 判断 60"/>
        <xdr:cNvSpPr/>
      </xdr:nvSpPr>
      <xdr:spPr>
        <a:xfrm>
          <a:off x="45847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82093</xdr:rowOff>
    </xdr:from>
    <xdr:to>
      <xdr:col>19</xdr:col>
      <xdr:colOff>177800</xdr:colOff>
      <xdr:row>35</xdr:row>
      <xdr:rowOff>140157</xdr:rowOff>
    </xdr:to>
    <xdr:cxnSp macro="">
      <xdr:nvCxnSpPr>
        <xdr:cNvPr id="62" name="直線コネクタ 61"/>
        <xdr:cNvCxnSpPr/>
      </xdr:nvCxnSpPr>
      <xdr:spPr>
        <a:xfrm flipV="1">
          <a:off x="2908300" y="6082843"/>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83871</xdr:rowOff>
    </xdr:from>
    <xdr:to>
      <xdr:col>20</xdr:col>
      <xdr:colOff>38100</xdr:colOff>
      <xdr:row>35</xdr:row>
      <xdr:rowOff>14021</xdr:rowOff>
    </xdr:to>
    <xdr:sp macro="" textlink="">
      <xdr:nvSpPr>
        <xdr:cNvPr id="63" name="フローチャート: 判断 62"/>
        <xdr:cNvSpPr/>
      </xdr:nvSpPr>
      <xdr:spPr>
        <a:xfrm>
          <a:off x="3746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30548</xdr:rowOff>
    </xdr:from>
    <xdr:ext cx="469744" cy="259045"/>
    <xdr:sp macro="" textlink="">
      <xdr:nvSpPr>
        <xdr:cNvPr id="64" name="テキスト ボックス 63"/>
        <xdr:cNvSpPr txBox="1"/>
      </xdr:nvSpPr>
      <xdr:spPr>
        <a:xfrm>
          <a:off x="3562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139243</xdr:rowOff>
    </xdr:from>
    <xdr:to>
      <xdr:col>15</xdr:col>
      <xdr:colOff>50800</xdr:colOff>
      <xdr:row>35</xdr:row>
      <xdr:rowOff>140157</xdr:rowOff>
    </xdr:to>
    <xdr:cxnSp macro="">
      <xdr:nvCxnSpPr>
        <xdr:cNvPr id="65" name="直線コネクタ 64"/>
        <xdr:cNvCxnSpPr/>
      </xdr:nvCxnSpPr>
      <xdr:spPr>
        <a:xfrm>
          <a:off x="2019300" y="613999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71984</xdr:rowOff>
    </xdr:from>
    <xdr:to>
      <xdr:col>15</xdr:col>
      <xdr:colOff>101600</xdr:colOff>
      <xdr:row>35</xdr:row>
      <xdr:rowOff>2134</xdr:rowOff>
    </xdr:to>
    <xdr:sp macro="" textlink="">
      <xdr:nvSpPr>
        <xdr:cNvPr id="66" name="フローチャート: 判断 65"/>
        <xdr:cNvSpPr/>
      </xdr:nvSpPr>
      <xdr:spPr>
        <a:xfrm>
          <a:off x="2857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18661</xdr:rowOff>
    </xdr:from>
    <xdr:ext cx="469744" cy="259045"/>
    <xdr:sp macro="" textlink="">
      <xdr:nvSpPr>
        <xdr:cNvPr id="67" name="テキスト ボックス 66"/>
        <xdr:cNvSpPr txBox="1"/>
      </xdr:nvSpPr>
      <xdr:spPr>
        <a:xfrm>
          <a:off x="2673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25857</xdr:rowOff>
    </xdr:from>
    <xdr:to>
      <xdr:col>10</xdr:col>
      <xdr:colOff>114300</xdr:colOff>
      <xdr:row>35</xdr:row>
      <xdr:rowOff>139243</xdr:rowOff>
    </xdr:to>
    <xdr:cxnSp macro="">
      <xdr:nvCxnSpPr>
        <xdr:cNvPr id="68" name="直線コネクタ 67"/>
        <xdr:cNvCxnSpPr/>
      </xdr:nvCxnSpPr>
      <xdr:spPr>
        <a:xfrm>
          <a:off x="1130300" y="6026607"/>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86157</xdr:rowOff>
    </xdr:from>
    <xdr:to>
      <xdr:col>10</xdr:col>
      <xdr:colOff>165100</xdr:colOff>
      <xdr:row>35</xdr:row>
      <xdr:rowOff>16307</xdr:rowOff>
    </xdr:to>
    <xdr:sp macro="" textlink="">
      <xdr:nvSpPr>
        <xdr:cNvPr id="69" name="フローチャート: 判断 68"/>
        <xdr:cNvSpPr/>
      </xdr:nvSpPr>
      <xdr:spPr>
        <a:xfrm>
          <a:off x="1968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32834</xdr:rowOff>
    </xdr:from>
    <xdr:ext cx="469744" cy="259045"/>
    <xdr:sp macro="" textlink="">
      <xdr:nvSpPr>
        <xdr:cNvPr id="70" name="テキスト ボックス 69"/>
        <xdr:cNvSpPr txBox="1"/>
      </xdr:nvSpPr>
      <xdr:spPr>
        <a:xfrm>
          <a:off x="1784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124104</xdr:rowOff>
    </xdr:from>
    <xdr:to>
      <xdr:col>24</xdr:col>
      <xdr:colOff>114300</xdr:colOff>
      <xdr:row>36</xdr:row>
      <xdr:rowOff>54254</xdr:rowOff>
    </xdr:to>
    <xdr:sp macro="" textlink="">
      <xdr:nvSpPr>
        <xdr:cNvPr id="78" name="楕円 77"/>
        <xdr:cNvSpPr/>
      </xdr:nvSpPr>
      <xdr:spPr>
        <a:xfrm>
          <a:off x="4584700" y="612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102531</xdr:rowOff>
    </xdr:from>
    <xdr:ext cx="469744" cy="259045"/>
    <xdr:sp macro="" textlink="">
      <xdr:nvSpPr>
        <xdr:cNvPr id="79" name="議会費該当値テキスト"/>
        <xdr:cNvSpPr txBox="1"/>
      </xdr:nvSpPr>
      <xdr:spPr>
        <a:xfrm>
          <a:off x="4686300" y="61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31293</xdr:rowOff>
    </xdr:from>
    <xdr:to>
      <xdr:col>20</xdr:col>
      <xdr:colOff>38100</xdr:colOff>
      <xdr:row>35</xdr:row>
      <xdr:rowOff>132893</xdr:rowOff>
    </xdr:to>
    <xdr:sp macro="" textlink="">
      <xdr:nvSpPr>
        <xdr:cNvPr id="80" name="楕円 79"/>
        <xdr:cNvSpPr/>
      </xdr:nvSpPr>
      <xdr:spPr>
        <a:xfrm>
          <a:off x="3746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124020</xdr:rowOff>
    </xdr:from>
    <xdr:ext cx="469744" cy="259045"/>
    <xdr:sp macro="" textlink="">
      <xdr:nvSpPr>
        <xdr:cNvPr id="81" name="テキスト ボックス 80"/>
        <xdr:cNvSpPr txBox="1"/>
      </xdr:nvSpPr>
      <xdr:spPr>
        <a:xfrm>
          <a:off x="3562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89357</xdr:rowOff>
    </xdr:from>
    <xdr:to>
      <xdr:col>15</xdr:col>
      <xdr:colOff>101600</xdr:colOff>
      <xdr:row>36</xdr:row>
      <xdr:rowOff>19507</xdr:rowOff>
    </xdr:to>
    <xdr:sp macro="" textlink="">
      <xdr:nvSpPr>
        <xdr:cNvPr id="82" name="楕円 81"/>
        <xdr:cNvSpPr/>
      </xdr:nvSpPr>
      <xdr:spPr>
        <a:xfrm>
          <a:off x="2857500" y="609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10634</xdr:rowOff>
    </xdr:from>
    <xdr:ext cx="469744" cy="259045"/>
    <xdr:sp macro="" textlink="">
      <xdr:nvSpPr>
        <xdr:cNvPr id="83" name="テキスト ボックス 82"/>
        <xdr:cNvSpPr txBox="1"/>
      </xdr:nvSpPr>
      <xdr:spPr>
        <a:xfrm>
          <a:off x="2673428" y="618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88443</xdr:rowOff>
    </xdr:from>
    <xdr:to>
      <xdr:col>10</xdr:col>
      <xdr:colOff>165100</xdr:colOff>
      <xdr:row>36</xdr:row>
      <xdr:rowOff>18593</xdr:rowOff>
    </xdr:to>
    <xdr:sp macro="" textlink="">
      <xdr:nvSpPr>
        <xdr:cNvPr id="84" name="楕円 83"/>
        <xdr:cNvSpPr/>
      </xdr:nvSpPr>
      <xdr:spPr>
        <a:xfrm>
          <a:off x="1968500" y="608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9720</xdr:rowOff>
    </xdr:from>
    <xdr:ext cx="469744" cy="259045"/>
    <xdr:sp macro="" textlink="">
      <xdr:nvSpPr>
        <xdr:cNvPr id="85" name="テキスト ボックス 84"/>
        <xdr:cNvSpPr txBox="1"/>
      </xdr:nvSpPr>
      <xdr:spPr>
        <a:xfrm>
          <a:off x="1784428" y="618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86" name="楕円 85"/>
        <xdr:cNvSpPr/>
      </xdr:nvSpPr>
      <xdr:spPr>
        <a:xfrm>
          <a:off x="1079500" y="597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67784</xdr:rowOff>
    </xdr:from>
    <xdr:ext cx="469744" cy="259045"/>
    <xdr:sp macro="" textlink="">
      <xdr:nvSpPr>
        <xdr:cNvPr id="87" name="テキスト ボックス 86"/>
        <xdr:cNvSpPr txBox="1"/>
      </xdr:nvSpPr>
      <xdr:spPr>
        <a:xfrm>
          <a:off x="895428" y="606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39863</xdr:rowOff>
    </xdr:from>
    <xdr:to>
      <xdr:col>24</xdr:col>
      <xdr:colOff>62865</xdr:colOff>
      <xdr:row>57</xdr:row>
      <xdr:rowOff>163833</xdr:rowOff>
    </xdr:to>
    <xdr:cxnSp macro="">
      <xdr:nvCxnSpPr>
        <xdr:cNvPr id="111" name="直線コネクタ 110"/>
        <xdr:cNvCxnSpPr/>
      </xdr:nvCxnSpPr>
      <xdr:spPr>
        <a:xfrm flipV="1">
          <a:off x="4633595" y="8783813"/>
          <a:ext cx="1270" cy="115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167660</xdr:rowOff>
    </xdr:from>
    <xdr:ext cx="534377" cy="259045"/>
    <xdr:sp macro="" textlink="">
      <xdr:nvSpPr>
        <xdr:cNvPr id="112" name="総務費最小値テキスト"/>
        <xdr:cNvSpPr txBox="1"/>
      </xdr:nvSpPr>
      <xdr:spPr>
        <a:xfrm>
          <a:off x="4686300" y="994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163833</xdr:rowOff>
    </xdr:from>
    <xdr:to>
      <xdr:col>24</xdr:col>
      <xdr:colOff>152400</xdr:colOff>
      <xdr:row>57</xdr:row>
      <xdr:rowOff>163833</xdr:rowOff>
    </xdr:to>
    <xdr:cxnSp macro="">
      <xdr:nvCxnSpPr>
        <xdr:cNvPr id="113" name="直線コネクタ 112"/>
        <xdr:cNvCxnSpPr/>
      </xdr:nvCxnSpPr>
      <xdr:spPr>
        <a:xfrm>
          <a:off x="4546600" y="993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157990</xdr:rowOff>
    </xdr:from>
    <xdr:ext cx="599010" cy="259045"/>
    <xdr:sp macro="" textlink="">
      <xdr:nvSpPr>
        <xdr:cNvPr id="114" name="総務費最大値テキスト"/>
        <xdr:cNvSpPr txBox="1"/>
      </xdr:nvSpPr>
      <xdr:spPr>
        <a:xfrm>
          <a:off x="4686300" y="85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180,602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39863</xdr:rowOff>
    </xdr:from>
    <xdr:to>
      <xdr:col>24</xdr:col>
      <xdr:colOff>152400</xdr:colOff>
      <xdr:row>51</xdr:row>
      <xdr:rowOff>39863</xdr:rowOff>
    </xdr:to>
    <xdr:cxnSp macro="">
      <xdr:nvCxnSpPr>
        <xdr:cNvPr id="115" name="直線コネクタ 114"/>
        <xdr:cNvCxnSpPr/>
      </xdr:nvCxnSpPr>
      <xdr:spPr>
        <a:xfrm>
          <a:off x="4546600" y="878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99588</xdr:rowOff>
    </xdr:from>
    <xdr:to>
      <xdr:col>24</xdr:col>
      <xdr:colOff>63500</xdr:colOff>
      <xdr:row>56</xdr:row>
      <xdr:rowOff>167559</xdr:rowOff>
    </xdr:to>
    <xdr:cxnSp macro="">
      <xdr:nvCxnSpPr>
        <xdr:cNvPr id="116" name="直線コネクタ 115"/>
        <xdr:cNvCxnSpPr/>
      </xdr:nvCxnSpPr>
      <xdr:spPr>
        <a:xfrm>
          <a:off x="3797300" y="9700788"/>
          <a:ext cx="838200" cy="6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3298</xdr:rowOff>
    </xdr:from>
    <xdr:ext cx="534377" cy="259045"/>
    <xdr:sp macro="" textlink="">
      <xdr:nvSpPr>
        <xdr:cNvPr id="117" name="総務費平均値テキスト"/>
        <xdr:cNvSpPr txBox="1"/>
      </xdr:nvSpPr>
      <xdr:spPr>
        <a:xfrm>
          <a:off x="4686300" y="9433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151871</xdr:rowOff>
    </xdr:from>
    <xdr:to>
      <xdr:col>24</xdr:col>
      <xdr:colOff>114300</xdr:colOff>
      <xdr:row>56</xdr:row>
      <xdr:rowOff>82021</xdr:rowOff>
    </xdr:to>
    <xdr:sp macro="" textlink="">
      <xdr:nvSpPr>
        <xdr:cNvPr id="118" name="フローチャート: 判断 117"/>
        <xdr:cNvSpPr/>
      </xdr:nvSpPr>
      <xdr:spPr>
        <a:xfrm>
          <a:off x="45847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99588</xdr:rowOff>
    </xdr:from>
    <xdr:to>
      <xdr:col>19</xdr:col>
      <xdr:colOff>177800</xdr:colOff>
      <xdr:row>57</xdr:row>
      <xdr:rowOff>11562</xdr:rowOff>
    </xdr:to>
    <xdr:cxnSp macro="">
      <xdr:nvCxnSpPr>
        <xdr:cNvPr id="119" name="直線コネクタ 118"/>
        <xdr:cNvCxnSpPr/>
      </xdr:nvCxnSpPr>
      <xdr:spPr>
        <a:xfrm flipV="1">
          <a:off x="2908300" y="9700788"/>
          <a:ext cx="889000" cy="8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4882</xdr:rowOff>
    </xdr:from>
    <xdr:to>
      <xdr:col>20</xdr:col>
      <xdr:colOff>38100</xdr:colOff>
      <xdr:row>56</xdr:row>
      <xdr:rowOff>106482</xdr:rowOff>
    </xdr:to>
    <xdr:sp macro="" textlink="">
      <xdr:nvSpPr>
        <xdr:cNvPr id="120" name="フローチャート: 判断 119"/>
        <xdr:cNvSpPr/>
      </xdr:nvSpPr>
      <xdr:spPr>
        <a:xfrm>
          <a:off x="3746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123009</xdr:rowOff>
    </xdr:from>
    <xdr:ext cx="534377" cy="259045"/>
    <xdr:sp macro="" textlink="">
      <xdr:nvSpPr>
        <xdr:cNvPr id="121" name="テキスト ボックス 120"/>
        <xdr:cNvSpPr txBox="1"/>
      </xdr:nvSpPr>
      <xdr:spPr>
        <a:xfrm>
          <a:off x="3530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11562</xdr:rowOff>
    </xdr:from>
    <xdr:to>
      <xdr:col>15</xdr:col>
      <xdr:colOff>50800</xdr:colOff>
      <xdr:row>57</xdr:row>
      <xdr:rowOff>18679</xdr:rowOff>
    </xdr:to>
    <xdr:cxnSp macro="">
      <xdr:nvCxnSpPr>
        <xdr:cNvPr id="122" name="直線コネクタ 121"/>
        <xdr:cNvCxnSpPr/>
      </xdr:nvCxnSpPr>
      <xdr:spPr>
        <a:xfrm flipV="1">
          <a:off x="2019300" y="9784212"/>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3571</xdr:rowOff>
    </xdr:from>
    <xdr:to>
      <xdr:col>15</xdr:col>
      <xdr:colOff>101600</xdr:colOff>
      <xdr:row>56</xdr:row>
      <xdr:rowOff>105171</xdr:rowOff>
    </xdr:to>
    <xdr:sp macro="" textlink="">
      <xdr:nvSpPr>
        <xdr:cNvPr id="123" name="フローチャート: 判断 122"/>
        <xdr:cNvSpPr/>
      </xdr:nvSpPr>
      <xdr:spPr>
        <a:xfrm>
          <a:off x="2857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121698</xdr:rowOff>
    </xdr:from>
    <xdr:ext cx="534377" cy="259045"/>
    <xdr:sp macro="" textlink="">
      <xdr:nvSpPr>
        <xdr:cNvPr id="124" name="テキスト ボックス 123"/>
        <xdr:cNvSpPr txBox="1"/>
      </xdr:nvSpPr>
      <xdr:spPr>
        <a:xfrm>
          <a:off x="2641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85186</xdr:rowOff>
    </xdr:from>
    <xdr:to>
      <xdr:col>10</xdr:col>
      <xdr:colOff>114300</xdr:colOff>
      <xdr:row>57</xdr:row>
      <xdr:rowOff>18679</xdr:rowOff>
    </xdr:to>
    <xdr:cxnSp macro="">
      <xdr:nvCxnSpPr>
        <xdr:cNvPr id="125" name="直線コネクタ 124"/>
        <xdr:cNvCxnSpPr/>
      </xdr:nvCxnSpPr>
      <xdr:spPr>
        <a:xfrm>
          <a:off x="1130300" y="9686386"/>
          <a:ext cx="889000" cy="10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165176</xdr:rowOff>
    </xdr:from>
    <xdr:to>
      <xdr:col>10</xdr:col>
      <xdr:colOff>165100</xdr:colOff>
      <xdr:row>56</xdr:row>
      <xdr:rowOff>95326</xdr:rowOff>
    </xdr:to>
    <xdr:sp macro="" textlink="">
      <xdr:nvSpPr>
        <xdr:cNvPr id="126" name="フローチャート: 判断 125"/>
        <xdr:cNvSpPr/>
      </xdr:nvSpPr>
      <xdr:spPr>
        <a:xfrm>
          <a:off x="1968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111853</xdr:rowOff>
    </xdr:from>
    <xdr:ext cx="534377" cy="259045"/>
    <xdr:sp macro="" textlink="">
      <xdr:nvSpPr>
        <xdr:cNvPr id="127" name="テキスト ボックス 126"/>
        <xdr:cNvSpPr txBox="1"/>
      </xdr:nvSpPr>
      <xdr:spPr>
        <a:xfrm>
          <a:off x="1752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124851</xdr:rowOff>
    </xdr:from>
    <xdr:to>
      <xdr:col>6</xdr:col>
      <xdr:colOff>38100</xdr:colOff>
      <xdr:row>56</xdr:row>
      <xdr:rowOff>55001</xdr:rowOff>
    </xdr:to>
    <xdr:sp macro="" textlink="">
      <xdr:nvSpPr>
        <xdr:cNvPr id="128" name="フローチャート: 判断 127"/>
        <xdr:cNvSpPr/>
      </xdr:nvSpPr>
      <xdr:spPr>
        <a:xfrm>
          <a:off x="1079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71528</xdr:rowOff>
    </xdr:from>
    <xdr:ext cx="534377" cy="259045"/>
    <xdr:sp macro="" textlink="">
      <xdr:nvSpPr>
        <xdr:cNvPr id="129" name="テキスト ボックス 128"/>
        <xdr:cNvSpPr txBox="1"/>
      </xdr:nvSpPr>
      <xdr:spPr>
        <a:xfrm>
          <a:off x="863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116759</xdr:rowOff>
    </xdr:from>
    <xdr:to>
      <xdr:col>24</xdr:col>
      <xdr:colOff>114300</xdr:colOff>
      <xdr:row>57</xdr:row>
      <xdr:rowOff>46909</xdr:rowOff>
    </xdr:to>
    <xdr:sp macro="" textlink="">
      <xdr:nvSpPr>
        <xdr:cNvPr id="135" name="楕円 134"/>
        <xdr:cNvSpPr/>
      </xdr:nvSpPr>
      <xdr:spPr>
        <a:xfrm>
          <a:off x="4584700" y="971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95186</xdr:rowOff>
    </xdr:from>
    <xdr:ext cx="534377" cy="259045"/>
    <xdr:sp macro="" textlink="">
      <xdr:nvSpPr>
        <xdr:cNvPr id="136" name="総務費該当値テキスト"/>
        <xdr:cNvSpPr txBox="1"/>
      </xdr:nvSpPr>
      <xdr:spPr>
        <a:xfrm>
          <a:off x="4686300" y="969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48788</xdr:rowOff>
    </xdr:from>
    <xdr:to>
      <xdr:col>20</xdr:col>
      <xdr:colOff>38100</xdr:colOff>
      <xdr:row>56</xdr:row>
      <xdr:rowOff>150388</xdr:rowOff>
    </xdr:to>
    <xdr:sp macro="" textlink="">
      <xdr:nvSpPr>
        <xdr:cNvPr id="137" name="楕円 136"/>
        <xdr:cNvSpPr/>
      </xdr:nvSpPr>
      <xdr:spPr>
        <a:xfrm>
          <a:off x="3746500" y="964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141515</xdr:rowOff>
    </xdr:from>
    <xdr:ext cx="534377" cy="259045"/>
    <xdr:sp macro="" textlink="">
      <xdr:nvSpPr>
        <xdr:cNvPr id="138" name="テキスト ボックス 137"/>
        <xdr:cNvSpPr txBox="1"/>
      </xdr:nvSpPr>
      <xdr:spPr>
        <a:xfrm>
          <a:off x="3530111" y="97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132212</xdr:rowOff>
    </xdr:from>
    <xdr:to>
      <xdr:col>15</xdr:col>
      <xdr:colOff>101600</xdr:colOff>
      <xdr:row>57</xdr:row>
      <xdr:rowOff>62362</xdr:rowOff>
    </xdr:to>
    <xdr:sp macro="" textlink="">
      <xdr:nvSpPr>
        <xdr:cNvPr id="139" name="楕円 138"/>
        <xdr:cNvSpPr/>
      </xdr:nvSpPr>
      <xdr:spPr>
        <a:xfrm>
          <a:off x="2857500" y="97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53489</xdr:rowOff>
    </xdr:from>
    <xdr:ext cx="534377" cy="259045"/>
    <xdr:sp macro="" textlink="">
      <xdr:nvSpPr>
        <xdr:cNvPr id="140" name="テキスト ボックス 139"/>
        <xdr:cNvSpPr txBox="1"/>
      </xdr:nvSpPr>
      <xdr:spPr>
        <a:xfrm>
          <a:off x="2641111" y="98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139329</xdr:rowOff>
    </xdr:from>
    <xdr:to>
      <xdr:col>10</xdr:col>
      <xdr:colOff>165100</xdr:colOff>
      <xdr:row>57</xdr:row>
      <xdr:rowOff>69479</xdr:rowOff>
    </xdr:to>
    <xdr:sp macro="" textlink="">
      <xdr:nvSpPr>
        <xdr:cNvPr id="141" name="楕円 140"/>
        <xdr:cNvSpPr/>
      </xdr:nvSpPr>
      <xdr:spPr>
        <a:xfrm>
          <a:off x="1968500" y="97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60606</xdr:rowOff>
    </xdr:from>
    <xdr:ext cx="534377" cy="259045"/>
    <xdr:sp macro="" textlink="">
      <xdr:nvSpPr>
        <xdr:cNvPr id="142" name="テキスト ボックス 141"/>
        <xdr:cNvSpPr txBox="1"/>
      </xdr:nvSpPr>
      <xdr:spPr>
        <a:xfrm>
          <a:off x="1752111" y="983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34386</xdr:rowOff>
    </xdr:from>
    <xdr:to>
      <xdr:col>6</xdr:col>
      <xdr:colOff>38100</xdr:colOff>
      <xdr:row>56</xdr:row>
      <xdr:rowOff>135986</xdr:rowOff>
    </xdr:to>
    <xdr:sp macro="" textlink="">
      <xdr:nvSpPr>
        <xdr:cNvPr id="143" name="楕円 142"/>
        <xdr:cNvSpPr/>
      </xdr:nvSpPr>
      <xdr:spPr>
        <a:xfrm>
          <a:off x="1079500" y="963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127113</xdr:rowOff>
    </xdr:from>
    <xdr:ext cx="534377" cy="259045"/>
    <xdr:sp macro="" textlink="">
      <xdr:nvSpPr>
        <xdr:cNvPr id="144" name="テキスト ボックス 143"/>
        <xdr:cNvSpPr txBox="1"/>
      </xdr:nvSpPr>
      <xdr:spPr>
        <a:xfrm>
          <a:off x="863111" y="97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99161</xdr:rowOff>
    </xdr:from>
    <xdr:to>
      <xdr:col>24</xdr:col>
      <xdr:colOff>62865</xdr:colOff>
      <xdr:row>78</xdr:row>
      <xdr:rowOff>81738</xdr:rowOff>
    </xdr:to>
    <xdr:cxnSp macro="">
      <xdr:nvCxnSpPr>
        <xdr:cNvPr id="169" name="直線コネクタ 168"/>
        <xdr:cNvCxnSpPr/>
      </xdr:nvCxnSpPr>
      <xdr:spPr>
        <a:xfrm flipV="1">
          <a:off x="4633595" y="12100661"/>
          <a:ext cx="1270" cy="135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85565</xdr:rowOff>
    </xdr:from>
    <xdr:ext cx="599010" cy="259045"/>
    <xdr:sp macro="" textlink="">
      <xdr:nvSpPr>
        <xdr:cNvPr id="170" name="民生費最小値テキスト"/>
        <xdr:cNvSpPr txBox="1"/>
      </xdr:nvSpPr>
      <xdr:spPr>
        <a:xfrm>
          <a:off x="4686300" y="1345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81738</xdr:rowOff>
    </xdr:from>
    <xdr:to>
      <xdr:col>24</xdr:col>
      <xdr:colOff>152400</xdr:colOff>
      <xdr:row>78</xdr:row>
      <xdr:rowOff>81738</xdr:rowOff>
    </xdr:to>
    <xdr:cxnSp macro="">
      <xdr:nvCxnSpPr>
        <xdr:cNvPr id="171" name="直線コネクタ 170"/>
        <xdr:cNvCxnSpPr/>
      </xdr:nvCxnSpPr>
      <xdr:spPr>
        <a:xfrm>
          <a:off x="4546600" y="134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45838</xdr:rowOff>
    </xdr:from>
    <xdr:ext cx="599010" cy="259045"/>
    <xdr:sp macro="" textlink="">
      <xdr:nvSpPr>
        <xdr:cNvPr id="172" name="民生費最大値テキスト"/>
        <xdr:cNvSpPr txBox="1"/>
      </xdr:nvSpPr>
      <xdr:spPr>
        <a:xfrm>
          <a:off x="4686300" y="1187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99161</xdr:rowOff>
    </xdr:from>
    <xdr:to>
      <xdr:col>24</xdr:col>
      <xdr:colOff>152400</xdr:colOff>
      <xdr:row>70</xdr:row>
      <xdr:rowOff>99161</xdr:rowOff>
    </xdr:to>
    <xdr:cxnSp macro="">
      <xdr:nvCxnSpPr>
        <xdr:cNvPr id="173" name="直線コネクタ 172"/>
        <xdr:cNvCxnSpPr/>
      </xdr:nvCxnSpPr>
      <xdr:spPr>
        <a:xfrm>
          <a:off x="4546600" y="1210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53594</xdr:rowOff>
    </xdr:from>
    <xdr:to>
      <xdr:col>24</xdr:col>
      <xdr:colOff>63500</xdr:colOff>
      <xdr:row>76</xdr:row>
      <xdr:rowOff>146558</xdr:rowOff>
    </xdr:to>
    <xdr:cxnSp macro="">
      <xdr:nvCxnSpPr>
        <xdr:cNvPr id="174" name="直線コネクタ 173"/>
        <xdr:cNvCxnSpPr/>
      </xdr:nvCxnSpPr>
      <xdr:spPr>
        <a:xfrm flipV="1">
          <a:off x="3797300" y="13083794"/>
          <a:ext cx="8382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64114</xdr:rowOff>
    </xdr:from>
    <xdr:ext cx="599010" cy="259045"/>
    <xdr:sp macro="" textlink="">
      <xdr:nvSpPr>
        <xdr:cNvPr id="175" name="民生費平均値テキスト"/>
        <xdr:cNvSpPr txBox="1"/>
      </xdr:nvSpPr>
      <xdr:spPr>
        <a:xfrm>
          <a:off x="4686300" y="12751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41237</xdr:rowOff>
    </xdr:from>
    <xdr:to>
      <xdr:col>24</xdr:col>
      <xdr:colOff>114300</xdr:colOff>
      <xdr:row>75</xdr:row>
      <xdr:rowOff>142837</xdr:rowOff>
    </xdr:to>
    <xdr:sp macro="" textlink="">
      <xdr:nvSpPr>
        <xdr:cNvPr id="176" name="フローチャート: 判断 175"/>
        <xdr:cNvSpPr/>
      </xdr:nvSpPr>
      <xdr:spPr>
        <a:xfrm>
          <a:off x="4584700" y="128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86818</xdr:rowOff>
    </xdr:from>
    <xdr:to>
      <xdr:col>19</xdr:col>
      <xdr:colOff>177800</xdr:colOff>
      <xdr:row>76</xdr:row>
      <xdr:rowOff>146558</xdr:rowOff>
    </xdr:to>
    <xdr:cxnSp macro="">
      <xdr:nvCxnSpPr>
        <xdr:cNvPr id="177" name="直線コネクタ 176"/>
        <xdr:cNvCxnSpPr/>
      </xdr:nvCxnSpPr>
      <xdr:spPr>
        <a:xfrm>
          <a:off x="2908300" y="13117018"/>
          <a:ext cx="889000" cy="5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111366</xdr:rowOff>
    </xdr:from>
    <xdr:to>
      <xdr:col>20</xdr:col>
      <xdr:colOff>38100</xdr:colOff>
      <xdr:row>76</xdr:row>
      <xdr:rowOff>41517</xdr:rowOff>
    </xdr:to>
    <xdr:sp macro="" textlink="">
      <xdr:nvSpPr>
        <xdr:cNvPr id="178" name="フローチャート: 判断 177"/>
        <xdr:cNvSpPr/>
      </xdr:nvSpPr>
      <xdr:spPr>
        <a:xfrm>
          <a:off x="37465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58043</xdr:rowOff>
    </xdr:from>
    <xdr:ext cx="599010" cy="259045"/>
    <xdr:sp macro="" textlink="">
      <xdr:nvSpPr>
        <xdr:cNvPr id="179" name="テキスト ボックス 178"/>
        <xdr:cNvSpPr txBox="1"/>
      </xdr:nvSpPr>
      <xdr:spPr>
        <a:xfrm>
          <a:off x="3497795" y="1274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86818</xdr:rowOff>
    </xdr:from>
    <xdr:to>
      <xdr:col>15</xdr:col>
      <xdr:colOff>50800</xdr:colOff>
      <xdr:row>76</xdr:row>
      <xdr:rowOff>164809</xdr:rowOff>
    </xdr:to>
    <xdr:cxnSp macro="">
      <xdr:nvCxnSpPr>
        <xdr:cNvPr id="180" name="直線コネクタ 179"/>
        <xdr:cNvCxnSpPr/>
      </xdr:nvCxnSpPr>
      <xdr:spPr>
        <a:xfrm flipV="1">
          <a:off x="2019300" y="13117018"/>
          <a:ext cx="889000" cy="7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110224</xdr:rowOff>
    </xdr:from>
    <xdr:to>
      <xdr:col>15</xdr:col>
      <xdr:colOff>101600</xdr:colOff>
      <xdr:row>76</xdr:row>
      <xdr:rowOff>40373</xdr:rowOff>
    </xdr:to>
    <xdr:sp macro="" textlink="">
      <xdr:nvSpPr>
        <xdr:cNvPr id="181" name="フローチャート: 判断 180"/>
        <xdr:cNvSpPr/>
      </xdr:nvSpPr>
      <xdr:spPr>
        <a:xfrm>
          <a:off x="2857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56901</xdr:rowOff>
    </xdr:from>
    <xdr:ext cx="599010" cy="259045"/>
    <xdr:sp macro="" textlink="">
      <xdr:nvSpPr>
        <xdr:cNvPr id="182" name="テキスト ボックス 181"/>
        <xdr:cNvSpPr txBox="1"/>
      </xdr:nvSpPr>
      <xdr:spPr>
        <a:xfrm>
          <a:off x="2608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164809</xdr:rowOff>
    </xdr:from>
    <xdr:to>
      <xdr:col>10</xdr:col>
      <xdr:colOff>114300</xdr:colOff>
      <xdr:row>77</xdr:row>
      <xdr:rowOff>39345</xdr:rowOff>
    </xdr:to>
    <xdr:cxnSp macro="">
      <xdr:nvCxnSpPr>
        <xdr:cNvPr id="183" name="直線コネクタ 182"/>
        <xdr:cNvCxnSpPr/>
      </xdr:nvCxnSpPr>
      <xdr:spPr>
        <a:xfrm flipV="1">
          <a:off x="1130300" y="13195009"/>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154851</xdr:rowOff>
    </xdr:from>
    <xdr:to>
      <xdr:col>10</xdr:col>
      <xdr:colOff>165100</xdr:colOff>
      <xdr:row>76</xdr:row>
      <xdr:rowOff>85001</xdr:rowOff>
    </xdr:to>
    <xdr:sp macro="" textlink="">
      <xdr:nvSpPr>
        <xdr:cNvPr id="184" name="フローチャート: 判断 183"/>
        <xdr:cNvSpPr/>
      </xdr:nvSpPr>
      <xdr:spPr>
        <a:xfrm>
          <a:off x="1968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101528</xdr:rowOff>
    </xdr:from>
    <xdr:ext cx="599010" cy="259045"/>
    <xdr:sp macro="" textlink="">
      <xdr:nvSpPr>
        <xdr:cNvPr id="185" name="テキスト ボックス 184"/>
        <xdr:cNvSpPr txBox="1"/>
      </xdr:nvSpPr>
      <xdr:spPr>
        <a:xfrm>
          <a:off x="1719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69202</xdr:rowOff>
    </xdr:from>
    <xdr:to>
      <xdr:col>6</xdr:col>
      <xdr:colOff>38100</xdr:colOff>
      <xdr:row>75</xdr:row>
      <xdr:rowOff>170802</xdr:rowOff>
    </xdr:to>
    <xdr:sp macro="" textlink="">
      <xdr:nvSpPr>
        <xdr:cNvPr id="186" name="フローチャート: 判断 185"/>
        <xdr:cNvSpPr/>
      </xdr:nvSpPr>
      <xdr:spPr>
        <a:xfrm>
          <a:off x="1079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15879</xdr:rowOff>
    </xdr:from>
    <xdr:ext cx="599010" cy="259045"/>
    <xdr:sp macro="" textlink="">
      <xdr:nvSpPr>
        <xdr:cNvPr id="187" name="テキスト ボックス 186"/>
        <xdr:cNvSpPr txBox="1"/>
      </xdr:nvSpPr>
      <xdr:spPr>
        <a:xfrm>
          <a:off x="830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2794</xdr:rowOff>
    </xdr:from>
    <xdr:to>
      <xdr:col>24</xdr:col>
      <xdr:colOff>114300</xdr:colOff>
      <xdr:row>76</xdr:row>
      <xdr:rowOff>104394</xdr:rowOff>
    </xdr:to>
    <xdr:sp macro="" textlink="">
      <xdr:nvSpPr>
        <xdr:cNvPr id="193" name="楕円 192"/>
        <xdr:cNvSpPr/>
      </xdr:nvSpPr>
      <xdr:spPr>
        <a:xfrm>
          <a:off x="4584700" y="130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152671</xdr:rowOff>
    </xdr:from>
    <xdr:ext cx="599010" cy="259045"/>
    <xdr:sp macro="" textlink="">
      <xdr:nvSpPr>
        <xdr:cNvPr id="194" name="民生費該当値テキスト"/>
        <xdr:cNvSpPr txBox="1"/>
      </xdr:nvSpPr>
      <xdr:spPr>
        <a:xfrm>
          <a:off x="4686300" y="1301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95758</xdr:rowOff>
    </xdr:from>
    <xdr:to>
      <xdr:col>20</xdr:col>
      <xdr:colOff>38100</xdr:colOff>
      <xdr:row>77</xdr:row>
      <xdr:rowOff>25908</xdr:rowOff>
    </xdr:to>
    <xdr:sp macro="" textlink="">
      <xdr:nvSpPr>
        <xdr:cNvPr id="195" name="楕円 194"/>
        <xdr:cNvSpPr/>
      </xdr:nvSpPr>
      <xdr:spPr>
        <a:xfrm>
          <a:off x="3746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17035</xdr:rowOff>
    </xdr:from>
    <xdr:ext cx="599010" cy="259045"/>
    <xdr:sp macro="" textlink="">
      <xdr:nvSpPr>
        <xdr:cNvPr id="196" name="テキスト ボックス 195"/>
        <xdr:cNvSpPr txBox="1"/>
      </xdr:nvSpPr>
      <xdr:spPr>
        <a:xfrm>
          <a:off x="3497795" y="1321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36018</xdr:rowOff>
    </xdr:from>
    <xdr:to>
      <xdr:col>15</xdr:col>
      <xdr:colOff>101600</xdr:colOff>
      <xdr:row>76</xdr:row>
      <xdr:rowOff>137618</xdr:rowOff>
    </xdr:to>
    <xdr:sp macro="" textlink="">
      <xdr:nvSpPr>
        <xdr:cNvPr id="197" name="楕円 196"/>
        <xdr:cNvSpPr/>
      </xdr:nvSpPr>
      <xdr:spPr>
        <a:xfrm>
          <a:off x="2857500" y="130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128745</xdr:rowOff>
    </xdr:from>
    <xdr:ext cx="599010" cy="259045"/>
    <xdr:sp macro="" textlink="">
      <xdr:nvSpPr>
        <xdr:cNvPr id="198" name="テキスト ボックス 197"/>
        <xdr:cNvSpPr txBox="1"/>
      </xdr:nvSpPr>
      <xdr:spPr>
        <a:xfrm>
          <a:off x="2608795" y="1315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114009</xdr:rowOff>
    </xdr:from>
    <xdr:to>
      <xdr:col>10</xdr:col>
      <xdr:colOff>165100</xdr:colOff>
      <xdr:row>77</xdr:row>
      <xdr:rowOff>44159</xdr:rowOff>
    </xdr:to>
    <xdr:sp macro="" textlink="">
      <xdr:nvSpPr>
        <xdr:cNvPr id="199" name="楕円 198"/>
        <xdr:cNvSpPr/>
      </xdr:nvSpPr>
      <xdr:spPr>
        <a:xfrm>
          <a:off x="1968500" y="1314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35286</xdr:rowOff>
    </xdr:from>
    <xdr:ext cx="599010" cy="259045"/>
    <xdr:sp macro="" textlink="">
      <xdr:nvSpPr>
        <xdr:cNvPr id="200" name="テキスト ボックス 199"/>
        <xdr:cNvSpPr txBox="1"/>
      </xdr:nvSpPr>
      <xdr:spPr>
        <a:xfrm>
          <a:off x="1719795" y="1323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159995</xdr:rowOff>
    </xdr:from>
    <xdr:to>
      <xdr:col>6</xdr:col>
      <xdr:colOff>38100</xdr:colOff>
      <xdr:row>77</xdr:row>
      <xdr:rowOff>90145</xdr:rowOff>
    </xdr:to>
    <xdr:sp macro="" textlink="">
      <xdr:nvSpPr>
        <xdr:cNvPr id="201" name="楕円 200"/>
        <xdr:cNvSpPr/>
      </xdr:nvSpPr>
      <xdr:spPr>
        <a:xfrm>
          <a:off x="1079500" y="131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81272</xdr:rowOff>
    </xdr:from>
    <xdr:ext cx="599010" cy="259045"/>
    <xdr:sp macro="" textlink="">
      <xdr:nvSpPr>
        <xdr:cNvPr id="202" name="テキスト ボックス 201"/>
        <xdr:cNvSpPr txBox="1"/>
      </xdr:nvSpPr>
      <xdr:spPr>
        <a:xfrm>
          <a:off x="830795" y="1328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45771</xdr:rowOff>
    </xdr:from>
    <xdr:to>
      <xdr:col>24</xdr:col>
      <xdr:colOff>62865</xdr:colOff>
      <xdr:row>97</xdr:row>
      <xdr:rowOff>138125</xdr:rowOff>
    </xdr:to>
    <xdr:cxnSp macro="">
      <xdr:nvCxnSpPr>
        <xdr:cNvPr id="226" name="直線コネクタ 225"/>
        <xdr:cNvCxnSpPr/>
      </xdr:nvCxnSpPr>
      <xdr:spPr>
        <a:xfrm flipV="1">
          <a:off x="4633595" y="15476271"/>
          <a:ext cx="127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141952</xdr:rowOff>
    </xdr:from>
    <xdr:ext cx="534377" cy="259045"/>
    <xdr:sp macro="" textlink="">
      <xdr:nvSpPr>
        <xdr:cNvPr id="227" name="衛生費最小値テキスト"/>
        <xdr:cNvSpPr txBox="1"/>
      </xdr:nvSpPr>
      <xdr:spPr>
        <a:xfrm>
          <a:off x="4686300" y="1677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138125</xdr:rowOff>
    </xdr:from>
    <xdr:to>
      <xdr:col>24</xdr:col>
      <xdr:colOff>152400</xdr:colOff>
      <xdr:row>97</xdr:row>
      <xdr:rowOff>138125</xdr:rowOff>
    </xdr:to>
    <xdr:cxnSp macro="">
      <xdr:nvCxnSpPr>
        <xdr:cNvPr id="228" name="直線コネクタ 227"/>
        <xdr:cNvCxnSpPr/>
      </xdr:nvCxnSpPr>
      <xdr:spPr>
        <a:xfrm>
          <a:off x="4546600" y="1676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163898</xdr:rowOff>
    </xdr:from>
    <xdr:ext cx="599010" cy="259045"/>
    <xdr:sp macro="" textlink="">
      <xdr:nvSpPr>
        <xdr:cNvPr id="229" name="衛生費最大値テキスト"/>
        <xdr:cNvSpPr txBox="1"/>
      </xdr:nvSpPr>
      <xdr:spPr>
        <a:xfrm>
          <a:off x="4686300" y="1525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121,396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45771</xdr:rowOff>
    </xdr:from>
    <xdr:to>
      <xdr:col>24</xdr:col>
      <xdr:colOff>152400</xdr:colOff>
      <xdr:row>90</xdr:row>
      <xdr:rowOff>45771</xdr:rowOff>
    </xdr:to>
    <xdr:cxnSp macro="">
      <xdr:nvCxnSpPr>
        <xdr:cNvPr id="230" name="直線コネクタ 229"/>
        <xdr:cNvCxnSpPr/>
      </xdr:nvCxnSpPr>
      <xdr:spPr>
        <a:xfrm>
          <a:off x="4546600" y="15476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79769</xdr:rowOff>
    </xdr:from>
    <xdr:to>
      <xdr:col>24</xdr:col>
      <xdr:colOff>63500</xdr:colOff>
      <xdr:row>97</xdr:row>
      <xdr:rowOff>101358</xdr:rowOff>
    </xdr:to>
    <xdr:cxnSp macro="">
      <xdr:nvCxnSpPr>
        <xdr:cNvPr id="231" name="直線コネクタ 230"/>
        <xdr:cNvCxnSpPr/>
      </xdr:nvCxnSpPr>
      <xdr:spPr>
        <a:xfrm flipV="1">
          <a:off x="3797300" y="16710419"/>
          <a:ext cx="8382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158196</xdr:rowOff>
    </xdr:from>
    <xdr:ext cx="534377" cy="259045"/>
    <xdr:sp macro="" textlink="">
      <xdr:nvSpPr>
        <xdr:cNvPr id="232" name="衛生費平均値テキスト"/>
        <xdr:cNvSpPr txBox="1"/>
      </xdr:nvSpPr>
      <xdr:spPr>
        <a:xfrm>
          <a:off x="4686300" y="16274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135319</xdr:rowOff>
    </xdr:from>
    <xdr:to>
      <xdr:col>24</xdr:col>
      <xdr:colOff>114300</xdr:colOff>
      <xdr:row>96</xdr:row>
      <xdr:rowOff>65469</xdr:rowOff>
    </xdr:to>
    <xdr:sp macro="" textlink="">
      <xdr:nvSpPr>
        <xdr:cNvPr id="233" name="フローチャート: 判断 232"/>
        <xdr:cNvSpPr/>
      </xdr:nvSpPr>
      <xdr:spPr>
        <a:xfrm>
          <a:off x="4584700" y="1642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73558</xdr:rowOff>
    </xdr:from>
    <xdr:to>
      <xdr:col>19</xdr:col>
      <xdr:colOff>177800</xdr:colOff>
      <xdr:row>97</xdr:row>
      <xdr:rowOff>101358</xdr:rowOff>
    </xdr:to>
    <xdr:cxnSp macro="">
      <xdr:nvCxnSpPr>
        <xdr:cNvPr id="234" name="直線コネクタ 233"/>
        <xdr:cNvCxnSpPr/>
      </xdr:nvCxnSpPr>
      <xdr:spPr>
        <a:xfrm>
          <a:off x="2908300" y="16704208"/>
          <a:ext cx="889000" cy="2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160680</xdr:rowOff>
    </xdr:from>
    <xdr:to>
      <xdr:col>20</xdr:col>
      <xdr:colOff>38100</xdr:colOff>
      <xdr:row>96</xdr:row>
      <xdr:rowOff>90830</xdr:rowOff>
    </xdr:to>
    <xdr:sp macro="" textlink="">
      <xdr:nvSpPr>
        <xdr:cNvPr id="235" name="フローチャート: 判断 234"/>
        <xdr:cNvSpPr/>
      </xdr:nvSpPr>
      <xdr:spPr>
        <a:xfrm>
          <a:off x="3746500" y="164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107357</xdr:rowOff>
    </xdr:from>
    <xdr:ext cx="534377" cy="259045"/>
    <xdr:sp macro="" textlink="">
      <xdr:nvSpPr>
        <xdr:cNvPr id="236" name="テキスト ボックス 235"/>
        <xdr:cNvSpPr txBox="1"/>
      </xdr:nvSpPr>
      <xdr:spPr>
        <a:xfrm>
          <a:off x="3530111" y="16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117539</xdr:rowOff>
    </xdr:from>
    <xdr:to>
      <xdr:col>15</xdr:col>
      <xdr:colOff>50800</xdr:colOff>
      <xdr:row>97</xdr:row>
      <xdr:rowOff>73558</xdr:rowOff>
    </xdr:to>
    <xdr:cxnSp macro="">
      <xdr:nvCxnSpPr>
        <xdr:cNvPr id="237" name="直線コネクタ 236"/>
        <xdr:cNvCxnSpPr/>
      </xdr:nvCxnSpPr>
      <xdr:spPr>
        <a:xfrm>
          <a:off x="2019300" y="16405289"/>
          <a:ext cx="889000" cy="29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11227</xdr:rowOff>
    </xdr:from>
    <xdr:to>
      <xdr:col>15</xdr:col>
      <xdr:colOff>101600</xdr:colOff>
      <xdr:row>96</xdr:row>
      <xdr:rowOff>112827</xdr:rowOff>
    </xdr:to>
    <xdr:sp macro="" textlink="">
      <xdr:nvSpPr>
        <xdr:cNvPr id="238" name="フローチャート: 判断 237"/>
        <xdr:cNvSpPr/>
      </xdr:nvSpPr>
      <xdr:spPr>
        <a:xfrm>
          <a:off x="28575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129354</xdr:rowOff>
    </xdr:from>
    <xdr:ext cx="534377" cy="259045"/>
    <xdr:sp macro="" textlink="">
      <xdr:nvSpPr>
        <xdr:cNvPr id="239" name="テキスト ボックス 238"/>
        <xdr:cNvSpPr txBox="1"/>
      </xdr:nvSpPr>
      <xdr:spPr>
        <a:xfrm>
          <a:off x="2641111" y="162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98920</xdr:rowOff>
    </xdr:from>
    <xdr:to>
      <xdr:col>10</xdr:col>
      <xdr:colOff>114300</xdr:colOff>
      <xdr:row>95</xdr:row>
      <xdr:rowOff>117539</xdr:rowOff>
    </xdr:to>
    <xdr:cxnSp macro="">
      <xdr:nvCxnSpPr>
        <xdr:cNvPr id="240" name="直線コネクタ 239"/>
        <xdr:cNvCxnSpPr/>
      </xdr:nvCxnSpPr>
      <xdr:spPr>
        <a:xfrm>
          <a:off x="1130300" y="16386670"/>
          <a:ext cx="889000" cy="1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10744</xdr:rowOff>
    </xdr:from>
    <xdr:to>
      <xdr:col>10</xdr:col>
      <xdr:colOff>165100</xdr:colOff>
      <xdr:row>96</xdr:row>
      <xdr:rowOff>112344</xdr:rowOff>
    </xdr:to>
    <xdr:sp macro="" textlink="">
      <xdr:nvSpPr>
        <xdr:cNvPr id="241" name="フローチャート: 判断 240"/>
        <xdr:cNvSpPr/>
      </xdr:nvSpPr>
      <xdr:spPr>
        <a:xfrm>
          <a:off x="1968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103471</xdr:rowOff>
    </xdr:from>
    <xdr:ext cx="534377" cy="259045"/>
    <xdr:sp macro="" textlink="">
      <xdr:nvSpPr>
        <xdr:cNvPr id="242" name="テキスト ボックス 241"/>
        <xdr:cNvSpPr txBox="1"/>
      </xdr:nvSpPr>
      <xdr:spPr>
        <a:xfrm>
          <a:off x="1752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143917</xdr:rowOff>
    </xdr:from>
    <xdr:to>
      <xdr:col>6</xdr:col>
      <xdr:colOff>38100</xdr:colOff>
      <xdr:row>96</xdr:row>
      <xdr:rowOff>74067</xdr:rowOff>
    </xdr:to>
    <xdr:sp macro="" textlink="">
      <xdr:nvSpPr>
        <xdr:cNvPr id="243" name="フローチャート: 判断 242"/>
        <xdr:cNvSpPr/>
      </xdr:nvSpPr>
      <xdr:spPr>
        <a:xfrm>
          <a:off x="1079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65194</xdr:rowOff>
    </xdr:from>
    <xdr:ext cx="534377" cy="259045"/>
    <xdr:sp macro="" textlink="">
      <xdr:nvSpPr>
        <xdr:cNvPr id="244" name="テキスト ボックス 243"/>
        <xdr:cNvSpPr txBox="1"/>
      </xdr:nvSpPr>
      <xdr:spPr>
        <a:xfrm>
          <a:off x="863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28969</xdr:rowOff>
    </xdr:from>
    <xdr:to>
      <xdr:col>24</xdr:col>
      <xdr:colOff>114300</xdr:colOff>
      <xdr:row>97</xdr:row>
      <xdr:rowOff>130569</xdr:rowOff>
    </xdr:to>
    <xdr:sp macro="" textlink="">
      <xdr:nvSpPr>
        <xdr:cNvPr id="250" name="楕円 249"/>
        <xdr:cNvSpPr/>
      </xdr:nvSpPr>
      <xdr:spPr>
        <a:xfrm>
          <a:off x="4584700" y="1665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115346</xdr:rowOff>
    </xdr:from>
    <xdr:ext cx="534377" cy="259045"/>
    <xdr:sp macro="" textlink="">
      <xdr:nvSpPr>
        <xdr:cNvPr id="251" name="衛生費該当値テキスト"/>
        <xdr:cNvSpPr txBox="1"/>
      </xdr:nvSpPr>
      <xdr:spPr>
        <a:xfrm>
          <a:off x="4686300" y="165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50558</xdr:rowOff>
    </xdr:from>
    <xdr:to>
      <xdr:col>20</xdr:col>
      <xdr:colOff>38100</xdr:colOff>
      <xdr:row>97</xdr:row>
      <xdr:rowOff>152158</xdr:rowOff>
    </xdr:to>
    <xdr:sp macro="" textlink="">
      <xdr:nvSpPr>
        <xdr:cNvPr id="252" name="楕円 251"/>
        <xdr:cNvSpPr/>
      </xdr:nvSpPr>
      <xdr:spPr>
        <a:xfrm>
          <a:off x="3746500" y="16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143285</xdr:rowOff>
    </xdr:from>
    <xdr:ext cx="534377" cy="259045"/>
    <xdr:sp macro="" textlink="">
      <xdr:nvSpPr>
        <xdr:cNvPr id="253" name="テキスト ボックス 252"/>
        <xdr:cNvSpPr txBox="1"/>
      </xdr:nvSpPr>
      <xdr:spPr>
        <a:xfrm>
          <a:off x="3530111" y="167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22758</xdr:rowOff>
    </xdr:from>
    <xdr:to>
      <xdr:col>15</xdr:col>
      <xdr:colOff>101600</xdr:colOff>
      <xdr:row>97</xdr:row>
      <xdr:rowOff>124358</xdr:rowOff>
    </xdr:to>
    <xdr:sp macro="" textlink="">
      <xdr:nvSpPr>
        <xdr:cNvPr id="254" name="楕円 253"/>
        <xdr:cNvSpPr/>
      </xdr:nvSpPr>
      <xdr:spPr>
        <a:xfrm>
          <a:off x="2857500" y="166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115485</xdr:rowOff>
    </xdr:from>
    <xdr:ext cx="534377" cy="259045"/>
    <xdr:sp macro="" textlink="">
      <xdr:nvSpPr>
        <xdr:cNvPr id="255" name="テキスト ボックス 254"/>
        <xdr:cNvSpPr txBox="1"/>
      </xdr:nvSpPr>
      <xdr:spPr>
        <a:xfrm>
          <a:off x="2641111" y="1674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66739</xdr:rowOff>
    </xdr:from>
    <xdr:to>
      <xdr:col>10</xdr:col>
      <xdr:colOff>165100</xdr:colOff>
      <xdr:row>95</xdr:row>
      <xdr:rowOff>168339</xdr:rowOff>
    </xdr:to>
    <xdr:sp macro="" textlink="">
      <xdr:nvSpPr>
        <xdr:cNvPr id="256" name="楕円 255"/>
        <xdr:cNvSpPr/>
      </xdr:nvSpPr>
      <xdr:spPr>
        <a:xfrm>
          <a:off x="1968500" y="163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13416</xdr:rowOff>
    </xdr:from>
    <xdr:ext cx="534377" cy="259045"/>
    <xdr:sp macro="" textlink="">
      <xdr:nvSpPr>
        <xdr:cNvPr id="257" name="テキスト ボックス 256"/>
        <xdr:cNvSpPr txBox="1"/>
      </xdr:nvSpPr>
      <xdr:spPr>
        <a:xfrm>
          <a:off x="1752111" y="161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48120</xdr:rowOff>
    </xdr:from>
    <xdr:to>
      <xdr:col>6</xdr:col>
      <xdr:colOff>38100</xdr:colOff>
      <xdr:row>95</xdr:row>
      <xdr:rowOff>149720</xdr:rowOff>
    </xdr:to>
    <xdr:sp macro="" textlink="">
      <xdr:nvSpPr>
        <xdr:cNvPr id="258" name="楕円 257"/>
        <xdr:cNvSpPr/>
      </xdr:nvSpPr>
      <xdr:spPr>
        <a:xfrm>
          <a:off x="1079500" y="163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166247</xdr:rowOff>
    </xdr:from>
    <xdr:ext cx="534377" cy="259045"/>
    <xdr:sp macro="" textlink="">
      <xdr:nvSpPr>
        <xdr:cNvPr id="259" name="テキスト ボックス 258"/>
        <xdr:cNvSpPr txBox="1"/>
      </xdr:nvSpPr>
      <xdr:spPr>
        <a:xfrm>
          <a:off x="863111" y="161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116078</xdr:rowOff>
    </xdr:from>
    <xdr:to>
      <xdr:col>54</xdr:col>
      <xdr:colOff>189865</xdr:colOff>
      <xdr:row>39</xdr:row>
      <xdr:rowOff>44450</xdr:rowOff>
    </xdr:to>
    <xdr:cxnSp macro="">
      <xdr:nvCxnSpPr>
        <xdr:cNvPr id="283" name="直線コネクタ 282"/>
        <xdr:cNvCxnSpPr/>
      </xdr:nvCxnSpPr>
      <xdr:spPr>
        <a:xfrm flipV="1">
          <a:off x="10475595" y="5259578"/>
          <a:ext cx="127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62755</xdr:rowOff>
    </xdr:from>
    <xdr:ext cx="469744" cy="259045"/>
    <xdr:sp macro="" textlink="">
      <xdr:nvSpPr>
        <xdr:cNvPr id="286" name="労働費最大値テキスト"/>
        <xdr:cNvSpPr txBox="1"/>
      </xdr:nvSpPr>
      <xdr:spPr>
        <a:xfrm>
          <a:off x="10528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116078</xdr:rowOff>
    </xdr:from>
    <xdr:to>
      <xdr:col>55</xdr:col>
      <xdr:colOff>88900</xdr:colOff>
      <xdr:row>30</xdr:row>
      <xdr:rowOff>116078</xdr:rowOff>
    </xdr:to>
    <xdr:cxnSp macro="">
      <xdr:nvCxnSpPr>
        <xdr:cNvPr id="287" name="直線コネクタ 286"/>
        <xdr:cNvCxnSpPr/>
      </xdr:nvCxnSpPr>
      <xdr:spPr>
        <a:xfrm>
          <a:off x="10388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146177</xdr:rowOff>
    </xdr:from>
    <xdr:to>
      <xdr:col>55</xdr:col>
      <xdr:colOff>0</xdr:colOff>
      <xdr:row>38</xdr:row>
      <xdr:rowOff>148844</xdr:rowOff>
    </xdr:to>
    <xdr:cxnSp macro="">
      <xdr:nvCxnSpPr>
        <xdr:cNvPr id="288" name="直線コネクタ 287"/>
        <xdr:cNvCxnSpPr/>
      </xdr:nvCxnSpPr>
      <xdr:spPr>
        <a:xfrm>
          <a:off x="9639300" y="666127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89298</xdr:rowOff>
    </xdr:from>
    <xdr:ext cx="378565" cy="259045"/>
    <xdr:sp macro="" textlink="">
      <xdr:nvSpPr>
        <xdr:cNvPr id="289" name="労働費平均値テキスト"/>
        <xdr:cNvSpPr txBox="1"/>
      </xdr:nvSpPr>
      <xdr:spPr>
        <a:xfrm>
          <a:off x="10528300" y="62614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66421</xdr:rowOff>
    </xdr:from>
    <xdr:to>
      <xdr:col>55</xdr:col>
      <xdr:colOff>50800</xdr:colOff>
      <xdr:row>37</xdr:row>
      <xdr:rowOff>168021</xdr:rowOff>
    </xdr:to>
    <xdr:sp macro="" textlink="">
      <xdr:nvSpPr>
        <xdr:cNvPr id="290" name="フローチャート: 判断 289"/>
        <xdr:cNvSpPr/>
      </xdr:nvSpPr>
      <xdr:spPr>
        <a:xfrm>
          <a:off x="104267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143510</xdr:rowOff>
    </xdr:from>
    <xdr:to>
      <xdr:col>50</xdr:col>
      <xdr:colOff>114300</xdr:colOff>
      <xdr:row>38</xdr:row>
      <xdr:rowOff>146177</xdr:rowOff>
    </xdr:to>
    <xdr:cxnSp macro="">
      <xdr:nvCxnSpPr>
        <xdr:cNvPr id="291" name="直線コネクタ 290"/>
        <xdr:cNvCxnSpPr/>
      </xdr:nvCxnSpPr>
      <xdr:spPr>
        <a:xfrm>
          <a:off x="8750300" y="665861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77089</xdr:rowOff>
    </xdr:from>
    <xdr:to>
      <xdr:col>50</xdr:col>
      <xdr:colOff>165100</xdr:colOff>
      <xdr:row>38</xdr:row>
      <xdr:rowOff>7239</xdr:rowOff>
    </xdr:to>
    <xdr:sp macro="" textlink="">
      <xdr:nvSpPr>
        <xdr:cNvPr id="292" name="フローチャート: 判断 291"/>
        <xdr:cNvSpPr/>
      </xdr:nvSpPr>
      <xdr:spPr>
        <a:xfrm>
          <a:off x="9588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23766</xdr:rowOff>
    </xdr:from>
    <xdr:ext cx="378565" cy="259045"/>
    <xdr:sp macro="" textlink="">
      <xdr:nvSpPr>
        <xdr:cNvPr id="293" name="テキスト ボックス 292"/>
        <xdr:cNvSpPr txBox="1"/>
      </xdr:nvSpPr>
      <xdr:spPr>
        <a:xfrm>
          <a:off x="9450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143510</xdr:rowOff>
    </xdr:from>
    <xdr:to>
      <xdr:col>45</xdr:col>
      <xdr:colOff>177800</xdr:colOff>
      <xdr:row>38</xdr:row>
      <xdr:rowOff>143891</xdr:rowOff>
    </xdr:to>
    <xdr:cxnSp macro="">
      <xdr:nvCxnSpPr>
        <xdr:cNvPr id="294" name="直線コネクタ 293"/>
        <xdr:cNvCxnSpPr/>
      </xdr:nvCxnSpPr>
      <xdr:spPr>
        <a:xfrm flipV="1">
          <a:off x="7861300" y="665861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67183</xdr:rowOff>
    </xdr:from>
    <xdr:to>
      <xdr:col>46</xdr:col>
      <xdr:colOff>38100</xdr:colOff>
      <xdr:row>37</xdr:row>
      <xdr:rowOff>168783</xdr:rowOff>
    </xdr:to>
    <xdr:sp macro="" textlink="">
      <xdr:nvSpPr>
        <xdr:cNvPr id="295" name="フローチャート: 判断 294"/>
        <xdr:cNvSpPr/>
      </xdr:nvSpPr>
      <xdr:spPr>
        <a:xfrm>
          <a:off x="8699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13860</xdr:rowOff>
    </xdr:from>
    <xdr:ext cx="378565" cy="259045"/>
    <xdr:sp macro="" textlink="">
      <xdr:nvSpPr>
        <xdr:cNvPr id="296" name="テキスト ボックス 295"/>
        <xdr:cNvSpPr txBox="1"/>
      </xdr:nvSpPr>
      <xdr:spPr>
        <a:xfrm>
          <a:off x="8561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143891</xdr:rowOff>
    </xdr:from>
    <xdr:to>
      <xdr:col>41</xdr:col>
      <xdr:colOff>50800</xdr:colOff>
      <xdr:row>38</xdr:row>
      <xdr:rowOff>145796</xdr:rowOff>
    </xdr:to>
    <xdr:cxnSp macro="">
      <xdr:nvCxnSpPr>
        <xdr:cNvPr id="297" name="直線コネクタ 296"/>
        <xdr:cNvCxnSpPr/>
      </xdr:nvCxnSpPr>
      <xdr:spPr>
        <a:xfrm flipV="1">
          <a:off x="6972300" y="665899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55753</xdr:rowOff>
    </xdr:from>
    <xdr:to>
      <xdr:col>41</xdr:col>
      <xdr:colOff>101600</xdr:colOff>
      <xdr:row>37</xdr:row>
      <xdr:rowOff>157353</xdr:rowOff>
    </xdr:to>
    <xdr:sp macro="" textlink="">
      <xdr:nvSpPr>
        <xdr:cNvPr id="298" name="フローチャート: 判断 297"/>
        <xdr:cNvSpPr/>
      </xdr:nvSpPr>
      <xdr:spPr>
        <a:xfrm>
          <a:off x="7810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2430</xdr:rowOff>
    </xdr:from>
    <xdr:ext cx="378565" cy="259045"/>
    <xdr:sp macro="" textlink="">
      <xdr:nvSpPr>
        <xdr:cNvPr id="299" name="テキスト ボックス 298"/>
        <xdr:cNvSpPr txBox="1"/>
      </xdr:nvSpPr>
      <xdr:spPr>
        <a:xfrm>
          <a:off x="7672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0" name="フローチャート: 判断 299"/>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1" name="テキスト ボックス 300"/>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98044</xdr:rowOff>
    </xdr:from>
    <xdr:to>
      <xdr:col>55</xdr:col>
      <xdr:colOff>50800</xdr:colOff>
      <xdr:row>39</xdr:row>
      <xdr:rowOff>28194</xdr:rowOff>
    </xdr:to>
    <xdr:sp macro="" textlink="">
      <xdr:nvSpPr>
        <xdr:cNvPr id="307" name="楕円 306"/>
        <xdr:cNvSpPr/>
      </xdr:nvSpPr>
      <xdr:spPr>
        <a:xfrm>
          <a:off x="10426700" y="661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12971</xdr:rowOff>
    </xdr:from>
    <xdr:ext cx="378565" cy="259045"/>
    <xdr:sp macro="" textlink="">
      <xdr:nvSpPr>
        <xdr:cNvPr id="308" name="労働費該当値テキスト"/>
        <xdr:cNvSpPr txBox="1"/>
      </xdr:nvSpPr>
      <xdr:spPr>
        <a:xfrm>
          <a:off x="10528300" y="6528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95377</xdr:rowOff>
    </xdr:from>
    <xdr:to>
      <xdr:col>50</xdr:col>
      <xdr:colOff>165100</xdr:colOff>
      <xdr:row>39</xdr:row>
      <xdr:rowOff>25527</xdr:rowOff>
    </xdr:to>
    <xdr:sp macro="" textlink="">
      <xdr:nvSpPr>
        <xdr:cNvPr id="309" name="楕円 308"/>
        <xdr:cNvSpPr/>
      </xdr:nvSpPr>
      <xdr:spPr>
        <a:xfrm>
          <a:off x="9588500" y="66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16654</xdr:rowOff>
    </xdr:from>
    <xdr:ext cx="378565" cy="259045"/>
    <xdr:sp macro="" textlink="">
      <xdr:nvSpPr>
        <xdr:cNvPr id="310" name="テキスト ボックス 309"/>
        <xdr:cNvSpPr txBox="1"/>
      </xdr:nvSpPr>
      <xdr:spPr>
        <a:xfrm>
          <a:off x="9450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92710</xdr:rowOff>
    </xdr:from>
    <xdr:to>
      <xdr:col>46</xdr:col>
      <xdr:colOff>38100</xdr:colOff>
      <xdr:row>39</xdr:row>
      <xdr:rowOff>22860</xdr:rowOff>
    </xdr:to>
    <xdr:sp macro="" textlink="">
      <xdr:nvSpPr>
        <xdr:cNvPr id="311" name="楕円 310"/>
        <xdr:cNvSpPr/>
      </xdr:nvSpPr>
      <xdr:spPr>
        <a:xfrm>
          <a:off x="8699500" y="660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13987</xdr:rowOff>
    </xdr:from>
    <xdr:ext cx="378565" cy="259045"/>
    <xdr:sp macro="" textlink="">
      <xdr:nvSpPr>
        <xdr:cNvPr id="312" name="テキスト ボックス 311"/>
        <xdr:cNvSpPr txBox="1"/>
      </xdr:nvSpPr>
      <xdr:spPr>
        <a:xfrm>
          <a:off x="8561017" y="6700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93091</xdr:rowOff>
    </xdr:from>
    <xdr:to>
      <xdr:col>41</xdr:col>
      <xdr:colOff>101600</xdr:colOff>
      <xdr:row>39</xdr:row>
      <xdr:rowOff>23241</xdr:rowOff>
    </xdr:to>
    <xdr:sp macro="" textlink="">
      <xdr:nvSpPr>
        <xdr:cNvPr id="313" name="楕円 312"/>
        <xdr:cNvSpPr/>
      </xdr:nvSpPr>
      <xdr:spPr>
        <a:xfrm>
          <a:off x="7810500" y="660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14368</xdr:rowOff>
    </xdr:from>
    <xdr:ext cx="378565" cy="259045"/>
    <xdr:sp macro="" textlink="">
      <xdr:nvSpPr>
        <xdr:cNvPr id="314" name="テキスト ボックス 313"/>
        <xdr:cNvSpPr txBox="1"/>
      </xdr:nvSpPr>
      <xdr:spPr>
        <a:xfrm>
          <a:off x="7672017" y="670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94996</xdr:rowOff>
    </xdr:from>
    <xdr:to>
      <xdr:col>36</xdr:col>
      <xdr:colOff>165100</xdr:colOff>
      <xdr:row>39</xdr:row>
      <xdr:rowOff>25146</xdr:rowOff>
    </xdr:to>
    <xdr:sp macro="" textlink="">
      <xdr:nvSpPr>
        <xdr:cNvPr id="315" name="楕円 314"/>
        <xdr:cNvSpPr/>
      </xdr:nvSpPr>
      <xdr:spPr>
        <a:xfrm>
          <a:off x="6921500" y="661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16273</xdr:rowOff>
    </xdr:from>
    <xdr:ext cx="378565" cy="259045"/>
    <xdr:sp macro="" textlink="">
      <xdr:nvSpPr>
        <xdr:cNvPr id="316" name="テキスト ボックス 315"/>
        <xdr:cNvSpPr txBox="1"/>
      </xdr:nvSpPr>
      <xdr:spPr>
        <a:xfrm>
          <a:off x="6783017" y="670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69444</xdr:rowOff>
    </xdr:from>
    <xdr:to>
      <xdr:col>54</xdr:col>
      <xdr:colOff>189865</xdr:colOff>
      <xdr:row>59</xdr:row>
      <xdr:rowOff>42564</xdr:rowOff>
    </xdr:to>
    <xdr:cxnSp macro="">
      <xdr:nvCxnSpPr>
        <xdr:cNvPr id="340" name="直線コネクタ 339"/>
        <xdr:cNvCxnSpPr/>
      </xdr:nvCxnSpPr>
      <xdr:spPr>
        <a:xfrm flipV="1">
          <a:off x="10475595" y="8641944"/>
          <a:ext cx="1270" cy="1516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46391</xdr:rowOff>
    </xdr:from>
    <xdr:ext cx="313932" cy="259045"/>
    <xdr:sp macro="" textlink="">
      <xdr:nvSpPr>
        <xdr:cNvPr id="341" name="農林水産業費最小値テキスト"/>
        <xdr:cNvSpPr txBox="1"/>
      </xdr:nvSpPr>
      <xdr:spPr>
        <a:xfrm>
          <a:off x="10528300" y="10161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42564</xdr:rowOff>
    </xdr:from>
    <xdr:to>
      <xdr:col>55</xdr:col>
      <xdr:colOff>88900</xdr:colOff>
      <xdr:row>59</xdr:row>
      <xdr:rowOff>42564</xdr:rowOff>
    </xdr:to>
    <xdr:cxnSp macro="">
      <xdr:nvCxnSpPr>
        <xdr:cNvPr id="342" name="直線コネクタ 341"/>
        <xdr:cNvCxnSpPr/>
      </xdr:nvCxnSpPr>
      <xdr:spPr>
        <a:xfrm>
          <a:off x="10388600" y="101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16121</xdr:rowOff>
    </xdr:from>
    <xdr:ext cx="534377" cy="259045"/>
    <xdr:sp macro="" textlink="">
      <xdr:nvSpPr>
        <xdr:cNvPr id="343" name="農林水産業費最大値テキスト"/>
        <xdr:cNvSpPr txBox="1"/>
      </xdr:nvSpPr>
      <xdr:spPr>
        <a:xfrm>
          <a:off x="10528300" y="84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69444</xdr:rowOff>
    </xdr:from>
    <xdr:to>
      <xdr:col>55</xdr:col>
      <xdr:colOff>88900</xdr:colOff>
      <xdr:row>50</xdr:row>
      <xdr:rowOff>69444</xdr:rowOff>
    </xdr:to>
    <xdr:cxnSp macro="">
      <xdr:nvCxnSpPr>
        <xdr:cNvPr id="344" name="直線コネクタ 343"/>
        <xdr:cNvCxnSpPr/>
      </xdr:nvCxnSpPr>
      <xdr:spPr>
        <a:xfrm>
          <a:off x="10388600" y="864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18618</xdr:rowOff>
    </xdr:from>
    <xdr:to>
      <xdr:col>55</xdr:col>
      <xdr:colOff>0</xdr:colOff>
      <xdr:row>57</xdr:row>
      <xdr:rowOff>26009</xdr:rowOff>
    </xdr:to>
    <xdr:cxnSp macro="">
      <xdr:nvCxnSpPr>
        <xdr:cNvPr id="345" name="直線コネクタ 344"/>
        <xdr:cNvCxnSpPr/>
      </xdr:nvCxnSpPr>
      <xdr:spPr>
        <a:xfrm flipV="1">
          <a:off x="9639300" y="9791268"/>
          <a:ext cx="8382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86612</xdr:rowOff>
    </xdr:from>
    <xdr:ext cx="534377" cy="259045"/>
    <xdr:sp macro="" textlink="">
      <xdr:nvSpPr>
        <xdr:cNvPr id="346" name="農林水産業費平均値テキスト"/>
        <xdr:cNvSpPr txBox="1"/>
      </xdr:nvSpPr>
      <xdr:spPr>
        <a:xfrm>
          <a:off x="10528300" y="9516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63735</xdr:rowOff>
    </xdr:from>
    <xdr:to>
      <xdr:col>55</xdr:col>
      <xdr:colOff>50800</xdr:colOff>
      <xdr:row>56</xdr:row>
      <xdr:rowOff>165335</xdr:rowOff>
    </xdr:to>
    <xdr:sp macro="" textlink="">
      <xdr:nvSpPr>
        <xdr:cNvPr id="347" name="フローチャート: 判断 346"/>
        <xdr:cNvSpPr/>
      </xdr:nvSpPr>
      <xdr:spPr>
        <a:xfrm>
          <a:off x="104267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26009</xdr:rowOff>
    </xdr:from>
    <xdr:to>
      <xdr:col>50</xdr:col>
      <xdr:colOff>114300</xdr:colOff>
      <xdr:row>57</xdr:row>
      <xdr:rowOff>70224</xdr:rowOff>
    </xdr:to>
    <xdr:cxnSp macro="">
      <xdr:nvCxnSpPr>
        <xdr:cNvPr id="348" name="直線コネクタ 347"/>
        <xdr:cNvCxnSpPr/>
      </xdr:nvCxnSpPr>
      <xdr:spPr>
        <a:xfrm flipV="1">
          <a:off x="8750300" y="9798659"/>
          <a:ext cx="889000" cy="4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59792</xdr:rowOff>
    </xdr:from>
    <xdr:to>
      <xdr:col>50</xdr:col>
      <xdr:colOff>165100</xdr:colOff>
      <xdr:row>56</xdr:row>
      <xdr:rowOff>161392</xdr:rowOff>
    </xdr:to>
    <xdr:sp macro="" textlink="">
      <xdr:nvSpPr>
        <xdr:cNvPr id="349" name="フローチャート: 判断 348"/>
        <xdr:cNvSpPr/>
      </xdr:nvSpPr>
      <xdr:spPr>
        <a:xfrm>
          <a:off x="9588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6469</xdr:rowOff>
    </xdr:from>
    <xdr:ext cx="534377" cy="259045"/>
    <xdr:sp macro="" textlink="">
      <xdr:nvSpPr>
        <xdr:cNvPr id="350" name="テキスト ボックス 349"/>
        <xdr:cNvSpPr txBox="1"/>
      </xdr:nvSpPr>
      <xdr:spPr>
        <a:xfrm>
          <a:off x="9372111" y="9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65957</xdr:rowOff>
    </xdr:from>
    <xdr:to>
      <xdr:col>45</xdr:col>
      <xdr:colOff>177800</xdr:colOff>
      <xdr:row>57</xdr:row>
      <xdr:rowOff>70224</xdr:rowOff>
    </xdr:to>
    <xdr:cxnSp macro="">
      <xdr:nvCxnSpPr>
        <xdr:cNvPr id="351" name="直線コネクタ 350"/>
        <xdr:cNvCxnSpPr/>
      </xdr:nvCxnSpPr>
      <xdr:spPr>
        <a:xfrm>
          <a:off x="7861300" y="9667157"/>
          <a:ext cx="889000" cy="1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36341</xdr:rowOff>
    </xdr:from>
    <xdr:to>
      <xdr:col>46</xdr:col>
      <xdr:colOff>38100</xdr:colOff>
      <xdr:row>56</xdr:row>
      <xdr:rowOff>137941</xdr:rowOff>
    </xdr:to>
    <xdr:sp macro="" textlink="">
      <xdr:nvSpPr>
        <xdr:cNvPr id="352" name="フローチャート: 判断 351"/>
        <xdr:cNvSpPr/>
      </xdr:nvSpPr>
      <xdr:spPr>
        <a:xfrm>
          <a:off x="8699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154468</xdr:rowOff>
    </xdr:from>
    <xdr:ext cx="534377" cy="259045"/>
    <xdr:sp macro="" textlink="">
      <xdr:nvSpPr>
        <xdr:cNvPr id="353" name="テキスト ボックス 352"/>
        <xdr:cNvSpPr txBox="1"/>
      </xdr:nvSpPr>
      <xdr:spPr>
        <a:xfrm>
          <a:off x="8483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99333</xdr:rowOff>
    </xdr:from>
    <xdr:to>
      <xdr:col>41</xdr:col>
      <xdr:colOff>50800</xdr:colOff>
      <xdr:row>56</xdr:row>
      <xdr:rowOff>65957</xdr:rowOff>
    </xdr:to>
    <xdr:cxnSp macro="">
      <xdr:nvCxnSpPr>
        <xdr:cNvPr id="354" name="直線コネクタ 353"/>
        <xdr:cNvCxnSpPr/>
      </xdr:nvCxnSpPr>
      <xdr:spPr>
        <a:xfrm>
          <a:off x="6972300" y="9014733"/>
          <a:ext cx="889000" cy="65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75336</xdr:rowOff>
    </xdr:from>
    <xdr:to>
      <xdr:col>41</xdr:col>
      <xdr:colOff>101600</xdr:colOff>
      <xdr:row>57</xdr:row>
      <xdr:rowOff>5486</xdr:rowOff>
    </xdr:to>
    <xdr:sp macro="" textlink="">
      <xdr:nvSpPr>
        <xdr:cNvPr id="355" name="フローチャート: 判断 354"/>
        <xdr:cNvSpPr/>
      </xdr:nvSpPr>
      <xdr:spPr>
        <a:xfrm>
          <a:off x="7810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168063</xdr:rowOff>
    </xdr:from>
    <xdr:ext cx="534377" cy="259045"/>
    <xdr:sp macro="" textlink="">
      <xdr:nvSpPr>
        <xdr:cNvPr id="356" name="テキスト ボックス 355"/>
        <xdr:cNvSpPr txBox="1"/>
      </xdr:nvSpPr>
      <xdr:spPr>
        <a:xfrm>
          <a:off x="7594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57" name="フローチャート: 判断 356"/>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59802</xdr:rowOff>
    </xdr:from>
    <xdr:ext cx="534377" cy="259045"/>
    <xdr:sp macro="" textlink="">
      <xdr:nvSpPr>
        <xdr:cNvPr id="358" name="テキスト ボックス 357"/>
        <xdr:cNvSpPr txBox="1"/>
      </xdr:nvSpPr>
      <xdr:spPr>
        <a:xfrm>
          <a:off x="670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139268</xdr:rowOff>
    </xdr:from>
    <xdr:to>
      <xdr:col>55</xdr:col>
      <xdr:colOff>50800</xdr:colOff>
      <xdr:row>57</xdr:row>
      <xdr:rowOff>69418</xdr:rowOff>
    </xdr:to>
    <xdr:sp macro="" textlink="">
      <xdr:nvSpPr>
        <xdr:cNvPr id="364" name="楕円 363"/>
        <xdr:cNvSpPr/>
      </xdr:nvSpPr>
      <xdr:spPr>
        <a:xfrm>
          <a:off x="10426700" y="974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117695</xdr:rowOff>
    </xdr:from>
    <xdr:ext cx="534377" cy="259045"/>
    <xdr:sp macro="" textlink="">
      <xdr:nvSpPr>
        <xdr:cNvPr id="365" name="農林水産業費該当値テキスト"/>
        <xdr:cNvSpPr txBox="1"/>
      </xdr:nvSpPr>
      <xdr:spPr>
        <a:xfrm>
          <a:off x="10528300" y="971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146659</xdr:rowOff>
    </xdr:from>
    <xdr:to>
      <xdr:col>50</xdr:col>
      <xdr:colOff>165100</xdr:colOff>
      <xdr:row>57</xdr:row>
      <xdr:rowOff>76809</xdr:rowOff>
    </xdr:to>
    <xdr:sp macro="" textlink="">
      <xdr:nvSpPr>
        <xdr:cNvPr id="366" name="楕円 365"/>
        <xdr:cNvSpPr/>
      </xdr:nvSpPr>
      <xdr:spPr>
        <a:xfrm>
          <a:off x="9588500" y="97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67936</xdr:rowOff>
    </xdr:from>
    <xdr:ext cx="534377" cy="259045"/>
    <xdr:sp macro="" textlink="">
      <xdr:nvSpPr>
        <xdr:cNvPr id="367" name="テキスト ボックス 366"/>
        <xdr:cNvSpPr txBox="1"/>
      </xdr:nvSpPr>
      <xdr:spPr>
        <a:xfrm>
          <a:off x="9372111" y="984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19424</xdr:rowOff>
    </xdr:from>
    <xdr:to>
      <xdr:col>46</xdr:col>
      <xdr:colOff>38100</xdr:colOff>
      <xdr:row>57</xdr:row>
      <xdr:rowOff>121024</xdr:rowOff>
    </xdr:to>
    <xdr:sp macro="" textlink="">
      <xdr:nvSpPr>
        <xdr:cNvPr id="368" name="楕円 367"/>
        <xdr:cNvSpPr/>
      </xdr:nvSpPr>
      <xdr:spPr>
        <a:xfrm>
          <a:off x="8699500" y="97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112151</xdr:rowOff>
    </xdr:from>
    <xdr:ext cx="534377" cy="259045"/>
    <xdr:sp macro="" textlink="">
      <xdr:nvSpPr>
        <xdr:cNvPr id="369" name="テキスト ボックス 368"/>
        <xdr:cNvSpPr txBox="1"/>
      </xdr:nvSpPr>
      <xdr:spPr>
        <a:xfrm>
          <a:off x="8483111" y="988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15157</xdr:rowOff>
    </xdr:from>
    <xdr:to>
      <xdr:col>41</xdr:col>
      <xdr:colOff>101600</xdr:colOff>
      <xdr:row>56</xdr:row>
      <xdr:rowOff>116757</xdr:rowOff>
    </xdr:to>
    <xdr:sp macro="" textlink="">
      <xdr:nvSpPr>
        <xdr:cNvPr id="370" name="楕円 369"/>
        <xdr:cNvSpPr/>
      </xdr:nvSpPr>
      <xdr:spPr>
        <a:xfrm>
          <a:off x="7810500" y="96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133284</xdr:rowOff>
    </xdr:from>
    <xdr:ext cx="534377" cy="259045"/>
    <xdr:sp macro="" textlink="">
      <xdr:nvSpPr>
        <xdr:cNvPr id="371" name="テキスト ボックス 370"/>
        <xdr:cNvSpPr txBox="1"/>
      </xdr:nvSpPr>
      <xdr:spPr>
        <a:xfrm>
          <a:off x="7594111" y="939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48533</xdr:rowOff>
    </xdr:from>
    <xdr:to>
      <xdr:col>36</xdr:col>
      <xdr:colOff>165100</xdr:colOff>
      <xdr:row>52</xdr:row>
      <xdr:rowOff>150133</xdr:rowOff>
    </xdr:to>
    <xdr:sp macro="" textlink="">
      <xdr:nvSpPr>
        <xdr:cNvPr id="372" name="楕円 371"/>
        <xdr:cNvSpPr/>
      </xdr:nvSpPr>
      <xdr:spPr>
        <a:xfrm>
          <a:off x="6921500" y="89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166660</xdr:rowOff>
    </xdr:from>
    <xdr:ext cx="534377" cy="259045"/>
    <xdr:sp macro="" textlink="">
      <xdr:nvSpPr>
        <xdr:cNvPr id="373" name="テキスト ボックス 372"/>
        <xdr:cNvSpPr txBox="1"/>
      </xdr:nvSpPr>
      <xdr:spPr>
        <a:xfrm>
          <a:off x="6705111" y="873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5550</xdr:rowOff>
    </xdr:from>
    <xdr:to>
      <xdr:col>54</xdr:col>
      <xdr:colOff>189865</xdr:colOff>
      <xdr:row>78</xdr:row>
      <xdr:rowOff>151664</xdr:rowOff>
    </xdr:to>
    <xdr:cxnSp macro="">
      <xdr:nvCxnSpPr>
        <xdr:cNvPr id="397" name="直線コネクタ 396"/>
        <xdr:cNvCxnSpPr/>
      </xdr:nvCxnSpPr>
      <xdr:spPr>
        <a:xfrm flipV="1">
          <a:off x="10475595" y="12178500"/>
          <a:ext cx="1270" cy="1346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155491</xdr:rowOff>
    </xdr:from>
    <xdr:ext cx="469744" cy="259045"/>
    <xdr:sp macro="" textlink="">
      <xdr:nvSpPr>
        <xdr:cNvPr id="398" name="商工費最小値テキスト"/>
        <xdr:cNvSpPr txBox="1"/>
      </xdr:nvSpPr>
      <xdr:spPr>
        <a:xfrm>
          <a:off x="10528300" y="13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151664</xdr:rowOff>
    </xdr:from>
    <xdr:to>
      <xdr:col>55</xdr:col>
      <xdr:colOff>88900</xdr:colOff>
      <xdr:row>78</xdr:row>
      <xdr:rowOff>151664</xdr:rowOff>
    </xdr:to>
    <xdr:cxnSp macro="">
      <xdr:nvCxnSpPr>
        <xdr:cNvPr id="399" name="直線コネクタ 398"/>
        <xdr:cNvCxnSpPr/>
      </xdr:nvCxnSpPr>
      <xdr:spPr>
        <a:xfrm>
          <a:off x="10388600" y="1352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123677</xdr:rowOff>
    </xdr:from>
    <xdr:ext cx="534377" cy="259045"/>
    <xdr:sp macro="" textlink="">
      <xdr:nvSpPr>
        <xdr:cNvPr id="400" name="商工費最大値テキスト"/>
        <xdr:cNvSpPr txBox="1"/>
      </xdr:nvSpPr>
      <xdr:spPr>
        <a:xfrm>
          <a:off x="10528300" y="119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5550</xdr:rowOff>
    </xdr:from>
    <xdr:to>
      <xdr:col>55</xdr:col>
      <xdr:colOff>88900</xdr:colOff>
      <xdr:row>71</xdr:row>
      <xdr:rowOff>5550</xdr:rowOff>
    </xdr:to>
    <xdr:cxnSp macro="">
      <xdr:nvCxnSpPr>
        <xdr:cNvPr id="401" name="直線コネクタ 400"/>
        <xdr:cNvCxnSpPr/>
      </xdr:nvCxnSpPr>
      <xdr:spPr>
        <a:xfrm>
          <a:off x="10388600" y="121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11037</xdr:rowOff>
    </xdr:from>
    <xdr:to>
      <xdr:col>55</xdr:col>
      <xdr:colOff>0</xdr:colOff>
      <xdr:row>78</xdr:row>
      <xdr:rowOff>51994</xdr:rowOff>
    </xdr:to>
    <xdr:cxnSp macro="">
      <xdr:nvCxnSpPr>
        <xdr:cNvPr id="402" name="直線コネクタ 401"/>
        <xdr:cNvCxnSpPr/>
      </xdr:nvCxnSpPr>
      <xdr:spPr>
        <a:xfrm>
          <a:off x="9639300" y="13384137"/>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45102</xdr:rowOff>
    </xdr:from>
    <xdr:ext cx="534377" cy="259045"/>
    <xdr:sp macro="" textlink="">
      <xdr:nvSpPr>
        <xdr:cNvPr id="403" name="商工費平均値テキスト"/>
        <xdr:cNvSpPr txBox="1"/>
      </xdr:nvSpPr>
      <xdr:spPr>
        <a:xfrm>
          <a:off x="10528300" y="12903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22225</xdr:rowOff>
    </xdr:from>
    <xdr:to>
      <xdr:col>55</xdr:col>
      <xdr:colOff>50800</xdr:colOff>
      <xdr:row>76</xdr:row>
      <xdr:rowOff>123825</xdr:rowOff>
    </xdr:to>
    <xdr:sp macro="" textlink="">
      <xdr:nvSpPr>
        <xdr:cNvPr id="404" name="フローチャート: 判断 403"/>
        <xdr:cNvSpPr/>
      </xdr:nvSpPr>
      <xdr:spPr>
        <a:xfrm>
          <a:off x="104267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11037</xdr:rowOff>
    </xdr:from>
    <xdr:to>
      <xdr:col>50</xdr:col>
      <xdr:colOff>114300</xdr:colOff>
      <xdr:row>78</xdr:row>
      <xdr:rowOff>18771</xdr:rowOff>
    </xdr:to>
    <xdr:cxnSp macro="">
      <xdr:nvCxnSpPr>
        <xdr:cNvPr id="405" name="直線コネクタ 404"/>
        <xdr:cNvCxnSpPr/>
      </xdr:nvCxnSpPr>
      <xdr:spPr>
        <a:xfrm flipV="1">
          <a:off x="8750300" y="13384137"/>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18986</xdr:rowOff>
    </xdr:from>
    <xdr:to>
      <xdr:col>50</xdr:col>
      <xdr:colOff>165100</xdr:colOff>
      <xdr:row>76</xdr:row>
      <xdr:rowOff>120586</xdr:rowOff>
    </xdr:to>
    <xdr:sp macro="" textlink="">
      <xdr:nvSpPr>
        <xdr:cNvPr id="406" name="フローチャート: 判断 405"/>
        <xdr:cNvSpPr/>
      </xdr:nvSpPr>
      <xdr:spPr>
        <a:xfrm>
          <a:off x="9588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137113</xdr:rowOff>
    </xdr:from>
    <xdr:ext cx="534377" cy="259045"/>
    <xdr:sp macro="" textlink="">
      <xdr:nvSpPr>
        <xdr:cNvPr id="407" name="テキスト ボックス 406"/>
        <xdr:cNvSpPr txBox="1"/>
      </xdr:nvSpPr>
      <xdr:spPr>
        <a:xfrm>
          <a:off x="9372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6541</xdr:rowOff>
    </xdr:from>
    <xdr:to>
      <xdr:col>45</xdr:col>
      <xdr:colOff>177800</xdr:colOff>
      <xdr:row>78</xdr:row>
      <xdr:rowOff>18771</xdr:rowOff>
    </xdr:to>
    <xdr:cxnSp macro="">
      <xdr:nvCxnSpPr>
        <xdr:cNvPr id="408" name="直線コネクタ 407"/>
        <xdr:cNvCxnSpPr/>
      </xdr:nvCxnSpPr>
      <xdr:spPr>
        <a:xfrm>
          <a:off x="7861300" y="13379641"/>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4890</xdr:rowOff>
    </xdr:from>
    <xdr:to>
      <xdr:col>46</xdr:col>
      <xdr:colOff>38100</xdr:colOff>
      <xdr:row>76</xdr:row>
      <xdr:rowOff>106490</xdr:rowOff>
    </xdr:to>
    <xdr:sp macro="" textlink="">
      <xdr:nvSpPr>
        <xdr:cNvPr id="409" name="フローチャート: 判断 408"/>
        <xdr:cNvSpPr/>
      </xdr:nvSpPr>
      <xdr:spPr>
        <a:xfrm>
          <a:off x="8699500" y="130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123017</xdr:rowOff>
    </xdr:from>
    <xdr:ext cx="534377" cy="259045"/>
    <xdr:sp macro="" textlink="">
      <xdr:nvSpPr>
        <xdr:cNvPr id="410" name="テキスト ボックス 409"/>
        <xdr:cNvSpPr txBox="1"/>
      </xdr:nvSpPr>
      <xdr:spPr>
        <a:xfrm>
          <a:off x="8483111" y="1281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133565</xdr:rowOff>
    </xdr:from>
    <xdr:to>
      <xdr:col>41</xdr:col>
      <xdr:colOff>50800</xdr:colOff>
      <xdr:row>78</xdr:row>
      <xdr:rowOff>6541</xdr:rowOff>
    </xdr:to>
    <xdr:cxnSp macro="">
      <xdr:nvCxnSpPr>
        <xdr:cNvPr id="411" name="直線コネクタ 410"/>
        <xdr:cNvCxnSpPr/>
      </xdr:nvCxnSpPr>
      <xdr:spPr>
        <a:xfrm>
          <a:off x="6972300" y="13335215"/>
          <a:ext cx="889000" cy="4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24967</xdr:rowOff>
    </xdr:from>
    <xdr:to>
      <xdr:col>41</xdr:col>
      <xdr:colOff>101600</xdr:colOff>
      <xdr:row>76</xdr:row>
      <xdr:rowOff>126567</xdr:rowOff>
    </xdr:to>
    <xdr:sp macro="" textlink="">
      <xdr:nvSpPr>
        <xdr:cNvPr id="412" name="フローチャート: 判断 411"/>
        <xdr:cNvSpPr/>
      </xdr:nvSpPr>
      <xdr:spPr>
        <a:xfrm>
          <a:off x="7810500" y="1305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143095</xdr:rowOff>
    </xdr:from>
    <xdr:ext cx="534377" cy="259045"/>
    <xdr:sp macro="" textlink="">
      <xdr:nvSpPr>
        <xdr:cNvPr id="413" name="テキスト ボックス 412"/>
        <xdr:cNvSpPr txBox="1"/>
      </xdr:nvSpPr>
      <xdr:spPr>
        <a:xfrm>
          <a:off x="7594111" y="1283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14" name="フローチャート: 判断 413"/>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15" name="テキスト ボックス 414"/>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xdr:rowOff>
    </xdr:from>
    <xdr:to>
      <xdr:col>55</xdr:col>
      <xdr:colOff>50800</xdr:colOff>
      <xdr:row>78</xdr:row>
      <xdr:rowOff>102794</xdr:rowOff>
    </xdr:to>
    <xdr:sp macro="" textlink="">
      <xdr:nvSpPr>
        <xdr:cNvPr id="421" name="楕円 420"/>
        <xdr:cNvSpPr/>
      </xdr:nvSpPr>
      <xdr:spPr>
        <a:xfrm>
          <a:off x="10426700" y="133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87571</xdr:rowOff>
    </xdr:from>
    <xdr:ext cx="469744" cy="259045"/>
    <xdr:sp macro="" textlink="">
      <xdr:nvSpPr>
        <xdr:cNvPr id="422" name="商工費該当値テキスト"/>
        <xdr:cNvSpPr txBox="1"/>
      </xdr:nvSpPr>
      <xdr:spPr>
        <a:xfrm>
          <a:off x="10528300" y="1328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131687</xdr:rowOff>
    </xdr:from>
    <xdr:to>
      <xdr:col>50</xdr:col>
      <xdr:colOff>165100</xdr:colOff>
      <xdr:row>78</xdr:row>
      <xdr:rowOff>61837</xdr:rowOff>
    </xdr:to>
    <xdr:sp macro="" textlink="">
      <xdr:nvSpPr>
        <xdr:cNvPr id="423" name="楕円 422"/>
        <xdr:cNvSpPr/>
      </xdr:nvSpPr>
      <xdr:spPr>
        <a:xfrm>
          <a:off x="9588500" y="13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52964</xdr:rowOff>
    </xdr:from>
    <xdr:ext cx="469744" cy="259045"/>
    <xdr:sp macro="" textlink="">
      <xdr:nvSpPr>
        <xdr:cNvPr id="424" name="テキスト ボックス 423"/>
        <xdr:cNvSpPr txBox="1"/>
      </xdr:nvSpPr>
      <xdr:spPr>
        <a:xfrm>
          <a:off x="9404428" y="13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139421</xdr:rowOff>
    </xdr:from>
    <xdr:to>
      <xdr:col>46</xdr:col>
      <xdr:colOff>38100</xdr:colOff>
      <xdr:row>78</xdr:row>
      <xdr:rowOff>69571</xdr:rowOff>
    </xdr:to>
    <xdr:sp macro="" textlink="">
      <xdr:nvSpPr>
        <xdr:cNvPr id="425" name="楕円 424"/>
        <xdr:cNvSpPr/>
      </xdr:nvSpPr>
      <xdr:spPr>
        <a:xfrm>
          <a:off x="8699500" y="133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60698</xdr:rowOff>
    </xdr:from>
    <xdr:ext cx="469744" cy="259045"/>
    <xdr:sp macro="" textlink="">
      <xdr:nvSpPr>
        <xdr:cNvPr id="426" name="テキスト ボックス 425"/>
        <xdr:cNvSpPr txBox="1"/>
      </xdr:nvSpPr>
      <xdr:spPr>
        <a:xfrm>
          <a:off x="8515428" y="134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127191</xdr:rowOff>
    </xdr:from>
    <xdr:to>
      <xdr:col>41</xdr:col>
      <xdr:colOff>101600</xdr:colOff>
      <xdr:row>78</xdr:row>
      <xdr:rowOff>57341</xdr:rowOff>
    </xdr:to>
    <xdr:sp macro="" textlink="">
      <xdr:nvSpPr>
        <xdr:cNvPr id="427" name="楕円 426"/>
        <xdr:cNvSpPr/>
      </xdr:nvSpPr>
      <xdr:spPr>
        <a:xfrm>
          <a:off x="7810500" y="133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48468</xdr:rowOff>
    </xdr:from>
    <xdr:ext cx="469744" cy="259045"/>
    <xdr:sp macro="" textlink="">
      <xdr:nvSpPr>
        <xdr:cNvPr id="428" name="テキスト ボックス 427"/>
        <xdr:cNvSpPr txBox="1"/>
      </xdr:nvSpPr>
      <xdr:spPr>
        <a:xfrm>
          <a:off x="7626428" y="1342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82765</xdr:rowOff>
    </xdr:from>
    <xdr:to>
      <xdr:col>36</xdr:col>
      <xdr:colOff>165100</xdr:colOff>
      <xdr:row>78</xdr:row>
      <xdr:rowOff>12915</xdr:rowOff>
    </xdr:to>
    <xdr:sp macro="" textlink="">
      <xdr:nvSpPr>
        <xdr:cNvPr id="429" name="楕円 428"/>
        <xdr:cNvSpPr/>
      </xdr:nvSpPr>
      <xdr:spPr>
        <a:xfrm>
          <a:off x="6921500" y="132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4042</xdr:rowOff>
    </xdr:from>
    <xdr:ext cx="469744" cy="259045"/>
    <xdr:sp macro="" textlink="">
      <xdr:nvSpPr>
        <xdr:cNvPr id="430" name="テキスト ボックス 429"/>
        <xdr:cNvSpPr txBox="1"/>
      </xdr:nvSpPr>
      <xdr:spPr>
        <a:xfrm>
          <a:off x="6737428" y="1337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28411</xdr:rowOff>
    </xdr:from>
    <xdr:to>
      <xdr:col>54</xdr:col>
      <xdr:colOff>189865</xdr:colOff>
      <xdr:row>99</xdr:row>
      <xdr:rowOff>100115</xdr:rowOff>
    </xdr:to>
    <xdr:cxnSp macro="">
      <xdr:nvCxnSpPr>
        <xdr:cNvPr id="455" name="直線コネクタ 454"/>
        <xdr:cNvCxnSpPr/>
      </xdr:nvCxnSpPr>
      <xdr:spPr>
        <a:xfrm flipV="1">
          <a:off x="10475595" y="15458911"/>
          <a:ext cx="1270" cy="1614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103942</xdr:rowOff>
    </xdr:from>
    <xdr:ext cx="534377" cy="259045"/>
    <xdr:sp macro="" textlink="">
      <xdr:nvSpPr>
        <xdr:cNvPr id="456" name="土木費最小値テキスト"/>
        <xdr:cNvSpPr txBox="1"/>
      </xdr:nvSpPr>
      <xdr:spPr>
        <a:xfrm>
          <a:off x="10528300" y="1707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100115</xdr:rowOff>
    </xdr:from>
    <xdr:to>
      <xdr:col>55</xdr:col>
      <xdr:colOff>88900</xdr:colOff>
      <xdr:row>99</xdr:row>
      <xdr:rowOff>100115</xdr:rowOff>
    </xdr:to>
    <xdr:cxnSp macro="">
      <xdr:nvCxnSpPr>
        <xdr:cNvPr id="457" name="直線コネクタ 456"/>
        <xdr:cNvCxnSpPr/>
      </xdr:nvCxnSpPr>
      <xdr:spPr>
        <a:xfrm>
          <a:off x="10388600" y="1707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146538</xdr:rowOff>
    </xdr:from>
    <xdr:ext cx="599010" cy="259045"/>
    <xdr:sp macro="" textlink="">
      <xdr:nvSpPr>
        <xdr:cNvPr id="458" name="土木費最大値テキスト"/>
        <xdr:cNvSpPr txBox="1"/>
      </xdr:nvSpPr>
      <xdr:spPr>
        <a:xfrm>
          <a:off x="10528300" y="1523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28411</xdr:rowOff>
    </xdr:from>
    <xdr:to>
      <xdr:col>55</xdr:col>
      <xdr:colOff>88900</xdr:colOff>
      <xdr:row>90</xdr:row>
      <xdr:rowOff>28411</xdr:rowOff>
    </xdr:to>
    <xdr:cxnSp macro="">
      <xdr:nvCxnSpPr>
        <xdr:cNvPr id="459" name="直線コネクタ 458"/>
        <xdr:cNvCxnSpPr/>
      </xdr:nvCxnSpPr>
      <xdr:spPr>
        <a:xfrm>
          <a:off x="10388600" y="15458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38221</xdr:rowOff>
    </xdr:from>
    <xdr:to>
      <xdr:col>55</xdr:col>
      <xdr:colOff>0</xdr:colOff>
      <xdr:row>96</xdr:row>
      <xdr:rowOff>155302</xdr:rowOff>
    </xdr:to>
    <xdr:cxnSp macro="">
      <xdr:nvCxnSpPr>
        <xdr:cNvPr id="460" name="直線コネクタ 459"/>
        <xdr:cNvCxnSpPr/>
      </xdr:nvCxnSpPr>
      <xdr:spPr>
        <a:xfrm>
          <a:off x="9639300" y="16497421"/>
          <a:ext cx="838200" cy="11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163117</xdr:rowOff>
    </xdr:from>
    <xdr:ext cx="534377" cy="259045"/>
    <xdr:sp macro="" textlink="">
      <xdr:nvSpPr>
        <xdr:cNvPr id="461" name="土木費平均値テキスト"/>
        <xdr:cNvSpPr txBox="1"/>
      </xdr:nvSpPr>
      <xdr:spPr>
        <a:xfrm>
          <a:off x="10528300" y="16279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140240</xdr:rowOff>
    </xdr:from>
    <xdr:to>
      <xdr:col>55</xdr:col>
      <xdr:colOff>50800</xdr:colOff>
      <xdr:row>96</xdr:row>
      <xdr:rowOff>70390</xdr:rowOff>
    </xdr:to>
    <xdr:sp macro="" textlink="">
      <xdr:nvSpPr>
        <xdr:cNvPr id="462" name="フローチャート: 判断 461"/>
        <xdr:cNvSpPr/>
      </xdr:nvSpPr>
      <xdr:spPr>
        <a:xfrm>
          <a:off x="10426700" y="1642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88912</xdr:rowOff>
    </xdr:from>
    <xdr:to>
      <xdr:col>50</xdr:col>
      <xdr:colOff>114300</xdr:colOff>
      <xdr:row>96</xdr:row>
      <xdr:rowOff>38221</xdr:rowOff>
    </xdr:to>
    <xdr:cxnSp macro="">
      <xdr:nvCxnSpPr>
        <xdr:cNvPr id="463" name="直線コネクタ 462"/>
        <xdr:cNvCxnSpPr/>
      </xdr:nvCxnSpPr>
      <xdr:spPr>
        <a:xfrm>
          <a:off x="8750300" y="16376662"/>
          <a:ext cx="889000" cy="12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133096</xdr:rowOff>
    </xdr:from>
    <xdr:to>
      <xdr:col>50</xdr:col>
      <xdr:colOff>165100</xdr:colOff>
      <xdr:row>96</xdr:row>
      <xdr:rowOff>63246</xdr:rowOff>
    </xdr:to>
    <xdr:sp macro="" textlink="">
      <xdr:nvSpPr>
        <xdr:cNvPr id="464" name="フローチャート: 判断 463"/>
        <xdr:cNvSpPr/>
      </xdr:nvSpPr>
      <xdr:spPr>
        <a:xfrm>
          <a:off x="9588500" y="1642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79773</xdr:rowOff>
    </xdr:from>
    <xdr:ext cx="534377" cy="259045"/>
    <xdr:sp macro="" textlink="">
      <xdr:nvSpPr>
        <xdr:cNvPr id="465" name="テキスト ボックス 464"/>
        <xdr:cNvSpPr txBox="1"/>
      </xdr:nvSpPr>
      <xdr:spPr>
        <a:xfrm>
          <a:off x="9372111" y="1619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92456</xdr:rowOff>
    </xdr:from>
    <xdr:to>
      <xdr:col>45</xdr:col>
      <xdr:colOff>177800</xdr:colOff>
      <xdr:row>95</xdr:row>
      <xdr:rowOff>88912</xdr:rowOff>
    </xdr:to>
    <xdr:cxnSp macro="">
      <xdr:nvCxnSpPr>
        <xdr:cNvPr id="466" name="直線コネクタ 465"/>
        <xdr:cNvCxnSpPr/>
      </xdr:nvCxnSpPr>
      <xdr:spPr>
        <a:xfrm>
          <a:off x="7861300" y="16208756"/>
          <a:ext cx="889000" cy="16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106826</xdr:rowOff>
    </xdr:from>
    <xdr:to>
      <xdr:col>46</xdr:col>
      <xdr:colOff>38100</xdr:colOff>
      <xdr:row>96</xdr:row>
      <xdr:rowOff>36976</xdr:rowOff>
    </xdr:to>
    <xdr:sp macro="" textlink="">
      <xdr:nvSpPr>
        <xdr:cNvPr id="467" name="フローチャート: 判断 466"/>
        <xdr:cNvSpPr/>
      </xdr:nvSpPr>
      <xdr:spPr>
        <a:xfrm>
          <a:off x="8699500" y="1639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28103</xdr:rowOff>
    </xdr:from>
    <xdr:ext cx="534377" cy="259045"/>
    <xdr:sp macro="" textlink="">
      <xdr:nvSpPr>
        <xdr:cNvPr id="468" name="テキスト ボックス 467"/>
        <xdr:cNvSpPr txBox="1"/>
      </xdr:nvSpPr>
      <xdr:spPr>
        <a:xfrm>
          <a:off x="8483111" y="164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109734</xdr:rowOff>
    </xdr:from>
    <xdr:to>
      <xdr:col>41</xdr:col>
      <xdr:colOff>50800</xdr:colOff>
      <xdr:row>94</xdr:row>
      <xdr:rowOff>92456</xdr:rowOff>
    </xdr:to>
    <xdr:cxnSp macro="">
      <xdr:nvCxnSpPr>
        <xdr:cNvPr id="469" name="直線コネクタ 468"/>
        <xdr:cNvCxnSpPr/>
      </xdr:nvCxnSpPr>
      <xdr:spPr>
        <a:xfrm>
          <a:off x="6972300" y="15883134"/>
          <a:ext cx="889000" cy="3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134925</xdr:rowOff>
    </xdr:from>
    <xdr:to>
      <xdr:col>41</xdr:col>
      <xdr:colOff>101600</xdr:colOff>
      <xdr:row>96</xdr:row>
      <xdr:rowOff>65075</xdr:rowOff>
    </xdr:to>
    <xdr:sp macro="" textlink="">
      <xdr:nvSpPr>
        <xdr:cNvPr id="470" name="フローチャート: 判断 469"/>
        <xdr:cNvSpPr/>
      </xdr:nvSpPr>
      <xdr:spPr>
        <a:xfrm>
          <a:off x="7810500" y="1642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56202</xdr:rowOff>
    </xdr:from>
    <xdr:ext cx="534377" cy="259045"/>
    <xdr:sp macro="" textlink="">
      <xdr:nvSpPr>
        <xdr:cNvPr id="471" name="テキスト ボックス 470"/>
        <xdr:cNvSpPr txBox="1"/>
      </xdr:nvSpPr>
      <xdr:spPr>
        <a:xfrm>
          <a:off x="7594111" y="1651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56305</xdr:rowOff>
    </xdr:from>
    <xdr:to>
      <xdr:col>36</xdr:col>
      <xdr:colOff>165100</xdr:colOff>
      <xdr:row>94</xdr:row>
      <xdr:rowOff>157905</xdr:rowOff>
    </xdr:to>
    <xdr:sp macro="" textlink="">
      <xdr:nvSpPr>
        <xdr:cNvPr id="472" name="フローチャート: 判断 471"/>
        <xdr:cNvSpPr/>
      </xdr:nvSpPr>
      <xdr:spPr>
        <a:xfrm>
          <a:off x="6921500" y="161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149032</xdr:rowOff>
    </xdr:from>
    <xdr:ext cx="534377" cy="259045"/>
    <xdr:sp macro="" textlink="">
      <xdr:nvSpPr>
        <xdr:cNvPr id="473" name="テキスト ボックス 472"/>
        <xdr:cNvSpPr txBox="1"/>
      </xdr:nvSpPr>
      <xdr:spPr>
        <a:xfrm>
          <a:off x="6705111" y="1626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104502</xdr:rowOff>
    </xdr:from>
    <xdr:to>
      <xdr:col>55</xdr:col>
      <xdr:colOff>50800</xdr:colOff>
      <xdr:row>97</xdr:row>
      <xdr:rowOff>34652</xdr:rowOff>
    </xdr:to>
    <xdr:sp macro="" textlink="">
      <xdr:nvSpPr>
        <xdr:cNvPr id="479" name="楕円 478"/>
        <xdr:cNvSpPr/>
      </xdr:nvSpPr>
      <xdr:spPr>
        <a:xfrm>
          <a:off x="10426700" y="1656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82929</xdr:rowOff>
    </xdr:from>
    <xdr:ext cx="534377" cy="259045"/>
    <xdr:sp macro="" textlink="">
      <xdr:nvSpPr>
        <xdr:cNvPr id="480" name="土木費該当値テキスト"/>
        <xdr:cNvSpPr txBox="1"/>
      </xdr:nvSpPr>
      <xdr:spPr>
        <a:xfrm>
          <a:off x="10528300" y="1654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158871</xdr:rowOff>
    </xdr:from>
    <xdr:to>
      <xdr:col>50</xdr:col>
      <xdr:colOff>165100</xdr:colOff>
      <xdr:row>96</xdr:row>
      <xdr:rowOff>89021</xdr:rowOff>
    </xdr:to>
    <xdr:sp macro="" textlink="">
      <xdr:nvSpPr>
        <xdr:cNvPr id="481" name="楕円 480"/>
        <xdr:cNvSpPr/>
      </xdr:nvSpPr>
      <xdr:spPr>
        <a:xfrm>
          <a:off x="9588500" y="1644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80148</xdr:rowOff>
    </xdr:from>
    <xdr:ext cx="534377" cy="259045"/>
    <xdr:sp macro="" textlink="">
      <xdr:nvSpPr>
        <xdr:cNvPr id="482" name="テキスト ボックス 481"/>
        <xdr:cNvSpPr txBox="1"/>
      </xdr:nvSpPr>
      <xdr:spPr>
        <a:xfrm>
          <a:off x="9372111" y="165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38112</xdr:rowOff>
    </xdr:from>
    <xdr:to>
      <xdr:col>46</xdr:col>
      <xdr:colOff>38100</xdr:colOff>
      <xdr:row>95</xdr:row>
      <xdr:rowOff>139712</xdr:rowOff>
    </xdr:to>
    <xdr:sp macro="" textlink="">
      <xdr:nvSpPr>
        <xdr:cNvPr id="483" name="楕円 482"/>
        <xdr:cNvSpPr/>
      </xdr:nvSpPr>
      <xdr:spPr>
        <a:xfrm>
          <a:off x="8699500" y="163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156239</xdr:rowOff>
    </xdr:from>
    <xdr:ext cx="534377" cy="259045"/>
    <xdr:sp macro="" textlink="">
      <xdr:nvSpPr>
        <xdr:cNvPr id="484" name="テキスト ボックス 483"/>
        <xdr:cNvSpPr txBox="1"/>
      </xdr:nvSpPr>
      <xdr:spPr>
        <a:xfrm>
          <a:off x="8483111" y="161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41656</xdr:rowOff>
    </xdr:from>
    <xdr:to>
      <xdr:col>41</xdr:col>
      <xdr:colOff>101600</xdr:colOff>
      <xdr:row>94</xdr:row>
      <xdr:rowOff>143256</xdr:rowOff>
    </xdr:to>
    <xdr:sp macro="" textlink="">
      <xdr:nvSpPr>
        <xdr:cNvPr id="485" name="楕円 484"/>
        <xdr:cNvSpPr/>
      </xdr:nvSpPr>
      <xdr:spPr>
        <a:xfrm>
          <a:off x="7810500" y="161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159783</xdr:rowOff>
    </xdr:from>
    <xdr:ext cx="534377" cy="259045"/>
    <xdr:sp macro="" textlink="">
      <xdr:nvSpPr>
        <xdr:cNvPr id="486" name="テキスト ボックス 485"/>
        <xdr:cNvSpPr txBox="1"/>
      </xdr:nvSpPr>
      <xdr:spPr>
        <a:xfrm>
          <a:off x="7594111" y="1593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58934</xdr:rowOff>
    </xdr:from>
    <xdr:to>
      <xdr:col>36</xdr:col>
      <xdr:colOff>165100</xdr:colOff>
      <xdr:row>92</xdr:row>
      <xdr:rowOff>160534</xdr:rowOff>
    </xdr:to>
    <xdr:sp macro="" textlink="">
      <xdr:nvSpPr>
        <xdr:cNvPr id="487" name="楕円 486"/>
        <xdr:cNvSpPr/>
      </xdr:nvSpPr>
      <xdr:spPr>
        <a:xfrm>
          <a:off x="6921500" y="1583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5611</xdr:rowOff>
    </xdr:from>
    <xdr:ext cx="534377" cy="259045"/>
    <xdr:sp macro="" textlink="">
      <xdr:nvSpPr>
        <xdr:cNvPr id="488" name="テキスト ボックス 487"/>
        <xdr:cNvSpPr txBox="1"/>
      </xdr:nvSpPr>
      <xdr:spPr>
        <a:xfrm>
          <a:off x="6705111" y="156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20600</xdr:rowOff>
    </xdr:from>
    <xdr:to>
      <xdr:col>85</xdr:col>
      <xdr:colOff>126364</xdr:colOff>
      <xdr:row>39</xdr:row>
      <xdr:rowOff>47300</xdr:rowOff>
    </xdr:to>
    <xdr:cxnSp macro="">
      <xdr:nvCxnSpPr>
        <xdr:cNvPr id="511" name="直線コネクタ 510"/>
        <xdr:cNvCxnSpPr/>
      </xdr:nvCxnSpPr>
      <xdr:spPr>
        <a:xfrm flipV="1">
          <a:off x="16317595" y="5164100"/>
          <a:ext cx="1269" cy="156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51127</xdr:rowOff>
    </xdr:from>
    <xdr:ext cx="469744" cy="259045"/>
    <xdr:sp macro="" textlink="">
      <xdr:nvSpPr>
        <xdr:cNvPr id="512" name="消防費最小値テキスト"/>
        <xdr:cNvSpPr txBox="1"/>
      </xdr:nvSpPr>
      <xdr:spPr>
        <a:xfrm>
          <a:off x="16370300" y="673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47300</xdr:rowOff>
    </xdr:from>
    <xdr:to>
      <xdr:col>86</xdr:col>
      <xdr:colOff>25400</xdr:colOff>
      <xdr:row>39</xdr:row>
      <xdr:rowOff>47300</xdr:rowOff>
    </xdr:to>
    <xdr:cxnSp macro="">
      <xdr:nvCxnSpPr>
        <xdr:cNvPr id="513" name="直線コネクタ 512"/>
        <xdr:cNvCxnSpPr/>
      </xdr:nvCxnSpPr>
      <xdr:spPr>
        <a:xfrm>
          <a:off x="16230600" y="673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138727</xdr:rowOff>
    </xdr:from>
    <xdr:ext cx="534377" cy="259045"/>
    <xdr:sp macro="" textlink="">
      <xdr:nvSpPr>
        <xdr:cNvPr id="514" name="消防費最大値テキスト"/>
        <xdr:cNvSpPr txBox="1"/>
      </xdr:nvSpPr>
      <xdr:spPr>
        <a:xfrm>
          <a:off x="16370300" y="49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20600</xdr:rowOff>
    </xdr:from>
    <xdr:to>
      <xdr:col>86</xdr:col>
      <xdr:colOff>25400</xdr:colOff>
      <xdr:row>30</xdr:row>
      <xdr:rowOff>20600</xdr:rowOff>
    </xdr:to>
    <xdr:cxnSp macro="">
      <xdr:nvCxnSpPr>
        <xdr:cNvPr id="515" name="直線コネクタ 514"/>
        <xdr:cNvCxnSpPr/>
      </xdr:nvCxnSpPr>
      <xdr:spPr>
        <a:xfrm>
          <a:off x="16230600" y="516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160182</xdr:rowOff>
    </xdr:from>
    <xdr:to>
      <xdr:col>85</xdr:col>
      <xdr:colOff>127000</xdr:colOff>
      <xdr:row>37</xdr:row>
      <xdr:rowOff>37699</xdr:rowOff>
    </xdr:to>
    <xdr:cxnSp macro="">
      <xdr:nvCxnSpPr>
        <xdr:cNvPr id="516" name="直線コネクタ 515"/>
        <xdr:cNvCxnSpPr/>
      </xdr:nvCxnSpPr>
      <xdr:spPr>
        <a:xfrm flipV="1">
          <a:off x="15481300" y="6332382"/>
          <a:ext cx="838200" cy="4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28750</xdr:rowOff>
    </xdr:from>
    <xdr:ext cx="534377" cy="259045"/>
    <xdr:sp macro="" textlink="">
      <xdr:nvSpPr>
        <xdr:cNvPr id="517" name="消防費平均値テキスト"/>
        <xdr:cNvSpPr txBox="1"/>
      </xdr:nvSpPr>
      <xdr:spPr>
        <a:xfrm>
          <a:off x="16370300" y="6029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5873</xdr:rowOff>
    </xdr:from>
    <xdr:to>
      <xdr:col>85</xdr:col>
      <xdr:colOff>177800</xdr:colOff>
      <xdr:row>36</xdr:row>
      <xdr:rowOff>107473</xdr:rowOff>
    </xdr:to>
    <xdr:sp macro="" textlink="">
      <xdr:nvSpPr>
        <xdr:cNvPr id="518" name="フローチャート: 判断 517"/>
        <xdr:cNvSpPr/>
      </xdr:nvSpPr>
      <xdr:spPr>
        <a:xfrm>
          <a:off x="162687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109159</xdr:rowOff>
    </xdr:from>
    <xdr:to>
      <xdr:col>81</xdr:col>
      <xdr:colOff>50800</xdr:colOff>
      <xdr:row>37</xdr:row>
      <xdr:rowOff>37699</xdr:rowOff>
    </xdr:to>
    <xdr:cxnSp macro="">
      <xdr:nvCxnSpPr>
        <xdr:cNvPr id="519" name="直線コネクタ 518"/>
        <xdr:cNvCxnSpPr/>
      </xdr:nvCxnSpPr>
      <xdr:spPr>
        <a:xfrm>
          <a:off x="14592300" y="5938459"/>
          <a:ext cx="889000" cy="44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19771</xdr:rowOff>
    </xdr:from>
    <xdr:to>
      <xdr:col>81</xdr:col>
      <xdr:colOff>101600</xdr:colOff>
      <xdr:row>36</xdr:row>
      <xdr:rowOff>121371</xdr:rowOff>
    </xdr:to>
    <xdr:sp macro="" textlink="">
      <xdr:nvSpPr>
        <xdr:cNvPr id="520" name="フローチャート: 判断 519"/>
        <xdr:cNvSpPr/>
      </xdr:nvSpPr>
      <xdr:spPr>
        <a:xfrm>
          <a:off x="15430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137898</xdr:rowOff>
    </xdr:from>
    <xdr:ext cx="534377" cy="259045"/>
    <xdr:sp macro="" textlink="">
      <xdr:nvSpPr>
        <xdr:cNvPr id="521" name="テキスト ボックス 520"/>
        <xdr:cNvSpPr txBox="1"/>
      </xdr:nvSpPr>
      <xdr:spPr>
        <a:xfrm>
          <a:off x="15214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109159</xdr:rowOff>
    </xdr:from>
    <xdr:to>
      <xdr:col>76</xdr:col>
      <xdr:colOff>114300</xdr:colOff>
      <xdr:row>36</xdr:row>
      <xdr:rowOff>158308</xdr:rowOff>
    </xdr:to>
    <xdr:cxnSp macro="">
      <xdr:nvCxnSpPr>
        <xdr:cNvPr id="522" name="直線コネクタ 521"/>
        <xdr:cNvCxnSpPr/>
      </xdr:nvCxnSpPr>
      <xdr:spPr>
        <a:xfrm flipV="1">
          <a:off x="13703300" y="5938459"/>
          <a:ext cx="889000" cy="39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31430</xdr:rowOff>
    </xdr:from>
    <xdr:to>
      <xdr:col>76</xdr:col>
      <xdr:colOff>165100</xdr:colOff>
      <xdr:row>36</xdr:row>
      <xdr:rowOff>133030</xdr:rowOff>
    </xdr:to>
    <xdr:sp macro="" textlink="">
      <xdr:nvSpPr>
        <xdr:cNvPr id="523" name="フローチャート: 判断 522"/>
        <xdr:cNvSpPr/>
      </xdr:nvSpPr>
      <xdr:spPr>
        <a:xfrm>
          <a:off x="14541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124157</xdr:rowOff>
    </xdr:from>
    <xdr:ext cx="534377" cy="259045"/>
    <xdr:sp macro="" textlink="">
      <xdr:nvSpPr>
        <xdr:cNvPr id="524" name="テキスト ボックス 523"/>
        <xdr:cNvSpPr txBox="1"/>
      </xdr:nvSpPr>
      <xdr:spPr>
        <a:xfrm>
          <a:off x="14325111" y="62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158308</xdr:rowOff>
    </xdr:from>
    <xdr:to>
      <xdr:col>71</xdr:col>
      <xdr:colOff>177800</xdr:colOff>
      <xdr:row>37</xdr:row>
      <xdr:rowOff>103078</xdr:rowOff>
    </xdr:to>
    <xdr:cxnSp macro="">
      <xdr:nvCxnSpPr>
        <xdr:cNvPr id="525" name="直線コネクタ 524"/>
        <xdr:cNvCxnSpPr/>
      </xdr:nvCxnSpPr>
      <xdr:spPr>
        <a:xfrm flipV="1">
          <a:off x="12814300" y="6330508"/>
          <a:ext cx="889000" cy="11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47706</xdr:rowOff>
    </xdr:from>
    <xdr:to>
      <xdr:col>72</xdr:col>
      <xdr:colOff>38100</xdr:colOff>
      <xdr:row>36</xdr:row>
      <xdr:rowOff>149306</xdr:rowOff>
    </xdr:to>
    <xdr:sp macro="" textlink="">
      <xdr:nvSpPr>
        <xdr:cNvPr id="526" name="フローチャート: 判断 525"/>
        <xdr:cNvSpPr/>
      </xdr:nvSpPr>
      <xdr:spPr>
        <a:xfrm>
          <a:off x="13652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165833</xdr:rowOff>
    </xdr:from>
    <xdr:ext cx="534377" cy="259045"/>
    <xdr:sp macro="" textlink="">
      <xdr:nvSpPr>
        <xdr:cNvPr id="527" name="テキスト ボックス 526"/>
        <xdr:cNvSpPr txBox="1"/>
      </xdr:nvSpPr>
      <xdr:spPr>
        <a:xfrm>
          <a:off x="13436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28" name="フローチャート: 判断 527"/>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29" name="テキスト ボックス 528"/>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109382</xdr:rowOff>
    </xdr:from>
    <xdr:to>
      <xdr:col>85</xdr:col>
      <xdr:colOff>177800</xdr:colOff>
      <xdr:row>37</xdr:row>
      <xdr:rowOff>39532</xdr:rowOff>
    </xdr:to>
    <xdr:sp macro="" textlink="">
      <xdr:nvSpPr>
        <xdr:cNvPr id="535" name="楕円 534"/>
        <xdr:cNvSpPr/>
      </xdr:nvSpPr>
      <xdr:spPr>
        <a:xfrm>
          <a:off x="16268700" y="628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87809</xdr:rowOff>
    </xdr:from>
    <xdr:ext cx="534377" cy="259045"/>
    <xdr:sp macro="" textlink="">
      <xdr:nvSpPr>
        <xdr:cNvPr id="536" name="消防費該当値テキスト"/>
        <xdr:cNvSpPr txBox="1"/>
      </xdr:nvSpPr>
      <xdr:spPr>
        <a:xfrm>
          <a:off x="16370300" y="626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158349</xdr:rowOff>
    </xdr:from>
    <xdr:to>
      <xdr:col>81</xdr:col>
      <xdr:colOff>101600</xdr:colOff>
      <xdr:row>37</xdr:row>
      <xdr:rowOff>88499</xdr:rowOff>
    </xdr:to>
    <xdr:sp macro="" textlink="">
      <xdr:nvSpPr>
        <xdr:cNvPr id="537" name="楕円 536"/>
        <xdr:cNvSpPr/>
      </xdr:nvSpPr>
      <xdr:spPr>
        <a:xfrm>
          <a:off x="15430500" y="63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38" name="テキスト ボックス 537"/>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58359</xdr:rowOff>
    </xdr:from>
    <xdr:to>
      <xdr:col>76</xdr:col>
      <xdr:colOff>165100</xdr:colOff>
      <xdr:row>34</xdr:row>
      <xdr:rowOff>159959</xdr:rowOff>
    </xdr:to>
    <xdr:sp macro="" textlink="">
      <xdr:nvSpPr>
        <xdr:cNvPr id="539" name="楕円 538"/>
        <xdr:cNvSpPr/>
      </xdr:nvSpPr>
      <xdr:spPr>
        <a:xfrm>
          <a:off x="14541500" y="58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5036</xdr:rowOff>
    </xdr:from>
    <xdr:ext cx="534377" cy="259045"/>
    <xdr:sp macro="" textlink="">
      <xdr:nvSpPr>
        <xdr:cNvPr id="540" name="テキスト ボックス 539"/>
        <xdr:cNvSpPr txBox="1"/>
      </xdr:nvSpPr>
      <xdr:spPr>
        <a:xfrm>
          <a:off x="14325111" y="566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107508</xdr:rowOff>
    </xdr:from>
    <xdr:to>
      <xdr:col>72</xdr:col>
      <xdr:colOff>38100</xdr:colOff>
      <xdr:row>37</xdr:row>
      <xdr:rowOff>37658</xdr:rowOff>
    </xdr:to>
    <xdr:sp macro="" textlink="">
      <xdr:nvSpPr>
        <xdr:cNvPr id="541" name="楕円 540"/>
        <xdr:cNvSpPr/>
      </xdr:nvSpPr>
      <xdr:spPr>
        <a:xfrm>
          <a:off x="13652500" y="627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28785</xdr:rowOff>
    </xdr:from>
    <xdr:ext cx="534377" cy="259045"/>
    <xdr:sp macro="" textlink="">
      <xdr:nvSpPr>
        <xdr:cNvPr id="542" name="テキスト ボックス 541"/>
        <xdr:cNvSpPr txBox="1"/>
      </xdr:nvSpPr>
      <xdr:spPr>
        <a:xfrm>
          <a:off x="13436111" y="63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52278</xdr:rowOff>
    </xdr:from>
    <xdr:to>
      <xdr:col>67</xdr:col>
      <xdr:colOff>101600</xdr:colOff>
      <xdr:row>37</xdr:row>
      <xdr:rowOff>153878</xdr:rowOff>
    </xdr:to>
    <xdr:sp macro="" textlink="">
      <xdr:nvSpPr>
        <xdr:cNvPr id="543" name="楕円 542"/>
        <xdr:cNvSpPr/>
      </xdr:nvSpPr>
      <xdr:spPr>
        <a:xfrm>
          <a:off x="12763500" y="639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145005</xdr:rowOff>
    </xdr:from>
    <xdr:ext cx="534377" cy="259045"/>
    <xdr:sp macro="" textlink="">
      <xdr:nvSpPr>
        <xdr:cNvPr id="544" name="テキスト ボックス 543"/>
        <xdr:cNvSpPr txBox="1"/>
      </xdr:nvSpPr>
      <xdr:spPr>
        <a:xfrm>
          <a:off x="12547111" y="648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159033</xdr:rowOff>
    </xdr:from>
    <xdr:to>
      <xdr:col>85</xdr:col>
      <xdr:colOff>126364</xdr:colOff>
      <xdr:row>58</xdr:row>
      <xdr:rowOff>148616</xdr:rowOff>
    </xdr:to>
    <xdr:cxnSp macro="">
      <xdr:nvCxnSpPr>
        <xdr:cNvPr id="571" name="直線コネクタ 570"/>
        <xdr:cNvCxnSpPr/>
      </xdr:nvCxnSpPr>
      <xdr:spPr>
        <a:xfrm flipV="1">
          <a:off x="16317595" y="8731533"/>
          <a:ext cx="1269" cy="136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152443</xdr:rowOff>
    </xdr:from>
    <xdr:ext cx="534377" cy="259045"/>
    <xdr:sp macro="" textlink="">
      <xdr:nvSpPr>
        <xdr:cNvPr id="572" name="教育費最小値テキスト"/>
        <xdr:cNvSpPr txBox="1"/>
      </xdr:nvSpPr>
      <xdr:spPr>
        <a:xfrm>
          <a:off x="16370300" y="100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148616</xdr:rowOff>
    </xdr:from>
    <xdr:to>
      <xdr:col>86</xdr:col>
      <xdr:colOff>25400</xdr:colOff>
      <xdr:row>58</xdr:row>
      <xdr:rowOff>148616</xdr:rowOff>
    </xdr:to>
    <xdr:cxnSp macro="">
      <xdr:nvCxnSpPr>
        <xdr:cNvPr id="573" name="直線コネクタ 572"/>
        <xdr:cNvCxnSpPr/>
      </xdr:nvCxnSpPr>
      <xdr:spPr>
        <a:xfrm>
          <a:off x="16230600" y="1009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105710</xdr:rowOff>
    </xdr:from>
    <xdr:ext cx="599010" cy="259045"/>
    <xdr:sp macro="" textlink="">
      <xdr:nvSpPr>
        <xdr:cNvPr id="574" name="教育費最大値テキスト"/>
        <xdr:cNvSpPr txBox="1"/>
      </xdr:nvSpPr>
      <xdr:spPr>
        <a:xfrm>
          <a:off x="16370300" y="850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159033</xdr:rowOff>
    </xdr:from>
    <xdr:to>
      <xdr:col>86</xdr:col>
      <xdr:colOff>25400</xdr:colOff>
      <xdr:row>50</xdr:row>
      <xdr:rowOff>159033</xdr:rowOff>
    </xdr:to>
    <xdr:cxnSp macro="">
      <xdr:nvCxnSpPr>
        <xdr:cNvPr id="575" name="直線コネクタ 574"/>
        <xdr:cNvCxnSpPr/>
      </xdr:nvCxnSpPr>
      <xdr:spPr>
        <a:xfrm>
          <a:off x="16230600" y="873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131063</xdr:rowOff>
    </xdr:from>
    <xdr:to>
      <xdr:col>85</xdr:col>
      <xdr:colOff>127000</xdr:colOff>
      <xdr:row>57</xdr:row>
      <xdr:rowOff>167556</xdr:rowOff>
    </xdr:to>
    <xdr:cxnSp macro="">
      <xdr:nvCxnSpPr>
        <xdr:cNvPr id="576" name="直線コネクタ 575"/>
        <xdr:cNvCxnSpPr/>
      </xdr:nvCxnSpPr>
      <xdr:spPr>
        <a:xfrm>
          <a:off x="15481300" y="9732263"/>
          <a:ext cx="838200" cy="20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38592</xdr:rowOff>
    </xdr:from>
    <xdr:ext cx="534377" cy="259045"/>
    <xdr:sp macro="" textlink="">
      <xdr:nvSpPr>
        <xdr:cNvPr id="577" name="教育費平均値テキスト"/>
        <xdr:cNvSpPr txBox="1"/>
      </xdr:nvSpPr>
      <xdr:spPr>
        <a:xfrm>
          <a:off x="16370300" y="9468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15715</xdr:rowOff>
    </xdr:from>
    <xdr:to>
      <xdr:col>85</xdr:col>
      <xdr:colOff>177800</xdr:colOff>
      <xdr:row>56</xdr:row>
      <xdr:rowOff>117315</xdr:rowOff>
    </xdr:to>
    <xdr:sp macro="" textlink="">
      <xdr:nvSpPr>
        <xdr:cNvPr id="578" name="フローチャート: 判断 577"/>
        <xdr:cNvSpPr/>
      </xdr:nvSpPr>
      <xdr:spPr>
        <a:xfrm>
          <a:off x="162687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131063</xdr:rowOff>
    </xdr:from>
    <xdr:to>
      <xdr:col>81</xdr:col>
      <xdr:colOff>50800</xdr:colOff>
      <xdr:row>58</xdr:row>
      <xdr:rowOff>57796</xdr:rowOff>
    </xdr:to>
    <xdr:cxnSp macro="">
      <xdr:nvCxnSpPr>
        <xdr:cNvPr id="579" name="直線コネクタ 578"/>
        <xdr:cNvCxnSpPr/>
      </xdr:nvCxnSpPr>
      <xdr:spPr>
        <a:xfrm flipV="1">
          <a:off x="14592300" y="9732263"/>
          <a:ext cx="889000" cy="26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46903</xdr:rowOff>
    </xdr:from>
    <xdr:to>
      <xdr:col>81</xdr:col>
      <xdr:colOff>101600</xdr:colOff>
      <xdr:row>56</xdr:row>
      <xdr:rowOff>148503</xdr:rowOff>
    </xdr:to>
    <xdr:sp macro="" textlink="">
      <xdr:nvSpPr>
        <xdr:cNvPr id="580" name="フローチャート: 判断 579"/>
        <xdr:cNvSpPr/>
      </xdr:nvSpPr>
      <xdr:spPr>
        <a:xfrm>
          <a:off x="15430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165030</xdr:rowOff>
    </xdr:from>
    <xdr:ext cx="534377" cy="259045"/>
    <xdr:sp macro="" textlink="">
      <xdr:nvSpPr>
        <xdr:cNvPr id="581" name="テキスト ボックス 580"/>
        <xdr:cNvSpPr txBox="1"/>
      </xdr:nvSpPr>
      <xdr:spPr>
        <a:xfrm>
          <a:off x="15214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34462</xdr:rowOff>
    </xdr:from>
    <xdr:to>
      <xdr:col>76</xdr:col>
      <xdr:colOff>114300</xdr:colOff>
      <xdr:row>58</xdr:row>
      <xdr:rowOff>57796</xdr:rowOff>
    </xdr:to>
    <xdr:cxnSp macro="">
      <xdr:nvCxnSpPr>
        <xdr:cNvPr id="582" name="直線コネクタ 581"/>
        <xdr:cNvCxnSpPr/>
      </xdr:nvCxnSpPr>
      <xdr:spPr>
        <a:xfrm>
          <a:off x="13703300" y="9978562"/>
          <a:ext cx="889000" cy="2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24533</xdr:rowOff>
    </xdr:from>
    <xdr:to>
      <xdr:col>76</xdr:col>
      <xdr:colOff>165100</xdr:colOff>
      <xdr:row>56</xdr:row>
      <xdr:rowOff>126133</xdr:rowOff>
    </xdr:to>
    <xdr:sp macro="" textlink="">
      <xdr:nvSpPr>
        <xdr:cNvPr id="583" name="フローチャート: 判断 582"/>
        <xdr:cNvSpPr/>
      </xdr:nvSpPr>
      <xdr:spPr>
        <a:xfrm>
          <a:off x="14541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142660</xdr:rowOff>
    </xdr:from>
    <xdr:ext cx="534377" cy="259045"/>
    <xdr:sp macro="" textlink="">
      <xdr:nvSpPr>
        <xdr:cNvPr id="584" name="テキスト ボックス 583"/>
        <xdr:cNvSpPr txBox="1"/>
      </xdr:nvSpPr>
      <xdr:spPr>
        <a:xfrm>
          <a:off x="14325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2230</xdr:rowOff>
    </xdr:from>
    <xdr:to>
      <xdr:col>71</xdr:col>
      <xdr:colOff>177800</xdr:colOff>
      <xdr:row>58</xdr:row>
      <xdr:rowOff>34462</xdr:rowOff>
    </xdr:to>
    <xdr:cxnSp macro="">
      <xdr:nvCxnSpPr>
        <xdr:cNvPr id="585" name="直線コネクタ 584"/>
        <xdr:cNvCxnSpPr/>
      </xdr:nvCxnSpPr>
      <xdr:spPr>
        <a:xfrm>
          <a:off x="12814300" y="9774880"/>
          <a:ext cx="889000" cy="20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84361</xdr:rowOff>
    </xdr:from>
    <xdr:to>
      <xdr:col>72</xdr:col>
      <xdr:colOff>38100</xdr:colOff>
      <xdr:row>57</xdr:row>
      <xdr:rowOff>14511</xdr:rowOff>
    </xdr:to>
    <xdr:sp macro="" textlink="">
      <xdr:nvSpPr>
        <xdr:cNvPr id="586" name="フローチャート: 判断 585"/>
        <xdr:cNvSpPr/>
      </xdr:nvSpPr>
      <xdr:spPr>
        <a:xfrm>
          <a:off x="13652500" y="968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31038</xdr:rowOff>
    </xdr:from>
    <xdr:ext cx="534377" cy="259045"/>
    <xdr:sp macro="" textlink="">
      <xdr:nvSpPr>
        <xdr:cNvPr id="587" name="テキスト ボックス 586"/>
        <xdr:cNvSpPr txBox="1"/>
      </xdr:nvSpPr>
      <xdr:spPr>
        <a:xfrm>
          <a:off x="13436111" y="946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56700</xdr:rowOff>
    </xdr:from>
    <xdr:to>
      <xdr:col>67</xdr:col>
      <xdr:colOff>101600</xdr:colOff>
      <xdr:row>56</xdr:row>
      <xdr:rowOff>158300</xdr:rowOff>
    </xdr:to>
    <xdr:sp macro="" textlink="">
      <xdr:nvSpPr>
        <xdr:cNvPr id="588" name="フローチャート: 判断 587"/>
        <xdr:cNvSpPr/>
      </xdr:nvSpPr>
      <xdr:spPr>
        <a:xfrm>
          <a:off x="12763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3377</xdr:rowOff>
    </xdr:from>
    <xdr:ext cx="534377" cy="259045"/>
    <xdr:sp macro="" textlink="">
      <xdr:nvSpPr>
        <xdr:cNvPr id="589" name="テキスト ボックス 588"/>
        <xdr:cNvSpPr txBox="1"/>
      </xdr:nvSpPr>
      <xdr:spPr>
        <a:xfrm>
          <a:off x="12547111" y="943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116756</xdr:rowOff>
    </xdr:from>
    <xdr:to>
      <xdr:col>85</xdr:col>
      <xdr:colOff>177800</xdr:colOff>
      <xdr:row>58</xdr:row>
      <xdr:rowOff>46906</xdr:rowOff>
    </xdr:to>
    <xdr:sp macro="" textlink="">
      <xdr:nvSpPr>
        <xdr:cNvPr id="595" name="楕円 594"/>
        <xdr:cNvSpPr/>
      </xdr:nvSpPr>
      <xdr:spPr>
        <a:xfrm>
          <a:off x="16268700" y="98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95183</xdr:rowOff>
    </xdr:from>
    <xdr:ext cx="534377" cy="259045"/>
    <xdr:sp macro="" textlink="">
      <xdr:nvSpPr>
        <xdr:cNvPr id="596" name="教育費該当値テキスト"/>
        <xdr:cNvSpPr txBox="1"/>
      </xdr:nvSpPr>
      <xdr:spPr>
        <a:xfrm>
          <a:off x="16370300" y="986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80263</xdr:rowOff>
    </xdr:from>
    <xdr:to>
      <xdr:col>81</xdr:col>
      <xdr:colOff>101600</xdr:colOff>
      <xdr:row>57</xdr:row>
      <xdr:rowOff>10413</xdr:rowOff>
    </xdr:to>
    <xdr:sp macro="" textlink="">
      <xdr:nvSpPr>
        <xdr:cNvPr id="597" name="楕円 596"/>
        <xdr:cNvSpPr/>
      </xdr:nvSpPr>
      <xdr:spPr>
        <a:xfrm>
          <a:off x="15430500" y="96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1540</xdr:rowOff>
    </xdr:from>
    <xdr:ext cx="534377" cy="259045"/>
    <xdr:sp macro="" textlink="">
      <xdr:nvSpPr>
        <xdr:cNvPr id="598" name="テキスト ボックス 597"/>
        <xdr:cNvSpPr txBox="1"/>
      </xdr:nvSpPr>
      <xdr:spPr>
        <a:xfrm>
          <a:off x="15214111" y="97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6996</xdr:rowOff>
    </xdr:from>
    <xdr:to>
      <xdr:col>76</xdr:col>
      <xdr:colOff>165100</xdr:colOff>
      <xdr:row>58</xdr:row>
      <xdr:rowOff>108596</xdr:rowOff>
    </xdr:to>
    <xdr:sp macro="" textlink="">
      <xdr:nvSpPr>
        <xdr:cNvPr id="599" name="楕円 598"/>
        <xdr:cNvSpPr/>
      </xdr:nvSpPr>
      <xdr:spPr>
        <a:xfrm>
          <a:off x="14541500" y="99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99723</xdr:rowOff>
    </xdr:from>
    <xdr:ext cx="534377" cy="259045"/>
    <xdr:sp macro="" textlink="">
      <xdr:nvSpPr>
        <xdr:cNvPr id="600" name="テキスト ボックス 599"/>
        <xdr:cNvSpPr txBox="1"/>
      </xdr:nvSpPr>
      <xdr:spPr>
        <a:xfrm>
          <a:off x="14325111" y="1004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155112</xdr:rowOff>
    </xdr:from>
    <xdr:to>
      <xdr:col>72</xdr:col>
      <xdr:colOff>38100</xdr:colOff>
      <xdr:row>58</xdr:row>
      <xdr:rowOff>85262</xdr:rowOff>
    </xdr:to>
    <xdr:sp macro="" textlink="">
      <xdr:nvSpPr>
        <xdr:cNvPr id="601" name="楕円 600"/>
        <xdr:cNvSpPr/>
      </xdr:nvSpPr>
      <xdr:spPr>
        <a:xfrm>
          <a:off x="13652500" y="992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76389</xdr:rowOff>
    </xdr:from>
    <xdr:ext cx="534377" cy="259045"/>
    <xdr:sp macro="" textlink="">
      <xdr:nvSpPr>
        <xdr:cNvPr id="602" name="テキスト ボックス 601"/>
        <xdr:cNvSpPr txBox="1"/>
      </xdr:nvSpPr>
      <xdr:spPr>
        <a:xfrm>
          <a:off x="13436111" y="100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122880</xdr:rowOff>
    </xdr:from>
    <xdr:to>
      <xdr:col>67</xdr:col>
      <xdr:colOff>101600</xdr:colOff>
      <xdr:row>57</xdr:row>
      <xdr:rowOff>53030</xdr:rowOff>
    </xdr:to>
    <xdr:sp macro="" textlink="">
      <xdr:nvSpPr>
        <xdr:cNvPr id="603" name="楕円 602"/>
        <xdr:cNvSpPr/>
      </xdr:nvSpPr>
      <xdr:spPr>
        <a:xfrm>
          <a:off x="12763500" y="972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44157</xdr:rowOff>
    </xdr:from>
    <xdr:ext cx="534377" cy="259045"/>
    <xdr:sp macro="" textlink="">
      <xdr:nvSpPr>
        <xdr:cNvPr id="604" name="テキスト ボックス 603"/>
        <xdr:cNvSpPr txBox="1"/>
      </xdr:nvSpPr>
      <xdr:spPr>
        <a:xfrm>
          <a:off x="12547111" y="98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104246</xdr:rowOff>
    </xdr:from>
    <xdr:to>
      <xdr:col>85</xdr:col>
      <xdr:colOff>126364</xdr:colOff>
      <xdr:row>79</xdr:row>
      <xdr:rowOff>98879</xdr:rowOff>
    </xdr:to>
    <xdr:cxnSp macro="">
      <xdr:nvCxnSpPr>
        <xdr:cNvPr id="630" name="直線コネクタ 629"/>
        <xdr:cNvCxnSpPr/>
      </xdr:nvCxnSpPr>
      <xdr:spPr>
        <a:xfrm flipV="1">
          <a:off x="16317595" y="12105746"/>
          <a:ext cx="1269" cy="1537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50923</xdr:rowOff>
    </xdr:from>
    <xdr:ext cx="599010" cy="259045"/>
    <xdr:sp macro="" textlink="">
      <xdr:nvSpPr>
        <xdr:cNvPr id="633" name="災害復旧費最大値テキスト"/>
        <xdr:cNvSpPr txBox="1"/>
      </xdr:nvSpPr>
      <xdr:spPr>
        <a:xfrm>
          <a:off x="16370300" y="1188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104246</xdr:rowOff>
    </xdr:from>
    <xdr:to>
      <xdr:col>86</xdr:col>
      <xdr:colOff>25400</xdr:colOff>
      <xdr:row>70</xdr:row>
      <xdr:rowOff>104246</xdr:rowOff>
    </xdr:to>
    <xdr:cxnSp macro="">
      <xdr:nvCxnSpPr>
        <xdr:cNvPr id="634" name="直線コネクタ 633"/>
        <xdr:cNvCxnSpPr/>
      </xdr:nvCxnSpPr>
      <xdr:spPr>
        <a:xfrm>
          <a:off x="16230600" y="121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74625</xdr:rowOff>
    </xdr:from>
    <xdr:to>
      <xdr:col>85</xdr:col>
      <xdr:colOff>127000</xdr:colOff>
      <xdr:row>79</xdr:row>
      <xdr:rowOff>94132</xdr:rowOff>
    </xdr:to>
    <xdr:cxnSp macro="">
      <xdr:nvCxnSpPr>
        <xdr:cNvPr id="635" name="直線コネクタ 634"/>
        <xdr:cNvCxnSpPr/>
      </xdr:nvCxnSpPr>
      <xdr:spPr>
        <a:xfrm>
          <a:off x="15481300" y="13619175"/>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157943</xdr:rowOff>
    </xdr:from>
    <xdr:ext cx="469744" cy="259045"/>
    <xdr:sp macro="" textlink="">
      <xdr:nvSpPr>
        <xdr:cNvPr id="636" name="災害復旧費平均値テキスト"/>
        <xdr:cNvSpPr txBox="1"/>
      </xdr:nvSpPr>
      <xdr:spPr>
        <a:xfrm>
          <a:off x="16370300" y="133595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135066</xdr:rowOff>
    </xdr:from>
    <xdr:to>
      <xdr:col>85</xdr:col>
      <xdr:colOff>177800</xdr:colOff>
      <xdr:row>79</xdr:row>
      <xdr:rowOff>65216</xdr:rowOff>
    </xdr:to>
    <xdr:sp macro="" textlink="">
      <xdr:nvSpPr>
        <xdr:cNvPr id="637" name="フローチャート: 判断 636"/>
        <xdr:cNvSpPr/>
      </xdr:nvSpPr>
      <xdr:spPr>
        <a:xfrm>
          <a:off x="16268700" y="135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74625</xdr:rowOff>
    </xdr:from>
    <xdr:to>
      <xdr:col>81</xdr:col>
      <xdr:colOff>50800</xdr:colOff>
      <xdr:row>79</xdr:row>
      <xdr:rowOff>96265</xdr:rowOff>
    </xdr:to>
    <xdr:cxnSp macro="">
      <xdr:nvCxnSpPr>
        <xdr:cNvPr id="638" name="直線コネクタ 637"/>
        <xdr:cNvCxnSpPr/>
      </xdr:nvCxnSpPr>
      <xdr:spPr>
        <a:xfrm flipV="1">
          <a:off x="14592300" y="13619175"/>
          <a:ext cx="8890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155434</xdr:rowOff>
    </xdr:from>
    <xdr:to>
      <xdr:col>81</xdr:col>
      <xdr:colOff>101600</xdr:colOff>
      <xdr:row>79</xdr:row>
      <xdr:rowOff>85584</xdr:rowOff>
    </xdr:to>
    <xdr:sp macro="" textlink="">
      <xdr:nvSpPr>
        <xdr:cNvPr id="639" name="フローチャート: 判断 638"/>
        <xdr:cNvSpPr/>
      </xdr:nvSpPr>
      <xdr:spPr>
        <a:xfrm>
          <a:off x="15430500" y="1352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102111</xdr:rowOff>
    </xdr:from>
    <xdr:ext cx="469744" cy="259045"/>
    <xdr:sp macro="" textlink="">
      <xdr:nvSpPr>
        <xdr:cNvPr id="640" name="テキスト ボックス 639"/>
        <xdr:cNvSpPr txBox="1"/>
      </xdr:nvSpPr>
      <xdr:spPr>
        <a:xfrm>
          <a:off x="15246428" y="1330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96265</xdr:rowOff>
    </xdr:from>
    <xdr:to>
      <xdr:col>76</xdr:col>
      <xdr:colOff>114300</xdr:colOff>
      <xdr:row>79</xdr:row>
      <xdr:rowOff>98879</xdr:rowOff>
    </xdr:to>
    <xdr:cxnSp macro="">
      <xdr:nvCxnSpPr>
        <xdr:cNvPr id="641" name="直線コネクタ 640"/>
        <xdr:cNvCxnSpPr/>
      </xdr:nvCxnSpPr>
      <xdr:spPr>
        <a:xfrm flipV="1">
          <a:off x="13703300" y="13640815"/>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7920</xdr:rowOff>
    </xdr:from>
    <xdr:to>
      <xdr:col>76</xdr:col>
      <xdr:colOff>165100</xdr:colOff>
      <xdr:row>79</xdr:row>
      <xdr:rowOff>109520</xdr:rowOff>
    </xdr:to>
    <xdr:sp macro="" textlink="">
      <xdr:nvSpPr>
        <xdr:cNvPr id="642" name="フローチャート: 判断 641"/>
        <xdr:cNvSpPr/>
      </xdr:nvSpPr>
      <xdr:spPr>
        <a:xfrm>
          <a:off x="14541500" y="1355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126047</xdr:rowOff>
    </xdr:from>
    <xdr:ext cx="469744" cy="259045"/>
    <xdr:sp macro="" textlink="">
      <xdr:nvSpPr>
        <xdr:cNvPr id="643" name="テキスト ボックス 642"/>
        <xdr:cNvSpPr txBox="1"/>
      </xdr:nvSpPr>
      <xdr:spPr>
        <a:xfrm>
          <a:off x="14357428" y="1332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20603</xdr:rowOff>
    </xdr:from>
    <xdr:to>
      <xdr:col>72</xdr:col>
      <xdr:colOff>38100</xdr:colOff>
      <xdr:row>79</xdr:row>
      <xdr:rowOff>122203</xdr:rowOff>
    </xdr:to>
    <xdr:sp macro="" textlink="">
      <xdr:nvSpPr>
        <xdr:cNvPr id="645" name="フローチャート: 判断 644"/>
        <xdr:cNvSpPr/>
      </xdr:nvSpPr>
      <xdr:spPr>
        <a:xfrm>
          <a:off x="13652500" y="1356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138730</xdr:rowOff>
    </xdr:from>
    <xdr:ext cx="469744" cy="259045"/>
    <xdr:sp macro="" textlink="">
      <xdr:nvSpPr>
        <xdr:cNvPr id="646" name="テキスト ボックス 645"/>
        <xdr:cNvSpPr txBox="1"/>
      </xdr:nvSpPr>
      <xdr:spPr>
        <a:xfrm>
          <a:off x="13468428" y="13340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152516</xdr:rowOff>
    </xdr:from>
    <xdr:to>
      <xdr:col>67</xdr:col>
      <xdr:colOff>101600</xdr:colOff>
      <xdr:row>79</xdr:row>
      <xdr:rowOff>82666</xdr:rowOff>
    </xdr:to>
    <xdr:sp macro="" textlink="">
      <xdr:nvSpPr>
        <xdr:cNvPr id="647" name="フローチャート: 判断 646"/>
        <xdr:cNvSpPr/>
      </xdr:nvSpPr>
      <xdr:spPr>
        <a:xfrm>
          <a:off x="12763500" y="135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99193</xdr:rowOff>
    </xdr:from>
    <xdr:ext cx="469744" cy="259045"/>
    <xdr:sp macro="" textlink="">
      <xdr:nvSpPr>
        <xdr:cNvPr id="648" name="テキスト ボックス 647"/>
        <xdr:cNvSpPr txBox="1"/>
      </xdr:nvSpPr>
      <xdr:spPr>
        <a:xfrm>
          <a:off x="12579428" y="133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43332</xdr:rowOff>
    </xdr:from>
    <xdr:to>
      <xdr:col>85</xdr:col>
      <xdr:colOff>177800</xdr:colOff>
      <xdr:row>79</xdr:row>
      <xdr:rowOff>144932</xdr:rowOff>
    </xdr:to>
    <xdr:sp macro="" textlink="">
      <xdr:nvSpPr>
        <xdr:cNvPr id="654" name="楕円 653"/>
        <xdr:cNvSpPr/>
      </xdr:nvSpPr>
      <xdr:spPr>
        <a:xfrm>
          <a:off x="16268700" y="135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129709</xdr:rowOff>
    </xdr:from>
    <xdr:ext cx="378565" cy="259045"/>
    <xdr:sp macro="" textlink="">
      <xdr:nvSpPr>
        <xdr:cNvPr id="655" name="災害復旧費該当値テキスト"/>
        <xdr:cNvSpPr txBox="1"/>
      </xdr:nvSpPr>
      <xdr:spPr>
        <a:xfrm>
          <a:off x="16370300" y="1350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23825</xdr:rowOff>
    </xdr:from>
    <xdr:to>
      <xdr:col>81</xdr:col>
      <xdr:colOff>101600</xdr:colOff>
      <xdr:row>79</xdr:row>
      <xdr:rowOff>125425</xdr:rowOff>
    </xdr:to>
    <xdr:sp macro="" textlink="">
      <xdr:nvSpPr>
        <xdr:cNvPr id="656" name="楕円 655"/>
        <xdr:cNvSpPr/>
      </xdr:nvSpPr>
      <xdr:spPr>
        <a:xfrm>
          <a:off x="15430500" y="135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116552</xdr:rowOff>
    </xdr:from>
    <xdr:ext cx="469744" cy="259045"/>
    <xdr:sp macro="" textlink="">
      <xdr:nvSpPr>
        <xdr:cNvPr id="657" name="テキスト ボックス 656"/>
        <xdr:cNvSpPr txBox="1"/>
      </xdr:nvSpPr>
      <xdr:spPr>
        <a:xfrm>
          <a:off x="15246428" y="136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45465</xdr:rowOff>
    </xdr:from>
    <xdr:to>
      <xdr:col>76</xdr:col>
      <xdr:colOff>165100</xdr:colOff>
      <xdr:row>79</xdr:row>
      <xdr:rowOff>147065</xdr:rowOff>
    </xdr:to>
    <xdr:sp macro="" textlink="">
      <xdr:nvSpPr>
        <xdr:cNvPr id="658" name="楕円 657"/>
        <xdr:cNvSpPr/>
      </xdr:nvSpPr>
      <xdr:spPr>
        <a:xfrm>
          <a:off x="14541500" y="135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138192</xdr:rowOff>
    </xdr:from>
    <xdr:ext cx="378565" cy="259045"/>
    <xdr:sp macro="" textlink="">
      <xdr:nvSpPr>
        <xdr:cNvPr id="659" name="テキスト ボックス 658"/>
        <xdr:cNvSpPr txBox="1"/>
      </xdr:nvSpPr>
      <xdr:spPr>
        <a:xfrm>
          <a:off x="14403017" y="13682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67120</xdr:rowOff>
    </xdr:from>
    <xdr:to>
      <xdr:col>85</xdr:col>
      <xdr:colOff>126364</xdr:colOff>
      <xdr:row>97</xdr:row>
      <xdr:rowOff>169063</xdr:rowOff>
    </xdr:to>
    <xdr:cxnSp macro="">
      <xdr:nvCxnSpPr>
        <xdr:cNvPr id="687" name="直線コネクタ 686"/>
        <xdr:cNvCxnSpPr/>
      </xdr:nvCxnSpPr>
      <xdr:spPr>
        <a:xfrm flipV="1">
          <a:off x="16317595" y="15497620"/>
          <a:ext cx="1269" cy="130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1440</xdr:rowOff>
    </xdr:from>
    <xdr:ext cx="534377" cy="259045"/>
    <xdr:sp macro="" textlink="">
      <xdr:nvSpPr>
        <xdr:cNvPr id="688" name="公債費最小値テキスト"/>
        <xdr:cNvSpPr txBox="1"/>
      </xdr:nvSpPr>
      <xdr:spPr>
        <a:xfrm>
          <a:off x="16370300" y="1680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169063</xdr:rowOff>
    </xdr:from>
    <xdr:to>
      <xdr:col>86</xdr:col>
      <xdr:colOff>25400</xdr:colOff>
      <xdr:row>97</xdr:row>
      <xdr:rowOff>169063</xdr:rowOff>
    </xdr:to>
    <xdr:cxnSp macro="">
      <xdr:nvCxnSpPr>
        <xdr:cNvPr id="689" name="直線コネクタ 688"/>
        <xdr:cNvCxnSpPr/>
      </xdr:nvCxnSpPr>
      <xdr:spPr>
        <a:xfrm>
          <a:off x="16230600" y="16799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13797</xdr:rowOff>
    </xdr:from>
    <xdr:ext cx="599010" cy="259045"/>
    <xdr:sp macro="" textlink="">
      <xdr:nvSpPr>
        <xdr:cNvPr id="690" name="公債費最大値テキスト"/>
        <xdr:cNvSpPr txBox="1"/>
      </xdr:nvSpPr>
      <xdr:spPr>
        <a:xfrm>
          <a:off x="16370300" y="1527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67120</xdr:rowOff>
    </xdr:from>
    <xdr:to>
      <xdr:col>86</xdr:col>
      <xdr:colOff>25400</xdr:colOff>
      <xdr:row>90</xdr:row>
      <xdr:rowOff>67120</xdr:rowOff>
    </xdr:to>
    <xdr:cxnSp macro="">
      <xdr:nvCxnSpPr>
        <xdr:cNvPr id="691" name="直線コネクタ 690"/>
        <xdr:cNvCxnSpPr/>
      </xdr:nvCxnSpPr>
      <xdr:spPr>
        <a:xfrm>
          <a:off x="16230600" y="154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110313</xdr:rowOff>
    </xdr:from>
    <xdr:to>
      <xdr:col>85</xdr:col>
      <xdr:colOff>127000</xdr:colOff>
      <xdr:row>94</xdr:row>
      <xdr:rowOff>118084</xdr:rowOff>
    </xdr:to>
    <xdr:cxnSp macro="">
      <xdr:nvCxnSpPr>
        <xdr:cNvPr id="692" name="直線コネクタ 691"/>
        <xdr:cNvCxnSpPr/>
      </xdr:nvCxnSpPr>
      <xdr:spPr>
        <a:xfrm flipV="1">
          <a:off x="15481300" y="16226613"/>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136453</xdr:rowOff>
    </xdr:from>
    <xdr:ext cx="534377" cy="259045"/>
    <xdr:sp macro="" textlink="">
      <xdr:nvSpPr>
        <xdr:cNvPr id="693" name="公債費平均値テキスト"/>
        <xdr:cNvSpPr txBox="1"/>
      </xdr:nvSpPr>
      <xdr:spPr>
        <a:xfrm>
          <a:off x="16370300" y="1625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158026</xdr:rowOff>
    </xdr:from>
    <xdr:to>
      <xdr:col>85</xdr:col>
      <xdr:colOff>177800</xdr:colOff>
      <xdr:row>95</xdr:row>
      <xdr:rowOff>88176</xdr:rowOff>
    </xdr:to>
    <xdr:sp macro="" textlink="">
      <xdr:nvSpPr>
        <xdr:cNvPr id="694" name="フローチャート: 判断 693"/>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103327</xdr:rowOff>
    </xdr:from>
    <xdr:to>
      <xdr:col>81</xdr:col>
      <xdr:colOff>50800</xdr:colOff>
      <xdr:row>94</xdr:row>
      <xdr:rowOff>118084</xdr:rowOff>
    </xdr:to>
    <xdr:cxnSp macro="">
      <xdr:nvCxnSpPr>
        <xdr:cNvPr id="695" name="直線コネクタ 694"/>
        <xdr:cNvCxnSpPr/>
      </xdr:nvCxnSpPr>
      <xdr:spPr>
        <a:xfrm>
          <a:off x="14592300" y="16219627"/>
          <a:ext cx="889000" cy="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162280</xdr:rowOff>
    </xdr:from>
    <xdr:to>
      <xdr:col>81</xdr:col>
      <xdr:colOff>101600</xdr:colOff>
      <xdr:row>95</xdr:row>
      <xdr:rowOff>92430</xdr:rowOff>
    </xdr:to>
    <xdr:sp macro="" textlink="">
      <xdr:nvSpPr>
        <xdr:cNvPr id="696" name="フローチャート: 判断 695"/>
        <xdr:cNvSpPr/>
      </xdr:nvSpPr>
      <xdr:spPr>
        <a:xfrm>
          <a:off x="15430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83557</xdr:rowOff>
    </xdr:from>
    <xdr:ext cx="534377" cy="259045"/>
    <xdr:sp macro="" textlink="">
      <xdr:nvSpPr>
        <xdr:cNvPr id="697" name="テキスト ボックス 696"/>
        <xdr:cNvSpPr txBox="1"/>
      </xdr:nvSpPr>
      <xdr:spPr>
        <a:xfrm>
          <a:off x="15214111" y="1637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92863</xdr:rowOff>
    </xdr:from>
    <xdr:to>
      <xdr:col>76</xdr:col>
      <xdr:colOff>114300</xdr:colOff>
      <xdr:row>94</xdr:row>
      <xdr:rowOff>103327</xdr:rowOff>
    </xdr:to>
    <xdr:cxnSp macro="">
      <xdr:nvCxnSpPr>
        <xdr:cNvPr id="698" name="直線コネクタ 697"/>
        <xdr:cNvCxnSpPr/>
      </xdr:nvCxnSpPr>
      <xdr:spPr>
        <a:xfrm>
          <a:off x="13703300" y="16209163"/>
          <a:ext cx="889000" cy="1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149783</xdr:rowOff>
    </xdr:from>
    <xdr:to>
      <xdr:col>76</xdr:col>
      <xdr:colOff>165100</xdr:colOff>
      <xdr:row>95</xdr:row>
      <xdr:rowOff>79933</xdr:rowOff>
    </xdr:to>
    <xdr:sp macro="" textlink="">
      <xdr:nvSpPr>
        <xdr:cNvPr id="699" name="フローチャート: 判断 698"/>
        <xdr:cNvSpPr/>
      </xdr:nvSpPr>
      <xdr:spPr>
        <a:xfrm>
          <a:off x="14541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71060</xdr:rowOff>
    </xdr:from>
    <xdr:ext cx="534377" cy="259045"/>
    <xdr:sp macro="" textlink="">
      <xdr:nvSpPr>
        <xdr:cNvPr id="700" name="テキスト ボックス 699"/>
        <xdr:cNvSpPr txBox="1"/>
      </xdr:nvSpPr>
      <xdr:spPr>
        <a:xfrm>
          <a:off x="14325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92863</xdr:rowOff>
    </xdr:from>
    <xdr:to>
      <xdr:col>71</xdr:col>
      <xdr:colOff>177800</xdr:colOff>
      <xdr:row>94</xdr:row>
      <xdr:rowOff>122619</xdr:rowOff>
    </xdr:to>
    <xdr:cxnSp macro="">
      <xdr:nvCxnSpPr>
        <xdr:cNvPr id="701" name="直線コネクタ 700"/>
        <xdr:cNvCxnSpPr/>
      </xdr:nvCxnSpPr>
      <xdr:spPr>
        <a:xfrm flipV="1">
          <a:off x="12814300" y="16209163"/>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147434</xdr:rowOff>
    </xdr:from>
    <xdr:to>
      <xdr:col>72</xdr:col>
      <xdr:colOff>38100</xdr:colOff>
      <xdr:row>95</xdr:row>
      <xdr:rowOff>77584</xdr:rowOff>
    </xdr:to>
    <xdr:sp macro="" textlink="">
      <xdr:nvSpPr>
        <xdr:cNvPr id="702" name="フローチャート: 判断 701"/>
        <xdr:cNvSpPr/>
      </xdr:nvSpPr>
      <xdr:spPr>
        <a:xfrm>
          <a:off x="13652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68711</xdr:rowOff>
    </xdr:from>
    <xdr:ext cx="534377" cy="259045"/>
    <xdr:sp macro="" textlink="">
      <xdr:nvSpPr>
        <xdr:cNvPr id="703" name="テキスト ボックス 702"/>
        <xdr:cNvSpPr txBox="1"/>
      </xdr:nvSpPr>
      <xdr:spPr>
        <a:xfrm>
          <a:off x="13436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4" name="フローチャート: 判断 703"/>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107078</xdr:rowOff>
    </xdr:from>
    <xdr:ext cx="534377" cy="259045"/>
    <xdr:sp macro="" textlink="">
      <xdr:nvSpPr>
        <xdr:cNvPr id="705" name="テキスト ボックス 704"/>
        <xdr:cNvSpPr txBox="1"/>
      </xdr:nvSpPr>
      <xdr:spPr>
        <a:xfrm>
          <a:off x="12547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59513</xdr:rowOff>
    </xdr:from>
    <xdr:to>
      <xdr:col>85</xdr:col>
      <xdr:colOff>177800</xdr:colOff>
      <xdr:row>94</xdr:row>
      <xdr:rowOff>161113</xdr:rowOff>
    </xdr:to>
    <xdr:sp macro="" textlink="">
      <xdr:nvSpPr>
        <xdr:cNvPr id="711" name="楕円 710"/>
        <xdr:cNvSpPr/>
      </xdr:nvSpPr>
      <xdr:spPr>
        <a:xfrm>
          <a:off x="16268700" y="161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82390</xdr:rowOff>
    </xdr:from>
    <xdr:ext cx="534377" cy="259045"/>
    <xdr:sp macro="" textlink="">
      <xdr:nvSpPr>
        <xdr:cNvPr id="712" name="公債費該当値テキスト"/>
        <xdr:cNvSpPr txBox="1"/>
      </xdr:nvSpPr>
      <xdr:spPr>
        <a:xfrm>
          <a:off x="16370300" y="1602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67284</xdr:rowOff>
    </xdr:from>
    <xdr:to>
      <xdr:col>81</xdr:col>
      <xdr:colOff>101600</xdr:colOff>
      <xdr:row>94</xdr:row>
      <xdr:rowOff>168884</xdr:rowOff>
    </xdr:to>
    <xdr:sp macro="" textlink="">
      <xdr:nvSpPr>
        <xdr:cNvPr id="713" name="楕円 712"/>
        <xdr:cNvSpPr/>
      </xdr:nvSpPr>
      <xdr:spPr>
        <a:xfrm>
          <a:off x="15430500" y="161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13961</xdr:rowOff>
    </xdr:from>
    <xdr:ext cx="534377" cy="259045"/>
    <xdr:sp macro="" textlink="">
      <xdr:nvSpPr>
        <xdr:cNvPr id="714" name="テキスト ボックス 713"/>
        <xdr:cNvSpPr txBox="1"/>
      </xdr:nvSpPr>
      <xdr:spPr>
        <a:xfrm>
          <a:off x="15214111" y="159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52527</xdr:rowOff>
    </xdr:from>
    <xdr:to>
      <xdr:col>76</xdr:col>
      <xdr:colOff>165100</xdr:colOff>
      <xdr:row>94</xdr:row>
      <xdr:rowOff>154127</xdr:rowOff>
    </xdr:to>
    <xdr:sp macro="" textlink="">
      <xdr:nvSpPr>
        <xdr:cNvPr id="715" name="楕円 714"/>
        <xdr:cNvSpPr/>
      </xdr:nvSpPr>
      <xdr:spPr>
        <a:xfrm>
          <a:off x="14541500" y="161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170654</xdr:rowOff>
    </xdr:from>
    <xdr:ext cx="534377" cy="259045"/>
    <xdr:sp macro="" textlink="">
      <xdr:nvSpPr>
        <xdr:cNvPr id="716" name="テキスト ボックス 715"/>
        <xdr:cNvSpPr txBox="1"/>
      </xdr:nvSpPr>
      <xdr:spPr>
        <a:xfrm>
          <a:off x="14325111" y="159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42063</xdr:rowOff>
    </xdr:from>
    <xdr:to>
      <xdr:col>72</xdr:col>
      <xdr:colOff>38100</xdr:colOff>
      <xdr:row>94</xdr:row>
      <xdr:rowOff>143663</xdr:rowOff>
    </xdr:to>
    <xdr:sp macro="" textlink="">
      <xdr:nvSpPr>
        <xdr:cNvPr id="717" name="楕円 716"/>
        <xdr:cNvSpPr/>
      </xdr:nvSpPr>
      <xdr:spPr>
        <a:xfrm>
          <a:off x="13652500" y="161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160190</xdr:rowOff>
    </xdr:from>
    <xdr:ext cx="534377" cy="259045"/>
    <xdr:sp macro="" textlink="">
      <xdr:nvSpPr>
        <xdr:cNvPr id="718" name="テキスト ボックス 717"/>
        <xdr:cNvSpPr txBox="1"/>
      </xdr:nvSpPr>
      <xdr:spPr>
        <a:xfrm>
          <a:off x="13436111" y="1593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71819</xdr:rowOff>
    </xdr:from>
    <xdr:to>
      <xdr:col>67</xdr:col>
      <xdr:colOff>101600</xdr:colOff>
      <xdr:row>95</xdr:row>
      <xdr:rowOff>1969</xdr:rowOff>
    </xdr:to>
    <xdr:sp macro="" textlink="">
      <xdr:nvSpPr>
        <xdr:cNvPr id="719" name="楕円 718"/>
        <xdr:cNvSpPr/>
      </xdr:nvSpPr>
      <xdr:spPr>
        <a:xfrm>
          <a:off x="12763500" y="1618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18496</xdr:rowOff>
    </xdr:from>
    <xdr:ext cx="534377" cy="259045"/>
    <xdr:sp macro="" textlink="">
      <xdr:nvSpPr>
        <xdr:cNvPr id="720" name="テキスト ボックス 719"/>
        <xdr:cNvSpPr txBox="1"/>
      </xdr:nvSpPr>
      <xdr:spPr>
        <a:xfrm>
          <a:off x="12547111" y="1596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64453</xdr:rowOff>
    </xdr:from>
    <xdr:to>
      <xdr:col>116</xdr:col>
      <xdr:colOff>62864</xdr:colOff>
      <xdr:row>39</xdr:row>
      <xdr:rowOff>44450</xdr:rowOff>
    </xdr:to>
    <xdr:cxnSp macro="">
      <xdr:nvCxnSpPr>
        <xdr:cNvPr id="744" name="直線コネクタ 743"/>
        <xdr:cNvCxnSpPr/>
      </xdr:nvCxnSpPr>
      <xdr:spPr>
        <a:xfrm flipV="1">
          <a:off x="22159595" y="5207953"/>
          <a:ext cx="1269" cy="1523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70693</xdr:rowOff>
    </xdr:from>
    <xdr:ext cx="249299" cy="259045"/>
    <xdr:sp macro="" textlink="">
      <xdr:nvSpPr>
        <xdr:cNvPr id="745" name="諸支出金最小値テキスト"/>
        <xdr:cNvSpPr txBox="1"/>
      </xdr:nvSpPr>
      <xdr:spPr>
        <a:xfrm>
          <a:off x="22212300" y="6757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11130</xdr:rowOff>
    </xdr:from>
    <xdr:ext cx="469744" cy="259045"/>
    <xdr:sp macro="" textlink="">
      <xdr:nvSpPr>
        <xdr:cNvPr id="747" name="諸支出金最大値テキスト"/>
        <xdr:cNvSpPr txBox="1"/>
      </xdr:nvSpPr>
      <xdr:spPr>
        <a:xfrm>
          <a:off x="22212300" y="498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64453</xdr:rowOff>
    </xdr:from>
    <xdr:to>
      <xdr:col>116</xdr:col>
      <xdr:colOff>152400</xdr:colOff>
      <xdr:row>30</xdr:row>
      <xdr:rowOff>64453</xdr:rowOff>
    </xdr:to>
    <xdr:cxnSp macro="">
      <xdr:nvCxnSpPr>
        <xdr:cNvPr id="748" name="直線コネクタ 747"/>
        <xdr:cNvCxnSpPr/>
      </xdr:nvCxnSpPr>
      <xdr:spPr>
        <a:xfrm>
          <a:off x="22072600" y="5207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159593</xdr:rowOff>
    </xdr:from>
    <xdr:ext cx="378565" cy="259045"/>
    <xdr:sp macro="" textlink="">
      <xdr:nvSpPr>
        <xdr:cNvPr id="750" name="諸支出金平均値テキスト"/>
        <xdr:cNvSpPr txBox="1"/>
      </xdr:nvSpPr>
      <xdr:spPr>
        <a:xfrm>
          <a:off x="22212300" y="650324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136716</xdr:rowOff>
    </xdr:from>
    <xdr:to>
      <xdr:col>116</xdr:col>
      <xdr:colOff>114300</xdr:colOff>
      <xdr:row>39</xdr:row>
      <xdr:rowOff>66866</xdr:rowOff>
    </xdr:to>
    <xdr:sp macro="" textlink="">
      <xdr:nvSpPr>
        <xdr:cNvPr id="751" name="フローチャート: 判断 750"/>
        <xdr:cNvSpPr/>
      </xdr:nvSpPr>
      <xdr:spPr>
        <a:xfrm>
          <a:off x="221107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146241</xdr:rowOff>
    </xdr:from>
    <xdr:to>
      <xdr:col>112</xdr:col>
      <xdr:colOff>38100</xdr:colOff>
      <xdr:row>39</xdr:row>
      <xdr:rowOff>76391</xdr:rowOff>
    </xdr:to>
    <xdr:sp macro="" textlink="">
      <xdr:nvSpPr>
        <xdr:cNvPr id="753" name="フローチャート: 判断 752"/>
        <xdr:cNvSpPr/>
      </xdr:nvSpPr>
      <xdr:spPr>
        <a:xfrm>
          <a:off x="21272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92918</xdr:rowOff>
    </xdr:from>
    <xdr:ext cx="313932" cy="259045"/>
    <xdr:sp macro="" textlink="">
      <xdr:nvSpPr>
        <xdr:cNvPr id="754" name="テキスト ボックス 753"/>
        <xdr:cNvSpPr txBox="1"/>
      </xdr:nvSpPr>
      <xdr:spPr>
        <a:xfrm>
          <a:off x="21166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126809</xdr:rowOff>
    </xdr:from>
    <xdr:to>
      <xdr:col>107</xdr:col>
      <xdr:colOff>101600</xdr:colOff>
      <xdr:row>39</xdr:row>
      <xdr:rowOff>56959</xdr:rowOff>
    </xdr:to>
    <xdr:sp macro="" textlink="">
      <xdr:nvSpPr>
        <xdr:cNvPr id="756" name="フローチャート: 判断 755"/>
        <xdr:cNvSpPr/>
      </xdr:nvSpPr>
      <xdr:spPr>
        <a:xfrm>
          <a:off x="20383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73486</xdr:rowOff>
    </xdr:from>
    <xdr:ext cx="378565" cy="259045"/>
    <xdr:sp macro="" textlink="">
      <xdr:nvSpPr>
        <xdr:cNvPr id="757" name="テキスト ボックス 756"/>
        <xdr:cNvSpPr txBox="1"/>
      </xdr:nvSpPr>
      <xdr:spPr>
        <a:xfrm>
          <a:off x="20245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127571</xdr:rowOff>
    </xdr:from>
    <xdr:to>
      <xdr:col>102</xdr:col>
      <xdr:colOff>165100</xdr:colOff>
      <xdr:row>39</xdr:row>
      <xdr:rowOff>57721</xdr:rowOff>
    </xdr:to>
    <xdr:sp macro="" textlink="">
      <xdr:nvSpPr>
        <xdr:cNvPr id="759" name="フローチャート: 判断 758"/>
        <xdr:cNvSpPr/>
      </xdr:nvSpPr>
      <xdr:spPr>
        <a:xfrm>
          <a:off x="19494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74249</xdr:rowOff>
    </xdr:from>
    <xdr:ext cx="378565" cy="259045"/>
    <xdr:sp macro="" textlink="">
      <xdr:nvSpPr>
        <xdr:cNvPr id="760" name="テキスト ボックス 759"/>
        <xdr:cNvSpPr txBox="1"/>
      </xdr:nvSpPr>
      <xdr:spPr>
        <a:xfrm>
          <a:off x="19356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144907</xdr:rowOff>
    </xdr:from>
    <xdr:to>
      <xdr:col>98</xdr:col>
      <xdr:colOff>38100</xdr:colOff>
      <xdr:row>39</xdr:row>
      <xdr:rowOff>75057</xdr:rowOff>
    </xdr:to>
    <xdr:sp macro="" textlink="">
      <xdr:nvSpPr>
        <xdr:cNvPr id="761" name="フローチャート: 判断 760"/>
        <xdr:cNvSpPr/>
      </xdr:nvSpPr>
      <xdr:spPr>
        <a:xfrm>
          <a:off x="18605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91584</xdr:rowOff>
    </xdr:from>
    <xdr:ext cx="378565" cy="259045"/>
    <xdr:sp macro="" textlink="">
      <xdr:nvSpPr>
        <xdr:cNvPr id="762" name="テキスト ボックス 761"/>
        <xdr:cNvSpPr txBox="1"/>
      </xdr:nvSpPr>
      <xdr:spPr>
        <a:xfrm>
          <a:off x="18467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115143</xdr:rowOff>
    </xdr:from>
    <xdr:ext cx="249299" cy="259045"/>
    <xdr:sp macro="" textlink="">
      <xdr:nvSpPr>
        <xdr:cNvPr id="769" name="諸支出金該当値テキスト"/>
        <xdr:cNvSpPr txBox="1"/>
      </xdr:nvSpPr>
      <xdr:spPr>
        <a:xfrm>
          <a:off x="22212300" y="66302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昨年と比較して歳出総額は減少している中で、大きく減少したものについては次の要因が挙げられる。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36,794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12,735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円の減額となった。これは、学校給食センター建設事業が終了したことが大きな要因であり、教育費として前年度比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他に減少したものとして、土木費が、住民一人当たり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41,181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円、前年より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円の減となっている、これは、市営住宅四日市場団地建替事業が終了したことが大きな要因であり、土木費として前年度比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全体としては減少する中で、増額しているものとしては、民生費が住民一人当たり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159,780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円の増額となった。これは、石和第三保育所の民営化に伴い、指定管理料が減少となっているが、これ以上に施設型給付費等事業に係る費用が要因となっている。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a:t>
          </a:r>
        </a:p>
        <a:p>
          <a:r>
            <a:rPr kumimoji="1" lang="ja-JP" altLang="en-US" sz="1200">
              <a:latin typeface="ＭＳ ゴシック" pitchFamily="49" charset="-128"/>
              <a:ea typeface="ＭＳ ゴシック" pitchFamily="49" charset="-128"/>
            </a:rPr>
            <a:t>これまで行財政改革による歳出削減に努めていたが、令和元年度において、モモせん孔細菌病防除対策事業等の実施のため、基金を取り崩したことで、減額となった。</a:t>
          </a:r>
        </a:p>
        <a:p>
          <a:r>
            <a:rPr kumimoji="1" lang="ja-JP" altLang="en-US" sz="1200">
              <a:latin typeface="ＭＳ ゴシック" pitchFamily="49" charset="-128"/>
              <a:ea typeface="ＭＳ ゴシック" pitchFamily="49" charset="-128"/>
            </a:rPr>
            <a:t>□実質収支額</a:t>
          </a:r>
        </a:p>
        <a:p>
          <a:r>
            <a:rPr kumimoji="1" lang="ja-JP" altLang="en-US" sz="1200">
              <a:latin typeface="ＭＳ ゴシック" pitchFamily="49" charset="-128"/>
              <a:ea typeface="ＭＳ ゴシック" pitchFamily="49" charset="-128"/>
            </a:rPr>
            <a:t>実質収支額は、昨年より</a:t>
          </a:r>
          <a:r>
            <a:rPr kumimoji="1" lang="en-US" altLang="ja-JP" sz="1200">
              <a:latin typeface="ＭＳ ゴシック" pitchFamily="49" charset="-128"/>
              <a:ea typeface="ＭＳ ゴシック" pitchFamily="49" charset="-128"/>
            </a:rPr>
            <a:t>2.01</a:t>
          </a:r>
          <a:r>
            <a:rPr kumimoji="1" lang="ja-JP" altLang="en-US" sz="1200">
              <a:latin typeface="ＭＳ ゴシック" pitchFamily="49" charset="-128"/>
              <a:ea typeface="ＭＳ ゴシック" pitchFamily="49" charset="-128"/>
            </a:rPr>
            <a:t>％増となり、良好な状態と考えられる。</a:t>
          </a:r>
        </a:p>
        <a:p>
          <a:r>
            <a:rPr kumimoji="1" lang="ja-JP" altLang="en-US" sz="1200">
              <a:latin typeface="ＭＳ ゴシック" pitchFamily="49" charset="-128"/>
              <a:ea typeface="ＭＳ ゴシック" pitchFamily="49" charset="-128"/>
            </a:rPr>
            <a:t>□実質単年度収支</a:t>
          </a: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年度は赤字となったが、令和元年度は黒字に転じた。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山梨県笛吹市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一般会計及びすべての特別会計、公営企業会計で赤字は生じていない。</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各会計が独立採算を基本とした適正な財政経営、企業経営を行っていく。また、税や料金等の見直しを適宜行いながら、一般会計からの基準外の繰入について将来的には回避するよう図っていく。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31479716</v>
      </c>
      <c r="BO4" s="431"/>
      <c r="BP4" s="431"/>
      <c r="BQ4" s="431"/>
      <c r="BR4" s="431"/>
      <c r="BS4" s="431"/>
      <c r="BT4" s="431"/>
      <c r="BU4" s="432"/>
      <c r="BV4" s="430">
        <v>32649507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10.4</v>
      </c>
      <c r="CU4" s="437"/>
      <c r="CV4" s="437"/>
      <c r="CW4" s="437"/>
      <c r="CX4" s="437"/>
      <c r="CY4" s="437"/>
      <c r="CZ4" s="437"/>
      <c r="DA4" s="438"/>
      <c r="DB4" s="436">
        <v>8.4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29045729</v>
      </c>
      <c r="BO5" s="468"/>
      <c r="BP5" s="468"/>
      <c r="BQ5" s="468"/>
      <c r="BR5" s="468"/>
      <c r="BS5" s="468"/>
      <c r="BT5" s="468"/>
      <c r="BU5" s="469"/>
      <c r="BV5" s="467">
        <v>30649857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91.6</v>
      </c>
      <c r="CU5" s="465"/>
      <c r="CV5" s="465"/>
      <c r="CW5" s="465"/>
      <c r="CX5" s="465"/>
      <c r="CY5" s="465"/>
      <c r="CZ5" s="465"/>
      <c r="DA5" s="466"/>
      <c r="DB5" s="464">
        <v>89.3</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2433987</v>
      </c>
      <c r="BO6" s="468"/>
      <c r="BP6" s="468"/>
      <c r="BQ6" s="468"/>
      <c r="BR6" s="468"/>
      <c r="BS6" s="468"/>
      <c r="BT6" s="468"/>
      <c r="BU6" s="469"/>
      <c r="BV6" s="467">
        <v>1999650</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95.3</v>
      </c>
      <c r="CU6" s="505"/>
      <c r="CV6" s="505"/>
      <c r="CW6" s="505"/>
      <c r="CX6" s="505"/>
      <c r="CY6" s="505"/>
      <c r="CZ6" s="505"/>
      <c r="DA6" s="506"/>
      <c r="DB6" s="504">
        <v>94.1</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467992</v>
      </c>
      <c r="BO7" s="468"/>
      <c r="BP7" s="468"/>
      <c r="BQ7" s="468"/>
      <c r="BR7" s="468"/>
      <c r="BS7" s="468"/>
      <c r="BT7" s="468"/>
      <c r="BU7" s="469"/>
      <c r="BV7" s="467">
        <v>377092</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18904814</v>
      </c>
      <c r="CU7" s="468"/>
      <c r="CV7" s="468"/>
      <c r="CW7" s="468"/>
      <c r="CX7" s="468"/>
      <c r="CY7" s="468"/>
      <c r="CZ7" s="468"/>
      <c r="DA7" s="469"/>
      <c r="DB7" s="467">
        <v>19334412</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1965995</v>
      </c>
      <c r="BO8" s="468"/>
      <c r="BP8" s="468"/>
      <c r="BQ8" s="468"/>
      <c r="BR8" s="468"/>
      <c r="BS8" s="468"/>
      <c r="BT8" s="468"/>
      <c r="BU8" s="469"/>
      <c r="BV8" s="467">
        <v>1622558</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0.51</v>
      </c>
      <c r="CU8" s="508"/>
      <c r="CV8" s="508"/>
      <c r="CW8" s="508"/>
      <c r="CX8" s="508"/>
      <c r="CY8" s="508"/>
      <c r="CZ8" s="508"/>
      <c r="DA8" s="509"/>
      <c r="DB8" s="507">
        <v>0.52</v>
      </c>
      <c r="DC8" s="508"/>
      <c r="DD8" s="508"/>
      <c r="DE8" s="508"/>
      <c r="DF8" s="508"/>
      <c r="DG8" s="508"/>
      <c r="DH8" s="508"/>
      <c r="DI8" s="509"/>
      <c r="DJ8" s="186"/>
      <c r="DK8" s="186"/>
      <c r="DL8" s="186"/>
      <c r="DM8" s="186"/>
      <c r="DN8" s="186"/>
      <c r="DO8" s="186"/>
    </row>
    <row r="9" spans="1:119" ht="18.75" customHeight="1" thickBot="1" x14ac:dyDescent="0.25">
      <c r="A9" s="187"/>
      <c r="B9" s="461" t="s">
        <v>111</v>
      </c>
      <c r="C9" s="462"/>
      <c r="D9" s="462"/>
      <c r="E9" s="462"/>
      <c r="F9" s="462"/>
      <c r="G9" s="462"/>
      <c r="H9" s="462"/>
      <c r="I9" s="462"/>
      <c r="J9" s="462"/>
      <c r="K9" s="510"/>
      <c r="L9" s="511" t="s">
        <v>112</v>
      </c>
      <c r="M9" s="512"/>
      <c r="N9" s="512"/>
      <c r="O9" s="512"/>
      <c r="P9" s="512"/>
      <c r="Q9" s="513"/>
      <c r="R9" s="514">
        <v>69559</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343437</v>
      </c>
      <c r="BO9" s="468"/>
      <c r="BP9" s="468"/>
      <c r="BQ9" s="468"/>
      <c r="BR9" s="468"/>
      <c r="BS9" s="468"/>
      <c r="BT9" s="468"/>
      <c r="BU9" s="469"/>
      <c r="BV9" s="467">
        <v>-76774</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19</v>
      </c>
      <c r="CU9" s="465"/>
      <c r="CV9" s="465"/>
      <c r="CW9" s="465"/>
      <c r="CX9" s="465"/>
      <c r="CY9" s="465"/>
      <c r="CZ9" s="465"/>
      <c r="DA9" s="466"/>
      <c r="DB9" s="464">
        <v>18.899999999999999</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70529</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3165</v>
      </c>
      <c r="BO10" s="468"/>
      <c r="BP10" s="468"/>
      <c r="BQ10" s="468"/>
      <c r="BR10" s="468"/>
      <c r="BS10" s="468"/>
      <c r="BT10" s="468"/>
      <c r="BU10" s="469"/>
      <c r="BV10" s="467">
        <v>3444</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180000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2">
      <c r="A12" s="187"/>
      <c r="B12" s="527" t="s">
        <v>129</v>
      </c>
      <c r="C12" s="528"/>
      <c r="D12" s="528"/>
      <c r="E12" s="528"/>
      <c r="F12" s="528"/>
      <c r="G12" s="528"/>
      <c r="H12" s="528"/>
      <c r="I12" s="528"/>
      <c r="J12" s="528"/>
      <c r="K12" s="529"/>
      <c r="L12" s="536" t="s">
        <v>130</v>
      </c>
      <c r="M12" s="537"/>
      <c r="N12" s="537"/>
      <c r="O12" s="537"/>
      <c r="P12" s="537"/>
      <c r="Q12" s="538"/>
      <c r="R12" s="539">
        <v>69156</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222145</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68012</v>
      </c>
      <c r="S13" s="552"/>
      <c r="T13" s="552"/>
      <c r="U13" s="552"/>
      <c r="V13" s="553"/>
      <c r="W13" s="483" t="s">
        <v>139</v>
      </c>
      <c r="X13" s="484"/>
      <c r="Y13" s="484"/>
      <c r="Z13" s="484"/>
      <c r="AA13" s="484"/>
      <c r="AB13" s="474"/>
      <c r="AC13" s="518">
        <v>6172</v>
      </c>
      <c r="AD13" s="519"/>
      <c r="AE13" s="519"/>
      <c r="AF13" s="519"/>
      <c r="AG13" s="561"/>
      <c r="AH13" s="518">
        <v>5855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304457</v>
      </c>
      <c r="BO13" s="468"/>
      <c r="BP13" s="468"/>
      <c r="BQ13" s="468"/>
      <c r="BR13" s="468"/>
      <c r="BS13" s="468"/>
      <c r="BT13" s="468"/>
      <c r="BU13" s="469"/>
      <c r="BV13" s="467">
        <v>-73330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10.8</v>
      </c>
      <c r="CU13" s="465"/>
      <c r="CV13" s="465"/>
      <c r="CW13" s="465"/>
      <c r="CX13" s="465"/>
      <c r="CY13" s="465"/>
      <c r="CZ13" s="465"/>
      <c r="DA13" s="466"/>
      <c r="DB13" s="464">
        <v>12</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144</v>
      </c>
      <c r="M14" s="549"/>
      <c r="N14" s="549"/>
      <c r="O14" s="549"/>
      <c r="P14" s="549"/>
      <c r="Q14" s="550"/>
      <c r="R14" s="551">
        <v>69692</v>
      </c>
      <c r="S14" s="552"/>
      <c r="T14" s="552"/>
      <c r="U14" s="552"/>
      <c r="V14" s="553"/>
      <c r="W14" s="457"/>
      <c r="X14" s="458"/>
      <c r="Y14" s="458"/>
      <c r="Z14" s="458"/>
      <c r="AA14" s="458"/>
      <c r="AB14" s="447"/>
      <c r="AC14" s="554">
        <v>17.7</v>
      </c>
      <c r="AD14" s="555"/>
      <c r="AE14" s="555"/>
      <c r="AF14" s="555"/>
      <c r="AG14" s="556"/>
      <c r="AH14" s="554">
        <v>17.2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48</v>
      </c>
      <c r="CU14" s="566"/>
      <c r="CV14" s="566"/>
      <c r="CW14" s="566"/>
      <c r="CX14" s="566"/>
      <c r="CY14" s="566"/>
      <c r="CZ14" s="566"/>
      <c r="DA14" s="567"/>
      <c r="DB14" s="565">
        <v>47.4</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138</v>
      </c>
      <c r="N15" s="559"/>
      <c r="O15" s="559"/>
      <c r="P15" s="559"/>
      <c r="Q15" s="560"/>
      <c r="R15" s="551">
        <v>68664</v>
      </c>
      <c r="S15" s="552"/>
      <c r="T15" s="552"/>
      <c r="U15" s="552"/>
      <c r="V15" s="553"/>
      <c r="W15" s="483" t="s">
        <v>146</v>
      </c>
      <c r="X15" s="484"/>
      <c r="Y15" s="484"/>
      <c r="Z15" s="484"/>
      <c r="AA15" s="484"/>
      <c r="AB15" s="474"/>
      <c r="AC15" s="518">
        <v>7489</v>
      </c>
      <c r="AD15" s="519"/>
      <c r="AE15" s="519"/>
      <c r="AF15" s="519"/>
      <c r="AG15" s="561"/>
      <c r="AH15" s="518">
        <v>7517</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8041086</v>
      </c>
      <c r="BO15" s="431"/>
      <c r="BP15" s="431"/>
      <c r="BQ15" s="431"/>
      <c r="BR15" s="431"/>
      <c r="BS15" s="431"/>
      <c r="BT15" s="431"/>
      <c r="BU15" s="432"/>
      <c r="BV15" s="430">
        <v>7978296</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21.4</v>
      </c>
      <c r="AD16" s="555"/>
      <c r="AE16" s="555"/>
      <c r="AF16" s="555"/>
      <c r="AG16" s="556"/>
      <c r="AH16" s="554">
        <v>22.1</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15669660</v>
      </c>
      <c r="BO16" s="468"/>
      <c r="BP16" s="468"/>
      <c r="BQ16" s="468"/>
      <c r="BR16" s="468"/>
      <c r="BS16" s="468"/>
      <c r="BT16" s="468"/>
      <c r="BU16" s="469"/>
      <c r="BV16" s="467">
        <v>15476581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21256</v>
      </c>
      <c r="AD17" s="519"/>
      <c r="AE17" s="519"/>
      <c r="AF17" s="519"/>
      <c r="AG17" s="561"/>
      <c r="AH17" s="518">
        <v>20716</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10223384</v>
      </c>
      <c r="BO17" s="468"/>
      <c r="BP17" s="468"/>
      <c r="BQ17" s="468"/>
      <c r="BR17" s="468"/>
      <c r="BS17" s="468"/>
      <c r="BT17" s="468"/>
      <c r="BU17" s="469"/>
      <c r="BV17" s="467">
        <v>10135321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201.92</v>
      </c>
      <c r="M18" s="583"/>
      <c r="N18" s="583"/>
      <c r="O18" s="583"/>
      <c r="P18" s="583"/>
      <c r="Q18" s="583"/>
      <c r="R18" s="584"/>
      <c r="S18" s="584"/>
      <c r="T18" s="584"/>
      <c r="U18" s="584"/>
      <c r="V18" s="585"/>
      <c r="W18" s="485"/>
      <c r="X18" s="486"/>
      <c r="Y18" s="486"/>
      <c r="Z18" s="486"/>
      <c r="AA18" s="486"/>
      <c r="AB18" s="477"/>
      <c r="AC18" s="586">
        <v>60.9</v>
      </c>
      <c r="AD18" s="587"/>
      <c r="AE18" s="587"/>
      <c r="AF18" s="587"/>
      <c r="AG18" s="588"/>
      <c r="AH18" s="586">
        <v>60.8</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17727087</v>
      </c>
      <c r="BO18" s="468"/>
      <c r="BP18" s="468"/>
      <c r="BQ18" s="468"/>
      <c r="BR18" s="468"/>
      <c r="BS18" s="468"/>
      <c r="BT18" s="468"/>
      <c r="BU18" s="469"/>
      <c r="BV18" s="467">
        <v>17611390</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344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22468991</v>
      </c>
      <c r="BO19" s="468"/>
      <c r="BP19" s="468"/>
      <c r="BQ19" s="468"/>
      <c r="BR19" s="468"/>
      <c r="BS19" s="468"/>
      <c r="BT19" s="468"/>
      <c r="BU19" s="469"/>
      <c r="BV19" s="467">
        <v>22517252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26268</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41168466</v>
      </c>
      <c r="BO23" s="468"/>
      <c r="BP23" s="468"/>
      <c r="BQ23" s="468"/>
      <c r="BR23" s="468"/>
      <c r="BS23" s="468"/>
      <c r="BT23" s="468"/>
      <c r="BU23" s="469"/>
      <c r="BV23" s="467">
        <v>42773189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7560</v>
      </c>
      <c r="R24" s="519"/>
      <c r="S24" s="519"/>
      <c r="T24" s="519"/>
      <c r="U24" s="519"/>
      <c r="V24" s="561"/>
      <c r="W24" s="620"/>
      <c r="X24" s="608"/>
      <c r="Y24" s="609"/>
      <c r="Z24" s="517" t="s">
        <v>170</v>
      </c>
      <c r="AA24" s="497"/>
      <c r="AB24" s="497"/>
      <c r="AC24" s="497"/>
      <c r="AD24" s="497"/>
      <c r="AE24" s="497"/>
      <c r="AF24" s="497"/>
      <c r="AG24" s="498"/>
      <c r="AH24" s="518">
        <v>517</v>
      </c>
      <c r="AI24" s="519"/>
      <c r="AJ24" s="519"/>
      <c r="AK24" s="519"/>
      <c r="AL24" s="561"/>
      <c r="AM24" s="518">
        <v>1647162</v>
      </c>
      <c r="AN24" s="519"/>
      <c r="AO24" s="519"/>
      <c r="AP24" s="519"/>
      <c r="AQ24" s="519"/>
      <c r="AR24" s="561"/>
      <c r="AS24" s="518">
        <v>3186</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20084914</v>
      </c>
      <c r="BO24" s="468"/>
      <c r="BP24" s="468"/>
      <c r="BQ24" s="468"/>
      <c r="BR24" s="468"/>
      <c r="BS24" s="468"/>
      <c r="BT24" s="468"/>
      <c r="BU24" s="469"/>
      <c r="BV24" s="467">
        <v>20848857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6045</v>
      </c>
      <c r="R25" s="519"/>
      <c r="S25" s="519"/>
      <c r="T25" s="519"/>
      <c r="U25" s="519"/>
      <c r="V25" s="561"/>
      <c r="W25" s="620"/>
      <c r="X25" s="608"/>
      <c r="Y25" s="609"/>
      <c r="Z25" s="517" t="s">
        <v>173</v>
      </c>
      <c r="AA25" s="497"/>
      <c r="AB25" s="497"/>
      <c r="AC25" s="497"/>
      <c r="AD25" s="497"/>
      <c r="AE25" s="497"/>
      <c r="AF25" s="497"/>
      <c r="AG25" s="498"/>
      <c r="AH25" s="518">
        <v>90</v>
      </c>
      <c r="AI25" s="519"/>
      <c r="AJ25" s="519"/>
      <c r="AK25" s="519"/>
      <c r="AL25" s="561"/>
      <c r="AM25" s="518">
        <v>282780</v>
      </c>
      <c r="AN25" s="519"/>
      <c r="AO25" s="519"/>
      <c r="AP25" s="519"/>
      <c r="AQ25" s="519"/>
      <c r="AR25" s="561"/>
      <c r="AS25" s="518">
        <v>3142</v>
      </c>
      <c r="AT25" s="519"/>
      <c r="AU25" s="519"/>
      <c r="AV25" s="519"/>
      <c r="AW25" s="519"/>
      <c r="AX25" s="520"/>
      <c r="AY25" s="427" t="s">
        <v>174</v>
      </c>
      <c r="AZ25" s="428"/>
      <c r="BA25" s="428"/>
      <c r="BB25" s="428"/>
      <c r="BC25" s="428"/>
      <c r="BD25" s="428"/>
      <c r="BE25" s="428"/>
      <c r="BF25" s="428"/>
      <c r="BG25" s="428"/>
      <c r="BH25" s="428"/>
      <c r="BI25" s="428"/>
      <c r="BJ25" s="428"/>
      <c r="BK25" s="428"/>
      <c r="BL25" s="428"/>
      <c r="BM25" s="429"/>
      <c r="BN25" s="430">
        <v>805263</v>
      </c>
      <c r="BO25" s="431"/>
      <c r="BP25" s="431"/>
      <c r="BQ25" s="431"/>
      <c r="BR25" s="431"/>
      <c r="BS25" s="431"/>
      <c r="BT25" s="431"/>
      <c r="BU25" s="432"/>
      <c r="BV25" s="430">
        <v>876325</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175</v>
      </c>
      <c r="F26" s="497"/>
      <c r="G26" s="497"/>
      <c r="H26" s="497"/>
      <c r="I26" s="497"/>
      <c r="J26" s="497"/>
      <c r="K26" s="498"/>
      <c r="L26" s="518">
        <v>1</v>
      </c>
      <c r="M26" s="519"/>
      <c r="N26" s="519"/>
      <c r="O26" s="519"/>
      <c r="P26" s="561"/>
      <c r="Q26" s="518">
        <v>5487</v>
      </c>
      <c r="R26" s="519"/>
      <c r="S26" s="519"/>
      <c r="T26" s="519"/>
      <c r="U26" s="519"/>
      <c r="V26" s="561"/>
      <c r="W26" s="620"/>
      <c r="X26" s="608"/>
      <c r="Y26" s="609"/>
      <c r="Z26" s="517" t="s">
        <v>176</v>
      </c>
      <c r="AA26" s="630"/>
      <c r="AB26" s="630"/>
      <c r="AC26" s="630"/>
      <c r="AD26" s="630"/>
      <c r="AE26" s="630"/>
      <c r="AF26" s="630"/>
      <c r="AG26" s="631"/>
      <c r="AH26" s="518">
        <v>16</v>
      </c>
      <c r="AI26" s="519"/>
      <c r="AJ26" s="519"/>
      <c r="AK26" s="519"/>
      <c r="AL26" s="561"/>
      <c r="AM26" s="518">
        <v>45312</v>
      </c>
      <c r="AN26" s="519"/>
      <c r="AO26" s="519"/>
      <c r="AP26" s="519"/>
      <c r="AQ26" s="519"/>
      <c r="AR26" s="561"/>
      <c r="AS26" s="518">
        <v>2832</v>
      </c>
      <c r="AT26" s="519"/>
      <c r="AU26" s="519"/>
      <c r="AV26" s="519"/>
      <c r="AW26" s="519"/>
      <c r="AX26" s="520"/>
      <c r="AY26" s="470" t="s">
        <v>177</v>
      </c>
      <c r="AZ26" s="471"/>
      <c r="BA26" s="471"/>
      <c r="BB26" s="471"/>
      <c r="BC26" s="471"/>
      <c r="BD26" s="471"/>
      <c r="BE26" s="471"/>
      <c r="BF26" s="471"/>
      <c r="BG26" s="471"/>
      <c r="BH26" s="471"/>
      <c r="BI26" s="471"/>
      <c r="BJ26" s="471"/>
      <c r="BK26" s="471"/>
      <c r="BL26" s="471"/>
      <c r="BM26" s="472"/>
      <c r="BN26" s="467" t="s">
        <v>178</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179</v>
      </c>
      <c r="F27" s="497"/>
      <c r="G27" s="497"/>
      <c r="H27" s="497"/>
      <c r="I27" s="497"/>
      <c r="J27" s="497"/>
      <c r="K27" s="498"/>
      <c r="L27" s="518">
        <v>1</v>
      </c>
      <c r="M27" s="519"/>
      <c r="N27" s="519"/>
      <c r="O27" s="519"/>
      <c r="P27" s="561"/>
      <c r="Q27" s="518">
        <v>3800</v>
      </c>
      <c r="R27" s="519"/>
      <c r="S27" s="519"/>
      <c r="T27" s="519"/>
      <c r="U27" s="519"/>
      <c r="V27" s="561"/>
      <c r="W27" s="620"/>
      <c r="X27" s="608"/>
      <c r="Y27" s="609"/>
      <c r="Z27" s="517" t="s">
        <v>180</v>
      </c>
      <c r="AA27" s="497"/>
      <c r="AB27" s="497"/>
      <c r="AC27" s="497"/>
      <c r="AD27" s="497"/>
      <c r="AE27" s="497"/>
      <c r="AF27" s="497"/>
      <c r="AG27" s="498"/>
      <c r="AH27" s="518">
        <v>4</v>
      </c>
      <c r="AI27" s="519"/>
      <c r="AJ27" s="519"/>
      <c r="AK27" s="519"/>
      <c r="AL27" s="561"/>
      <c r="AM27" s="518">
        <v>15568</v>
      </c>
      <c r="AN27" s="519"/>
      <c r="AO27" s="519"/>
      <c r="AP27" s="519"/>
      <c r="AQ27" s="519"/>
      <c r="AR27" s="561"/>
      <c r="AS27" s="518">
        <v>3892</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1340901</v>
      </c>
      <c r="BO27" s="644"/>
      <c r="BP27" s="644"/>
      <c r="BQ27" s="644"/>
      <c r="BR27" s="644"/>
      <c r="BS27" s="644"/>
      <c r="BT27" s="644"/>
      <c r="BU27" s="645"/>
      <c r="BV27" s="643">
        <v>941644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182</v>
      </c>
      <c r="F28" s="497"/>
      <c r="G28" s="497"/>
      <c r="H28" s="497"/>
      <c r="I28" s="497"/>
      <c r="J28" s="497"/>
      <c r="K28" s="498"/>
      <c r="L28" s="518">
        <v>1</v>
      </c>
      <c r="M28" s="519"/>
      <c r="N28" s="519"/>
      <c r="O28" s="519"/>
      <c r="P28" s="561"/>
      <c r="Q28" s="518">
        <v>3515</v>
      </c>
      <c r="R28" s="519"/>
      <c r="S28" s="519"/>
      <c r="T28" s="519"/>
      <c r="U28" s="519"/>
      <c r="V28" s="561"/>
      <c r="W28" s="620"/>
      <c r="X28" s="608"/>
      <c r="Y28" s="609"/>
      <c r="Z28" s="517" t="s">
        <v>183</v>
      </c>
      <c r="AA28" s="497"/>
      <c r="AB28" s="497"/>
      <c r="AC28" s="497"/>
      <c r="AD28" s="497"/>
      <c r="AE28" s="497"/>
      <c r="AF28" s="497"/>
      <c r="AG28" s="498"/>
      <c r="AH28" s="518" t="s">
        <v>184</v>
      </c>
      <c r="AI28" s="519"/>
      <c r="AJ28" s="519"/>
      <c r="AK28" s="519"/>
      <c r="AL28" s="561"/>
      <c r="AM28" s="518" t="s">
        <v>185</v>
      </c>
      <c r="AN28" s="519"/>
      <c r="AO28" s="519"/>
      <c r="AP28" s="519"/>
      <c r="AQ28" s="519"/>
      <c r="AR28" s="561"/>
      <c r="AS28" s="518" t="s">
        <v>137</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3725563</v>
      </c>
      <c r="BO28" s="431"/>
      <c r="BP28" s="431"/>
      <c r="BQ28" s="431"/>
      <c r="BR28" s="431"/>
      <c r="BS28" s="431"/>
      <c r="BT28" s="431"/>
      <c r="BU28" s="432"/>
      <c r="BV28" s="430">
        <v>3944543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187</v>
      </c>
      <c r="F29" s="497"/>
      <c r="G29" s="497"/>
      <c r="H29" s="497"/>
      <c r="I29" s="497"/>
      <c r="J29" s="497"/>
      <c r="K29" s="498"/>
      <c r="L29" s="518">
        <v>19</v>
      </c>
      <c r="M29" s="519"/>
      <c r="N29" s="519"/>
      <c r="O29" s="519"/>
      <c r="P29" s="561"/>
      <c r="Q29" s="518">
        <v>3420</v>
      </c>
      <c r="R29" s="519"/>
      <c r="S29" s="519"/>
      <c r="T29" s="519"/>
      <c r="U29" s="519"/>
      <c r="V29" s="561"/>
      <c r="W29" s="621"/>
      <c r="X29" s="622"/>
      <c r="Y29" s="623"/>
      <c r="Z29" s="517" t="s">
        <v>188</v>
      </c>
      <c r="AA29" s="497"/>
      <c r="AB29" s="497"/>
      <c r="AC29" s="497"/>
      <c r="AD29" s="497"/>
      <c r="AE29" s="497"/>
      <c r="AF29" s="497"/>
      <c r="AG29" s="498"/>
      <c r="AH29" s="518">
        <v>521</v>
      </c>
      <c r="AI29" s="519"/>
      <c r="AJ29" s="519"/>
      <c r="AK29" s="519"/>
      <c r="AL29" s="561"/>
      <c r="AM29" s="518">
        <v>1662730</v>
      </c>
      <c r="AN29" s="519"/>
      <c r="AO29" s="519"/>
      <c r="AP29" s="519"/>
      <c r="AQ29" s="519"/>
      <c r="AR29" s="561"/>
      <c r="AS29" s="518">
        <v>3191</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1792098</v>
      </c>
      <c r="BO29" s="468"/>
      <c r="BP29" s="468"/>
      <c r="BQ29" s="468"/>
      <c r="BR29" s="468"/>
      <c r="BS29" s="468"/>
      <c r="BT29" s="468"/>
      <c r="BU29" s="469"/>
      <c r="BV29" s="467">
        <v>1791407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97.7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11597609</v>
      </c>
      <c r="BO30" s="644"/>
      <c r="BP30" s="644"/>
      <c r="BQ30" s="644"/>
      <c r="BR30" s="644"/>
      <c r="BS30" s="644"/>
      <c r="BT30" s="644"/>
      <c r="BU30" s="645"/>
      <c r="BV30" s="643">
        <v>11536168</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199</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8</v>
      </c>
      <c r="AN34" s="656"/>
      <c r="AO34" s="657" t="str">
        <f>IF('各会計、関係団体の財政状況及び健全化判断比率'!B32="","",'各会計、関係団体の財政状況及び健全化判断比率'!B32)</f>
        <v>水道事業会計</v>
      </c>
      <c r="AP34" s="657"/>
      <c r="AQ34" s="657"/>
      <c r="AR34" s="657"/>
      <c r="AS34" s="657"/>
      <c r="AT34" s="657"/>
      <c r="AU34" s="657"/>
      <c r="AV34" s="657"/>
      <c r="AW34" s="657"/>
      <c r="AX34" s="657"/>
      <c r="AY34" s="657"/>
      <c r="AZ34" s="657"/>
      <c r="BA34" s="657"/>
      <c r="BB34" s="657"/>
      <c r="BC34" s="657"/>
      <c r="BD34" s="214"/>
      <c r="BE34" s="656">
        <f>IF(BG34="","",MAX(C34:D43,U34:V43,AM34:AN43)+1)</f>
        <v>11</v>
      </c>
      <c r="BF34" s="656"/>
      <c r="BG34" s="657" t="str">
        <f>IF('各会計、関係団体の財政状況及び健全化判断比率'!B35="","",'各会計、関係団体の財政状況及び健全化判断比率'!B35)</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13</v>
      </c>
      <c r="BX34" s="656"/>
      <c r="BY34" s="657" t="str">
        <f>IF('各会計、関係団体の財政状況及び健全化判断比率'!B68="","",'各会計、関係団体の財政状況及び健全化判断比率'!B68)</f>
        <v>東八代広域行政事務組合</v>
      </c>
      <c r="BZ34" s="657"/>
      <c r="CA34" s="657"/>
      <c r="CB34" s="657"/>
      <c r="CC34" s="657"/>
      <c r="CD34" s="657"/>
      <c r="CE34" s="657"/>
      <c r="CF34" s="657"/>
      <c r="CG34" s="657"/>
      <c r="CH34" s="657"/>
      <c r="CI34" s="657"/>
      <c r="CJ34" s="657"/>
      <c r="CK34" s="657"/>
      <c r="CL34" s="657"/>
      <c r="CM34" s="657"/>
      <c r="CN34" s="214"/>
      <c r="CO34" s="656">
        <f>IF(CQ34="","",MAX(C34:D43,U34:V43,AM34:AN43,BE34:BF43,BW34:BX43)+1)</f>
        <v>23</v>
      </c>
      <c r="CP34" s="656"/>
      <c r="CQ34" s="657" t="str">
        <f>IF('各会計、関係団体の財政状況及び健全化判断比率'!BS7="","",'各会計、関係団体の財政状況及び健全化判断比率'!BS7)</f>
        <v>公益財団法人　ふえふき文化・スポーツ振興財団</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笛吹市境川観光交流センター特別会計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9</v>
      </c>
      <c r="AN35" s="656"/>
      <c r="AO35" s="657" t="str">
        <f>IF('各会計、関係団体の財政状況及び健全化判断比率'!B33="","",'各会計、関係団体の財政状況及び健全化判断比率'!B33)</f>
        <v>市営春日居地区温泉給湯事業会計</v>
      </c>
      <c r="AP35" s="657"/>
      <c r="AQ35" s="657"/>
      <c r="AR35" s="657"/>
      <c r="AS35" s="657"/>
      <c r="AT35" s="657"/>
      <c r="AU35" s="657"/>
      <c r="AV35" s="657"/>
      <c r="AW35" s="657"/>
      <c r="AX35" s="657"/>
      <c r="AY35" s="657"/>
      <c r="AZ35" s="657"/>
      <c r="BA35" s="657"/>
      <c r="BB35" s="657"/>
      <c r="BC35" s="657"/>
      <c r="BD35" s="214"/>
      <c r="BE35" s="656">
        <f t="shared" ref="BE35:BE43" si="1">IF(BG35="","",BE34+1)</f>
        <v>12</v>
      </c>
      <c r="BF35" s="656"/>
      <c r="BG35" s="657" t="str">
        <f>IF('各会計、関係団体の財政状況及び健全化判断比率'!B36="","",'各会計、関係団体の財政状況及び健全化判断比率'!B36)</f>
        <v>農業集落排水特別会計</v>
      </c>
      <c r="BH35" s="657"/>
      <c r="BI35" s="657"/>
      <c r="BJ35" s="657"/>
      <c r="BK35" s="657"/>
      <c r="BL35" s="657"/>
      <c r="BM35" s="657"/>
      <c r="BN35" s="657"/>
      <c r="BO35" s="657"/>
      <c r="BP35" s="657"/>
      <c r="BQ35" s="657"/>
      <c r="BR35" s="657"/>
      <c r="BS35" s="657"/>
      <c r="BT35" s="657"/>
      <c r="BU35" s="657"/>
      <c r="BV35" s="214"/>
      <c r="BW35" s="656">
        <f t="shared" ref="BW35:BW43" si="2">IF(BY35="","",BW34+1)</f>
        <v>14</v>
      </c>
      <c r="BX35" s="656"/>
      <c r="BY35" s="657" t="str">
        <f>IF('各会計、関係団体の財政状況及び健全化判断比率'!B69="","",'各会計、関係団体の財政状況及び健全化判断比率'!B69)</f>
        <v>東山梨行政事務組合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森林経営管理特別会計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介護サービス特別会計</v>
      </c>
      <c r="X36" s="657"/>
      <c r="Y36" s="657"/>
      <c r="Z36" s="657"/>
      <c r="AA36" s="657"/>
      <c r="AB36" s="657"/>
      <c r="AC36" s="657"/>
      <c r="AD36" s="657"/>
      <c r="AE36" s="657"/>
      <c r="AF36" s="657"/>
      <c r="AG36" s="657"/>
      <c r="AH36" s="657"/>
      <c r="AI36" s="657"/>
      <c r="AJ36" s="657"/>
      <c r="AK36" s="657"/>
      <c r="AL36" s="214"/>
      <c r="AM36" s="656">
        <f t="shared" si="0"/>
        <v>10</v>
      </c>
      <c r="AN36" s="656"/>
      <c r="AO36" s="657" t="str">
        <f>IF('各会計、関係団体の財政状況及び健全化判断比率'!B34="","",'各会計、関係団体の財政状況及び健全化判断比率'!B34)</f>
        <v>公共下水道事業会計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15</v>
      </c>
      <c r="BX36" s="656"/>
      <c r="BY36" s="657" t="str">
        <f>IF('各会計、関係団体の財政状況及び健全化判断比率'!B70="","",'各会計、関係団体の財政状況及び健全化判断比率'!B70)</f>
        <v>釈迦堂遺跡博物館組合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16</v>
      </c>
      <c r="BX37" s="656"/>
      <c r="BY37" s="657" t="str">
        <f>IF('各会計、関係団体の財政状況及び健全化判断比率'!B71="","",'各会計、関係団体の財政状況及び健全化判断比率'!B71)</f>
        <v>甲府・峡東ごみ処理施設事務組合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17</v>
      </c>
      <c r="BX38" s="656"/>
      <c r="BY38" s="657" t="str">
        <f>IF('各会計、関係団体の財政状況及び健全化判断比率'!B72="","",'各会計、関係団体の財政状況及び健全化判断比率'!B72)</f>
        <v>峡東地域広域水道企業団</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18</v>
      </c>
      <c r="BX39" s="656"/>
      <c r="BY39" s="657" t="str">
        <f>IF('各会計、関係団体の財政状況及び健全化判断比率'!B73="","",'各会計、関係団体の財政状況及び健全化判断比率'!B73)</f>
        <v>山梨県市町村総合事務組合
（普通会計）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19</v>
      </c>
      <c r="BX40" s="656"/>
      <c r="BY40" s="657" t="str">
        <f>IF('各会計、関係団体の財政状況及び健全化判断比率'!B74="","",'各会計、関係団体の財政状況及び健全化判断比率'!B74)</f>
        <v>山梨県市町村総合事務組合
（電子化事業及び会館管理・研修事業特別会計）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20</v>
      </c>
      <c r="BX41" s="656"/>
      <c r="BY41" s="657" t="str">
        <f>IF('各会計、関係団体の財政状況及び健全化判断比率'!B75="","",'各会計、関係団体の財政状況及び健全化判断比率'!B75)</f>
        <v>山梨県市町村総合事務組合
（一般廃棄物最終処分場事業特別会計）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21</v>
      </c>
      <c r="BX42" s="656"/>
      <c r="BY42" s="657" t="str">
        <f>IF('各会計、関係団体の財政状況及び健全化判断比率'!B76="","",'各会計、関係団体の財政状況及び健全化判断比率'!B76)</f>
        <v>山梨県市町村総合事務組合（入札参加資格審査事業費特別会計）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22</v>
      </c>
      <c r="BX43" s="656"/>
      <c r="BY43" s="657" t="str">
        <f>IF('各会計、関係団体の財政状況及び健全化判断比率'!B77="","",'各会計、関係団体の財政状況及び健全化判断比率'!B77)</f>
        <v>山梨県市町村総合事務組合
（交通災害共済事業特別会計）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EGaJ/0I1GnOJrQcSdtTkKEkbwC5LnLIZ7GQEDn0Hhvg+SXoawhu3kMQocbg6xJQYhk7Y2YeQAbltR13EVKDlHg==" saltValue="NCp98gs1Jztslxywjzqp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8" t="s">
        <v>559</v>
      </c>
      <c r="D34" s="1248"/>
      <c r="E34" s="1249"/>
      <c r="F34" s="32">
        <v>7.47</v>
      </c>
      <c r="G34" s="33">
        <v>7.81</v>
      </c>
      <c r="H34" s="33">
        <v>8.6</v>
      </c>
      <c r="I34" s="33">
        <v>8.36</v>
      </c>
      <c r="J34" s="34">
        <v>10.33</v>
      </c>
      <c r="K34" s="22"/>
      <c r="L34" s="22"/>
      <c r="M34" s="22"/>
      <c r="N34" s="22"/>
      <c r="O34" s="22"/>
      <c r="P34" s="22"/>
    </row>
    <row r="35" spans="1:16" ht="39" customHeight="1" x14ac:dyDescent="0.2">
      <c r="A35" s="22"/>
      <c r="B35" s="35"/>
      <c r="C35" s="1242" t="s">
        <v>560</v>
      </c>
      <c r="D35" s="1243"/>
      <c r="E35" s="1244"/>
      <c r="F35" s="36">
        <v>3.86</v>
      </c>
      <c r="G35" s="37">
        <v>3.55</v>
      </c>
      <c r="H35" s="37">
        <v>3.28</v>
      </c>
      <c r="I35" s="37">
        <v>3.9</v>
      </c>
      <c r="J35" s="38">
        <v>5.42</v>
      </c>
      <c r="K35" s="22"/>
      <c r="L35" s="22"/>
      <c r="M35" s="22"/>
      <c r="N35" s="22"/>
      <c r="O35" s="22"/>
      <c r="P35" s="22"/>
    </row>
    <row r="36" spans="1:16" ht="39" customHeight="1" x14ac:dyDescent="0.2">
      <c r="A36" s="22"/>
      <c r="B36" s="35"/>
      <c r="C36" s="1242" t="s">
        <v>561</v>
      </c>
      <c r="D36" s="1243"/>
      <c r="E36" s="1244"/>
      <c r="F36" s="36">
        <v>0.31</v>
      </c>
      <c r="G36" s="37">
        <v>0.86</v>
      </c>
      <c r="H36" s="37">
        <v>1.2</v>
      </c>
      <c r="I36" s="37">
        <v>1.8</v>
      </c>
      <c r="J36" s="38">
        <v>3.04</v>
      </c>
      <c r="K36" s="22"/>
      <c r="L36" s="22"/>
      <c r="M36" s="22"/>
      <c r="N36" s="22"/>
      <c r="O36" s="22"/>
      <c r="P36" s="22"/>
    </row>
    <row r="37" spans="1:16" ht="39" customHeight="1" x14ac:dyDescent="0.2">
      <c r="A37" s="22"/>
      <c r="B37" s="35"/>
      <c r="C37" s="1242" t="s">
        <v>562</v>
      </c>
      <c r="D37" s="1243"/>
      <c r="E37" s="1244"/>
      <c r="F37" s="36" t="s">
        <v>512</v>
      </c>
      <c r="G37" s="37">
        <v>0.84</v>
      </c>
      <c r="H37" s="37">
        <v>1.08</v>
      </c>
      <c r="I37" s="37">
        <v>1.56</v>
      </c>
      <c r="J37" s="38">
        <v>2.4900000000000002</v>
      </c>
      <c r="K37" s="22"/>
      <c r="L37" s="22"/>
      <c r="M37" s="22"/>
      <c r="N37" s="22"/>
      <c r="O37" s="22"/>
      <c r="P37" s="22"/>
    </row>
    <row r="38" spans="1:16" ht="39" customHeight="1" x14ac:dyDescent="0.2">
      <c r="A38" s="22"/>
      <c r="B38" s="35"/>
      <c r="C38" s="1242" t="s">
        <v>563</v>
      </c>
      <c r="D38" s="1243"/>
      <c r="E38" s="1244"/>
      <c r="F38" s="36">
        <v>1.56</v>
      </c>
      <c r="G38" s="37">
        <v>1.69</v>
      </c>
      <c r="H38" s="37">
        <v>1.86</v>
      </c>
      <c r="I38" s="37">
        <v>1.97</v>
      </c>
      <c r="J38" s="38">
        <v>2.11</v>
      </c>
      <c r="K38" s="22"/>
      <c r="L38" s="22"/>
      <c r="M38" s="22"/>
      <c r="N38" s="22"/>
      <c r="O38" s="22"/>
      <c r="P38" s="22"/>
    </row>
    <row r="39" spans="1:16" ht="39" customHeight="1" x14ac:dyDescent="0.2">
      <c r="A39" s="22"/>
      <c r="B39" s="35"/>
      <c r="C39" s="1242" t="s">
        <v>564</v>
      </c>
      <c r="D39" s="1243"/>
      <c r="E39" s="1244"/>
      <c r="F39" s="36">
        <v>0.86</v>
      </c>
      <c r="G39" s="37">
        <v>1.76</v>
      </c>
      <c r="H39" s="37">
        <v>2.59</v>
      </c>
      <c r="I39" s="37">
        <v>3.45</v>
      </c>
      <c r="J39" s="38">
        <v>1.88</v>
      </c>
      <c r="K39" s="22"/>
      <c r="L39" s="22"/>
      <c r="M39" s="22"/>
      <c r="N39" s="22"/>
      <c r="O39" s="22"/>
      <c r="P39" s="22"/>
    </row>
    <row r="40" spans="1:16" ht="39" customHeight="1" x14ac:dyDescent="0.2">
      <c r="A40" s="22"/>
      <c r="B40" s="35"/>
      <c r="C40" s="1242" t="s">
        <v>565</v>
      </c>
      <c r="D40" s="1243"/>
      <c r="E40" s="1244"/>
      <c r="F40" s="36">
        <v>0.02</v>
      </c>
      <c r="G40" s="37">
        <v>0.02</v>
      </c>
      <c r="H40" s="37">
        <v>0.01</v>
      </c>
      <c r="I40" s="37">
        <v>0.01</v>
      </c>
      <c r="J40" s="38">
        <v>0.1</v>
      </c>
      <c r="K40" s="22"/>
      <c r="L40" s="22"/>
      <c r="M40" s="22"/>
      <c r="N40" s="22"/>
      <c r="O40" s="22"/>
      <c r="P40" s="22"/>
    </row>
    <row r="41" spans="1:16" ht="39" customHeight="1" x14ac:dyDescent="0.2">
      <c r="A41" s="22"/>
      <c r="B41" s="35"/>
      <c r="C41" s="1242" t="s">
        <v>566</v>
      </c>
      <c r="D41" s="1243"/>
      <c r="E41" s="1244"/>
      <c r="F41" s="36">
        <v>0.02</v>
      </c>
      <c r="G41" s="37">
        <v>0.01</v>
      </c>
      <c r="H41" s="37">
        <v>0.02</v>
      </c>
      <c r="I41" s="37">
        <v>0.05</v>
      </c>
      <c r="J41" s="38">
        <v>0.1</v>
      </c>
      <c r="K41" s="22"/>
      <c r="L41" s="22"/>
      <c r="M41" s="22"/>
      <c r="N41" s="22"/>
      <c r="O41" s="22"/>
      <c r="P41" s="22"/>
    </row>
    <row r="42" spans="1:16" ht="39" customHeight="1" x14ac:dyDescent="0.2">
      <c r="A42" s="22"/>
      <c r="B42" s="39"/>
      <c r="C42" s="1242" t="s">
        <v>567</v>
      </c>
      <c r="D42" s="1243"/>
      <c r="E42" s="1244"/>
      <c r="F42" s="36" t="s">
        <v>512</v>
      </c>
      <c r="G42" s="37" t="s">
        <v>512</v>
      </c>
      <c r="H42" s="37" t="s">
        <v>512</v>
      </c>
      <c r="I42" s="37" t="s">
        <v>512</v>
      </c>
      <c r="J42" s="38" t="s">
        <v>512</v>
      </c>
      <c r="K42" s="22"/>
      <c r="L42" s="22"/>
      <c r="M42" s="22"/>
      <c r="N42" s="22"/>
      <c r="O42" s="22"/>
      <c r="P42" s="22"/>
    </row>
    <row r="43" spans="1:16" ht="39" customHeight="1" thickBot="1" x14ac:dyDescent="0.25">
      <c r="A43" s="22"/>
      <c r="B43" s="40"/>
      <c r="C43" s="1245" t="s">
        <v>568</v>
      </c>
      <c r="D43" s="1246"/>
      <c r="E43" s="1247"/>
      <c r="F43" s="41">
        <v>0.54</v>
      </c>
      <c r="G43" s="42">
        <v>7.0000000000000007E-2</v>
      </c>
      <c r="H43" s="42">
        <v>0.12</v>
      </c>
      <c r="I43" s="42">
        <v>0.34</v>
      </c>
      <c r="J43" s="43">
        <v>0.15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JeYn0eiK3P7UqdQtZiLTo86B2IwWBx8m49g6EgnsBxxNJXM9AVU0C2Ufdf0QPtYjRii2RFOG5R2yRqWnqjIaLQ==" saltValue="dLf0aGi89L50W9Icr86r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50" t="s">
        <v>10</v>
      </c>
      <c r="C45" s="1251"/>
      <c r="D45" s="58"/>
      <c r="E45" s="1256" t="s">
        <v>11</v>
      </c>
      <c r="F45" s="1256"/>
      <c r="G45" s="1256"/>
      <c r="H45" s="1256"/>
      <c r="I45" s="1256"/>
      <c r="J45" s="1257"/>
      <c r="K45" s="59">
        <v>4341</v>
      </c>
      <c r="L45" s="60">
        <v>4485</v>
      </c>
      <c r="M45" s="60">
        <v>4405</v>
      </c>
      <c r="N45" s="60">
        <v>4300</v>
      </c>
      <c r="O45" s="61">
        <v>4129</v>
      </c>
      <c r="P45" s="48"/>
      <c r="Q45" s="48"/>
      <c r="R45" s="48"/>
      <c r="S45" s="48"/>
      <c r="T45" s="48"/>
      <c r="U45" s="48"/>
    </row>
    <row r="46" spans="1:21" ht="30.75" customHeight="1" x14ac:dyDescent="0.2">
      <c r="A46" s="48"/>
      <c r="B46" s="1252"/>
      <c r="C46" s="1253"/>
      <c r="D46" s="62"/>
      <c r="E46" s="1258" t="s">
        <v>12</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2">
      <c r="A47" s="48"/>
      <c r="B47" s="1252"/>
      <c r="C47" s="1253"/>
      <c r="D47" s="62"/>
      <c r="E47" s="1258" t="s">
        <v>13</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2">
      <c r="A48" s="48"/>
      <c r="B48" s="1252"/>
      <c r="C48" s="1253"/>
      <c r="D48" s="62"/>
      <c r="E48" s="1258" t="s">
        <v>14</v>
      </c>
      <c r="F48" s="1258"/>
      <c r="G48" s="1258"/>
      <c r="H48" s="1258"/>
      <c r="I48" s="1258"/>
      <c r="J48" s="1259"/>
      <c r="K48" s="63">
        <v>1752</v>
      </c>
      <c r="L48" s="64">
        <v>1628</v>
      </c>
      <c r="M48" s="64">
        <v>1604</v>
      </c>
      <c r="N48" s="64">
        <v>1101</v>
      </c>
      <c r="O48" s="65">
        <v>1082</v>
      </c>
      <c r="P48" s="48"/>
      <c r="Q48" s="48"/>
      <c r="R48" s="48"/>
      <c r="S48" s="48"/>
      <c r="T48" s="48"/>
      <c r="U48" s="48"/>
    </row>
    <row r="49" spans="1:21" ht="30.75" customHeight="1" x14ac:dyDescent="0.2">
      <c r="A49" s="48"/>
      <c r="B49" s="1252"/>
      <c r="C49" s="1253"/>
      <c r="D49" s="62"/>
      <c r="E49" s="1258" t="s">
        <v>15</v>
      </c>
      <c r="F49" s="1258"/>
      <c r="G49" s="1258"/>
      <c r="H49" s="1258"/>
      <c r="I49" s="1258"/>
      <c r="J49" s="1259"/>
      <c r="K49" s="63">
        <v>13</v>
      </c>
      <c r="L49" s="64">
        <v>12</v>
      </c>
      <c r="M49" s="64">
        <v>12</v>
      </c>
      <c r="N49" s="64">
        <v>12</v>
      </c>
      <c r="O49" s="65">
        <v>23</v>
      </c>
      <c r="P49" s="48"/>
      <c r="Q49" s="48"/>
      <c r="R49" s="48"/>
      <c r="S49" s="48"/>
      <c r="T49" s="48"/>
      <c r="U49" s="48"/>
    </row>
    <row r="50" spans="1:21" ht="30.75" customHeight="1" x14ac:dyDescent="0.2">
      <c r="A50" s="48"/>
      <c r="B50" s="1252"/>
      <c r="C50" s="1253"/>
      <c r="D50" s="62"/>
      <c r="E50" s="1258" t="s">
        <v>16</v>
      </c>
      <c r="F50" s="1258"/>
      <c r="G50" s="1258"/>
      <c r="H50" s="1258"/>
      <c r="I50" s="1258"/>
      <c r="J50" s="1259"/>
      <c r="K50" s="63">
        <v>20</v>
      </c>
      <c r="L50" s="64">
        <v>18</v>
      </c>
      <c r="M50" s="64">
        <v>14</v>
      </c>
      <c r="N50" s="64">
        <v>10</v>
      </c>
      <c r="O50" s="65">
        <v>9</v>
      </c>
      <c r="P50" s="48"/>
      <c r="Q50" s="48"/>
      <c r="R50" s="48"/>
      <c r="S50" s="48"/>
      <c r="T50" s="48"/>
      <c r="U50" s="48"/>
    </row>
    <row r="51" spans="1:21" ht="30.75" customHeight="1" x14ac:dyDescent="0.2">
      <c r="A51" s="48"/>
      <c r="B51" s="1254"/>
      <c r="C51" s="1255"/>
      <c r="D51" s="66"/>
      <c r="E51" s="1258" t="s">
        <v>17</v>
      </c>
      <c r="F51" s="1258"/>
      <c r="G51" s="1258"/>
      <c r="H51" s="1258"/>
      <c r="I51" s="1258"/>
      <c r="J51" s="1259"/>
      <c r="K51" s="63">
        <v>0</v>
      </c>
      <c r="L51" s="64">
        <v>0</v>
      </c>
      <c r="M51" s="64">
        <v>0</v>
      </c>
      <c r="N51" s="64">
        <v>0</v>
      </c>
      <c r="O51" s="65">
        <v>0</v>
      </c>
      <c r="P51" s="48"/>
      <c r="Q51" s="48"/>
      <c r="R51" s="48"/>
      <c r="S51" s="48"/>
      <c r="T51" s="48"/>
      <c r="U51" s="48"/>
    </row>
    <row r="52" spans="1:21" ht="30.75" customHeight="1" x14ac:dyDescent="0.2">
      <c r="A52" s="48"/>
      <c r="B52" s="1260" t="s">
        <v>18</v>
      </c>
      <c r="C52" s="1261"/>
      <c r="D52" s="66"/>
      <c r="E52" s="1258" t="s">
        <v>19</v>
      </c>
      <c r="F52" s="1258"/>
      <c r="G52" s="1258"/>
      <c r="H52" s="1258"/>
      <c r="I52" s="1258"/>
      <c r="J52" s="1259"/>
      <c r="K52" s="63">
        <v>3996</v>
      </c>
      <c r="L52" s="64">
        <v>4061</v>
      </c>
      <c r="M52" s="64">
        <v>4038</v>
      </c>
      <c r="N52" s="64">
        <v>3828</v>
      </c>
      <c r="O52" s="65">
        <v>3779</v>
      </c>
      <c r="P52" s="48"/>
      <c r="Q52" s="48"/>
      <c r="R52" s="48"/>
      <c r="S52" s="48"/>
      <c r="T52" s="48"/>
      <c r="U52" s="48"/>
    </row>
    <row r="53" spans="1:21" ht="30.75" customHeight="1" thickBot="1" x14ac:dyDescent="0.25">
      <c r="A53" s="48"/>
      <c r="B53" s="1262" t="s">
        <v>20</v>
      </c>
      <c r="C53" s="1263"/>
      <c r="D53" s="67"/>
      <c r="E53" s="1264" t="s">
        <v>21</v>
      </c>
      <c r="F53" s="1264"/>
      <c r="G53" s="1264"/>
      <c r="H53" s="1264"/>
      <c r="I53" s="1264"/>
      <c r="J53" s="1265"/>
      <c r="K53" s="68">
        <v>2130</v>
      </c>
      <c r="L53" s="69">
        <v>2082</v>
      </c>
      <c r="M53" s="69">
        <v>1997</v>
      </c>
      <c r="N53" s="69">
        <v>1595</v>
      </c>
      <c r="O53" s="70">
        <v>1464</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5">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2">
      <c r="B57" s="1266" t="s">
        <v>24</v>
      </c>
      <c r="C57" s="1267"/>
      <c r="D57" s="1270" t="s">
        <v>25</v>
      </c>
      <c r="E57" s="1271"/>
      <c r="F57" s="1271"/>
      <c r="G57" s="1271"/>
      <c r="H57" s="1271"/>
      <c r="I57" s="1271"/>
      <c r="J57" s="1272"/>
      <c r="K57" s="83"/>
      <c r="L57" s="84"/>
      <c r="M57" s="84"/>
      <c r="N57" s="84"/>
      <c r="O57" s="85"/>
    </row>
    <row r="58" spans="1:21" ht="31.5" customHeight="1" thickBot="1" x14ac:dyDescent="0.25">
      <c r="B58" s="1268"/>
      <c r="C58" s="1269"/>
      <c r="D58" s="1273" t="s">
        <v>26</v>
      </c>
      <c r="E58" s="1274"/>
      <c r="F58" s="1274"/>
      <c r="G58" s="1274"/>
      <c r="H58" s="1274"/>
      <c r="I58" s="1274"/>
      <c r="J58" s="1275"/>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KUUu0DrNyJpfI7u0dZMnwyqKMc3n9GsKhdTadiX0CwLbXMbMroiJHHG8O36cj0iM3CKkvCjXmxmobTABQv8xg==" saltValue="OvR3TSOlsWo+WgQ20Xnk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553</v>
      </c>
      <c r="J40" s="100" t="s">
        <v>554</v>
      </c>
      <c r="K40" s="100" t="s">
        <v>555</v>
      </c>
      <c r="L40" s="100" t="s">
        <v>556</v>
      </c>
      <c r="M40" s="101" t="s">
        <v>557</v>
      </c>
    </row>
    <row r="41" spans="2:13" ht="27.75" customHeight="1" x14ac:dyDescent="0.2">
      <c r="B41" s="1276" t="s">
        <v>29</v>
      </c>
      <c r="C41" s="1277"/>
      <c r="D41" s="102"/>
      <c r="E41" s="1282" t="s">
        <v>30</v>
      </c>
      <c r="F41" s="1282"/>
      <c r="G41" s="1282"/>
      <c r="H41" s="1283"/>
      <c r="I41" s="103">
        <v>43916</v>
      </c>
      <c r="J41" s="104">
        <v>43734</v>
      </c>
      <c r="K41" s="104">
        <v>42953</v>
      </c>
      <c r="L41" s="104">
        <v>42773</v>
      </c>
      <c r="M41" s="105">
        <v>41168</v>
      </c>
    </row>
    <row r="42" spans="2:13" ht="27.75" customHeight="1" x14ac:dyDescent="0.2">
      <c r="B42" s="1278"/>
      <c r="C42" s="1279"/>
      <c r="D42" s="106"/>
      <c r="E42" s="1284" t="s">
        <v>31</v>
      </c>
      <c r="F42" s="1284"/>
      <c r="G42" s="1284"/>
      <c r="H42" s="1285"/>
      <c r="I42" s="107">
        <v>1029</v>
      </c>
      <c r="J42" s="108">
        <v>970</v>
      </c>
      <c r="K42" s="108">
        <v>911</v>
      </c>
      <c r="L42" s="108">
        <v>852</v>
      </c>
      <c r="M42" s="109">
        <v>791</v>
      </c>
    </row>
    <row r="43" spans="2:13" ht="27.75" customHeight="1" x14ac:dyDescent="0.2">
      <c r="B43" s="1278"/>
      <c r="C43" s="1279"/>
      <c r="D43" s="106"/>
      <c r="E43" s="1284" t="s">
        <v>32</v>
      </c>
      <c r="F43" s="1284"/>
      <c r="G43" s="1284"/>
      <c r="H43" s="1285"/>
      <c r="I43" s="107">
        <v>18726</v>
      </c>
      <c r="J43" s="108">
        <v>17387</v>
      </c>
      <c r="K43" s="108">
        <v>16219</v>
      </c>
      <c r="L43" s="108">
        <v>13960</v>
      </c>
      <c r="M43" s="109">
        <v>13795</v>
      </c>
    </row>
    <row r="44" spans="2:13" ht="27.75" customHeight="1" x14ac:dyDescent="0.2">
      <c r="B44" s="1278"/>
      <c r="C44" s="1279"/>
      <c r="D44" s="106"/>
      <c r="E44" s="1284" t="s">
        <v>33</v>
      </c>
      <c r="F44" s="1284"/>
      <c r="G44" s="1284"/>
      <c r="H44" s="1285"/>
      <c r="I44" s="107">
        <v>122</v>
      </c>
      <c r="J44" s="108">
        <v>140</v>
      </c>
      <c r="K44" s="108">
        <v>167</v>
      </c>
      <c r="L44" s="108">
        <v>214</v>
      </c>
      <c r="M44" s="109">
        <v>193</v>
      </c>
    </row>
    <row r="45" spans="2:13" ht="27.75" customHeight="1" x14ac:dyDescent="0.2">
      <c r="B45" s="1278"/>
      <c r="C45" s="1279"/>
      <c r="D45" s="106"/>
      <c r="E45" s="1284" t="s">
        <v>34</v>
      </c>
      <c r="F45" s="1284"/>
      <c r="G45" s="1284"/>
      <c r="H45" s="1285"/>
      <c r="I45" s="107">
        <v>5099</v>
      </c>
      <c r="J45" s="108">
        <v>4901</v>
      </c>
      <c r="K45" s="108">
        <v>5048</v>
      </c>
      <c r="L45" s="108">
        <v>4835</v>
      </c>
      <c r="M45" s="109">
        <v>4837</v>
      </c>
    </row>
    <row r="46" spans="2:13" ht="27.75" customHeight="1" x14ac:dyDescent="0.2">
      <c r="B46" s="1278"/>
      <c r="C46" s="1279"/>
      <c r="D46" s="110"/>
      <c r="E46" s="1284" t="s">
        <v>35</v>
      </c>
      <c r="F46" s="1284"/>
      <c r="G46" s="1284"/>
      <c r="H46" s="1285"/>
      <c r="I46" s="107">
        <v>14</v>
      </c>
      <c r="J46" s="108">
        <v>10</v>
      </c>
      <c r="K46" s="108">
        <v>8</v>
      </c>
      <c r="L46" s="108">
        <v>4</v>
      </c>
      <c r="M46" s="109">
        <v>13</v>
      </c>
    </row>
    <row r="47" spans="2:13" ht="27.75" customHeight="1" x14ac:dyDescent="0.2">
      <c r="B47" s="1278"/>
      <c r="C47" s="1279"/>
      <c r="D47" s="111"/>
      <c r="E47" s="1286" t="s">
        <v>36</v>
      </c>
      <c r="F47" s="1287"/>
      <c r="G47" s="1287"/>
      <c r="H47" s="1288"/>
      <c r="I47" s="107" t="s">
        <v>512</v>
      </c>
      <c r="J47" s="108" t="s">
        <v>512</v>
      </c>
      <c r="K47" s="108" t="s">
        <v>512</v>
      </c>
      <c r="L47" s="108" t="s">
        <v>512</v>
      </c>
      <c r="M47" s="109" t="s">
        <v>512</v>
      </c>
    </row>
    <row r="48" spans="2:13" ht="27.75" customHeight="1" x14ac:dyDescent="0.2">
      <c r="B48" s="1278"/>
      <c r="C48" s="1279"/>
      <c r="D48" s="106"/>
      <c r="E48" s="1284" t="s">
        <v>37</v>
      </c>
      <c r="F48" s="1284"/>
      <c r="G48" s="1284"/>
      <c r="H48" s="1285"/>
      <c r="I48" s="107" t="s">
        <v>512</v>
      </c>
      <c r="J48" s="108" t="s">
        <v>512</v>
      </c>
      <c r="K48" s="108" t="s">
        <v>512</v>
      </c>
      <c r="L48" s="108" t="s">
        <v>512</v>
      </c>
      <c r="M48" s="109" t="s">
        <v>512</v>
      </c>
    </row>
    <row r="49" spans="2:13" ht="27.75" customHeight="1" x14ac:dyDescent="0.2">
      <c r="B49" s="1280"/>
      <c r="C49" s="1281"/>
      <c r="D49" s="106"/>
      <c r="E49" s="1284" t="s">
        <v>38</v>
      </c>
      <c r="F49" s="1284"/>
      <c r="G49" s="1284"/>
      <c r="H49" s="1285"/>
      <c r="I49" s="107" t="s">
        <v>512</v>
      </c>
      <c r="J49" s="108" t="s">
        <v>512</v>
      </c>
      <c r="K49" s="108" t="s">
        <v>512</v>
      </c>
      <c r="L49" s="108" t="s">
        <v>512</v>
      </c>
      <c r="M49" s="109" t="s">
        <v>512</v>
      </c>
    </row>
    <row r="50" spans="2:13" ht="27.75" customHeight="1" x14ac:dyDescent="0.2">
      <c r="B50" s="1289" t="s">
        <v>39</v>
      </c>
      <c r="C50" s="1290"/>
      <c r="D50" s="112"/>
      <c r="E50" s="1284" t="s">
        <v>40</v>
      </c>
      <c r="F50" s="1284"/>
      <c r="G50" s="1284"/>
      <c r="H50" s="1285"/>
      <c r="I50" s="107">
        <v>12868</v>
      </c>
      <c r="J50" s="108">
        <v>13032</v>
      </c>
      <c r="K50" s="108">
        <v>12607</v>
      </c>
      <c r="L50" s="108">
        <v>13419</v>
      </c>
      <c r="M50" s="109">
        <v>14143</v>
      </c>
    </row>
    <row r="51" spans="2:13" ht="27.75" customHeight="1" x14ac:dyDescent="0.2">
      <c r="B51" s="1278"/>
      <c r="C51" s="1279"/>
      <c r="D51" s="106"/>
      <c r="E51" s="1284" t="s">
        <v>41</v>
      </c>
      <c r="F51" s="1284"/>
      <c r="G51" s="1284"/>
      <c r="H51" s="1285"/>
      <c r="I51" s="107">
        <v>251</v>
      </c>
      <c r="J51" s="108">
        <v>240</v>
      </c>
      <c r="K51" s="108">
        <v>303</v>
      </c>
      <c r="L51" s="108">
        <v>476</v>
      </c>
      <c r="M51" s="109">
        <v>453</v>
      </c>
    </row>
    <row r="52" spans="2:13" ht="27.75" customHeight="1" x14ac:dyDescent="0.2">
      <c r="B52" s="1280"/>
      <c r="C52" s="1281"/>
      <c r="D52" s="106"/>
      <c r="E52" s="1284" t="s">
        <v>42</v>
      </c>
      <c r="F52" s="1284"/>
      <c r="G52" s="1284"/>
      <c r="H52" s="1285"/>
      <c r="I52" s="107">
        <v>43151</v>
      </c>
      <c r="J52" s="108">
        <v>42695</v>
      </c>
      <c r="K52" s="108">
        <v>41873</v>
      </c>
      <c r="L52" s="108">
        <v>41363</v>
      </c>
      <c r="M52" s="109">
        <v>38917</v>
      </c>
    </row>
    <row r="53" spans="2:13" ht="27.75" customHeight="1" thickBot="1" x14ac:dyDescent="0.25">
      <c r="B53" s="1291" t="s">
        <v>43</v>
      </c>
      <c r="C53" s="1292"/>
      <c r="D53" s="113"/>
      <c r="E53" s="1293" t="s">
        <v>44</v>
      </c>
      <c r="F53" s="1293"/>
      <c r="G53" s="1293"/>
      <c r="H53" s="1294"/>
      <c r="I53" s="114">
        <v>12634</v>
      </c>
      <c r="J53" s="115">
        <v>11174</v>
      </c>
      <c r="K53" s="115">
        <v>10523</v>
      </c>
      <c r="L53" s="115">
        <v>7380</v>
      </c>
      <c r="M53" s="116">
        <v>7283</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FevEEs42L1B1ZTUvzLtnNgklXKWP+vLGDMXQj3Jvr1HQNOM/ocYQouChJFtDtUZxc8+/0El/g7T8mMdN254rA==" saltValue="azVgkewDSxwIqb4TvEqEj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555</v>
      </c>
      <c r="G54" s="125" t="s">
        <v>556</v>
      </c>
      <c r="H54" s="126" t="s">
        <v>557</v>
      </c>
    </row>
    <row r="55" spans="2:8" ht="52.5" customHeight="1" x14ac:dyDescent="0.2">
      <c r="B55" s="127"/>
      <c r="C55" s="1303" t="s">
        <v>47</v>
      </c>
      <c r="D55" s="1303"/>
      <c r="E55" s="1304"/>
      <c r="F55" s="128">
        <v>3941</v>
      </c>
      <c r="G55" s="128">
        <v>3945</v>
      </c>
      <c r="H55" s="129">
        <v>3726</v>
      </c>
    </row>
    <row r="56" spans="2:8" ht="52.5" customHeight="1" x14ac:dyDescent="0.2">
      <c r="B56" s="130"/>
      <c r="C56" s="1305" t="s">
        <v>48</v>
      </c>
      <c r="D56" s="1305"/>
      <c r="E56" s="1306"/>
      <c r="F56" s="131">
        <v>1791</v>
      </c>
      <c r="G56" s="131">
        <v>1791</v>
      </c>
      <c r="H56" s="132">
        <v>1792</v>
      </c>
    </row>
    <row r="57" spans="2:8" ht="53.25" customHeight="1" x14ac:dyDescent="0.2">
      <c r="B57" s="130"/>
      <c r="C57" s="1307" t="s">
        <v>49</v>
      </c>
      <c r="D57" s="1307"/>
      <c r="E57" s="1308"/>
      <c r="F57" s="133">
        <v>10753</v>
      </c>
      <c r="G57" s="133">
        <v>11536</v>
      </c>
      <c r="H57" s="134">
        <v>11598</v>
      </c>
    </row>
    <row r="58" spans="2:8" ht="45.75" customHeight="1" x14ac:dyDescent="0.2">
      <c r="B58" s="135"/>
      <c r="C58" s="1295" t="s">
        <v>575</v>
      </c>
      <c r="D58" s="1296"/>
      <c r="E58" s="1297"/>
      <c r="F58" s="136">
        <v>4890</v>
      </c>
      <c r="G58" s="136">
        <v>4902</v>
      </c>
      <c r="H58" s="137">
        <v>4909</v>
      </c>
    </row>
    <row r="59" spans="2:8" ht="45.75" customHeight="1" x14ac:dyDescent="0.2">
      <c r="B59" s="135"/>
      <c r="C59" s="1295" t="s">
        <v>576</v>
      </c>
      <c r="D59" s="1296"/>
      <c r="E59" s="1297"/>
      <c r="F59" s="136">
        <v>3444</v>
      </c>
      <c r="G59" s="136">
        <v>4137</v>
      </c>
      <c r="H59" s="137">
        <v>4046</v>
      </c>
    </row>
    <row r="60" spans="2:8" ht="45.75" customHeight="1" x14ac:dyDescent="0.2">
      <c r="B60" s="135"/>
      <c r="C60" s="1295" t="s">
        <v>577</v>
      </c>
      <c r="D60" s="1296"/>
      <c r="E60" s="1297"/>
      <c r="F60" s="136">
        <v>1153</v>
      </c>
      <c r="G60" s="136">
        <v>1153</v>
      </c>
      <c r="H60" s="137">
        <v>1153</v>
      </c>
    </row>
    <row r="61" spans="2:8" ht="45.75" customHeight="1" x14ac:dyDescent="0.2">
      <c r="B61" s="135"/>
      <c r="C61" s="1295" t="s">
        <v>578</v>
      </c>
      <c r="D61" s="1296"/>
      <c r="E61" s="1297"/>
      <c r="F61" s="136">
        <v>327</v>
      </c>
      <c r="G61" s="136">
        <v>370</v>
      </c>
      <c r="H61" s="137">
        <v>504</v>
      </c>
    </row>
    <row r="62" spans="2:8" ht="45.75" customHeight="1" thickBot="1" x14ac:dyDescent="0.25">
      <c r="B62" s="138"/>
      <c r="C62" s="1298" t="s">
        <v>579</v>
      </c>
      <c r="D62" s="1299"/>
      <c r="E62" s="1300"/>
      <c r="F62" s="139">
        <v>394</v>
      </c>
      <c r="G62" s="139">
        <v>405</v>
      </c>
      <c r="H62" s="140">
        <v>396</v>
      </c>
    </row>
    <row r="63" spans="2:8" ht="52.5" customHeight="1" thickBot="1" x14ac:dyDescent="0.25">
      <c r="B63" s="141"/>
      <c r="C63" s="1301" t="s">
        <v>50</v>
      </c>
      <c r="D63" s="1301"/>
      <c r="E63" s="1302"/>
      <c r="F63" s="142">
        <v>16485</v>
      </c>
      <c r="G63" s="142">
        <v>17272</v>
      </c>
      <c r="H63" s="143">
        <v>17115</v>
      </c>
    </row>
    <row r="64" spans="2:8" ht="15" customHeight="1" x14ac:dyDescent="0.2"/>
  </sheetData>
  <sheetProtection algorithmName="SHA-512" hashValue="Hp9G8MnM+SiXFpJFcERA44FvakaGKX0Ppt7L20Phbbdyb5Kh6sL/MsFfjy+CSLeiBo8a59WlUZpCaidauHmXzg==" saltValue="t+rOL1rDfudGmWz5tNMO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16" t="s">
        <v>604</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2" x14ac:dyDescent="0.2">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2" x14ac:dyDescent="0.2">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2" x14ac:dyDescent="0.2">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2" x14ac:dyDescent="0.2">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597</v>
      </c>
    </row>
    <row r="50" spans="1:109" ht="13.2" x14ac:dyDescent="0.2">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553</v>
      </c>
      <c r="BQ50" s="1313"/>
      <c r="BR50" s="1313"/>
      <c r="BS50" s="1313"/>
      <c r="BT50" s="1313"/>
      <c r="BU50" s="1313"/>
      <c r="BV50" s="1313"/>
      <c r="BW50" s="1313"/>
      <c r="BX50" s="1313" t="s">
        <v>554</v>
      </c>
      <c r="BY50" s="1313"/>
      <c r="BZ50" s="1313"/>
      <c r="CA50" s="1313"/>
      <c r="CB50" s="1313"/>
      <c r="CC50" s="1313"/>
      <c r="CD50" s="1313"/>
      <c r="CE50" s="1313"/>
      <c r="CF50" s="1313" t="s">
        <v>555</v>
      </c>
      <c r="CG50" s="1313"/>
      <c r="CH50" s="1313"/>
      <c r="CI50" s="1313"/>
      <c r="CJ50" s="1313"/>
      <c r="CK50" s="1313"/>
      <c r="CL50" s="1313"/>
      <c r="CM50" s="1313"/>
      <c r="CN50" s="1313" t="s">
        <v>556</v>
      </c>
      <c r="CO50" s="1313"/>
      <c r="CP50" s="1313"/>
      <c r="CQ50" s="1313"/>
      <c r="CR50" s="1313"/>
      <c r="CS50" s="1313"/>
      <c r="CT50" s="1313"/>
      <c r="CU50" s="1313"/>
      <c r="CV50" s="1313" t="s">
        <v>557</v>
      </c>
      <c r="CW50" s="1313"/>
      <c r="CX50" s="1313"/>
      <c r="CY50" s="1313"/>
      <c r="CZ50" s="1313"/>
      <c r="DA50" s="1313"/>
      <c r="DB50" s="1313"/>
      <c r="DC50" s="1313"/>
    </row>
    <row r="51" spans="1:109" ht="13.5" customHeight="1" x14ac:dyDescent="0.2">
      <c r="B51" s="395"/>
      <c r="G51" s="1326"/>
      <c r="H51" s="1326"/>
      <c r="I51" s="1327"/>
      <c r="J51" s="1327"/>
      <c r="K51" s="1325"/>
      <c r="L51" s="1325"/>
      <c r="M51" s="1325"/>
      <c r="N51" s="1325"/>
      <c r="AM51" s="404"/>
      <c r="AN51" s="1315" t="s">
        <v>598</v>
      </c>
      <c r="AO51" s="1315"/>
      <c r="AP51" s="1315"/>
      <c r="AQ51" s="1315"/>
      <c r="AR51" s="1315"/>
      <c r="AS51" s="1315"/>
      <c r="AT51" s="1315"/>
      <c r="AU51" s="1315"/>
      <c r="AV51" s="1315"/>
      <c r="AW51" s="1315"/>
      <c r="AX51" s="1315"/>
      <c r="AY51" s="1315"/>
      <c r="AZ51" s="1315"/>
      <c r="BA51" s="1315"/>
      <c r="BB51" s="1315" t="s">
        <v>599</v>
      </c>
      <c r="BC51" s="1315"/>
      <c r="BD51" s="1315"/>
      <c r="BE51" s="1315"/>
      <c r="BF51" s="1315"/>
      <c r="BG51" s="1315"/>
      <c r="BH51" s="1315"/>
      <c r="BI51" s="1315"/>
      <c r="BJ51" s="1315"/>
      <c r="BK51" s="1315"/>
      <c r="BL51" s="1315"/>
      <c r="BM51" s="1315"/>
      <c r="BN51" s="1315"/>
      <c r="BO51" s="1315"/>
      <c r="BP51" s="1314">
        <v>77.599999999999994</v>
      </c>
      <c r="BQ51" s="1314"/>
      <c r="BR51" s="1314"/>
      <c r="BS51" s="1314"/>
      <c r="BT51" s="1314"/>
      <c r="BU51" s="1314"/>
      <c r="BV51" s="1314"/>
      <c r="BW51" s="1314"/>
      <c r="BX51" s="1314">
        <v>70.400000000000006</v>
      </c>
      <c r="BY51" s="1314"/>
      <c r="BZ51" s="1314"/>
      <c r="CA51" s="1314"/>
      <c r="CB51" s="1314"/>
      <c r="CC51" s="1314"/>
      <c r="CD51" s="1314"/>
      <c r="CE51" s="1314"/>
      <c r="CF51" s="1314">
        <v>67.2</v>
      </c>
      <c r="CG51" s="1314"/>
      <c r="CH51" s="1314"/>
      <c r="CI51" s="1314"/>
      <c r="CJ51" s="1314"/>
      <c r="CK51" s="1314"/>
      <c r="CL51" s="1314"/>
      <c r="CM51" s="1314"/>
      <c r="CN51" s="1314">
        <v>47.4</v>
      </c>
      <c r="CO51" s="1314"/>
      <c r="CP51" s="1314"/>
      <c r="CQ51" s="1314"/>
      <c r="CR51" s="1314"/>
      <c r="CS51" s="1314"/>
      <c r="CT51" s="1314"/>
      <c r="CU51" s="1314"/>
      <c r="CV51" s="1314">
        <v>48</v>
      </c>
      <c r="CW51" s="1314"/>
      <c r="CX51" s="1314"/>
      <c r="CY51" s="1314"/>
      <c r="CZ51" s="1314"/>
      <c r="DA51" s="1314"/>
      <c r="DB51" s="1314"/>
      <c r="DC51" s="1314"/>
    </row>
    <row r="52" spans="1:109" ht="13.2" x14ac:dyDescent="0.2">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2" x14ac:dyDescent="0.2">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600</v>
      </c>
      <c r="BC53" s="1315"/>
      <c r="BD53" s="1315"/>
      <c r="BE53" s="1315"/>
      <c r="BF53" s="1315"/>
      <c r="BG53" s="1315"/>
      <c r="BH53" s="1315"/>
      <c r="BI53" s="1315"/>
      <c r="BJ53" s="1315"/>
      <c r="BK53" s="1315"/>
      <c r="BL53" s="1315"/>
      <c r="BM53" s="1315"/>
      <c r="BN53" s="1315"/>
      <c r="BO53" s="1315"/>
      <c r="BP53" s="1314">
        <v>54.6</v>
      </c>
      <c r="BQ53" s="1314"/>
      <c r="BR53" s="1314"/>
      <c r="BS53" s="1314"/>
      <c r="BT53" s="1314"/>
      <c r="BU53" s="1314"/>
      <c r="BV53" s="1314"/>
      <c r="BW53" s="1314"/>
      <c r="BX53" s="1314">
        <v>60.9</v>
      </c>
      <c r="BY53" s="1314"/>
      <c r="BZ53" s="1314"/>
      <c r="CA53" s="1314"/>
      <c r="CB53" s="1314"/>
      <c r="CC53" s="1314"/>
      <c r="CD53" s="1314"/>
      <c r="CE53" s="1314"/>
      <c r="CF53" s="1314">
        <v>64.099999999999994</v>
      </c>
      <c r="CG53" s="1314"/>
      <c r="CH53" s="1314"/>
      <c r="CI53" s="1314"/>
      <c r="CJ53" s="1314"/>
      <c r="CK53" s="1314"/>
      <c r="CL53" s="1314"/>
      <c r="CM53" s="1314"/>
      <c r="CN53" s="1314">
        <v>65.099999999999994</v>
      </c>
      <c r="CO53" s="1314"/>
      <c r="CP53" s="1314"/>
      <c r="CQ53" s="1314"/>
      <c r="CR53" s="1314"/>
      <c r="CS53" s="1314"/>
      <c r="CT53" s="1314"/>
      <c r="CU53" s="1314"/>
      <c r="CV53" s="1314">
        <v>66.7</v>
      </c>
      <c r="CW53" s="1314"/>
      <c r="CX53" s="1314"/>
      <c r="CY53" s="1314"/>
      <c r="CZ53" s="1314"/>
      <c r="DA53" s="1314"/>
      <c r="DB53" s="1314"/>
      <c r="DC53" s="1314"/>
    </row>
    <row r="54" spans="1:109" ht="13.2" x14ac:dyDescent="0.2">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2" x14ac:dyDescent="0.2">
      <c r="A55" s="403"/>
      <c r="B55" s="395"/>
      <c r="G55" s="1309"/>
      <c r="H55" s="1309"/>
      <c r="I55" s="1309"/>
      <c r="J55" s="1309"/>
      <c r="K55" s="1325"/>
      <c r="L55" s="1325"/>
      <c r="M55" s="1325"/>
      <c r="N55" s="1325"/>
      <c r="AN55" s="1313" t="s">
        <v>601</v>
      </c>
      <c r="AO55" s="1313"/>
      <c r="AP55" s="1313"/>
      <c r="AQ55" s="1313"/>
      <c r="AR55" s="1313"/>
      <c r="AS55" s="1313"/>
      <c r="AT55" s="1313"/>
      <c r="AU55" s="1313"/>
      <c r="AV55" s="1313"/>
      <c r="AW55" s="1313"/>
      <c r="AX55" s="1313"/>
      <c r="AY55" s="1313"/>
      <c r="AZ55" s="1313"/>
      <c r="BA55" s="1313"/>
      <c r="BB55" s="1315" t="s">
        <v>599</v>
      </c>
      <c r="BC55" s="1315"/>
      <c r="BD55" s="1315"/>
      <c r="BE55" s="1315"/>
      <c r="BF55" s="1315"/>
      <c r="BG55" s="1315"/>
      <c r="BH55" s="1315"/>
      <c r="BI55" s="1315"/>
      <c r="BJ55" s="1315"/>
      <c r="BK55" s="1315"/>
      <c r="BL55" s="1315"/>
      <c r="BM55" s="1315"/>
      <c r="BN55" s="1315"/>
      <c r="BO55" s="1315"/>
      <c r="BP55" s="1314">
        <v>39</v>
      </c>
      <c r="BQ55" s="1314"/>
      <c r="BR55" s="1314"/>
      <c r="BS55" s="1314"/>
      <c r="BT55" s="1314"/>
      <c r="BU55" s="1314"/>
      <c r="BV55" s="1314"/>
      <c r="BW55" s="1314"/>
      <c r="BX55" s="1314">
        <v>32.5</v>
      </c>
      <c r="BY55" s="1314"/>
      <c r="BZ55" s="1314"/>
      <c r="CA55" s="1314"/>
      <c r="CB55" s="1314"/>
      <c r="CC55" s="1314"/>
      <c r="CD55" s="1314"/>
      <c r="CE55" s="1314"/>
      <c r="CF55" s="1314">
        <v>30.2</v>
      </c>
      <c r="CG55" s="1314"/>
      <c r="CH55" s="1314"/>
      <c r="CI55" s="1314"/>
      <c r="CJ55" s="1314"/>
      <c r="CK55" s="1314"/>
      <c r="CL55" s="1314"/>
      <c r="CM55" s="1314"/>
      <c r="CN55" s="1314">
        <v>25.4</v>
      </c>
      <c r="CO55" s="1314"/>
      <c r="CP55" s="1314"/>
      <c r="CQ55" s="1314"/>
      <c r="CR55" s="1314"/>
      <c r="CS55" s="1314"/>
      <c r="CT55" s="1314"/>
      <c r="CU55" s="1314"/>
      <c r="CV55" s="1314">
        <v>22.9</v>
      </c>
      <c r="CW55" s="1314"/>
      <c r="CX55" s="1314"/>
      <c r="CY55" s="1314"/>
      <c r="CZ55" s="1314"/>
      <c r="DA55" s="1314"/>
      <c r="DB55" s="1314"/>
      <c r="DC55" s="1314"/>
    </row>
    <row r="56" spans="1:109" ht="13.2" x14ac:dyDescent="0.2">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ht="13.2" x14ac:dyDescent="0.2">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600</v>
      </c>
      <c r="BC57" s="1315"/>
      <c r="BD57" s="1315"/>
      <c r="BE57" s="1315"/>
      <c r="BF57" s="1315"/>
      <c r="BG57" s="1315"/>
      <c r="BH57" s="1315"/>
      <c r="BI57" s="1315"/>
      <c r="BJ57" s="1315"/>
      <c r="BK57" s="1315"/>
      <c r="BL57" s="1315"/>
      <c r="BM57" s="1315"/>
      <c r="BN57" s="1315"/>
      <c r="BO57" s="1315"/>
      <c r="BP57" s="1314">
        <v>55.4</v>
      </c>
      <c r="BQ57" s="1314"/>
      <c r="BR57" s="1314"/>
      <c r="BS57" s="1314"/>
      <c r="BT57" s="1314"/>
      <c r="BU57" s="1314"/>
      <c r="BV57" s="1314"/>
      <c r="BW57" s="1314"/>
      <c r="BX57" s="1314">
        <v>57</v>
      </c>
      <c r="BY57" s="1314"/>
      <c r="BZ57" s="1314"/>
      <c r="CA57" s="1314"/>
      <c r="CB57" s="1314"/>
      <c r="CC57" s="1314"/>
      <c r="CD57" s="1314"/>
      <c r="CE57" s="1314"/>
      <c r="CF57" s="1314">
        <v>58.9</v>
      </c>
      <c r="CG57" s="1314"/>
      <c r="CH57" s="1314"/>
      <c r="CI57" s="1314"/>
      <c r="CJ57" s="1314"/>
      <c r="CK57" s="1314"/>
      <c r="CL57" s="1314"/>
      <c r="CM57" s="1314"/>
      <c r="CN57" s="1314">
        <v>59.9</v>
      </c>
      <c r="CO57" s="1314"/>
      <c r="CP57" s="1314"/>
      <c r="CQ57" s="1314"/>
      <c r="CR57" s="1314"/>
      <c r="CS57" s="1314"/>
      <c r="CT57" s="1314"/>
      <c r="CU57" s="1314"/>
      <c r="CV57" s="1314">
        <v>60.7</v>
      </c>
      <c r="CW57" s="1314"/>
      <c r="CX57" s="1314"/>
      <c r="CY57" s="1314"/>
      <c r="CZ57" s="1314"/>
      <c r="DA57" s="1314"/>
      <c r="DB57" s="1314"/>
      <c r="DC57" s="1314"/>
      <c r="DD57" s="408"/>
      <c r="DE57" s="407"/>
    </row>
    <row r="58" spans="1:109" s="403" customFormat="1" ht="13.2" x14ac:dyDescent="0.2">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602</v>
      </c>
    </row>
    <row r="64" spans="1:109" ht="13.2" x14ac:dyDescent="0.2">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16" t="s">
        <v>605</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2" x14ac:dyDescent="0.2">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2" x14ac:dyDescent="0.2">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2" x14ac:dyDescent="0.2">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2" x14ac:dyDescent="0.2">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597</v>
      </c>
    </row>
    <row r="72" spans="2:107" ht="13.2" x14ac:dyDescent="0.2">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553</v>
      </c>
      <c r="BQ72" s="1313"/>
      <c r="BR72" s="1313"/>
      <c r="BS72" s="1313"/>
      <c r="BT72" s="1313"/>
      <c r="BU72" s="1313"/>
      <c r="BV72" s="1313"/>
      <c r="BW72" s="1313"/>
      <c r="BX72" s="1313" t="s">
        <v>554</v>
      </c>
      <c r="BY72" s="1313"/>
      <c r="BZ72" s="1313"/>
      <c r="CA72" s="1313"/>
      <c r="CB72" s="1313"/>
      <c r="CC72" s="1313"/>
      <c r="CD72" s="1313"/>
      <c r="CE72" s="1313"/>
      <c r="CF72" s="1313" t="s">
        <v>555</v>
      </c>
      <c r="CG72" s="1313"/>
      <c r="CH72" s="1313"/>
      <c r="CI72" s="1313"/>
      <c r="CJ72" s="1313"/>
      <c r="CK72" s="1313"/>
      <c r="CL72" s="1313"/>
      <c r="CM72" s="1313"/>
      <c r="CN72" s="1313" t="s">
        <v>556</v>
      </c>
      <c r="CO72" s="1313"/>
      <c r="CP72" s="1313"/>
      <c r="CQ72" s="1313"/>
      <c r="CR72" s="1313"/>
      <c r="CS72" s="1313"/>
      <c r="CT72" s="1313"/>
      <c r="CU72" s="1313"/>
      <c r="CV72" s="1313" t="s">
        <v>557</v>
      </c>
      <c r="CW72" s="1313"/>
      <c r="CX72" s="1313"/>
      <c r="CY72" s="1313"/>
      <c r="CZ72" s="1313"/>
      <c r="DA72" s="1313"/>
      <c r="DB72" s="1313"/>
      <c r="DC72" s="1313"/>
    </row>
    <row r="73" spans="2:107" ht="13.2" x14ac:dyDescent="0.2">
      <c r="B73" s="395"/>
      <c r="G73" s="1326"/>
      <c r="H73" s="1326"/>
      <c r="I73" s="1326"/>
      <c r="J73" s="1326"/>
      <c r="K73" s="1329"/>
      <c r="L73" s="1329"/>
      <c r="M73" s="1329"/>
      <c r="N73" s="1329"/>
      <c r="AM73" s="404"/>
      <c r="AN73" s="1315" t="s">
        <v>598</v>
      </c>
      <c r="AO73" s="1315"/>
      <c r="AP73" s="1315"/>
      <c r="AQ73" s="1315"/>
      <c r="AR73" s="1315"/>
      <c r="AS73" s="1315"/>
      <c r="AT73" s="1315"/>
      <c r="AU73" s="1315"/>
      <c r="AV73" s="1315"/>
      <c r="AW73" s="1315"/>
      <c r="AX73" s="1315"/>
      <c r="AY73" s="1315"/>
      <c r="AZ73" s="1315"/>
      <c r="BA73" s="1315"/>
      <c r="BB73" s="1315" t="s">
        <v>599</v>
      </c>
      <c r="BC73" s="1315"/>
      <c r="BD73" s="1315"/>
      <c r="BE73" s="1315"/>
      <c r="BF73" s="1315"/>
      <c r="BG73" s="1315"/>
      <c r="BH73" s="1315"/>
      <c r="BI73" s="1315"/>
      <c r="BJ73" s="1315"/>
      <c r="BK73" s="1315"/>
      <c r="BL73" s="1315"/>
      <c r="BM73" s="1315"/>
      <c r="BN73" s="1315"/>
      <c r="BO73" s="1315"/>
      <c r="BP73" s="1314">
        <v>77.599999999999994</v>
      </c>
      <c r="BQ73" s="1314"/>
      <c r="BR73" s="1314"/>
      <c r="BS73" s="1314"/>
      <c r="BT73" s="1314"/>
      <c r="BU73" s="1314"/>
      <c r="BV73" s="1314"/>
      <c r="BW73" s="1314"/>
      <c r="BX73" s="1314">
        <v>70.400000000000006</v>
      </c>
      <c r="BY73" s="1314"/>
      <c r="BZ73" s="1314"/>
      <c r="CA73" s="1314"/>
      <c r="CB73" s="1314"/>
      <c r="CC73" s="1314"/>
      <c r="CD73" s="1314"/>
      <c r="CE73" s="1314"/>
      <c r="CF73" s="1314">
        <v>67.2</v>
      </c>
      <c r="CG73" s="1314"/>
      <c r="CH73" s="1314"/>
      <c r="CI73" s="1314"/>
      <c r="CJ73" s="1314"/>
      <c r="CK73" s="1314"/>
      <c r="CL73" s="1314"/>
      <c r="CM73" s="1314"/>
      <c r="CN73" s="1314">
        <v>47.4</v>
      </c>
      <c r="CO73" s="1314"/>
      <c r="CP73" s="1314"/>
      <c r="CQ73" s="1314"/>
      <c r="CR73" s="1314"/>
      <c r="CS73" s="1314"/>
      <c r="CT73" s="1314"/>
      <c r="CU73" s="1314"/>
      <c r="CV73" s="1314">
        <v>48</v>
      </c>
      <c r="CW73" s="1314"/>
      <c r="CX73" s="1314"/>
      <c r="CY73" s="1314"/>
      <c r="CZ73" s="1314"/>
      <c r="DA73" s="1314"/>
      <c r="DB73" s="1314"/>
      <c r="DC73" s="1314"/>
    </row>
    <row r="74" spans="2:107" ht="13.2" x14ac:dyDescent="0.2">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2" x14ac:dyDescent="0.2">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603</v>
      </c>
      <c r="BC75" s="1315"/>
      <c r="BD75" s="1315"/>
      <c r="BE75" s="1315"/>
      <c r="BF75" s="1315"/>
      <c r="BG75" s="1315"/>
      <c r="BH75" s="1315"/>
      <c r="BI75" s="1315"/>
      <c r="BJ75" s="1315"/>
      <c r="BK75" s="1315"/>
      <c r="BL75" s="1315"/>
      <c r="BM75" s="1315"/>
      <c r="BN75" s="1315"/>
      <c r="BO75" s="1315"/>
      <c r="BP75" s="1314">
        <v>13.4</v>
      </c>
      <c r="BQ75" s="1314"/>
      <c r="BR75" s="1314"/>
      <c r="BS75" s="1314"/>
      <c r="BT75" s="1314"/>
      <c r="BU75" s="1314"/>
      <c r="BV75" s="1314"/>
      <c r="BW75" s="1314"/>
      <c r="BX75" s="1314">
        <v>13.1</v>
      </c>
      <c r="BY75" s="1314"/>
      <c r="BZ75" s="1314"/>
      <c r="CA75" s="1314"/>
      <c r="CB75" s="1314"/>
      <c r="CC75" s="1314"/>
      <c r="CD75" s="1314"/>
      <c r="CE75" s="1314"/>
      <c r="CF75" s="1314">
        <v>12.9</v>
      </c>
      <c r="CG75" s="1314"/>
      <c r="CH75" s="1314"/>
      <c r="CI75" s="1314"/>
      <c r="CJ75" s="1314"/>
      <c r="CK75" s="1314"/>
      <c r="CL75" s="1314"/>
      <c r="CM75" s="1314"/>
      <c r="CN75" s="1314">
        <v>12</v>
      </c>
      <c r="CO75" s="1314"/>
      <c r="CP75" s="1314"/>
      <c r="CQ75" s="1314"/>
      <c r="CR75" s="1314"/>
      <c r="CS75" s="1314"/>
      <c r="CT75" s="1314"/>
      <c r="CU75" s="1314"/>
      <c r="CV75" s="1314">
        <v>10.8</v>
      </c>
      <c r="CW75" s="1314"/>
      <c r="CX75" s="1314"/>
      <c r="CY75" s="1314"/>
      <c r="CZ75" s="1314"/>
      <c r="DA75" s="1314"/>
      <c r="DB75" s="1314"/>
      <c r="DC75" s="1314"/>
    </row>
    <row r="76" spans="2:107" ht="13.2" x14ac:dyDescent="0.2">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2" x14ac:dyDescent="0.2">
      <c r="B77" s="395"/>
      <c r="G77" s="1309"/>
      <c r="H77" s="1309"/>
      <c r="I77" s="1309"/>
      <c r="J77" s="1309"/>
      <c r="K77" s="1329"/>
      <c r="L77" s="1329"/>
      <c r="M77" s="1329"/>
      <c r="N77" s="1329"/>
      <c r="AN77" s="1313" t="s">
        <v>601</v>
      </c>
      <c r="AO77" s="1313"/>
      <c r="AP77" s="1313"/>
      <c r="AQ77" s="1313"/>
      <c r="AR77" s="1313"/>
      <c r="AS77" s="1313"/>
      <c r="AT77" s="1313"/>
      <c r="AU77" s="1313"/>
      <c r="AV77" s="1313"/>
      <c r="AW77" s="1313"/>
      <c r="AX77" s="1313"/>
      <c r="AY77" s="1313"/>
      <c r="AZ77" s="1313"/>
      <c r="BA77" s="1313"/>
      <c r="BB77" s="1315" t="s">
        <v>599</v>
      </c>
      <c r="BC77" s="1315"/>
      <c r="BD77" s="1315"/>
      <c r="BE77" s="1315"/>
      <c r="BF77" s="1315"/>
      <c r="BG77" s="1315"/>
      <c r="BH77" s="1315"/>
      <c r="BI77" s="1315"/>
      <c r="BJ77" s="1315"/>
      <c r="BK77" s="1315"/>
      <c r="BL77" s="1315"/>
      <c r="BM77" s="1315"/>
      <c r="BN77" s="1315"/>
      <c r="BO77" s="1315"/>
      <c r="BP77" s="1314">
        <v>39</v>
      </c>
      <c r="BQ77" s="1314"/>
      <c r="BR77" s="1314"/>
      <c r="BS77" s="1314"/>
      <c r="BT77" s="1314"/>
      <c r="BU77" s="1314"/>
      <c r="BV77" s="1314"/>
      <c r="BW77" s="1314"/>
      <c r="BX77" s="1314">
        <v>32.5</v>
      </c>
      <c r="BY77" s="1314"/>
      <c r="BZ77" s="1314"/>
      <c r="CA77" s="1314"/>
      <c r="CB77" s="1314"/>
      <c r="CC77" s="1314"/>
      <c r="CD77" s="1314"/>
      <c r="CE77" s="1314"/>
      <c r="CF77" s="1314">
        <v>30.2</v>
      </c>
      <c r="CG77" s="1314"/>
      <c r="CH77" s="1314"/>
      <c r="CI77" s="1314"/>
      <c r="CJ77" s="1314"/>
      <c r="CK77" s="1314"/>
      <c r="CL77" s="1314"/>
      <c r="CM77" s="1314"/>
      <c r="CN77" s="1314">
        <v>25.4</v>
      </c>
      <c r="CO77" s="1314"/>
      <c r="CP77" s="1314"/>
      <c r="CQ77" s="1314"/>
      <c r="CR77" s="1314"/>
      <c r="CS77" s="1314"/>
      <c r="CT77" s="1314"/>
      <c r="CU77" s="1314"/>
      <c r="CV77" s="1314">
        <v>22.9</v>
      </c>
      <c r="CW77" s="1314"/>
      <c r="CX77" s="1314"/>
      <c r="CY77" s="1314"/>
      <c r="CZ77" s="1314"/>
      <c r="DA77" s="1314"/>
      <c r="DB77" s="1314"/>
      <c r="DC77" s="1314"/>
    </row>
    <row r="78" spans="2:107" ht="13.2" x14ac:dyDescent="0.2">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2" x14ac:dyDescent="0.2">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603</v>
      </c>
      <c r="BC79" s="1315"/>
      <c r="BD79" s="1315"/>
      <c r="BE79" s="1315"/>
      <c r="BF79" s="1315"/>
      <c r="BG79" s="1315"/>
      <c r="BH79" s="1315"/>
      <c r="BI79" s="1315"/>
      <c r="BJ79" s="1315"/>
      <c r="BK79" s="1315"/>
      <c r="BL79" s="1315"/>
      <c r="BM79" s="1315"/>
      <c r="BN79" s="1315"/>
      <c r="BO79" s="1315"/>
      <c r="BP79" s="1314">
        <v>9</v>
      </c>
      <c r="BQ79" s="1314"/>
      <c r="BR79" s="1314"/>
      <c r="BS79" s="1314"/>
      <c r="BT79" s="1314"/>
      <c r="BU79" s="1314"/>
      <c r="BV79" s="1314"/>
      <c r="BW79" s="1314"/>
      <c r="BX79" s="1314">
        <v>8.1999999999999993</v>
      </c>
      <c r="BY79" s="1314"/>
      <c r="BZ79" s="1314"/>
      <c r="CA79" s="1314"/>
      <c r="CB79" s="1314"/>
      <c r="CC79" s="1314"/>
      <c r="CD79" s="1314"/>
      <c r="CE79" s="1314"/>
      <c r="CF79" s="1314">
        <v>8</v>
      </c>
      <c r="CG79" s="1314"/>
      <c r="CH79" s="1314"/>
      <c r="CI79" s="1314"/>
      <c r="CJ79" s="1314"/>
      <c r="CK79" s="1314"/>
      <c r="CL79" s="1314"/>
      <c r="CM79" s="1314"/>
      <c r="CN79" s="1314">
        <v>7.8</v>
      </c>
      <c r="CO79" s="1314"/>
      <c r="CP79" s="1314"/>
      <c r="CQ79" s="1314"/>
      <c r="CR79" s="1314"/>
      <c r="CS79" s="1314"/>
      <c r="CT79" s="1314"/>
      <c r="CU79" s="1314"/>
      <c r="CV79" s="1314">
        <v>7.7</v>
      </c>
      <c r="CW79" s="1314"/>
      <c r="CX79" s="1314"/>
      <c r="CY79" s="1314"/>
      <c r="CZ79" s="1314"/>
      <c r="DA79" s="1314"/>
      <c r="DB79" s="1314"/>
      <c r="DC79" s="1314"/>
    </row>
    <row r="80" spans="2:107" ht="13.2" x14ac:dyDescent="0.2">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g4fPejaFZ0lDLn7Jt6fpg9K9HSEYdQzVVE5A1hRzPRC9x41eRBHKsBBy3c99dszxPLynrKoPopMCy4aPuzDTCg==" saltValue="Mv45jp23GgaebjDrNNHb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hn+PxPqlY6CygBcpM2PBmrtBB1LIrY8e6xvZXv9NFf2xpk6au8Cc93CLe7Xq9/+mG9WXhJv2lPZ4aWfnYPPYgQ==" saltValue="M9gUrWiduKxtUTyWQhQvV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499</v>
      </c>
    </row>
  </sheetData>
  <sheetProtection algorithmName="SHA-512" hashValue="yq/koz66RBezQ8DqhSP7nWaBwPx6L3jGfzDt0gz6Gf7Qa4IpXBKtlKMasWqNV9ilP8ZkRnaIANuFqECsbo5G/g==" saltValue="SjFkB1gQDjY3Lq0p+tdmr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550</v>
      </c>
      <c r="G2" s="157"/>
      <c r="H2" s="158"/>
    </row>
    <row r="3" spans="1:8" x14ac:dyDescent="0.2">
      <c r="A3" s="154" t="s">
        <v>543</v>
      </c>
      <c r="B3" s="159"/>
      <c r="C3" s="160"/>
      <c r="D3" s="161">
        <v>86585</v>
      </c>
      <c r="E3" s="162"/>
      <c r="F3" s="163">
        <v>92247</v>
      </c>
      <c r="G3" s="164"/>
      <c r="H3" s="165"/>
    </row>
    <row r="4" spans="1:8" x14ac:dyDescent="0.2">
      <c r="A4" s="166"/>
      <c r="B4" s="167"/>
      <c r="C4" s="168"/>
      <c r="D4" s="169">
        <v>43836</v>
      </c>
      <c r="E4" s="170"/>
      <c r="F4" s="171">
        <v>37204</v>
      </c>
      <c r="G4" s="172"/>
      <c r="H4" s="173"/>
    </row>
    <row r="5" spans="1:8" x14ac:dyDescent="0.2">
      <c r="A5" s="154" t="s">
        <v>545</v>
      </c>
      <c r="B5" s="159"/>
      <c r="C5" s="160"/>
      <c r="D5" s="161">
        <v>61638</v>
      </c>
      <c r="E5" s="162"/>
      <c r="F5" s="163">
        <v>67319</v>
      </c>
      <c r="G5" s="164"/>
      <c r="H5" s="165"/>
    </row>
    <row r="6" spans="1:8" x14ac:dyDescent="0.2">
      <c r="A6" s="166"/>
      <c r="B6" s="167"/>
      <c r="C6" s="168"/>
      <c r="D6" s="169">
        <v>35419</v>
      </c>
      <c r="E6" s="170"/>
      <c r="F6" s="171">
        <v>38101</v>
      </c>
      <c r="G6" s="172"/>
      <c r="H6" s="173"/>
    </row>
    <row r="7" spans="1:8" x14ac:dyDescent="0.2">
      <c r="A7" s="154" t="s">
        <v>546</v>
      </c>
      <c r="B7" s="159"/>
      <c r="C7" s="160"/>
      <c r="D7" s="161">
        <v>55444</v>
      </c>
      <c r="E7" s="162"/>
      <c r="F7" s="163">
        <v>70615</v>
      </c>
      <c r="G7" s="164"/>
      <c r="H7" s="165"/>
    </row>
    <row r="8" spans="1:8" x14ac:dyDescent="0.2">
      <c r="A8" s="166"/>
      <c r="B8" s="167"/>
      <c r="C8" s="168"/>
      <c r="D8" s="169">
        <v>37715</v>
      </c>
      <c r="E8" s="170"/>
      <c r="F8" s="171">
        <v>37382</v>
      </c>
      <c r="G8" s="172"/>
      <c r="H8" s="173"/>
    </row>
    <row r="9" spans="1:8" x14ac:dyDescent="0.2">
      <c r="A9" s="154" t="s">
        <v>547</v>
      </c>
      <c r="B9" s="159"/>
      <c r="C9" s="160"/>
      <c r="D9" s="161">
        <v>62145</v>
      </c>
      <c r="E9" s="162"/>
      <c r="F9" s="163">
        <v>69185</v>
      </c>
      <c r="G9" s="164"/>
      <c r="H9" s="165"/>
    </row>
    <row r="10" spans="1:8" x14ac:dyDescent="0.2">
      <c r="A10" s="166"/>
      <c r="B10" s="167"/>
      <c r="C10" s="168"/>
      <c r="D10" s="169">
        <v>40588</v>
      </c>
      <c r="E10" s="170"/>
      <c r="F10" s="171">
        <v>38519</v>
      </c>
      <c r="G10" s="172"/>
      <c r="H10" s="173"/>
    </row>
    <row r="11" spans="1:8" x14ac:dyDescent="0.2">
      <c r="A11" s="154" t="s">
        <v>548</v>
      </c>
      <c r="B11" s="159"/>
      <c r="C11" s="160"/>
      <c r="D11" s="161">
        <v>41831</v>
      </c>
      <c r="E11" s="162"/>
      <c r="F11" s="163">
        <v>70166</v>
      </c>
      <c r="G11" s="164"/>
      <c r="H11" s="165"/>
    </row>
    <row r="12" spans="1:8" x14ac:dyDescent="0.2">
      <c r="A12" s="166"/>
      <c r="B12" s="167"/>
      <c r="C12" s="174"/>
      <c r="D12" s="169">
        <v>31094</v>
      </c>
      <c r="E12" s="170"/>
      <c r="F12" s="171">
        <v>36115</v>
      </c>
      <c r="G12" s="172"/>
      <c r="H12" s="173"/>
    </row>
    <row r="13" spans="1:8" x14ac:dyDescent="0.2">
      <c r="A13" s="154"/>
      <c r="B13" s="159"/>
      <c r="C13" s="175"/>
      <c r="D13" s="176">
        <v>61529</v>
      </c>
      <c r="E13" s="177"/>
      <c r="F13" s="178">
        <v>73906</v>
      </c>
      <c r="G13" s="179"/>
      <c r="H13" s="165"/>
    </row>
    <row r="14" spans="1:8" x14ac:dyDescent="0.2">
      <c r="A14" s="166"/>
      <c r="B14" s="167"/>
      <c r="C14" s="168"/>
      <c r="D14" s="169">
        <v>37730</v>
      </c>
      <c r="E14" s="170"/>
      <c r="F14" s="171">
        <v>37464</v>
      </c>
      <c r="G14" s="172"/>
      <c r="H14" s="173"/>
    </row>
    <row r="17" spans="1:11" x14ac:dyDescent="0.2">
      <c r="A17" s="150" t="s">
        <v>52</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53</v>
      </c>
      <c r="B19" s="180">
        <f>ROUND(VALUE(SUBSTITUTE(実質収支比率等に係る経年分析!F$48,"▲","-")),2)</f>
        <v>7.48</v>
      </c>
      <c r="C19" s="180">
        <f>ROUND(VALUE(SUBSTITUTE(実質収支比率等に係る経年分析!G$48,"▲","-")),2)</f>
        <v>7.82</v>
      </c>
      <c r="D19" s="180">
        <f>ROUND(VALUE(SUBSTITUTE(実質収支比率等に係る経年分析!H$48,"▲","-")),2)</f>
        <v>8.65</v>
      </c>
      <c r="E19" s="180">
        <f>ROUND(VALUE(SUBSTITUTE(実質収支比率等に係る経年分析!I$48,"▲","-")),2)</f>
        <v>8.39</v>
      </c>
      <c r="F19" s="180">
        <f>ROUND(VALUE(SUBSTITUTE(実質収支比率等に係る経年分析!J$48,"▲","-")),2)</f>
        <v>10.4</v>
      </c>
    </row>
    <row r="20" spans="1:11" x14ac:dyDescent="0.2">
      <c r="A20" s="180" t="s">
        <v>54</v>
      </c>
      <c r="B20" s="180">
        <f>ROUND(VALUE(SUBSTITUTE(実質収支比率等に係る経年分析!F$47,"▲","-")),2)</f>
        <v>19.25</v>
      </c>
      <c r="C20" s="180">
        <f>ROUND(VALUE(SUBSTITUTE(実質収支比率等に係る経年分析!G$47,"▲","-")),2)</f>
        <v>19.809999999999999</v>
      </c>
      <c r="D20" s="180">
        <f>ROUND(VALUE(SUBSTITUTE(実質収支比率等に係る経年分析!H$47,"▲","-")),2)</f>
        <v>20.059999999999999</v>
      </c>
      <c r="E20" s="180">
        <f>ROUND(VALUE(SUBSTITUTE(実質収支比率等に係る経年分析!I$47,"▲","-")),2)</f>
        <v>20.399999999999999</v>
      </c>
      <c r="F20" s="180">
        <f>ROUND(VALUE(SUBSTITUTE(実質収支比率等に係る経年分析!J$47,"▲","-")),2)</f>
        <v>19.71</v>
      </c>
    </row>
    <row r="21" spans="1:11" x14ac:dyDescent="0.2">
      <c r="A21" s="180" t="s">
        <v>55</v>
      </c>
      <c r="B21" s="180">
        <f>IF(ISNUMBER(VALUE(SUBSTITUTE(実質収支比率等に係る経年分析!F$49,"▲","-"))),ROUND(VALUE(SUBSTITUTE(実質収支比率等に係る経年分析!F$49,"▲","-")),2),NA())</f>
        <v>3.69</v>
      </c>
      <c r="C21" s="180">
        <f>IF(ISNUMBER(VALUE(SUBSTITUTE(実質収支比率等に係る経年分析!G$49,"▲","-"))),ROUND(VALUE(SUBSTITUTE(実質収支比率等に係る経年分析!G$49,"▲","-")),2),NA())</f>
        <v>0.45</v>
      </c>
      <c r="D21" s="180">
        <f>IF(ISNUMBER(VALUE(SUBSTITUTE(実質収支比率等に係る経年分析!H$49,"▲","-"))),ROUND(VALUE(SUBSTITUTE(実質収支比率等に係る経年分析!H$49,"▲","-")),2),NA())</f>
        <v>0.75</v>
      </c>
      <c r="E21" s="180">
        <f>IF(ISNUMBER(VALUE(SUBSTITUTE(実質収支比率等に係る経年分析!I$49,"▲","-"))),ROUND(VALUE(SUBSTITUTE(実質収支比率等に係る経年分析!I$49,"▲","-")),2),NA())</f>
        <v>-0.38</v>
      </c>
      <c r="F21" s="180">
        <f>IF(ISNUMBER(VALUE(SUBSTITUTE(実質収支比率等に係る経年分析!J$49,"▲","-"))),ROUND(VALUE(SUBSTITUTE(実質収支比率等に係る経年分析!J$49,"▲","-")),2),NA())</f>
        <v>1.61</v>
      </c>
    </row>
    <row r="24" spans="1:11" x14ac:dyDescent="0.2">
      <c r="A24" s="150" t="s">
        <v>56</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7.0000000000000007E-2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0.34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0.15</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農業集落排水特別会計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2">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2">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2.59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3.45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1.88</v>
      </c>
    </row>
    <row r="32" spans="1:11" x14ac:dyDescent="0.2">
      <c r="A32" s="181" t="str">
        <f>IF(連結実質赤字比率に係る赤字・黒字の構成分析!C$38="",NA(),連結実質赤字比率に係る赤字・黒字の構成分析!C$38)</f>
        <v>市営春日居地区温泉給湯事業会計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1.86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2.11</v>
      </c>
    </row>
    <row r="33" spans="1:16" x14ac:dyDescent="0.2">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2.4900000000000002</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3.04</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5.42</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10.33</v>
      </c>
    </row>
    <row r="39" spans="1:16" x14ac:dyDescent="0.2">
      <c r="A39" s="150" t="s">
        <v>59</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3996</v>
      </c>
      <c r="E42" s="182"/>
      <c r="F42" s="182"/>
      <c r="G42" s="182">
        <f>'実質公債費比率（分子）の構造'!L$52</f>
        <v>4061</v>
      </c>
      <c r="H42" s="182"/>
      <c r="I42" s="182"/>
      <c r="J42" s="182">
        <f>'実質公債費比率（分子）の構造'!M$52</f>
        <v>4038</v>
      </c>
      <c r="K42" s="182"/>
      <c r="L42" s="182"/>
      <c r="M42" s="182">
        <f>'実質公債費比率（分子）の構造'!N$52</f>
        <v>3828</v>
      </c>
      <c r="N42" s="182"/>
      <c r="O42" s="182"/>
      <c r="P42" s="182">
        <f>'実質公債費比率（分子）の構造'!O$52</f>
        <v>3779</v>
      </c>
    </row>
    <row r="43" spans="1:16" x14ac:dyDescent="0.2">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2">
      <c r="A44" s="182" t="s">
        <v>64</v>
      </c>
      <c r="B44" s="182">
        <f>'実質公債費比率（分子）の構造'!K$50</f>
        <v>20</v>
      </c>
      <c r="C44" s="182"/>
      <c r="D44" s="182"/>
      <c r="E44" s="182">
        <f>'実質公債費比率（分子）の構造'!L$50</f>
        <v>18</v>
      </c>
      <c r="F44" s="182"/>
      <c r="G44" s="182"/>
      <c r="H44" s="182">
        <f>'実質公債費比率（分子）の構造'!M$50</f>
        <v>14</v>
      </c>
      <c r="I44" s="182"/>
      <c r="J44" s="182"/>
      <c r="K44" s="182">
        <f>'実質公債費比率（分子）の構造'!N$50</f>
        <v>10</v>
      </c>
      <c r="L44" s="182"/>
      <c r="M44" s="182"/>
      <c r="N44" s="182">
        <f>'実質公債費比率（分子）の構造'!O$50</f>
        <v>9</v>
      </c>
      <c r="O44" s="182"/>
      <c r="P44" s="182"/>
    </row>
    <row r="45" spans="1:16" x14ac:dyDescent="0.2">
      <c r="A45" s="182" t="s">
        <v>65</v>
      </c>
      <c r="B45" s="182">
        <f>'実質公債費比率（分子）の構造'!K$49</f>
        <v>13</v>
      </c>
      <c r="C45" s="182"/>
      <c r="D45" s="182"/>
      <c r="E45" s="182">
        <f>'実質公債費比率（分子）の構造'!L$49</f>
        <v>12</v>
      </c>
      <c r="F45" s="182"/>
      <c r="G45" s="182"/>
      <c r="H45" s="182">
        <f>'実質公債費比率（分子）の構造'!M$49</f>
        <v>12</v>
      </c>
      <c r="I45" s="182"/>
      <c r="J45" s="182"/>
      <c r="K45" s="182">
        <f>'実質公債費比率（分子）の構造'!N$49</f>
        <v>12</v>
      </c>
      <c r="L45" s="182"/>
      <c r="M45" s="182"/>
      <c r="N45" s="182">
        <f>'実質公債費比率（分子）の構造'!O$49</f>
        <v>23</v>
      </c>
      <c r="O45" s="182"/>
      <c r="P45" s="182"/>
    </row>
    <row r="46" spans="1:16" x14ac:dyDescent="0.2">
      <c r="A46" s="182" t="s">
        <v>66</v>
      </c>
      <c r="B46" s="182">
        <f>'実質公債費比率（分子）の構造'!K$48</f>
        <v>1752</v>
      </c>
      <c r="C46" s="182"/>
      <c r="D46" s="182"/>
      <c r="E46" s="182">
        <f>'実質公債費比率（分子）の構造'!L$48</f>
        <v>1628</v>
      </c>
      <c r="F46" s="182"/>
      <c r="G46" s="182"/>
      <c r="H46" s="182">
        <f>'実質公債費比率（分子）の構造'!M$48</f>
        <v>1604</v>
      </c>
      <c r="I46" s="182"/>
      <c r="J46" s="182"/>
      <c r="K46" s="182">
        <f>'実質公債費比率（分子）の構造'!N$48</f>
        <v>1101</v>
      </c>
      <c r="L46" s="182"/>
      <c r="M46" s="182"/>
      <c r="N46" s="182">
        <f>'実質公債費比率（分子）の構造'!O$48</f>
        <v>1082</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4341</v>
      </c>
      <c r="C49" s="182"/>
      <c r="D49" s="182"/>
      <c r="E49" s="182">
        <f>'実質公債費比率（分子）の構造'!L$45</f>
        <v>4485</v>
      </c>
      <c r="F49" s="182"/>
      <c r="G49" s="182"/>
      <c r="H49" s="182">
        <f>'実質公債費比率（分子）の構造'!M$45</f>
        <v>4405</v>
      </c>
      <c r="I49" s="182"/>
      <c r="J49" s="182"/>
      <c r="K49" s="182">
        <f>'実質公債費比率（分子）の構造'!N$45</f>
        <v>4300</v>
      </c>
      <c r="L49" s="182"/>
      <c r="M49" s="182"/>
      <c r="N49" s="182">
        <f>'実質公債費比率（分子）の構造'!O$45</f>
        <v>4129</v>
      </c>
      <c r="O49" s="182"/>
      <c r="P49" s="182"/>
    </row>
    <row r="50" spans="1:16" x14ac:dyDescent="0.2">
      <c r="A50" s="182" t="s">
        <v>70</v>
      </c>
      <c r="B50" s="182" t="e">
        <f>NA()</f>
        <v>#N/A</v>
      </c>
      <c r="C50" s="182">
        <f>IF(ISNUMBER('実質公債費比率（分子）の構造'!K$53),'実質公債費比率（分子）の構造'!K$53,NA())</f>
        <v>2130</v>
      </c>
      <c r="D50" s="182" t="e">
        <f>NA()</f>
        <v>#N/A</v>
      </c>
      <c r="E50" s="182" t="e">
        <f>NA()</f>
        <v>#N/A</v>
      </c>
      <c r="F50" s="182">
        <f>IF(ISNUMBER('実質公債費比率（分子）の構造'!L$53),'実質公債費比率（分子）の構造'!L$53,NA())</f>
        <v>2082</v>
      </c>
      <c r="G50" s="182" t="e">
        <f>NA()</f>
        <v>#N/A</v>
      </c>
      <c r="H50" s="182" t="e">
        <f>NA()</f>
        <v>#N/A</v>
      </c>
      <c r="I50" s="182">
        <f>IF(ISNUMBER('実質公債費比率（分子）の構造'!M$53),'実質公債費比率（分子）の構造'!M$53,NA())</f>
        <v>1997</v>
      </c>
      <c r="J50" s="182" t="e">
        <f>NA()</f>
        <v>#N/A</v>
      </c>
      <c r="K50" s="182" t="e">
        <f>NA()</f>
        <v>#N/A</v>
      </c>
      <c r="L50" s="182">
        <f>IF(ISNUMBER('実質公債費比率（分子）の構造'!N$53),'実質公債費比率（分子）の構造'!N$53,NA())</f>
        <v>1595</v>
      </c>
      <c r="M50" s="182" t="e">
        <f>NA()</f>
        <v>#N/A</v>
      </c>
      <c r="N50" s="182" t="e">
        <f>NA()</f>
        <v>#N/A</v>
      </c>
      <c r="O50" s="182">
        <f>IF(ISNUMBER('実質公債費比率（分子）の構造'!O$53),'実質公債費比率（分子）の構造'!O$53,NA())</f>
        <v>1464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43151</v>
      </c>
      <c r="E56" s="181"/>
      <c r="F56" s="181"/>
      <c r="G56" s="181">
        <f>'将来負担比率（分子）の構造'!J$52</f>
        <v>42695</v>
      </c>
      <c r="H56" s="181"/>
      <c r="I56" s="181"/>
      <c r="J56" s="181">
        <f>'将来負担比率（分子）の構造'!K$52</f>
        <v>41873</v>
      </c>
      <c r="K56" s="181"/>
      <c r="L56" s="181"/>
      <c r="M56" s="181">
        <f>'将来負担比率（分子）の構造'!L$52</f>
        <v>41363</v>
      </c>
      <c r="N56" s="181"/>
      <c r="O56" s="181"/>
      <c r="P56" s="181">
        <f>'将来負担比率（分子）の構造'!M$52</f>
        <v>38917</v>
      </c>
    </row>
    <row r="57" spans="1:16" x14ac:dyDescent="0.2">
      <c r="A57" s="181" t="s">
        <v>41</v>
      </c>
      <c r="B57" s="181"/>
      <c r="C57" s="181"/>
      <c r="D57" s="181">
        <f>'将来負担比率（分子）の構造'!I$51</f>
        <v>251</v>
      </c>
      <c r="E57" s="181"/>
      <c r="F57" s="181"/>
      <c r="G57" s="181">
        <f>'将来負担比率（分子）の構造'!J$51</f>
        <v>240</v>
      </c>
      <c r="H57" s="181"/>
      <c r="I57" s="181"/>
      <c r="J57" s="181">
        <f>'将来負担比率（分子）の構造'!K$51</f>
        <v>303</v>
      </c>
      <c r="K57" s="181"/>
      <c r="L57" s="181"/>
      <c r="M57" s="181">
        <f>'将来負担比率（分子）の構造'!L$51</f>
        <v>476</v>
      </c>
      <c r="N57" s="181"/>
      <c r="O57" s="181"/>
      <c r="P57" s="181">
        <f>'将来負担比率（分子）の構造'!M$51</f>
        <v>453</v>
      </c>
    </row>
    <row r="58" spans="1:16" x14ac:dyDescent="0.2">
      <c r="A58" s="181" t="s">
        <v>40</v>
      </c>
      <c r="B58" s="181"/>
      <c r="C58" s="181"/>
      <c r="D58" s="181">
        <f>'将来負担比率（分子）の構造'!I$50</f>
        <v>12868</v>
      </c>
      <c r="E58" s="181"/>
      <c r="F58" s="181"/>
      <c r="G58" s="181">
        <f>'将来負担比率（分子）の構造'!J$50</f>
        <v>13032</v>
      </c>
      <c r="H58" s="181"/>
      <c r="I58" s="181"/>
      <c r="J58" s="181">
        <f>'将来負担比率（分子）の構造'!K$50</f>
        <v>12607</v>
      </c>
      <c r="K58" s="181"/>
      <c r="L58" s="181"/>
      <c r="M58" s="181">
        <f>'将来負担比率（分子）の構造'!L$50</f>
        <v>13419</v>
      </c>
      <c r="N58" s="181"/>
      <c r="O58" s="181"/>
      <c r="P58" s="181">
        <f>'将来負担比率（分子）の構造'!M$50</f>
        <v>14143</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14</v>
      </c>
      <c r="C61" s="181"/>
      <c r="D61" s="181"/>
      <c r="E61" s="181">
        <f>'将来負担比率（分子）の構造'!J$46</f>
        <v>10</v>
      </c>
      <c r="F61" s="181"/>
      <c r="G61" s="181"/>
      <c r="H61" s="181">
        <f>'将来負担比率（分子）の構造'!K$46</f>
        <v>8</v>
      </c>
      <c r="I61" s="181"/>
      <c r="J61" s="181"/>
      <c r="K61" s="181">
        <f>'将来負担比率（分子）の構造'!L$46</f>
        <v>4</v>
      </c>
      <c r="L61" s="181"/>
      <c r="M61" s="181"/>
      <c r="N61" s="181">
        <f>'将来負担比率（分子）の構造'!M$46</f>
        <v>13</v>
      </c>
      <c r="O61" s="181"/>
      <c r="P61" s="181"/>
    </row>
    <row r="62" spans="1:16" x14ac:dyDescent="0.2">
      <c r="A62" s="181" t="s">
        <v>34</v>
      </c>
      <c r="B62" s="181">
        <f>'将来負担比率（分子）の構造'!I$45</f>
        <v>5099</v>
      </c>
      <c r="C62" s="181"/>
      <c r="D62" s="181"/>
      <c r="E62" s="181">
        <f>'将来負担比率（分子）の構造'!J$45</f>
        <v>4901</v>
      </c>
      <c r="F62" s="181"/>
      <c r="G62" s="181"/>
      <c r="H62" s="181">
        <f>'将来負担比率（分子）の構造'!K$45</f>
        <v>5048</v>
      </c>
      <c r="I62" s="181"/>
      <c r="J62" s="181"/>
      <c r="K62" s="181">
        <f>'将来負担比率（分子）の構造'!L$45</f>
        <v>4835</v>
      </c>
      <c r="L62" s="181"/>
      <c r="M62" s="181"/>
      <c r="N62" s="181">
        <f>'将来負担比率（分子）の構造'!M$45</f>
        <v>4837</v>
      </c>
      <c r="O62" s="181"/>
      <c r="P62" s="181"/>
    </row>
    <row r="63" spans="1:16" x14ac:dyDescent="0.2">
      <c r="A63" s="181" t="s">
        <v>33</v>
      </c>
      <c r="B63" s="181">
        <f>'将来負担比率（分子）の構造'!I$44</f>
        <v>122</v>
      </c>
      <c r="C63" s="181"/>
      <c r="D63" s="181"/>
      <c r="E63" s="181">
        <f>'将来負担比率（分子）の構造'!J$44</f>
        <v>140</v>
      </c>
      <c r="F63" s="181"/>
      <c r="G63" s="181"/>
      <c r="H63" s="181">
        <f>'将来負担比率（分子）の構造'!K$44</f>
        <v>167</v>
      </c>
      <c r="I63" s="181"/>
      <c r="J63" s="181"/>
      <c r="K63" s="181">
        <f>'将来負担比率（分子）の構造'!L$44</f>
        <v>214</v>
      </c>
      <c r="L63" s="181"/>
      <c r="M63" s="181"/>
      <c r="N63" s="181">
        <f>'将来負担比率（分子）の構造'!M$44</f>
        <v>193</v>
      </c>
      <c r="O63" s="181"/>
      <c r="P63" s="181"/>
    </row>
    <row r="64" spans="1:16" x14ac:dyDescent="0.2">
      <c r="A64" s="181" t="s">
        <v>32</v>
      </c>
      <c r="B64" s="181">
        <f>'将来負担比率（分子）の構造'!I$43</f>
        <v>18726</v>
      </c>
      <c r="C64" s="181"/>
      <c r="D64" s="181"/>
      <c r="E64" s="181">
        <f>'将来負担比率（分子）の構造'!J$43</f>
        <v>17387</v>
      </c>
      <c r="F64" s="181"/>
      <c r="G64" s="181"/>
      <c r="H64" s="181">
        <f>'将来負担比率（分子）の構造'!K$43</f>
        <v>16219</v>
      </c>
      <c r="I64" s="181"/>
      <c r="J64" s="181"/>
      <c r="K64" s="181">
        <f>'将来負担比率（分子）の構造'!L$43</f>
        <v>13960</v>
      </c>
      <c r="L64" s="181"/>
      <c r="M64" s="181"/>
      <c r="N64" s="181">
        <f>'将来負担比率（分子）の構造'!M$43</f>
        <v>13795</v>
      </c>
      <c r="O64" s="181"/>
      <c r="P64" s="181"/>
    </row>
    <row r="65" spans="1:16" x14ac:dyDescent="0.2">
      <c r="A65" s="181" t="s">
        <v>31</v>
      </c>
      <c r="B65" s="181">
        <f>'将来負担比率（分子）の構造'!I$42</f>
        <v>1029</v>
      </c>
      <c r="C65" s="181"/>
      <c r="D65" s="181"/>
      <c r="E65" s="181">
        <f>'将来負担比率（分子）の構造'!J$42</f>
        <v>970</v>
      </c>
      <c r="F65" s="181"/>
      <c r="G65" s="181"/>
      <c r="H65" s="181">
        <f>'将来負担比率（分子）の構造'!K$42</f>
        <v>911</v>
      </c>
      <c r="I65" s="181"/>
      <c r="J65" s="181"/>
      <c r="K65" s="181">
        <f>'将来負担比率（分子）の構造'!L$42</f>
        <v>852</v>
      </c>
      <c r="L65" s="181"/>
      <c r="M65" s="181"/>
      <c r="N65" s="181">
        <f>'将来負担比率（分子）の構造'!M$42</f>
        <v>791</v>
      </c>
      <c r="O65" s="181"/>
      <c r="P65" s="181"/>
    </row>
    <row r="66" spans="1:16" x14ac:dyDescent="0.2">
      <c r="A66" s="181" t="s">
        <v>30</v>
      </c>
      <c r="B66" s="181">
        <f>'将来負担比率（分子）の構造'!I$41</f>
        <v>43916</v>
      </c>
      <c r="C66" s="181"/>
      <c r="D66" s="181"/>
      <c r="E66" s="181">
        <f>'将来負担比率（分子）の構造'!J$41</f>
        <v>43734</v>
      </c>
      <c r="F66" s="181"/>
      <c r="G66" s="181"/>
      <c r="H66" s="181">
        <f>'将来負担比率（分子）の構造'!K$41</f>
        <v>42953</v>
      </c>
      <c r="I66" s="181"/>
      <c r="J66" s="181"/>
      <c r="K66" s="181">
        <f>'将来負担比率（分子）の構造'!L$41</f>
        <v>42773</v>
      </c>
      <c r="L66" s="181"/>
      <c r="M66" s="181"/>
      <c r="N66" s="181">
        <f>'将来負担比率（分子）の構造'!M$41</f>
        <v>41168</v>
      </c>
      <c r="O66" s="181"/>
      <c r="P66" s="181"/>
    </row>
    <row r="67" spans="1:16" x14ac:dyDescent="0.2">
      <c r="A67" s="181" t="s">
        <v>74</v>
      </c>
      <c r="B67" s="181" t="e">
        <f>NA()</f>
        <v>#N/A</v>
      </c>
      <c r="C67" s="181">
        <f>IF(ISNUMBER('将来負担比率（分子）の構造'!I$53), IF('将来負担比率（分子）の構造'!I$53 &lt; 0, 0, '将来負担比率（分子）の構造'!I$53), NA())</f>
        <v>12634</v>
      </c>
      <c r="D67" s="181" t="e">
        <f>NA()</f>
        <v>#N/A</v>
      </c>
      <c r="E67" s="181" t="e">
        <f>NA()</f>
        <v>#N/A</v>
      </c>
      <c r="F67" s="181">
        <f>IF(ISNUMBER('将来負担比率（分子）の構造'!J$53), IF('将来負担比率（分子）の構造'!J$53 &lt; 0, 0, '将来負担比率（分子）の構造'!J$53), NA())</f>
        <v>11174</v>
      </c>
      <c r="G67" s="181" t="e">
        <f>NA()</f>
        <v>#N/A</v>
      </c>
      <c r="H67" s="181" t="e">
        <f>NA()</f>
        <v>#N/A</v>
      </c>
      <c r="I67" s="181">
        <f>IF(ISNUMBER('将来負担比率（分子）の構造'!K$53), IF('将来負担比率（分子）の構造'!K$53 &lt; 0, 0, '将来負担比率（分子）の構造'!K$53), NA())</f>
        <v>10523</v>
      </c>
      <c r="J67" s="181" t="e">
        <f>NA()</f>
        <v>#N/A</v>
      </c>
      <c r="K67" s="181" t="e">
        <f>NA()</f>
        <v>#N/A</v>
      </c>
      <c r="L67" s="181">
        <f>IF(ISNUMBER('将来負担比率（分子）の構造'!L$53), IF('将来負担比率（分子）の構造'!L$53 &lt; 0, 0, '将来負担比率（分子）の構造'!L$53), NA())</f>
        <v>7380</v>
      </c>
      <c r="M67" s="181" t="e">
        <f>NA()</f>
        <v>#N/A</v>
      </c>
      <c r="N67" s="181" t="e">
        <f>NA()</f>
        <v>#N/A</v>
      </c>
      <c r="O67" s="181">
        <f>IF(ISNUMBER('将来負担比率（分子）の構造'!M$53), IF('将来負担比率（分子）の構造'!M$53 &lt; 0, 0, '将来負担比率（分子）の構造'!M$53), NA())</f>
        <v>7283</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3941</v>
      </c>
      <c r="C72" s="185">
        <f>基金残高に係る経年分析!G55</f>
        <v>3945</v>
      </c>
      <c r="D72" s="185">
        <f>基金残高に係る経年分析!H55</f>
        <v>3726</v>
      </c>
    </row>
    <row r="73" spans="1:16" x14ac:dyDescent="0.2">
      <c r="A73" s="184" t="s">
        <v>77</v>
      </c>
      <c r="B73" s="185">
        <f>基金残高に係る経年分析!F56</f>
        <v>1791</v>
      </c>
      <c r="C73" s="185">
        <f>基金残高に係る経年分析!G56</f>
        <v>1791</v>
      </c>
      <c r="D73" s="185">
        <f>基金残高に係る経年分析!H56</f>
        <v>1792</v>
      </c>
    </row>
    <row r="74" spans="1:16" x14ac:dyDescent="0.2">
      <c r="A74" s="184" t="s">
        <v>78</v>
      </c>
      <c r="B74" s="185">
        <f>基金残高に係る経年分析!F57</f>
        <v>10753</v>
      </c>
      <c r="C74" s="185">
        <f>基金残高に係る経年分析!G57</f>
        <v>11536</v>
      </c>
      <c r="D74" s="185">
        <f>基金残高に係る経年分析!H57</f>
        <v>11598</v>
      </c>
    </row>
  </sheetData>
  <sheetProtection algorithmName="SHA-512" hashValue="0g0njxXB6pu1o3OJK9rqXpmtfWP4QBCafDUq+zItHuGlKSgxKkYTHXrmWixi/LhapyRwtqJATIS9q7+8/D+E/g==" saltValue="KK0LceDnw6TU2eUmCAkJ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229</v>
      </c>
      <c r="C5" s="670"/>
      <c r="D5" s="670"/>
      <c r="E5" s="670"/>
      <c r="F5" s="670"/>
      <c r="G5" s="670"/>
      <c r="H5" s="670"/>
      <c r="I5" s="670"/>
      <c r="J5" s="670"/>
      <c r="K5" s="670"/>
      <c r="L5" s="670"/>
      <c r="M5" s="670"/>
      <c r="N5" s="670"/>
      <c r="O5" s="670"/>
      <c r="P5" s="670"/>
      <c r="Q5" s="671"/>
      <c r="R5" s="672">
        <v>8732152</v>
      </c>
      <c r="S5" s="673"/>
      <c r="T5" s="673"/>
      <c r="U5" s="673"/>
      <c r="V5" s="673"/>
      <c r="W5" s="673"/>
      <c r="X5" s="673"/>
      <c r="Y5" s="674"/>
      <c r="Z5" s="675">
        <v>27.7</v>
      </c>
      <c r="AA5" s="675"/>
      <c r="AB5" s="675"/>
      <c r="AC5" s="675"/>
      <c r="AD5" s="676">
        <v>8731935</v>
      </c>
      <c r="AE5" s="676"/>
      <c r="AF5" s="676"/>
      <c r="AG5" s="676"/>
      <c r="AH5" s="676"/>
      <c r="AI5" s="676"/>
      <c r="AJ5" s="676"/>
      <c r="AK5" s="676"/>
      <c r="AL5" s="677">
        <v>47</v>
      </c>
      <c r="AM5" s="678"/>
      <c r="AN5" s="678"/>
      <c r="AO5" s="679"/>
      <c r="AP5" s="669" t="s">
        <v>230</v>
      </c>
      <c r="AQ5" s="670"/>
      <c r="AR5" s="670"/>
      <c r="AS5" s="670"/>
      <c r="AT5" s="670"/>
      <c r="AU5" s="670"/>
      <c r="AV5" s="670"/>
      <c r="AW5" s="670"/>
      <c r="AX5" s="670"/>
      <c r="AY5" s="670"/>
      <c r="AZ5" s="670"/>
      <c r="BA5" s="670"/>
      <c r="BB5" s="670"/>
      <c r="BC5" s="670"/>
      <c r="BD5" s="670"/>
      <c r="BE5" s="670"/>
      <c r="BF5" s="671"/>
      <c r="BG5" s="683">
        <v>8606299</v>
      </c>
      <c r="BH5" s="684"/>
      <c r="BI5" s="684"/>
      <c r="BJ5" s="684"/>
      <c r="BK5" s="684"/>
      <c r="BL5" s="684"/>
      <c r="BM5" s="684"/>
      <c r="BN5" s="685"/>
      <c r="BO5" s="686">
        <v>98.6</v>
      </c>
      <c r="BP5" s="686"/>
      <c r="BQ5" s="686"/>
      <c r="BR5" s="686"/>
      <c r="BS5" s="687" t="s">
        <v>231</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223</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2">
      <c r="B6" s="680" t="s">
        <v>235</v>
      </c>
      <c r="C6" s="681"/>
      <c r="D6" s="681"/>
      <c r="E6" s="681"/>
      <c r="F6" s="681"/>
      <c r="G6" s="681"/>
      <c r="H6" s="681"/>
      <c r="I6" s="681"/>
      <c r="J6" s="681"/>
      <c r="K6" s="681"/>
      <c r="L6" s="681"/>
      <c r="M6" s="681"/>
      <c r="N6" s="681"/>
      <c r="O6" s="681"/>
      <c r="P6" s="681"/>
      <c r="Q6" s="682"/>
      <c r="R6" s="683">
        <v>262522</v>
      </c>
      <c r="S6" s="684"/>
      <c r="T6" s="684"/>
      <c r="U6" s="684"/>
      <c r="V6" s="684"/>
      <c r="W6" s="684"/>
      <c r="X6" s="684"/>
      <c r="Y6" s="685"/>
      <c r="Z6" s="686">
        <v>0.8</v>
      </c>
      <c r="AA6" s="686"/>
      <c r="AB6" s="686"/>
      <c r="AC6" s="686"/>
      <c r="AD6" s="687">
        <v>262522</v>
      </c>
      <c r="AE6" s="687"/>
      <c r="AF6" s="687"/>
      <c r="AG6" s="687"/>
      <c r="AH6" s="687"/>
      <c r="AI6" s="687"/>
      <c r="AJ6" s="687"/>
      <c r="AK6" s="687"/>
      <c r="AL6" s="688">
        <v>1.4</v>
      </c>
      <c r="AM6" s="689"/>
      <c r="AN6" s="689"/>
      <c r="AO6" s="690"/>
      <c r="AP6" s="680" t="s">
        <v>236</v>
      </c>
      <c r="AQ6" s="681"/>
      <c r="AR6" s="681"/>
      <c r="AS6" s="681"/>
      <c r="AT6" s="681"/>
      <c r="AU6" s="681"/>
      <c r="AV6" s="681"/>
      <c r="AW6" s="681"/>
      <c r="AX6" s="681"/>
      <c r="AY6" s="681"/>
      <c r="AZ6" s="681"/>
      <c r="BA6" s="681"/>
      <c r="BB6" s="681"/>
      <c r="BC6" s="681"/>
      <c r="BD6" s="681"/>
      <c r="BE6" s="681"/>
      <c r="BF6" s="682"/>
      <c r="BG6" s="683">
        <v>8606299</v>
      </c>
      <c r="BH6" s="684"/>
      <c r="BI6" s="684"/>
      <c r="BJ6" s="684"/>
      <c r="BK6" s="684"/>
      <c r="BL6" s="684"/>
      <c r="BM6" s="684"/>
      <c r="BN6" s="685"/>
      <c r="BO6" s="686">
        <v>98.6</v>
      </c>
      <c r="BP6" s="686"/>
      <c r="BQ6" s="686"/>
      <c r="BR6" s="686"/>
      <c r="BS6" s="687" t="s">
        <v>231</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210770</v>
      </c>
      <c r="CS6" s="684"/>
      <c r="CT6" s="684"/>
      <c r="CU6" s="684"/>
      <c r="CV6" s="684"/>
      <c r="CW6" s="684"/>
      <c r="CX6" s="684"/>
      <c r="CY6" s="685"/>
      <c r="CZ6" s="677">
        <v>0.7</v>
      </c>
      <c r="DA6" s="678"/>
      <c r="DB6" s="678"/>
      <c r="DC6" s="697"/>
      <c r="DD6" s="692" t="s">
        <v>231</v>
      </c>
      <c r="DE6" s="684"/>
      <c r="DF6" s="684"/>
      <c r="DG6" s="684"/>
      <c r="DH6" s="684"/>
      <c r="DI6" s="684"/>
      <c r="DJ6" s="684"/>
      <c r="DK6" s="684"/>
      <c r="DL6" s="684"/>
      <c r="DM6" s="684"/>
      <c r="DN6" s="684"/>
      <c r="DO6" s="684"/>
      <c r="DP6" s="685"/>
      <c r="DQ6" s="692">
        <v>210770</v>
      </c>
      <c r="DR6" s="684"/>
      <c r="DS6" s="684"/>
      <c r="DT6" s="684"/>
      <c r="DU6" s="684"/>
      <c r="DV6" s="684"/>
      <c r="DW6" s="684"/>
      <c r="DX6" s="684"/>
      <c r="DY6" s="684"/>
      <c r="DZ6" s="684"/>
      <c r="EA6" s="684"/>
      <c r="EB6" s="684"/>
      <c r="EC6" s="693"/>
    </row>
    <row r="7" spans="2:143" ht="11.25" customHeight="1" x14ac:dyDescent="0.2">
      <c r="B7" s="680" t="s">
        <v>238</v>
      </c>
      <c r="C7" s="681"/>
      <c r="D7" s="681"/>
      <c r="E7" s="681"/>
      <c r="F7" s="681"/>
      <c r="G7" s="681"/>
      <c r="H7" s="681"/>
      <c r="I7" s="681"/>
      <c r="J7" s="681"/>
      <c r="K7" s="681"/>
      <c r="L7" s="681"/>
      <c r="M7" s="681"/>
      <c r="N7" s="681"/>
      <c r="O7" s="681"/>
      <c r="P7" s="681"/>
      <c r="Q7" s="682"/>
      <c r="R7" s="683">
        <v>6389</v>
      </c>
      <c r="S7" s="684"/>
      <c r="T7" s="684"/>
      <c r="U7" s="684"/>
      <c r="V7" s="684"/>
      <c r="W7" s="684"/>
      <c r="X7" s="684"/>
      <c r="Y7" s="685"/>
      <c r="Z7" s="686">
        <v>0</v>
      </c>
      <c r="AA7" s="686"/>
      <c r="AB7" s="686"/>
      <c r="AC7" s="686"/>
      <c r="AD7" s="687">
        <v>6389</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3764275</v>
      </c>
      <c r="BH7" s="684"/>
      <c r="BI7" s="684"/>
      <c r="BJ7" s="684"/>
      <c r="BK7" s="684"/>
      <c r="BL7" s="684"/>
      <c r="BM7" s="684"/>
      <c r="BN7" s="685"/>
      <c r="BO7" s="686">
        <v>43.1</v>
      </c>
      <c r="BP7" s="686"/>
      <c r="BQ7" s="686"/>
      <c r="BR7" s="686"/>
      <c r="BS7" s="687" t="s">
        <v>231</v>
      </c>
      <c r="BT7" s="687"/>
      <c r="BU7" s="687"/>
      <c r="BV7" s="687"/>
      <c r="BW7" s="687"/>
      <c r="BX7" s="687"/>
      <c r="BY7" s="687"/>
      <c r="BZ7" s="687"/>
      <c r="CA7" s="687"/>
      <c r="CB7" s="691"/>
      <c r="CD7" s="698" t="s">
        <v>240</v>
      </c>
      <c r="CE7" s="699"/>
      <c r="CF7" s="699"/>
      <c r="CG7" s="699"/>
      <c r="CH7" s="699"/>
      <c r="CI7" s="699"/>
      <c r="CJ7" s="699"/>
      <c r="CK7" s="699"/>
      <c r="CL7" s="699"/>
      <c r="CM7" s="699"/>
      <c r="CN7" s="699"/>
      <c r="CO7" s="699"/>
      <c r="CP7" s="699"/>
      <c r="CQ7" s="700"/>
      <c r="CR7" s="683">
        <v>3550731</v>
      </c>
      <c r="CS7" s="684"/>
      <c r="CT7" s="684"/>
      <c r="CU7" s="684"/>
      <c r="CV7" s="684"/>
      <c r="CW7" s="684"/>
      <c r="CX7" s="684"/>
      <c r="CY7" s="685"/>
      <c r="CZ7" s="686">
        <v>12.2</v>
      </c>
      <c r="DA7" s="686"/>
      <c r="DB7" s="686"/>
      <c r="DC7" s="686"/>
      <c r="DD7" s="692">
        <v>234807</v>
      </c>
      <c r="DE7" s="684"/>
      <c r="DF7" s="684"/>
      <c r="DG7" s="684"/>
      <c r="DH7" s="684"/>
      <c r="DI7" s="684"/>
      <c r="DJ7" s="684"/>
      <c r="DK7" s="684"/>
      <c r="DL7" s="684"/>
      <c r="DM7" s="684"/>
      <c r="DN7" s="684"/>
      <c r="DO7" s="684"/>
      <c r="DP7" s="685"/>
      <c r="DQ7" s="692">
        <v>2716488</v>
      </c>
      <c r="DR7" s="684"/>
      <c r="DS7" s="684"/>
      <c r="DT7" s="684"/>
      <c r="DU7" s="684"/>
      <c r="DV7" s="684"/>
      <c r="DW7" s="684"/>
      <c r="DX7" s="684"/>
      <c r="DY7" s="684"/>
      <c r="DZ7" s="684"/>
      <c r="EA7" s="684"/>
      <c r="EB7" s="684"/>
      <c r="EC7" s="693"/>
    </row>
    <row r="8" spans="2:143" ht="11.25" customHeight="1" x14ac:dyDescent="0.2">
      <c r="B8" s="680" t="s">
        <v>241</v>
      </c>
      <c r="C8" s="681"/>
      <c r="D8" s="681"/>
      <c r="E8" s="681"/>
      <c r="F8" s="681"/>
      <c r="G8" s="681"/>
      <c r="H8" s="681"/>
      <c r="I8" s="681"/>
      <c r="J8" s="681"/>
      <c r="K8" s="681"/>
      <c r="L8" s="681"/>
      <c r="M8" s="681"/>
      <c r="N8" s="681"/>
      <c r="O8" s="681"/>
      <c r="P8" s="681"/>
      <c r="Q8" s="682"/>
      <c r="R8" s="683">
        <v>30235</v>
      </c>
      <c r="S8" s="684"/>
      <c r="T8" s="684"/>
      <c r="U8" s="684"/>
      <c r="V8" s="684"/>
      <c r="W8" s="684"/>
      <c r="X8" s="684"/>
      <c r="Y8" s="685"/>
      <c r="Z8" s="686">
        <v>0.1</v>
      </c>
      <c r="AA8" s="686"/>
      <c r="AB8" s="686"/>
      <c r="AC8" s="686"/>
      <c r="AD8" s="687">
        <v>30235</v>
      </c>
      <c r="AE8" s="687"/>
      <c r="AF8" s="687"/>
      <c r="AG8" s="687"/>
      <c r="AH8" s="687"/>
      <c r="AI8" s="687"/>
      <c r="AJ8" s="687"/>
      <c r="AK8" s="687"/>
      <c r="AL8" s="688">
        <v>0.2</v>
      </c>
      <c r="AM8" s="689"/>
      <c r="AN8" s="689"/>
      <c r="AO8" s="690"/>
      <c r="AP8" s="680" t="s">
        <v>242</v>
      </c>
      <c r="AQ8" s="681"/>
      <c r="AR8" s="681"/>
      <c r="AS8" s="681"/>
      <c r="AT8" s="681"/>
      <c r="AU8" s="681"/>
      <c r="AV8" s="681"/>
      <c r="AW8" s="681"/>
      <c r="AX8" s="681"/>
      <c r="AY8" s="681"/>
      <c r="AZ8" s="681"/>
      <c r="BA8" s="681"/>
      <c r="BB8" s="681"/>
      <c r="BC8" s="681"/>
      <c r="BD8" s="681"/>
      <c r="BE8" s="681"/>
      <c r="BF8" s="682"/>
      <c r="BG8" s="683">
        <v>128014</v>
      </c>
      <c r="BH8" s="684"/>
      <c r="BI8" s="684"/>
      <c r="BJ8" s="684"/>
      <c r="BK8" s="684"/>
      <c r="BL8" s="684"/>
      <c r="BM8" s="684"/>
      <c r="BN8" s="685"/>
      <c r="BO8" s="686">
        <v>1.5</v>
      </c>
      <c r="BP8" s="686"/>
      <c r="BQ8" s="686"/>
      <c r="BR8" s="686"/>
      <c r="BS8" s="692" t="s">
        <v>231</v>
      </c>
      <c r="BT8" s="684"/>
      <c r="BU8" s="684"/>
      <c r="BV8" s="684"/>
      <c r="BW8" s="684"/>
      <c r="BX8" s="684"/>
      <c r="BY8" s="684"/>
      <c r="BZ8" s="684"/>
      <c r="CA8" s="684"/>
      <c r="CB8" s="693"/>
      <c r="CD8" s="698" t="s">
        <v>243</v>
      </c>
      <c r="CE8" s="699"/>
      <c r="CF8" s="699"/>
      <c r="CG8" s="699"/>
      <c r="CH8" s="699"/>
      <c r="CI8" s="699"/>
      <c r="CJ8" s="699"/>
      <c r="CK8" s="699"/>
      <c r="CL8" s="699"/>
      <c r="CM8" s="699"/>
      <c r="CN8" s="699"/>
      <c r="CO8" s="699"/>
      <c r="CP8" s="699"/>
      <c r="CQ8" s="700"/>
      <c r="CR8" s="683">
        <v>11049750</v>
      </c>
      <c r="CS8" s="684"/>
      <c r="CT8" s="684"/>
      <c r="CU8" s="684"/>
      <c r="CV8" s="684"/>
      <c r="CW8" s="684"/>
      <c r="CX8" s="684"/>
      <c r="CY8" s="685"/>
      <c r="CZ8" s="686">
        <v>38</v>
      </c>
      <c r="DA8" s="686"/>
      <c r="DB8" s="686"/>
      <c r="DC8" s="686"/>
      <c r="DD8" s="692">
        <v>95683</v>
      </c>
      <c r="DE8" s="684"/>
      <c r="DF8" s="684"/>
      <c r="DG8" s="684"/>
      <c r="DH8" s="684"/>
      <c r="DI8" s="684"/>
      <c r="DJ8" s="684"/>
      <c r="DK8" s="684"/>
      <c r="DL8" s="684"/>
      <c r="DM8" s="684"/>
      <c r="DN8" s="684"/>
      <c r="DO8" s="684"/>
      <c r="DP8" s="685"/>
      <c r="DQ8" s="692">
        <v>5650568</v>
      </c>
      <c r="DR8" s="684"/>
      <c r="DS8" s="684"/>
      <c r="DT8" s="684"/>
      <c r="DU8" s="684"/>
      <c r="DV8" s="684"/>
      <c r="DW8" s="684"/>
      <c r="DX8" s="684"/>
      <c r="DY8" s="684"/>
      <c r="DZ8" s="684"/>
      <c r="EA8" s="684"/>
      <c r="EB8" s="684"/>
      <c r="EC8" s="693"/>
    </row>
    <row r="9" spans="2:143" ht="11.25" customHeight="1" x14ac:dyDescent="0.2">
      <c r="B9" s="680" t="s">
        <v>244</v>
      </c>
      <c r="C9" s="681"/>
      <c r="D9" s="681"/>
      <c r="E9" s="681"/>
      <c r="F9" s="681"/>
      <c r="G9" s="681"/>
      <c r="H9" s="681"/>
      <c r="I9" s="681"/>
      <c r="J9" s="681"/>
      <c r="K9" s="681"/>
      <c r="L9" s="681"/>
      <c r="M9" s="681"/>
      <c r="N9" s="681"/>
      <c r="O9" s="681"/>
      <c r="P9" s="681"/>
      <c r="Q9" s="682"/>
      <c r="R9" s="683">
        <v>19604</v>
      </c>
      <c r="S9" s="684"/>
      <c r="T9" s="684"/>
      <c r="U9" s="684"/>
      <c r="V9" s="684"/>
      <c r="W9" s="684"/>
      <c r="X9" s="684"/>
      <c r="Y9" s="685"/>
      <c r="Z9" s="686">
        <v>0.1</v>
      </c>
      <c r="AA9" s="686"/>
      <c r="AB9" s="686"/>
      <c r="AC9" s="686"/>
      <c r="AD9" s="687">
        <v>19604</v>
      </c>
      <c r="AE9" s="687"/>
      <c r="AF9" s="687"/>
      <c r="AG9" s="687"/>
      <c r="AH9" s="687"/>
      <c r="AI9" s="687"/>
      <c r="AJ9" s="687"/>
      <c r="AK9" s="687"/>
      <c r="AL9" s="688">
        <v>0.1</v>
      </c>
      <c r="AM9" s="689"/>
      <c r="AN9" s="689"/>
      <c r="AO9" s="690"/>
      <c r="AP9" s="680" t="s">
        <v>245</v>
      </c>
      <c r="AQ9" s="681"/>
      <c r="AR9" s="681"/>
      <c r="AS9" s="681"/>
      <c r="AT9" s="681"/>
      <c r="AU9" s="681"/>
      <c r="AV9" s="681"/>
      <c r="AW9" s="681"/>
      <c r="AX9" s="681"/>
      <c r="AY9" s="681"/>
      <c r="AZ9" s="681"/>
      <c r="BA9" s="681"/>
      <c r="BB9" s="681"/>
      <c r="BC9" s="681"/>
      <c r="BD9" s="681"/>
      <c r="BE9" s="681"/>
      <c r="BF9" s="682"/>
      <c r="BG9" s="683">
        <v>3121731</v>
      </c>
      <c r="BH9" s="684"/>
      <c r="BI9" s="684"/>
      <c r="BJ9" s="684"/>
      <c r="BK9" s="684"/>
      <c r="BL9" s="684"/>
      <c r="BM9" s="684"/>
      <c r="BN9" s="685"/>
      <c r="BO9" s="686">
        <v>35.700000000000003</v>
      </c>
      <c r="BP9" s="686"/>
      <c r="BQ9" s="686"/>
      <c r="BR9" s="686"/>
      <c r="BS9" s="692" t="s">
        <v>231</v>
      </c>
      <c r="BT9" s="684"/>
      <c r="BU9" s="684"/>
      <c r="BV9" s="684"/>
      <c r="BW9" s="684"/>
      <c r="BX9" s="684"/>
      <c r="BY9" s="684"/>
      <c r="BZ9" s="684"/>
      <c r="CA9" s="684"/>
      <c r="CB9" s="693"/>
      <c r="CD9" s="698" t="s">
        <v>246</v>
      </c>
      <c r="CE9" s="699"/>
      <c r="CF9" s="699"/>
      <c r="CG9" s="699"/>
      <c r="CH9" s="699"/>
      <c r="CI9" s="699"/>
      <c r="CJ9" s="699"/>
      <c r="CK9" s="699"/>
      <c r="CL9" s="699"/>
      <c r="CM9" s="699"/>
      <c r="CN9" s="699"/>
      <c r="CO9" s="699"/>
      <c r="CP9" s="699"/>
      <c r="CQ9" s="700"/>
      <c r="CR9" s="683">
        <v>1674912</v>
      </c>
      <c r="CS9" s="684"/>
      <c r="CT9" s="684"/>
      <c r="CU9" s="684"/>
      <c r="CV9" s="684"/>
      <c r="CW9" s="684"/>
      <c r="CX9" s="684"/>
      <c r="CY9" s="685"/>
      <c r="CZ9" s="686">
        <v>5.8</v>
      </c>
      <c r="DA9" s="686"/>
      <c r="DB9" s="686"/>
      <c r="DC9" s="686"/>
      <c r="DD9" s="692">
        <v>49294</v>
      </c>
      <c r="DE9" s="684"/>
      <c r="DF9" s="684"/>
      <c r="DG9" s="684"/>
      <c r="DH9" s="684"/>
      <c r="DI9" s="684"/>
      <c r="DJ9" s="684"/>
      <c r="DK9" s="684"/>
      <c r="DL9" s="684"/>
      <c r="DM9" s="684"/>
      <c r="DN9" s="684"/>
      <c r="DO9" s="684"/>
      <c r="DP9" s="685"/>
      <c r="DQ9" s="692">
        <v>1415425</v>
      </c>
      <c r="DR9" s="684"/>
      <c r="DS9" s="684"/>
      <c r="DT9" s="684"/>
      <c r="DU9" s="684"/>
      <c r="DV9" s="684"/>
      <c r="DW9" s="684"/>
      <c r="DX9" s="684"/>
      <c r="DY9" s="684"/>
      <c r="DZ9" s="684"/>
      <c r="EA9" s="684"/>
      <c r="EB9" s="684"/>
      <c r="EC9" s="693"/>
    </row>
    <row r="10" spans="2:143" ht="11.25" customHeight="1" x14ac:dyDescent="0.2">
      <c r="B10" s="680" t="s">
        <v>247</v>
      </c>
      <c r="C10" s="681"/>
      <c r="D10" s="681"/>
      <c r="E10" s="681"/>
      <c r="F10" s="681"/>
      <c r="G10" s="681"/>
      <c r="H10" s="681"/>
      <c r="I10" s="681"/>
      <c r="J10" s="681"/>
      <c r="K10" s="681"/>
      <c r="L10" s="681"/>
      <c r="M10" s="681"/>
      <c r="N10" s="681"/>
      <c r="O10" s="681"/>
      <c r="P10" s="681"/>
      <c r="Q10" s="682"/>
      <c r="R10" s="683" t="s">
        <v>248</v>
      </c>
      <c r="S10" s="684"/>
      <c r="T10" s="684"/>
      <c r="U10" s="684"/>
      <c r="V10" s="684"/>
      <c r="W10" s="684"/>
      <c r="X10" s="684"/>
      <c r="Y10" s="685"/>
      <c r="Z10" s="686" t="s">
        <v>248</v>
      </c>
      <c r="AA10" s="686"/>
      <c r="AB10" s="686"/>
      <c r="AC10" s="686"/>
      <c r="AD10" s="687" t="s">
        <v>231</v>
      </c>
      <c r="AE10" s="687"/>
      <c r="AF10" s="687"/>
      <c r="AG10" s="687"/>
      <c r="AH10" s="687"/>
      <c r="AI10" s="687"/>
      <c r="AJ10" s="687"/>
      <c r="AK10" s="687"/>
      <c r="AL10" s="688" t="s">
        <v>231</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187686</v>
      </c>
      <c r="BH10" s="684"/>
      <c r="BI10" s="684"/>
      <c r="BJ10" s="684"/>
      <c r="BK10" s="684"/>
      <c r="BL10" s="684"/>
      <c r="BM10" s="684"/>
      <c r="BN10" s="685"/>
      <c r="BO10" s="686">
        <v>2.1</v>
      </c>
      <c r="BP10" s="686"/>
      <c r="BQ10" s="686"/>
      <c r="BR10" s="686"/>
      <c r="BS10" s="692" t="s">
        <v>231</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12176</v>
      </c>
      <c r="CS10" s="684"/>
      <c r="CT10" s="684"/>
      <c r="CU10" s="684"/>
      <c r="CV10" s="684"/>
      <c r="CW10" s="684"/>
      <c r="CX10" s="684"/>
      <c r="CY10" s="685"/>
      <c r="CZ10" s="686">
        <v>0</v>
      </c>
      <c r="DA10" s="686"/>
      <c r="DB10" s="686"/>
      <c r="DC10" s="686"/>
      <c r="DD10" s="692" t="s">
        <v>231</v>
      </c>
      <c r="DE10" s="684"/>
      <c r="DF10" s="684"/>
      <c r="DG10" s="684"/>
      <c r="DH10" s="684"/>
      <c r="DI10" s="684"/>
      <c r="DJ10" s="684"/>
      <c r="DK10" s="684"/>
      <c r="DL10" s="684"/>
      <c r="DM10" s="684"/>
      <c r="DN10" s="684"/>
      <c r="DO10" s="684"/>
      <c r="DP10" s="685"/>
      <c r="DQ10" s="692">
        <v>12176</v>
      </c>
      <c r="DR10" s="684"/>
      <c r="DS10" s="684"/>
      <c r="DT10" s="684"/>
      <c r="DU10" s="684"/>
      <c r="DV10" s="684"/>
      <c r="DW10" s="684"/>
      <c r="DX10" s="684"/>
      <c r="DY10" s="684"/>
      <c r="DZ10" s="684"/>
      <c r="EA10" s="684"/>
      <c r="EB10" s="684"/>
      <c r="EC10" s="693"/>
    </row>
    <row r="11" spans="2:143" ht="11.25" customHeight="1" x14ac:dyDescent="0.2">
      <c r="B11" s="680" t="s">
        <v>251</v>
      </c>
      <c r="C11" s="681"/>
      <c r="D11" s="681"/>
      <c r="E11" s="681"/>
      <c r="F11" s="681"/>
      <c r="G11" s="681"/>
      <c r="H11" s="681"/>
      <c r="I11" s="681"/>
      <c r="J11" s="681"/>
      <c r="K11" s="681"/>
      <c r="L11" s="681"/>
      <c r="M11" s="681"/>
      <c r="N11" s="681"/>
      <c r="O11" s="681"/>
      <c r="P11" s="681"/>
      <c r="Q11" s="682"/>
      <c r="R11" s="683">
        <v>1230983</v>
      </c>
      <c r="S11" s="684"/>
      <c r="T11" s="684"/>
      <c r="U11" s="684"/>
      <c r="V11" s="684"/>
      <c r="W11" s="684"/>
      <c r="X11" s="684"/>
      <c r="Y11" s="685"/>
      <c r="Z11" s="688">
        <v>3.9</v>
      </c>
      <c r="AA11" s="689"/>
      <c r="AB11" s="689"/>
      <c r="AC11" s="701"/>
      <c r="AD11" s="692">
        <v>1230983</v>
      </c>
      <c r="AE11" s="684"/>
      <c r="AF11" s="684"/>
      <c r="AG11" s="684"/>
      <c r="AH11" s="684"/>
      <c r="AI11" s="684"/>
      <c r="AJ11" s="684"/>
      <c r="AK11" s="685"/>
      <c r="AL11" s="688">
        <v>6.6</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326844</v>
      </c>
      <c r="BH11" s="684"/>
      <c r="BI11" s="684"/>
      <c r="BJ11" s="684"/>
      <c r="BK11" s="684"/>
      <c r="BL11" s="684"/>
      <c r="BM11" s="684"/>
      <c r="BN11" s="685"/>
      <c r="BO11" s="686">
        <v>3.7</v>
      </c>
      <c r="BP11" s="686"/>
      <c r="BQ11" s="686"/>
      <c r="BR11" s="686"/>
      <c r="BS11" s="692" t="s">
        <v>231</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1338585</v>
      </c>
      <c r="CS11" s="684"/>
      <c r="CT11" s="684"/>
      <c r="CU11" s="684"/>
      <c r="CV11" s="684"/>
      <c r="CW11" s="684"/>
      <c r="CX11" s="684"/>
      <c r="CY11" s="685"/>
      <c r="CZ11" s="686">
        <v>4.5999999999999996</v>
      </c>
      <c r="DA11" s="686"/>
      <c r="DB11" s="686"/>
      <c r="DC11" s="686"/>
      <c r="DD11" s="692">
        <v>637731</v>
      </c>
      <c r="DE11" s="684"/>
      <c r="DF11" s="684"/>
      <c r="DG11" s="684"/>
      <c r="DH11" s="684"/>
      <c r="DI11" s="684"/>
      <c r="DJ11" s="684"/>
      <c r="DK11" s="684"/>
      <c r="DL11" s="684"/>
      <c r="DM11" s="684"/>
      <c r="DN11" s="684"/>
      <c r="DO11" s="684"/>
      <c r="DP11" s="685"/>
      <c r="DQ11" s="692">
        <v>645041</v>
      </c>
      <c r="DR11" s="684"/>
      <c r="DS11" s="684"/>
      <c r="DT11" s="684"/>
      <c r="DU11" s="684"/>
      <c r="DV11" s="684"/>
      <c r="DW11" s="684"/>
      <c r="DX11" s="684"/>
      <c r="DY11" s="684"/>
      <c r="DZ11" s="684"/>
      <c r="EA11" s="684"/>
      <c r="EB11" s="684"/>
      <c r="EC11" s="693"/>
    </row>
    <row r="12" spans="2:143" ht="11.25" customHeight="1" x14ac:dyDescent="0.2">
      <c r="B12" s="680" t="s">
        <v>254</v>
      </c>
      <c r="C12" s="681"/>
      <c r="D12" s="681"/>
      <c r="E12" s="681"/>
      <c r="F12" s="681"/>
      <c r="G12" s="681"/>
      <c r="H12" s="681"/>
      <c r="I12" s="681"/>
      <c r="J12" s="681"/>
      <c r="K12" s="681"/>
      <c r="L12" s="681"/>
      <c r="M12" s="681"/>
      <c r="N12" s="681"/>
      <c r="O12" s="681"/>
      <c r="P12" s="681"/>
      <c r="Q12" s="682"/>
      <c r="R12" s="683">
        <v>33723</v>
      </c>
      <c r="S12" s="684"/>
      <c r="T12" s="684"/>
      <c r="U12" s="684"/>
      <c r="V12" s="684"/>
      <c r="W12" s="684"/>
      <c r="X12" s="684"/>
      <c r="Y12" s="685"/>
      <c r="Z12" s="686">
        <v>0.1</v>
      </c>
      <c r="AA12" s="686"/>
      <c r="AB12" s="686"/>
      <c r="AC12" s="686"/>
      <c r="AD12" s="687">
        <v>33723</v>
      </c>
      <c r="AE12" s="687"/>
      <c r="AF12" s="687"/>
      <c r="AG12" s="687"/>
      <c r="AH12" s="687"/>
      <c r="AI12" s="687"/>
      <c r="AJ12" s="687"/>
      <c r="AK12" s="687"/>
      <c r="AL12" s="688">
        <v>0.2</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3999699</v>
      </c>
      <c r="BH12" s="684"/>
      <c r="BI12" s="684"/>
      <c r="BJ12" s="684"/>
      <c r="BK12" s="684"/>
      <c r="BL12" s="684"/>
      <c r="BM12" s="684"/>
      <c r="BN12" s="685"/>
      <c r="BO12" s="686">
        <v>45.8</v>
      </c>
      <c r="BP12" s="686"/>
      <c r="BQ12" s="686"/>
      <c r="BR12" s="686"/>
      <c r="BS12" s="692" t="s">
        <v>248</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297535</v>
      </c>
      <c r="CS12" s="684"/>
      <c r="CT12" s="684"/>
      <c r="CU12" s="684"/>
      <c r="CV12" s="684"/>
      <c r="CW12" s="684"/>
      <c r="CX12" s="684"/>
      <c r="CY12" s="685"/>
      <c r="CZ12" s="686">
        <v>1</v>
      </c>
      <c r="DA12" s="686"/>
      <c r="DB12" s="686"/>
      <c r="DC12" s="686"/>
      <c r="DD12" s="692">
        <v>15132</v>
      </c>
      <c r="DE12" s="684"/>
      <c r="DF12" s="684"/>
      <c r="DG12" s="684"/>
      <c r="DH12" s="684"/>
      <c r="DI12" s="684"/>
      <c r="DJ12" s="684"/>
      <c r="DK12" s="684"/>
      <c r="DL12" s="684"/>
      <c r="DM12" s="684"/>
      <c r="DN12" s="684"/>
      <c r="DO12" s="684"/>
      <c r="DP12" s="685"/>
      <c r="DQ12" s="692">
        <v>277173</v>
      </c>
      <c r="DR12" s="684"/>
      <c r="DS12" s="684"/>
      <c r="DT12" s="684"/>
      <c r="DU12" s="684"/>
      <c r="DV12" s="684"/>
      <c r="DW12" s="684"/>
      <c r="DX12" s="684"/>
      <c r="DY12" s="684"/>
      <c r="DZ12" s="684"/>
      <c r="EA12" s="684"/>
      <c r="EB12" s="684"/>
      <c r="EC12" s="693"/>
    </row>
    <row r="13" spans="2:143" ht="11.25" customHeight="1" x14ac:dyDescent="0.2">
      <c r="B13" s="680" t="s">
        <v>257</v>
      </c>
      <c r="C13" s="681"/>
      <c r="D13" s="681"/>
      <c r="E13" s="681"/>
      <c r="F13" s="681"/>
      <c r="G13" s="681"/>
      <c r="H13" s="681"/>
      <c r="I13" s="681"/>
      <c r="J13" s="681"/>
      <c r="K13" s="681"/>
      <c r="L13" s="681"/>
      <c r="M13" s="681"/>
      <c r="N13" s="681"/>
      <c r="O13" s="681"/>
      <c r="P13" s="681"/>
      <c r="Q13" s="682"/>
      <c r="R13" s="683" t="s">
        <v>231</v>
      </c>
      <c r="S13" s="684"/>
      <c r="T13" s="684"/>
      <c r="U13" s="684"/>
      <c r="V13" s="684"/>
      <c r="W13" s="684"/>
      <c r="X13" s="684"/>
      <c r="Y13" s="685"/>
      <c r="Z13" s="686" t="s">
        <v>231</v>
      </c>
      <c r="AA13" s="686"/>
      <c r="AB13" s="686"/>
      <c r="AC13" s="686"/>
      <c r="AD13" s="687" t="s">
        <v>231</v>
      </c>
      <c r="AE13" s="687"/>
      <c r="AF13" s="687"/>
      <c r="AG13" s="687"/>
      <c r="AH13" s="687"/>
      <c r="AI13" s="687"/>
      <c r="AJ13" s="687"/>
      <c r="AK13" s="687"/>
      <c r="AL13" s="688" t="s">
        <v>231</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3985840</v>
      </c>
      <c r="BH13" s="684"/>
      <c r="BI13" s="684"/>
      <c r="BJ13" s="684"/>
      <c r="BK13" s="684"/>
      <c r="BL13" s="684"/>
      <c r="BM13" s="684"/>
      <c r="BN13" s="685"/>
      <c r="BO13" s="686">
        <v>45.6</v>
      </c>
      <c r="BP13" s="686"/>
      <c r="BQ13" s="686"/>
      <c r="BR13" s="686"/>
      <c r="BS13" s="692" t="s">
        <v>137</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2847922</v>
      </c>
      <c r="CS13" s="684"/>
      <c r="CT13" s="684"/>
      <c r="CU13" s="684"/>
      <c r="CV13" s="684"/>
      <c r="CW13" s="684"/>
      <c r="CX13" s="684"/>
      <c r="CY13" s="685"/>
      <c r="CZ13" s="686">
        <v>9.8000000000000007</v>
      </c>
      <c r="DA13" s="686"/>
      <c r="DB13" s="686"/>
      <c r="DC13" s="686"/>
      <c r="DD13" s="692">
        <v>1347727</v>
      </c>
      <c r="DE13" s="684"/>
      <c r="DF13" s="684"/>
      <c r="DG13" s="684"/>
      <c r="DH13" s="684"/>
      <c r="DI13" s="684"/>
      <c r="DJ13" s="684"/>
      <c r="DK13" s="684"/>
      <c r="DL13" s="684"/>
      <c r="DM13" s="684"/>
      <c r="DN13" s="684"/>
      <c r="DO13" s="684"/>
      <c r="DP13" s="685"/>
      <c r="DQ13" s="692">
        <v>1706560</v>
      </c>
      <c r="DR13" s="684"/>
      <c r="DS13" s="684"/>
      <c r="DT13" s="684"/>
      <c r="DU13" s="684"/>
      <c r="DV13" s="684"/>
      <c r="DW13" s="684"/>
      <c r="DX13" s="684"/>
      <c r="DY13" s="684"/>
      <c r="DZ13" s="684"/>
      <c r="EA13" s="684"/>
      <c r="EB13" s="684"/>
      <c r="EC13" s="693"/>
    </row>
    <row r="14" spans="2:143" ht="11.25" customHeight="1" x14ac:dyDescent="0.2">
      <c r="B14" s="680" t="s">
        <v>260</v>
      </c>
      <c r="C14" s="681"/>
      <c r="D14" s="681"/>
      <c r="E14" s="681"/>
      <c r="F14" s="681"/>
      <c r="G14" s="681"/>
      <c r="H14" s="681"/>
      <c r="I14" s="681"/>
      <c r="J14" s="681"/>
      <c r="K14" s="681"/>
      <c r="L14" s="681"/>
      <c r="M14" s="681"/>
      <c r="N14" s="681"/>
      <c r="O14" s="681"/>
      <c r="P14" s="681"/>
      <c r="Q14" s="682"/>
      <c r="R14" s="683">
        <v>49939</v>
      </c>
      <c r="S14" s="684"/>
      <c r="T14" s="684"/>
      <c r="U14" s="684"/>
      <c r="V14" s="684"/>
      <c r="W14" s="684"/>
      <c r="X14" s="684"/>
      <c r="Y14" s="685"/>
      <c r="Z14" s="686">
        <v>0.2</v>
      </c>
      <c r="AA14" s="686"/>
      <c r="AB14" s="686"/>
      <c r="AC14" s="686"/>
      <c r="AD14" s="687">
        <v>49939</v>
      </c>
      <c r="AE14" s="687"/>
      <c r="AF14" s="687"/>
      <c r="AG14" s="687"/>
      <c r="AH14" s="687"/>
      <c r="AI14" s="687"/>
      <c r="AJ14" s="687"/>
      <c r="AK14" s="687"/>
      <c r="AL14" s="688">
        <v>0.3</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280853</v>
      </c>
      <c r="BH14" s="684"/>
      <c r="BI14" s="684"/>
      <c r="BJ14" s="684"/>
      <c r="BK14" s="684"/>
      <c r="BL14" s="684"/>
      <c r="BM14" s="684"/>
      <c r="BN14" s="685"/>
      <c r="BO14" s="686">
        <v>3.2</v>
      </c>
      <c r="BP14" s="686"/>
      <c r="BQ14" s="686"/>
      <c r="BR14" s="686"/>
      <c r="BS14" s="692" t="s">
        <v>137</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1179282</v>
      </c>
      <c r="CS14" s="684"/>
      <c r="CT14" s="684"/>
      <c r="CU14" s="684"/>
      <c r="CV14" s="684"/>
      <c r="CW14" s="684"/>
      <c r="CX14" s="684"/>
      <c r="CY14" s="685"/>
      <c r="CZ14" s="686">
        <v>4.0999999999999996</v>
      </c>
      <c r="DA14" s="686"/>
      <c r="DB14" s="686"/>
      <c r="DC14" s="686"/>
      <c r="DD14" s="692">
        <v>181276</v>
      </c>
      <c r="DE14" s="684"/>
      <c r="DF14" s="684"/>
      <c r="DG14" s="684"/>
      <c r="DH14" s="684"/>
      <c r="DI14" s="684"/>
      <c r="DJ14" s="684"/>
      <c r="DK14" s="684"/>
      <c r="DL14" s="684"/>
      <c r="DM14" s="684"/>
      <c r="DN14" s="684"/>
      <c r="DO14" s="684"/>
      <c r="DP14" s="685"/>
      <c r="DQ14" s="692">
        <v>1067762</v>
      </c>
      <c r="DR14" s="684"/>
      <c r="DS14" s="684"/>
      <c r="DT14" s="684"/>
      <c r="DU14" s="684"/>
      <c r="DV14" s="684"/>
      <c r="DW14" s="684"/>
      <c r="DX14" s="684"/>
      <c r="DY14" s="684"/>
      <c r="DZ14" s="684"/>
      <c r="EA14" s="684"/>
      <c r="EB14" s="684"/>
      <c r="EC14" s="693"/>
    </row>
    <row r="15" spans="2:143" ht="11.25" customHeight="1" x14ac:dyDescent="0.2">
      <c r="B15" s="680" t="s">
        <v>263</v>
      </c>
      <c r="C15" s="681"/>
      <c r="D15" s="681"/>
      <c r="E15" s="681"/>
      <c r="F15" s="681"/>
      <c r="G15" s="681"/>
      <c r="H15" s="681"/>
      <c r="I15" s="681"/>
      <c r="J15" s="681"/>
      <c r="K15" s="681"/>
      <c r="L15" s="681"/>
      <c r="M15" s="681"/>
      <c r="N15" s="681"/>
      <c r="O15" s="681"/>
      <c r="P15" s="681"/>
      <c r="Q15" s="682"/>
      <c r="R15" s="683" t="s">
        <v>231</v>
      </c>
      <c r="S15" s="684"/>
      <c r="T15" s="684"/>
      <c r="U15" s="684"/>
      <c r="V15" s="684"/>
      <c r="W15" s="684"/>
      <c r="X15" s="684"/>
      <c r="Y15" s="685"/>
      <c r="Z15" s="686" t="s">
        <v>248</v>
      </c>
      <c r="AA15" s="686"/>
      <c r="AB15" s="686"/>
      <c r="AC15" s="686"/>
      <c r="AD15" s="687" t="s">
        <v>231</v>
      </c>
      <c r="AE15" s="687"/>
      <c r="AF15" s="687"/>
      <c r="AG15" s="687"/>
      <c r="AH15" s="687"/>
      <c r="AI15" s="687"/>
      <c r="AJ15" s="687"/>
      <c r="AK15" s="687"/>
      <c r="AL15" s="688" t="s">
        <v>231</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561472</v>
      </c>
      <c r="BH15" s="684"/>
      <c r="BI15" s="684"/>
      <c r="BJ15" s="684"/>
      <c r="BK15" s="684"/>
      <c r="BL15" s="684"/>
      <c r="BM15" s="684"/>
      <c r="BN15" s="685"/>
      <c r="BO15" s="686">
        <v>6.4</v>
      </c>
      <c r="BP15" s="686"/>
      <c r="BQ15" s="686"/>
      <c r="BR15" s="686"/>
      <c r="BS15" s="692" t="s">
        <v>231</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2544553</v>
      </c>
      <c r="CS15" s="684"/>
      <c r="CT15" s="684"/>
      <c r="CU15" s="684"/>
      <c r="CV15" s="684"/>
      <c r="CW15" s="684"/>
      <c r="CX15" s="684"/>
      <c r="CY15" s="685"/>
      <c r="CZ15" s="686">
        <v>8.8000000000000007</v>
      </c>
      <c r="DA15" s="686"/>
      <c r="DB15" s="686"/>
      <c r="DC15" s="686"/>
      <c r="DD15" s="692">
        <v>331217</v>
      </c>
      <c r="DE15" s="684"/>
      <c r="DF15" s="684"/>
      <c r="DG15" s="684"/>
      <c r="DH15" s="684"/>
      <c r="DI15" s="684"/>
      <c r="DJ15" s="684"/>
      <c r="DK15" s="684"/>
      <c r="DL15" s="684"/>
      <c r="DM15" s="684"/>
      <c r="DN15" s="684"/>
      <c r="DO15" s="684"/>
      <c r="DP15" s="685"/>
      <c r="DQ15" s="692">
        <v>2044202</v>
      </c>
      <c r="DR15" s="684"/>
      <c r="DS15" s="684"/>
      <c r="DT15" s="684"/>
      <c r="DU15" s="684"/>
      <c r="DV15" s="684"/>
      <c r="DW15" s="684"/>
      <c r="DX15" s="684"/>
      <c r="DY15" s="684"/>
      <c r="DZ15" s="684"/>
      <c r="EA15" s="684"/>
      <c r="EB15" s="684"/>
      <c r="EC15" s="693"/>
    </row>
    <row r="16" spans="2:143" ht="11.25" customHeight="1" x14ac:dyDescent="0.2">
      <c r="B16" s="680" t="s">
        <v>266</v>
      </c>
      <c r="C16" s="681"/>
      <c r="D16" s="681"/>
      <c r="E16" s="681"/>
      <c r="F16" s="681"/>
      <c r="G16" s="681"/>
      <c r="H16" s="681"/>
      <c r="I16" s="681"/>
      <c r="J16" s="681"/>
      <c r="K16" s="681"/>
      <c r="L16" s="681"/>
      <c r="M16" s="681"/>
      <c r="N16" s="681"/>
      <c r="O16" s="681"/>
      <c r="P16" s="681"/>
      <c r="Q16" s="682"/>
      <c r="R16" s="683">
        <v>10511</v>
      </c>
      <c r="S16" s="684"/>
      <c r="T16" s="684"/>
      <c r="U16" s="684"/>
      <c r="V16" s="684"/>
      <c r="W16" s="684"/>
      <c r="X16" s="684"/>
      <c r="Y16" s="685"/>
      <c r="Z16" s="686">
        <v>0</v>
      </c>
      <c r="AA16" s="686"/>
      <c r="AB16" s="686"/>
      <c r="AC16" s="686"/>
      <c r="AD16" s="687">
        <v>10511</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231</v>
      </c>
      <c r="BH16" s="684"/>
      <c r="BI16" s="684"/>
      <c r="BJ16" s="684"/>
      <c r="BK16" s="684"/>
      <c r="BL16" s="684"/>
      <c r="BM16" s="684"/>
      <c r="BN16" s="685"/>
      <c r="BO16" s="686" t="s">
        <v>231</v>
      </c>
      <c r="BP16" s="686"/>
      <c r="BQ16" s="686"/>
      <c r="BR16" s="686"/>
      <c r="BS16" s="692" t="s">
        <v>231</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30158</v>
      </c>
      <c r="CS16" s="684"/>
      <c r="CT16" s="684"/>
      <c r="CU16" s="684"/>
      <c r="CV16" s="684"/>
      <c r="CW16" s="684"/>
      <c r="CX16" s="684"/>
      <c r="CY16" s="685"/>
      <c r="CZ16" s="686">
        <v>0.1</v>
      </c>
      <c r="DA16" s="686"/>
      <c r="DB16" s="686"/>
      <c r="DC16" s="686"/>
      <c r="DD16" s="692" t="s">
        <v>231</v>
      </c>
      <c r="DE16" s="684"/>
      <c r="DF16" s="684"/>
      <c r="DG16" s="684"/>
      <c r="DH16" s="684"/>
      <c r="DI16" s="684"/>
      <c r="DJ16" s="684"/>
      <c r="DK16" s="684"/>
      <c r="DL16" s="684"/>
      <c r="DM16" s="684"/>
      <c r="DN16" s="684"/>
      <c r="DO16" s="684"/>
      <c r="DP16" s="685"/>
      <c r="DQ16" s="692">
        <v>24349</v>
      </c>
      <c r="DR16" s="684"/>
      <c r="DS16" s="684"/>
      <c r="DT16" s="684"/>
      <c r="DU16" s="684"/>
      <c r="DV16" s="684"/>
      <c r="DW16" s="684"/>
      <c r="DX16" s="684"/>
      <c r="DY16" s="684"/>
      <c r="DZ16" s="684"/>
      <c r="EA16" s="684"/>
      <c r="EB16" s="684"/>
      <c r="EC16" s="693"/>
    </row>
    <row r="17" spans="2:133" ht="11.25" customHeight="1" x14ac:dyDescent="0.2">
      <c r="B17" s="680" t="s">
        <v>269</v>
      </c>
      <c r="C17" s="681"/>
      <c r="D17" s="681"/>
      <c r="E17" s="681"/>
      <c r="F17" s="681"/>
      <c r="G17" s="681"/>
      <c r="H17" s="681"/>
      <c r="I17" s="681"/>
      <c r="J17" s="681"/>
      <c r="K17" s="681"/>
      <c r="L17" s="681"/>
      <c r="M17" s="681"/>
      <c r="N17" s="681"/>
      <c r="O17" s="681"/>
      <c r="P17" s="681"/>
      <c r="Q17" s="682"/>
      <c r="R17" s="683">
        <v>186875</v>
      </c>
      <c r="S17" s="684"/>
      <c r="T17" s="684"/>
      <c r="U17" s="684"/>
      <c r="V17" s="684"/>
      <c r="W17" s="684"/>
      <c r="X17" s="684"/>
      <c r="Y17" s="685"/>
      <c r="Z17" s="686">
        <v>0.6</v>
      </c>
      <c r="AA17" s="686"/>
      <c r="AB17" s="686"/>
      <c r="AC17" s="686"/>
      <c r="AD17" s="687">
        <v>186875</v>
      </c>
      <c r="AE17" s="687"/>
      <c r="AF17" s="687"/>
      <c r="AG17" s="687"/>
      <c r="AH17" s="687"/>
      <c r="AI17" s="687"/>
      <c r="AJ17" s="687"/>
      <c r="AK17" s="687"/>
      <c r="AL17" s="688">
        <v>1</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231</v>
      </c>
      <c r="BH17" s="684"/>
      <c r="BI17" s="684"/>
      <c r="BJ17" s="684"/>
      <c r="BK17" s="684"/>
      <c r="BL17" s="684"/>
      <c r="BM17" s="684"/>
      <c r="BN17" s="685"/>
      <c r="BO17" s="686" t="s">
        <v>231</v>
      </c>
      <c r="BP17" s="686"/>
      <c r="BQ17" s="686"/>
      <c r="BR17" s="686"/>
      <c r="BS17" s="692" t="s">
        <v>231</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4309355</v>
      </c>
      <c r="CS17" s="684"/>
      <c r="CT17" s="684"/>
      <c r="CU17" s="684"/>
      <c r="CV17" s="684"/>
      <c r="CW17" s="684"/>
      <c r="CX17" s="684"/>
      <c r="CY17" s="685"/>
      <c r="CZ17" s="686">
        <v>14.8</v>
      </c>
      <c r="DA17" s="686"/>
      <c r="DB17" s="686"/>
      <c r="DC17" s="686"/>
      <c r="DD17" s="692" t="s">
        <v>231</v>
      </c>
      <c r="DE17" s="684"/>
      <c r="DF17" s="684"/>
      <c r="DG17" s="684"/>
      <c r="DH17" s="684"/>
      <c r="DI17" s="684"/>
      <c r="DJ17" s="684"/>
      <c r="DK17" s="684"/>
      <c r="DL17" s="684"/>
      <c r="DM17" s="684"/>
      <c r="DN17" s="684"/>
      <c r="DO17" s="684"/>
      <c r="DP17" s="685"/>
      <c r="DQ17" s="692">
        <v>4264490</v>
      </c>
      <c r="DR17" s="684"/>
      <c r="DS17" s="684"/>
      <c r="DT17" s="684"/>
      <c r="DU17" s="684"/>
      <c r="DV17" s="684"/>
      <c r="DW17" s="684"/>
      <c r="DX17" s="684"/>
      <c r="DY17" s="684"/>
      <c r="DZ17" s="684"/>
      <c r="EA17" s="684"/>
      <c r="EB17" s="684"/>
      <c r="EC17" s="693"/>
    </row>
    <row r="18" spans="2:133" ht="11.25" customHeight="1" x14ac:dyDescent="0.2">
      <c r="B18" s="680" t="s">
        <v>272</v>
      </c>
      <c r="C18" s="681"/>
      <c r="D18" s="681"/>
      <c r="E18" s="681"/>
      <c r="F18" s="681"/>
      <c r="G18" s="681"/>
      <c r="H18" s="681"/>
      <c r="I18" s="681"/>
      <c r="J18" s="681"/>
      <c r="K18" s="681"/>
      <c r="L18" s="681"/>
      <c r="M18" s="681"/>
      <c r="N18" s="681"/>
      <c r="O18" s="681"/>
      <c r="P18" s="681"/>
      <c r="Q18" s="682"/>
      <c r="R18" s="683">
        <v>47922</v>
      </c>
      <c r="S18" s="684"/>
      <c r="T18" s="684"/>
      <c r="U18" s="684"/>
      <c r="V18" s="684"/>
      <c r="W18" s="684"/>
      <c r="X18" s="684"/>
      <c r="Y18" s="685"/>
      <c r="Z18" s="686">
        <v>0.2</v>
      </c>
      <c r="AA18" s="686"/>
      <c r="AB18" s="686"/>
      <c r="AC18" s="686"/>
      <c r="AD18" s="687">
        <v>47922</v>
      </c>
      <c r="AE18" s="687"/>
      <c r="AF18" s="687"/>
      <c r="AG18" s="687"/>
      <c r="AH18" s="687"/>
      <c r="AI18" s="687"/>
      <c r="AJ18" s="687"/>
      <c r="AK18" s="687"/>
      <c r="AL18" s="688">
        <v>0.3</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231</v>
      </c>
      <c r="BH18" s="684"/>
      <c r="BI18" s="684"/>
      <c r="BJ18" s="684"/>
      <c r="BK18" s="684"/>
      <c r="BL18" s="684"/>
      <c r="BM18" s="684"/>
      <c r="BN18" s="685"/>
      <c r="BO18" s="686" t="s">
        <v>231</v>
      </c>
      <c r="BP18" s="686"/>
      <c r="BQ18" s="686"/>
      <c r="BR18" s="686"/>
      <c r="BS18" s="692" t="s">
        <v>137</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248</v>
      </c>
      <c r="CS18" s="684"/>
      <c r="CT18" s="684"/>
      <c r="CU18" s="684"/>
      <c r="CV18" s="684"/>
      <c r="CW18" s="684"/>
      <c r="CX18" s="684"/>
      <c r="CY18" s="685"/>
      <c r="CZ18" s="686" t="s">
        <v>231</v>
      </c>
      <c r="DA18" s="686"/>
      <c r="DB18" s="686"/>
      <c r="DC18" s="686"/>
      <c r="DD18" s="692" t="s">
        <v>137</v>
      </c>
      <c r="DE18" s="684"/>
      <c r="DF18" s="684"/>
      <c r="DG18" s="684"/>
      <c r="DH18" s="684"/>
      <c r="DI18" s="684"/>
      <c r="DJ18" s="684"/>
      <c r="DK18" s="684"/>
      <c r="DL18" s="684"/>
      <c r="DM18" s="684"/>
      <c r="DN18" s="684"/>
      <c r="DO18" s="684"/>
      <c r="DP18" s="685"/>
      <c r="DQ18" s="692" t="s">
        <v>231</v>
      </c>
      <c r="DR18" s="684"/>
      <c r="DS18" s="684"/>
      <c r="DT18" s="684"/>
      <c r="DU18" s="684"/>
      <c r="DV18" s="684"/>
      <c r="DW18" s="684"/>
      <c r="DX18" s="684"/>
      <c r="DY18" s="684"/>
      <c r="DZ18" s="684"/>
      <c r="EA18" s="684"/>
      <c r="EB18" s="684"/>
      <c r="EC18" s="693"/>
    </row>
    <row r="19" spans="2:133" ht="11.25" customHeight="1" x14ac:dyDescent="0.2">
      <c r="B19" s="680" t="s">
        <v>275</v>
      </c>
      <c r="C19" s="681"/>
      <c r="D19" s="681"/>
      <c r="E19" s="681"/>
      <c r="F19" s="681"/>
      <c r="G19" s="681"/>
      <c r="H19" s="681"/>
      <c r="I19" s="681"/>
      <c r="J19" s="681"/>
      <c r="K19" s="681"/>
      <c r="L19" s="681"/>
      <c r="M19" s="681"/>
      <c r="N19" s="681"/>
      <c r="O19" s="681"/>
      <c r="P19" s="681"/>
      <c r="Q19" s="682"/>
      <c r="R19" s="683">
        <v>6219</v>
      </c>
      <c r="S19" s="684"/>
      <c r="T19" s="684"/>
      <c r="U19" s="684"/>
      <c r="V19" s="684"/>
      <c r="W19" s="684"/>
      <c r="X19" s="684"/>
      <c r="Y19" s="685"/>
      <c r="Z19" s="686">
        <v>0</v>
      </c>
      <c r="AA19" s="686"/>
      <c r="AB19" s="686"/>
      <c r="AC19" s="686"/>
      <c r="AD19" s="687">
        <v>6219</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125853</v>
      </c>
      <c r="BH19" s="684"/>
      <c r="BI19" s="684"/>
      <c r="BJ19" s="684"/>
      <c r="BK19" s="684"/>
      <c r="BL19" s="684"/>
      <c r="BM19" s="684"/>
      <c r="BN19" s="685"/>
      <c r="BO19" s="686">
        <v>1.4</v>
      </c>
      <c r="BP19" s="686"/>
      <c r="BQ19" s="686"/>
      <c r="BR19" s="686"/>
      <c r="BS19" s="692" t="s">
        <v>231</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248</v>
      </c>
      <c r="CS19" s="684"/>
      <c r="CT19" s="684"/>
      <c r="CU19" s="684"/>
      <c r="CV19" s="684"/>
      <c r="CW19" s="684"/>
      <c r="CX19" s="684"/>
      <c r="CY19" s="685"/>
      <c r="CZ19" s="686" t="s">
        <v>231</v>
      </c>
      <c r="DA19" s="686"/>
      <c r="DB19" s="686"/>
      <c r="DC19" s="686"/>
      <c r="DD19" s="692" t="s">
        <v>231</v>
      </c>
      <c r="DE19" s="684"/>
      <c r="DF19" s="684"/>
      <c r="DG19" s="684"/>
      <c r="DH19" s="684"/>
      <c r="DI19" s="684"/>
      <c r="DJ19" s="684"/>
      <c r="DK19" s="684"/>
      <c r="DL19" s="684"/>
      <c r="DM19" s="684"/>
      <c r="DN19" s="684"/>
      <c r="DO19" s="684"/>
      <c r="DP19" s="685"/>
      <c r="DQ19" s="692" t="s">
        <v>231</v>
      </c>
      <c r="DR19" s="684"/>
      <c r="DS19" s="684"/>
      <c r="DT19" s="684"/>
      <c r="DU19" s="684"/>
      <c r="DV19" s="684"/>
      <c r="DW19" s="684"/>
      <c r="DX19" s="684"/>
      <c r="DY19" s="684"/>
      <c r="DZ19" s="684"/>
      <c r="EA19" s="684"/>
      <c r="EB19" s="684"/>
      <c r="EC19" s="693"/>
    </row>
    <row r="20" spans="2:133" ht="11.25" customHeight="1" x14ac:dyDescent="0.2">
      <c r="B20" s="680" t="s">
        <v>278</v>
      </c>
      <c r="C20" s="681"/>
      <c r="D20" s="681"/>
      <c r="E20" s="681"/>
      <c r="F20" s="681"/>
      <c r="G20" s="681"/>
      <c r="H20" s="681"/>
      <c r="I20" s="681"/>
      <c r="J20" s="681"/>
      <c r="K20" s="681"/>
      <c r="L20" s="681"/>
      <c r="M20" s="681"/>
      <c r="N20" s="681"/>
      <c r="O20" s="681"/>
      <c r="P20" s="681"/>
      <c r="Q20" s="682"/>
      <c r="R20" s="683">
        <v>1790</v>
      </c>
      <c r="S20" s="684"/>
      <c r="T20" s="684"/>
      <c r="U20" s="684"/>
      <c r="V20" s="684"/>
      <c r="W20" s="684"/>
      <c r="X20" s="684"/>
      <c r="Y20" s="685"/>
      <c r="Z20" s="686">
        <v>0</v>
      </c>
      <c r="AA20" s="686"/>
      <c r="AB20" s="686"/>
      <c r="AC20" s="686"/>
      <c r="AD20" s="687">
        <v>1790</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125853</v>
      </c>
      <c r="BH20" s="684"/>
      <c r="BI20" s="684"/>
      <c r="BJ20" s="684"/>
      <c r="BK20" s="684"/>
      <c r="BL20" s="684"/>
      <c r="BM20" s="684"/>
      <c r="BN20" s="685"/>
      <c r="BO20" s="686">
        <v>1.4</v>
      </c>
      <c r="BP20" s="686"/>
      <c r="BQ20" s="686"/>
      <c r="BR20" s="686"/>
      <c r="BS20" s="692" t="s">
        <v>137</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29045729</v>
      </c>
      <c r="CS20" s="684"/>
      <c r="CT20" s="684"/>
      <c r="CU20" s="684"/>
      <c r="CV20" s="684"/>
      <c r="CW20" s="684"/>
      <c r="CX20" s="684"/>
      <c r="CY20" s="685"/>
      <c r="CZ20" s="686">
        <v>100</v>
      </c>
      <c r="DA20" s="686"/>
      <c r="DB20" s="686"/>
      <c r="DC20" s="686"/>
      <c r="DD20" s="692">
        <v>2892867</v>
      </c>
      <c r="DE20" s="684"/>
      <c r="DF20" s="684"/>
      <c r="DG20" s="684"/>
      <c r="DH20" s="684"/>
      <c r="DI20" s="684"/>
      <c r="DJ20" s="684"/>
      <c r="DK20" s="684"/>
      <c r="DL20" s="684"/>
      <c r="DM20" s="684"/>
      <c r="DN20" s="684"/>
      <c r="DO20" s="684"/>
      <c r="DP20" s="685"/>
      <c r="DQ20" s="692">
        <v>20035004</v>
      </c>
      <c r="DR20" s="684"/>
      <c r="DS20" s="684"/>
      <c r="DT20" s="684"/>
      <c r="DU20" s="684"/>
      <c r="DV20" s="684"/>
      <c r="DW20" s="684"/>
      <c r="DX20" s="684"/>
      <c r="DY20" s="684"/>
      <c r="DZ20" s="684"/>
      <c r="EA20" s="684"/>
      <c r="EB20" s="684"/>
      <c r="EC20" s="693"/>
    </row>
    <row r="21" spans="2:133" ht="11.25" customHeight="1" x14ac:dyDescent="0.2">
      <c r="B21" s="680" t="s">
        <v>281</v>
      </c>
      <c r="C21" s="681"/>
      <c r="D21" s="681"/>
      <c r="E21" s="681"/>
      <c r="F21" s="681"/>
      <c r="G21" s="681"/>
      <c r="H21" s="681"/>
      <c r="I21" s="681"/>
      <c r="J21" s="681"/>
      <c r="K21" s="681"/>
      <c r="L21" s="681"/>
      <c r="M21" s="681"/>
      <c r="N21" s="681"/>
      <c r="O21" s="681"/>
      <c r="P21" s="681"/>
      <c r="Q21" s="682"/>
      <c r="R21" s="683">
        <v>130944</v>
      </c>
      <c r="S21" s="684"/>
      <c r="T21" s="684"/>
      <c r="U21" s="684"/>
      <c r="V21" s="684"/>
      <c r="W21" s="684"/>
      <c r="X21" s="684"/>
      <c r="Y21" s="685"/>
      <c r="Z21" s="686">
        <v>0.4</v>
      </c>
      <c r="AA21" s="686"/>
      <c r="AB21" s="686"/>
      <c r="AC21" s="686"/>
      <c r="AD21" s="687">
        <v>130944</v>
      </c>
      <c r="AE21" s="687"/>
      <c r="AF21" s="687"/>
      <c r="AG21" s="687"/>
      <c r="AH21" s="687"/>
      <c r="AI21" s="687"/>
      <c r="AJ21" s="687"/>
      <c r="AK21" s="687"/>
      <c r="AL21" s="688">
        <v>0.7</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125636</v>
      </c>
      <c r="BH21" s="684"/>
      <c r="BI21" s="684"/>
      <c r="BJ21" s="684"/>
      <c r="BK21" s="684"/>
      <c r="BL21" s="684"/>
      <c r="BM21" s="684"/>
      <c r="BN21" s="685"/>
      <c r="BO21" s="686">
        <v>1.4</v>
      </c>
      <c r="BP21" s="686"/>
      <c r="BQ21" s="686"/>
      <c r="BR21" s="686"/>
      <c r="BS21" s="692" t="s">
        <v>231</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283</v>
      </c>
      <c r="C22" s="681"/>
      <c r="D22" s="681"/>
      <c r="E22" s="681"/>
      <c r="F22" s="681"/>
      <c r="G22" s="681"/>
      <c r="H22" s="681"/>
      <c r="I22" s="681"/>
      <c r="J22" s="681"/>
      <c r="K22" s="681"/>
      <c r="L22" s="681"/>
      <c r="M22" s="681"/>
      <c r="N22" s="681"/>
      <c r="O22" s="681"/>
      <c r="P22" s="681"/>
      <c r="Q22" s="682"/>
      <c r="R22" s="683">
        <v>8748434</v>
      </c>
      <c r="S22" s="684"/>
      <c r="T22" s="684"/>
      <c r="U22" s="684"/>
      <c r="V22" s="684"/>
      <c r="W22" s="684"/>
      <c r="X22" s="684"/>
      <c r="Y22" s="685"/>
      <c r="Z22" s="686">
        <v>27.8</v>
      </c>
      <c r="AA22" s="686"/>
      <c r="AB22" s="686"/>
      <c r="AC22" s="686"/>
      <c r="AD22" s="687">
        <v>7921433</v>
      </c>
      <c r="AE22" s="687"/>
      <c r="AF22" s="687"/>
      <c r="AG22" s="687"/>
      <c r="AH22" s="687"/>
      <c r="AI22" s="687"/>
      <c r="AJ22" s="687"/>
      <c r="AK22" s="687"/>
      <c r="AL22" s="688">
        <v>42.6</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231</v>
      </c>
      <c r="BH22" s="684"/>
      <c r="BI22" s="684"/>
      <c r="BJ22" s="684"/>
      <c r="BK22" s="684"/>
      <c r="BL22" s="684"/>
      <c r="BM22" s="684"/>
      <c r="BN22" s="685"/>
      <c r="BO22" s="686" t="s">
        <v>231</v>
      </c>
      <c r="BP22" s="686"/>
      <c r="BQ22" s="686"/>
      <c r="BR22" s="686"/>
      <c r="BS22" s="692" t="s">
        <v>231</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286</v>
      </c>
      <c r="C23" s="681"/>
      <c r="D23" s="681"/>
      <c r="E23" s="681"/>
      <c r="F23" s="681"/>
      <c r="G23" s="681"/>
      <c r="H23" s="681"/>
      <c r="I23" s="681"/>
      <c r="J23" s="681"/>
      <c r="K23" s="681"/>
      <c r="L23" s="681"/>
      <c r="M23" s="681"/>
      <c r="N23" s="681"/>
      <c r="O23" s="681"/>
      <c r="P23" s="681"/>
      <c r="Q23" s="682"/>
      <c r="R23" s="683">
        <v>7921433</v>
      </c>
      <c r="S23" s="684"/>
      <c r="T23" s="684"/>
      <c r="U23" s="684"/>
      <c r="V23" s="684"/>
      <c r="W23" s="684"/>
      <c r="X23" s="684"/>
      <c r="Y23" s="685"/>
      <c r="Z23" s="686">
        <v>25.2</v>
      </c>
      <c r="AA23" s="686"/>
      <c r="AB23" s="686"/>
      <c r="AC23" s="686"/>
      <c r="AD23" s="687">
        <v>7921433</v>
      </c>
      <c r="AE23" s="687"/>
      <c r="AF23" s="687"/>
      <c r="AG23" s="687"/>
      <c r="AH23" s="687"/>
      <c r="AI23" s="687"/>
      <c r="AJ23" s="687"/>
      <c r="AK23" s="687"/>
      <c r="AL23" s="688">
        <v>42.6</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217</v>
      </c>
      <c r="BH23" s="684"/>
      <c r="BI23" s="684"/>
      <c r="BJ23" s="684"/>
      <c r="BK23" s="684"/>
      <c r="BL23" s="684"/>
      <c r="BM23" s="684"/>
      <c r="BN23" s="685"/>
      <c r="BO23" s="686">
        <v>0</v>
      </c>
      <c r="BP23" s="686"/>
      <c r="BQ23" s="686"/>
      <c r="BR23" s="686"/>
      <c r="BS23" s="692" t="s">
        <v>231</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2">
      <c r="B24" s="680" t="s">
        <v>293</v>
      </c>
      <c r="C24" s="681"/>
      <c r="D24" s="681"/>
      <c r="E24" s="681"/>
      <c r="F24" s="681"/>
      <c r="G24" s="681"/>
      <c r="H24" s="681"/>
      <c r="I24" s="681"/>
      <c r="J24" s="681"/>
      <c r="K24" s="681"/>
      <c r="L24" s="681"/>
      <c r="M24" s="681"/>
      <c r="N24" s="681"/>
      <c r="O24" s="681"/>
      <c r="P24" s="681"/>
      <c r="Q24" s="682"/>
      <c r="R24" s="683">
        <v>827001</v>
      </c>
      <c r="S24" s="684"/>
      <c r="T24" s="684"/>
      <c r="U24" s="684"/>
      <c r="V24" s="684"/>
      <c r="W24" s="684"/>
      <c r="X24" s="684"/>
      <c r="Y24" s="685"/>
      <c r="Z24" s="686">
        <v>2.6</v>
      </c>
      <c r="AA24" s="686"/>
      <c r="AB24" s="686"/>
      <c r="AC24" s="686"/>
      <c r="AD24" s="687" t="s">
        <v>231</v>
      </c>
      <c r="AE24" s="687"/>
      <c r="AF24" s="687"/>
      <c r="AG24" s="687"/>
      <c r="AH24" s="687"/>
      <c r="AI24" s="687"/>
      <c r="AJ24" s="687"/>
      <c r="AK24" s="687"/>
      <c r="AL24" s="688" t="s">
        <v>231</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231</v>
      </c>
      <c r="BH24" s="684"/>
      <c r="BI24" s="684"/>
      <c r="BJ24" s="684"/>
      <c r="BK24" s="684"/>
      <c r="BL24" s="684"/>
      <c r="BM24" s="684"/>
      <c r="BN24" s="685"/>
      <c r="BO24" s="686" t="s">
        <v>137</v>
      </c>
      <c r="BP24" s="686"/>
      <c r="BQ24" s="686"/>
      <c r="BR24" s="686"/>
      <c r="BS24" s="692" t="s">
        <v>137</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15042801</v>
      </c>
      <c r="CS24" s="673"/>
      <c r="CT24" s="673"/>
      <c r="CU24" s="673"/>
      <c r="CV24" s="673"/>
      <c r="CW24" s="673"/>
      <c r="CX24" s="673"/>
      <c r="CY24" s="674"/>
      <c r="CZ24" s="677">
        <v>51.8</v>
      </c>
      <c r="DA24" s="678"/>
      <c r="DB24" s="678"/>
      <c r="DC24" s="697"/>
      <c r="DD24" s="717">
        <v>10327479</v>
      </c>
      <c r="DE24" s="673"/>
      <c r="DF24" s="673"/>
      <c r="DG24" s="673"/>
      <c r="DH24" s="673"/>
      <c r="DI24" s="673"/>
      <c r="DJ24" s="673"/>
      <c r="DK24" s="674"/>
      <c r="DL24" s="717">
        <v>10137784</v>
      </c>
      <c r="DM24" s="673"/>
      <c r="DN24" s="673"/>
      <c r="DO24" s="673"/>
      <c r="DP24" s="673"/>
      <c r="DQ24" s="673"/>
      <c r="DR24" s="673"/>
      <c r="DS24" s="673"/>
      <c r="DT24" s="673"/>
      <c r="DU24" s="673"/>
      <c r="DV24" s="674"/>
      <c r="DW24" s="677">
        <v>52.4</v>
      </c>
      <c r="DX24" s="678"/>
      <c r="DY24" s="678"/>
      <c r="DZ24" s="678"/>
      <c r="EA24" s="678"/>
      <c r="EB24" s="678"/>
      <c r="EC24" s="679"/>
    </row>
    <row r="25" spans="2:133" ht="11.25" customHeight="1" x14ac:dyDescent="0.2">
      <c r="B25" s="680" t="s">
        <v>296</v>
      </c>
      <c r="C25" s="681"/>
      <c r="D25" s="681"/>
      <c r="E25" s="681"/>
      <c r="F25" s="681"/>
      <c r="G25" s="681"/>
      <c r="H25" s="681"/>
      <c r="I25" s="681"/>
      <c r="J25" s="681"/>
      <c r="K25" s="681"/>
      <c r="L25" s="681"/>
      <c r="M25" s="681"/>
      <c r="N25" s="681"/>
      <c r="O25" s="681"/>
      <c r="P25" s="681"/>
      <c r="Q25" s="682"/>
      <c r="R25" s="683" t="s">
        <v>248</v>
      </c>
      <c r="S25" s="684"/>
      <c r="T25" s="684"/>
      <c r="U25" s="684"/>
      <c r="V25" s="684"/>
      <c r="W25" s="684"/>
      <c r="X25" s="684"/>
      <c r="Y25" s="685"/>
      <c r="Z25" s="686" t="s">
        <v>137</v>
      </c>
      <c r="AA25" s="686"/>
      <c r="AB25" s="686"/>
      <c r="AC25" s="686"/>
      <c r="AD25" s="687" t="s">
        <v>231</v>
      </c>
      <c r="AE25" s="687"/>
      <c r="AF25" s="687"/>
      <c r="AG25" s="687"/>
      <c r="AH25" s="687"/>
      <c r="AI25" s="687"/>
      <c r="AJ25" s="687"/>
      <c r="AK25" s="687"/>
      <c r="AL25" s="688" t="s">
        <v>231</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231</v>
      </c>
      <c r="BH25" s="684"/>
      <c r="BI25" s="684"/>
      <c r="BJ25" s="684"/>
      <c r="BK25" s="684"/>
      <c r="BL25" s="684"/>
      <c r="BM25" s="684"/>
      <c r="BN25" s="685"/>
      <c r="BO25" s="686" t="s">
        <v>231</v>
      </c>
      <c r="BP25" s="686"/>
      <c r="BQ25" s="686"/>
      <c r="BR25" s="686"/>
      <c r="BS25" s="692" t="s">
        <v>231</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4428032</v>
      </c>
      <c r="CS25" s="720"/>
      <c r="CT25" s="720"/>
      <c r="CU25" s="720"/>
      <c r="CV25" s="720"/>
      <c r="CW25" s="720"/>
      <c r="CX25" s="720"/>
      <c r="CY25" s="721"/>
      <c r="CZ25" s="688">
        <v>15.2</v>
      </c>
      <c r="DA25" s="718"/>
      <c r="DB25" s="718"/>
      <c r="DC25" s="722"/>
      <c r="DD25" s="692">
        <v>4102354</v>
      </c>
      <c r="DE25" s="720"/>
      <c r="DF25" s="720"/>
      <c r="DG25" s="720"/>
      <c r="DH25" s="720"/>
      <c r="DI25" s="720"/>
      <c r="DJ25" s="720"/>
      <c r="DK25" s="721"/>
      <c r="DL25" s="692">
        <v>4092659</v>
      </c>
      <c r="DM25" s="720"/>
      <c r="DN25" s="720"/>
      <c r="DO25" s="720"/>
      <c r="DP25" s="720"/>
      <c r="DQ25" s="720"/>
      <c r="DR25" s="720"/>
      <c r="DS25" s="720"/>
      <c r="DT25" s="720"/>
      <c r="DU25" s="720"/>
      <c r="DV25" s="721"/>
      <c r="DW25" s="688">
        <v>21.1</v>
      </c>
      <c r="DX25" s="718"/>
      <c r="DY25" s="718"/>
      <c r="DZ25" s="718"/>
      <c r="EA25" s="718"/>
      <c r="EB25" s="718"/>
      <c r="EC25" s="719"/>
    </row>
    <row r="26" spans="2:133" ht="11.25" customHeight="1" x14ac:dyDescent="0.2">
      <c r="B26" s="680" t="s">
        <v>299</v>
      </c>
      <c r="C26" s="681"/>
      <c r="D26" s="681"/>
      <c r="E26" s="681"/>
      <c r="F26" s="681"/>
      <c r="G26" s="681"/>
      <c r="H26" s="681"/>
      <c r="I26" s="681"/>
      <c r="J26" s="681"/>
      <c r="K26" s="681"/>
      <c r="L26" s="681"/>
      <c r="M26" s="681"/>
      <c r="N26" s="681"/>
      <c r="O26" s="681"/>
      <c r="P26" s="681"/>
      <c r="Q26" s="682"/>
      <c r="R26" s="683">
        <v>19311367</v>
      </c>
      <c r="S26" s="684"/>
      <c r="T26" s="684"/>
      <c r="U26" s="684"/>
      <c r="V26" s="684"/>
      <c r="W26" s="684"/>
      <c r="X26" s="684"/>
      <c r="Y26" s="685"/>
      <c r="Z26" s="686">
        <v>61.3</v>
      </c>
      <c r="AA26" s="686"/>
      <c r="AB26" s="686"/>
      <c r="AC26" s="686"/>
      <c r="AD26" s="687">
        <v>18484149</v>
      </c>
      <c r="AE26" s="687"/>
      <c r="AF26" s="687"/>
      <c r="AG26" s="687"/>
      <c r="AH26" s="687"/>
      <c r="AI26" s="687"/>
      <c r="AJ26" s="687"/>
      <c r="AK26" s="687"/>
      <c r="AL26" s="688">
        <v>99.4</v>
      </c>
      <c r="AM26" s="689"/>
      <c r="AN26" s="689"/>
      <c r="AO26" s="690"/>
      <c r="AP26" s="702" t="s">
        <v>300</v>
      </c>
      <c r="AQ26" s="729"/>
      <c r="AR26" s="729"/>
      <c r="AS26" s="729"/>
      <c r="AT26" s="729"/>
      <c r="AU26" s="729"/>
      <c r="AV26" s="729"/>
      <c r="AW26" s="729"/>
      <c r="AX26" s="729"/>
      <c r="AY26" s="729"/>
      <c r="AZ26" s="729"/>
      <c r="BA26" s="729"/>
      <c r="BB26" s="729"/>
      <c r="BC26" s="729"/>
      <c r="BD26" s="729"/>
      <c r="BE26" s="729"/>
      <c r="BF26" s="704"/>
      <c r="BG26" s="683" t="s">
        <v>248</v>
      </c>
      <c r="BH26" s="684"/>
      <c r="BI26" s="684"/>
      <c r="BJ26" s="684"/>
      <c r="BK26" s="684"/>
      <c r="BL26" s="684"/>
      <c r="BM26" s="684"/>
      <c r="BN26" s="685"/>
      <c r="BO26" s="686" t="s">
        <v>231</v>
      </c>
      <c r="BP26" s="686"/>
      <c r="BQ26" s="686"/>
      <c r="BR26" s="686"/>
      <c r="BS26" s="692" t="s">
        <v>231</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3078759</v>
      </c>
      <c r="CS26" s="684"/>
      <c r="CT26" s="684"/>
      <c r="CU26" s="684"/>
      <c r="CV26" s="684"/>
      <c r="CW26" s="684"/>
      <c r="CX26" s="684"/>
      <c r="CY26" s="685"/>
      <c r="CZ26" s="688">
        <v>10.6</v>
      </c>
      <c r="DA26" s="718"/>
      <c r="DB26" s="718"/>
      <c r="DC26" s="722"/>
      <c r="DD26" s="692">
        <v>2753081</v>
      </c>
      <c r="DE26" s="684"/>
      <c r="DF26" s="684"/>
      <c r="DG26" s="684"/>
      <c r="DH26" s="684"/>
      <c r="DI26" s="684"/>
      <c r="DJ26" s="684"/>
      <c r="DK26" s="685"/>
      <c r="DL26" s="692" t="s">
        <v>137</v>
      </c>
      <c r="DM26" s="684"/>
      <c r="DN26" s="684"/>
      <c r="DO26" s="684"/>
      <c r="DP26" s="684"/>
      <c r="DQ26" s="684"/>
      <c r="DR26" s="684"/>
      <c r="DS26" s="684"/>
      <c r="DT26" s="684"/>
      <c r="DU26" s="684"/>
      <c r="DV26" s="685"/>
      <c r="DW26" s="688" t="s">
        <v>231</v>
      </c>
      <c r="DX26" s="718"/>
      <c r="DY26" s="718"/>
      <c r="DZ26" s="718"/>
      <c r="EA26" s="718"/>
      <c r="EB26" s="718"/>
      <c r="EC26" s="719"/>
    </row>
    <row r="27" spans="2:133" ht="11.25" customHeight="1" x14ac:dyDescent="0.2">
      <c r="B27" s="680" t="s">
        <v>302</v>
      </c>
      <c r="C27" s="681"/>
      <c r="D27" s="681"/>
      <c r="E27" s="681"/>
      <c r="F27" s="681"/>
      <c r="G27" s="681"/>
      <c r="H27" s="681"/>
      <c r="I27" s="681"/>
      <c r="J27" s="681"/>
      <c r="K27" s="681"/>
      <c r="L27" s="681"/>
      <c r="M27" s="681"/>
      <c r="N27" s="681"/>
      <c r="O27" s="681"/>
      <c r="P27" s="681"/>
      <c r="Q27" s="682"/>
      <c r="R27" s="683">
        <v>7692</v>
      </c>
      <c r="S27" s="684"/>
      <c r="T27" s="684"/>
      <c r="U27" s="684"/>
      <c r="V27" s="684"/>
      <c r="W27" s="684"/>
      <c r="X27" s="684"/>
      <c r="Y27" s="685"/>
      <c r="Z27" s="686">
        <v>0</v>
      </c>
      <c r="AA27" s="686"/>
      <c r="AB27" s="686"/>
      <c r="AC27" s="686"/>
      <c r="AD27" s="687">
        <v>7692</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8732152</v>
      </c>
      <c r="BH27" s="684"/>
      <c r="BI27" s="684"/>
      <c r="BJ27" s="684"/>
      <c r="BK27" s="684"/>
      <c r="BL27" s="684"/>
      <c r="BM27" s="684"/>
      <c r="BN27" s="685"/>
      <c r="BO27" s="686">
        <v>100</v>
      </c>
      <c r="BP27" s="686"/>
      <c r="BQ27" s="686"/>
      <c r="BR27" s="686"/>
      <c r="BS27" s="692" t="s">
        <v>231</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6305414</v>
      </c>
      <c r="CS27" s="720"/>
      <c r="CT27" s="720"/>
      <c r="CU27" s="720"/>
      <c r="CV27" s="720"/>
      <c r="CW27" s="720"/>
      <c r="CX27" s="720"/>
      <c r="CY27" s="721"/>
      <c r="CZ27" s="688">
        <v>21.7</v>
      </c>
      <c r="DA27" s="718"/>
      <c r="DB27" s="718"/>
      <c r="DC27" s="722"/>
      <c r="DD27" s="692">
        <v>1960635</v>
      </c>
      <c r="DE27" s="720"/>
      <c r="DF27" s="720"/>
      <c r="DG27" s="720"/>
      <c r="DH27" s="720"/>
      <c r="DI27" s="720"/>
      <c r="DJ27" s="720"/>
      <c r="DK27" s="721"/>
      <c r="DL27" s="692">
        <v>1960635</v>
      </c>
      <c r="DM27" s="720"/>
      <c r="DN27" s="720"/>
      <c r="DO27" s="720"/>
      <c r="DP27" s="720"/>
      <c r="DQ27" s="720"/>
      <c r="DR27" s="720"/>
      <c r="DS27" s="720"/>
      <c r="DT27" s="720"/>
      <c r="DU27" s="720"/>
      <c r="DV27" s="721"/>
      <c r="DW27" s="688">
        <v>10.1</v>
      </c>
      <c r="DX27" s="718"/>
      <c r="DY27" s="718"/>
      <c r="DZ27" s="718"/>
      <c r="EA27" s="718"/>
      <c r="EB27" s="718"/>
      <c r="EC27" s="719"/>
    </row>
    <row r="28" spans="2:133" ht="11.25" customHeight="1" x14ac:dyDescent="0.2">
      <c r="B28" s="680" t="s">
        <v>305</v>
      </c>
      <c r="C28" s="681"/>
      <c r="D28" s="681"/>
      <c r="E28" s="681"/>
      <c r="F28" s="681"/>
      <c r="G28" s="681"/>
      <c r="H28" s="681"/>
      <c r="I28" s="681"/>
      <c r="J28" s="681"/>
      <c r="K28" s="681"/>
      <c r="L28" s="681"/>
      <c r="M28" s="681"/>
      <c r="N28" s="681"/>
      <c r="O28" s="681"/>
      <c r="P28" s="681"/>
      <c r="Q28" s="682"/>
      <c r="R28" s="683">
        <v>213641</v>
      </c>
      <c r="S28" s="684"/>
      <c r="T28" s="684"/>
      <c r="U28" s="684"/>
      <c r="V28" s="684"/>
      <c r="W28" s="684"/>
      <c r="X28" s="684"/>
      <c r="Y28" s="685"/>
      <c r="Z28" s="686">
        <v>0.7</v>
      </c>
      <c r="AA28" s="686"/>
      <c r="AB28" s="686"/>
      <c r="AC28" s="686"/>
      <c r="AD28" s="687" t="s">
        <v>137</v>
      </c>
      <c r="AE28" s="687"/>
      <c r="AF28" s="687"/>
      <c r="AG28" s="687"/>
      <c r="AH28" s="687"/>
      <c r="AI28" s="687"/>
      <c r="AJ28" s="687"/>
      <c r="AK28" s="687"/>
      <c r="AL28" s="688" t="s">
        <v>231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4309355</v>
      </c>
      <c r="CS28" s="684"/>
      <c r="CT28" s="684"/>
      <c r="CU28" s="684"/>
      <c r="CV28" s="684"/>
      <c r="CW28" s="684"/>
      <c r="CX28" s="684"/>
      <c r="CY28" s="685"/>
      <c r="CZ28" s="688">
        <v>14.8</v>
      </c>
      <c r="DA28" s="718"/>
      <c r="DB28" s="718"/>
      <c r="DC28" s="722"/>
      <c r="DD28" s="692">
        <v>4264490</v>
      </c>
      <c r="DE28" s="684"/>
      <c r="DF28" s="684"/>
      <c r="DG28" s="684"/>
      <c r="DH28" s="684"/>
      <c r="DI28" s="684"/>
      <c r="DJ28" s="684"/>
      <c r="DK28" s="685"/>
      <c r="DL28" s="692">
        <v>4084490</v>
      </c>
      <c r="DM28" s="684"/>
      <c r="DN28" s="684"/>
      <c r="DO28" s="684"/>
      <c r="DP28" s="684"/>
      <c r="DQ28" s="684"/>
      <c r="DR28" s="684"/>
      <c r="DS28" s="684"/>
      <c r="DT28" s="684"/>
      <c r="DU28" s="684"/>
      <c r="DV28" s="685"/>
      <c r="DW28" s="688">
        <v>21.1</v>
      </c>
      <c r="DX28" s="718"/>
      <c r="DY28" s="718"/>
      <c r="DZ28" s="718"/>
      <c r="EA28" s="718"/>
      <c r="EB28" s="718"/>
      <c r="EC28" s="719"/>
    </row>
    <row r="29" spans="2:133" ht="11.25" customHeight="1" x14ac:dyDescent="0.2">
      <c r="B29" s="680" t="s">
        <v>307</v>
      </c>
      <c r="C29" s="681"/>
      <c r="D29" s="681"/>
      <c r="E29" s="681"/>
      <c r="F29" s="681"/>
      <c r="G29" s="681"/>
      <c r="H29" s="681"/>
      <c r="I29" s="681"/>
      <c r="J29" s="681"/>
      <c r="K29" s="681"/>
      <c r="L29" s="681"/>
      <c r="M29" s="681"/>
      <c r="N29" s="681"/>
      <c r="O29" s="681"/>
      <c r="P29" s="681"/>
      <c r="Q29" s="682"/>
      <c r="R29" s="683">
        <v>272588</v>
      </c>
      <c r="S29" s="684"/>
      <c r="T29" s="684"/>
      <c r="U29" s="684"/>
      <c r="V29" s="684"/>
      <c r="W29" s="684"/>
      <c r="X29" s="684"/>
      <c r="Y29" s="685"/>
      <c r="Z29" s="686">
        <v>0.9</v>
      </c>
      <c r="AA29" s="686"/>
      <c r="AB29" s="686"/>
      <c r="AC29" s="686"/>
      <c r="AD29" s="687">
        <v>21135</v>
      </c>
      <c r="AE29" s="687"/>
      <c r="AF29" s="687"/>
      <c r="AG29" s="687"/>
      <c r="AH29" s="687"/>
      <c r="AI29" s="687"/>
      <c r="AJ29" s="687"/>
      <c r="AK29" s="687"/>
      <c r="AL29" s="688">
        <v>0.1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69</v>
      </c>
      <c r="CG29" s="699"/>
      <c r="CH29" s="699"/>
      <c r="CI29" s="699"/>
      <c r="CJ29" s="699"/>
      <c r="CK29" s="699"/>
      <c r="CL29" s="699"/>
      <c r="CM29" s="699"/>
      <c r="CN29" s="699"/>
      <c r="CO29" s="699"/>
      <c r="CP29" s="699"/>
      <c r="CQ29" s="700"/>
      <c r="CR29" s="683">
        <v>4309306</v>
      </c>
      <c r="CS29" s="720"/>
      <c r="CT29" s="720"/>
      <c r="CU29" s="720"/>
      <c r="CV29" s="720"/>
      <c r="CW29" s="720"/>
      <c r="CX29" s="720"/>
      <c r="CY29" s="721"/>
      <c r="CZ29" s="688">
        <v>14.8</v>
      </c>
      <c r="DA29" s="718"/>
      <c r="DB29" s="718"/>
      <c r="DC29" s="722"/>
      <c r="DD29" s="692">
        <v>4264441</v>
      </c>
      <c r="DE29" s="720"/>
      <c r="DF29" s="720"/>
      <c r="DG29" s="720"/>
      <c r="DH29" s="720"/>
      <c r="DI29" s="720"/>
      <c r="DJ29" s="720"/>
      <c r="DK29" s="721"/>
      <c r="DL29" s="692">
        <v>4084441</v>
      </c>
      <c r="DM29" s="720"/>
      <c r="DN29" s="720"/>
      <c r="DO29" s="720"/>
      <c r="DP29" s="720"/>
      <c r="DQ29" s="720"/>
      <c r="DR29" s="720"/>
      <c r="DS29" s="720"/>
      <c r="DT29" s="720"/>
      <c r="DU29" s="720"/>
      <c r="DV29" s="721"/>
      <c r="DW29" s="688">
        <v>21.1</v>
      </c>
      <c r="DX29" s="718"/>
      <c r="DY29" s="718"/>
      <c r="DZ29" s="718"/>
      <c r="EA29" s="718"/>
      <c r="EB29" s="718"/>
      <c r="EC29" s="719"/>
    </row>
    <row r="30" spans="2:133" ht="11.25" customHeight="1" x14ac:dyDescent="0.2">
      <c r="B30" s="680" t="s">
        <v>309</v>
      </c>
      <c r="C30" s="681"/>
      <c r="D30" s="681"/>
      <c r="E30" s="681"/>
      <c r="F30" s="681"/>
      <c r="G30" s="681"/>
      <c r="H30" s="681"/>
      <c r="I30" s="681"/>
      <c r="J30" s="681"/>
      <c r="K30" s="681"/>
      <c r="L30" s="681"/>
      <c r="M30" s="681"/>
      <c r="N30" s="681"/>
      <c r="O30" s="681"/>
      <c r="P30" s="681"/>
      <c r="Q30" s="682"/>
      <c r="R30" s="683">
        <v>123552</v>
      </c>
      <c r="S30" s="684"/>
      <c r="T30" s="684"/>
      <c r="U30" s="684"/>
      <c r="V30" s="684"/>
      <c r="W30" s="684"/>
      <c r="X30" s="684"/>
      <c r="Y30" s="685"/>
      <c r="Z30" s="686">
        <v>0.4</v>
      </c>
      <c r="AA30" s="686"/>
      <c r="AB30" s="686"/>
      <c r="AC30" s="686"/>
      <c r="AD30" s="687" t="s">
        <v>231</v>
      </c>
      <c r="AE30" s="687"/>
      <c r="AF30" s="687"/>
      <c r="AG30" s="687"/>
      <c r="AH30" s="687"/>
      <c r="AI30" s="687"/>
      <c r="AJ30" s="687"/>
      <c r="AK30" s="687"/>
      <c r="AL30" s="688" t="s">
        <v>231</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30"/>
      <c r="BI30" s="730"/>
      <c r="BJ30" s="730"/>
      <c r="BK30" s="730"/>
      <c r="BL30" s="730"/>
      <c r="BM30" s="730"/>
      <c r="BN30" s="730"/>
      <c r="BO30" s="730"/>
      <c r="BP30" s="730"/>
      <c r="BQ30" s="731"/>
      <c r="BR30" s="662" t="s">
        <v>311</v>
      </c>
      <c r="BS30" s="730"/>
      <c r="BT30" s="730"/>
      <c r="BU30" s="730"/>
      <c r="BV30" s="730"/>
      <c r="BW30" s="730"/>
      <c r="BX30" s="730"/>
      <c r="BY30" s="730"/>
      <c r="BZ30" s="730"/>
      <c r="CA30" s="730"/>
      <c r="CB30" s="731"/>
      <c r="CD30" s="725"/>
      <c r="CE30" s="726"/>
      <c r="CF30" s="698" t="s">
        <v>312</v>
      </c>
      <c r="CG30" s="699"/>
      <c r="CH30" s="699"/>
      <c r="CI30" s="699"/>
      <c r="CJ30" s="699"/>
      <c r="CK30" s="699"/>
      <c r="CL30" s="699"/>
      <c r="CM30" s="699"/>
      <c r="CN30" s="699"/>
      <c r="CO30" s="699"/>
      <c r="CP30" s="699"/>
      <c r="CQ30" s="700"/>
      <c r="CR30" s="683">
        <v>4075820</v>
      </c>
      <c r="CS30" s="684"/>
      <c r="CT30" s="684"/>
      <c r="CU30" s="684"/>
      <c r="CV30" s="684"/>
      <c r="CW30" s="684"/>
      <c r="CX30" s="684"/>
      <c r="CY30" s="685"/>
      <c r="CZ30" s="688">
        <v>14</v>
      </c>
      <c r="DA30" s="718"/>
      <c r="DB30" s="718"/>
      <c r="DC30" s="722"/>
      <c r="DD30" s="692">
        <v>4030955</v>
      </c>
      <c r="DE30" s="684"/>
      <c r="DF30" s="684"/>
      <c r="DG30" s="684"/>
      <c r="DH30" s="684"/>
      <c r="DI30" s="684"/>
      <c r="DJ30" s="684"/>
      <c r="DK30" s="685"/>
      <c r="DL30" s="692">
        <v>3850955</v>
      </c>
      <c r="DM30" s="684"/>
      <c r="DN30" s="684"/>
      <c r="DO30" s="684"/>
      <c r="DP30" s="684"/>
      <c r="DQ30" s="684"/>
      <c r="DR30" s="684"/>
      <c r="DS30" s="684"/>
      <c r="DT30" s="684"/>
      <c r="DU30" s="684"/>
      <c r="DV30" s="685"/>
      <c r="DW30" s="688">
        <v>19.899999999999999</v>
      </c>
      <c r="DX30" s="718"/>
      <c r="DY30" s="718"/>
      <c r="DZ30" s="718"/>
      <c r="EA30" s="718"/>
      <c r="EB30" s="718"/>
      <c r="EC30" s="719"/>
    </row>
    <row r="31" spans="2:133" ht="11.25" customHeight="1" x14ac:dyDescent="0.2">
      <c r="B31" s="680" t="s">
        <v>313</v>
      </c>
      <c r="C31" s="681"/>
      <c r="D31" s="681"/>
      <c r="E31" s="681"/>
      <c r="F31" s="681"/>
      <c r="G31" s="681"/>
      <c r="H31" s="681"/>
      <c r="I31" s="681"/>
      <c r="J31" s="681"/>
      <c r="K31" s="681"/>
      <c r="L31" s="681"/>
      <c r="M31" s="681"/>
      <c r="N31" s="681"/>
      <c r="O31" s="681"/>
      <c r="P31" s="681"/>
      <c r="Q31" s="682"/>
      <c r="R31" s="683">
        <v>3770315</v>
      </c>
      <c r="S31" s="684"/>
      <c r="T31" s="684"/>
      <c r="U31" s="684"/>
      <c r="V31" s="684"/>
      <c r="W31" s="684"/>
      <c r="X31" s="684"/>
      <c r="Y31" s="685"/>
      <c r="Z31" s="686">
        <v>12</v>
      </c>
      <c r="AA31" s="686"/>
      <c r="AB31" s="686"/>
      <c r="AC31" s="686"/>
      <c r="AD31" s="687" t="s">
        <v>231</v>
      </c>
      <c r="AE31" s="687"/>
      <c r="AF31" s="687"/>
      <c r="AG31" s="687"/>
      <c r="AH31" s="687"/>
      <c r="AI31" s="687"/>
      <c r="AJ31" s="687"/>
      <c r="AK31" s="687"/>
      <c r="AL31" s="688" t="s">
        <v>231</v>
      </c>
      <c r="AM31" s="689"/>
      <c r="AN31" s="689"/>
      <c r="AO31" s="690"/>
      <c r="AP31" s="737" t="s">
        <v>314</v>
      </c>
      <c r="AQ31" s="738"/>
      <c r="AR31" s="738"/>
      <c r="AS31" s="738"/>
      <c r="AT31" s="743" t="s">
        <v>315</v>
      </c>
      <c r="AU31" s="231"/>
      <c r="AV31" s="231"/>
      <c r="AW31" s="231"/>
      <c r="AX31" s="669" t="s">
        <v>188</v>
      </c>
      <c r="AY31" s="670"/>
      <c r="AZ31" s="670"/>
      <c r="BA31" s="670"/>
      <c r="BB31" s="670"/>
      <c r="BC31" s="670"/>
      <c r="BD31" s="670"/>
      <c r="BE31" s="670"/>
      <c r="BF31" s="671"/>
      <c r="BG31" s="751">
        <v>98</v>
      </c>
      <c r="BH31" s="735"/>
      <c r="BI31" s="735"/>
      <c r="BJ31" s="735"/>
      <c r="BK31" s="735"/>
      <c r="BL31" s="735"/>
      <c r="BM31" s="678">
        <v>91.4</v>
      </c>
      <c r="BN31" s="735"/>
      <c r="BO31" s="735"/>
      <c r="BP31" s="735"/>
      <c r="BQ31" s="736"/>
      <c r="BR31" s="751">
        <v>98.2</v>
      </c>
      <c r="BS31" s="735"/>
      <c r="BT31" s="735"/>
      <c r="BU31" s="735"/>
      <c r="BV31" s="735"/>
      <c r="BW31" s="735"/>
      <c r="BX31" s="678">
        <v>91.3</v>
      </c>
      <c r="BY31" s="735"/>
      <c r="BZ31" s="735"/>
      <c r="CA31" s="735"/>
      <c r="CB31" s="736"/>
      <c r="CD31" s="725"/>
      <c r="CE31" s="726"/>
      <c r="CF31" s="698" t="s">
        <v>316</v>
      </c>
      <c r="CG31" s="699"/>
      <c r="CH31" s="699"/>
      <c r="CI31" s="699"/>
      <c r="CJ31" s="699"/>
      <c r="CK31" s="699"/>
      <c r="CL31" s="699"/>
      <c r="CM31" s="699"/>
      <c r="CN31" s="699"/>
      <c r="CO31" s="699"/>
      <c r="CP31" s="699"/>
      <c r="CQ31" s="700"/>
      <c r="CR31" s="683">
        <v>233486</v>
      </c>
      <c r="CS31" s="720"/>
      <c r="CT31" s="720"/>
      <c r="CU31" s="720"/>
      <c r="CV31" s="720"/>
      <c r="CW31" s="720"/>
      <c r="CX31" s="720"/>
      <c r="CY31" s="721"/>
      <c r="CZ31" s="688">
        <v>0.8</v>
      </c>
      <c r="DA31" s="718"/>
      <c r="DB31" s="718"/>
      <c r="DC31" s="722"/>
      <c r="DD31" s="692">
        <v>233486</v>
      </c>
      <c r="DE31" s="720"/>
      <c r="DF31" s="720"/>
      <c r="DG31" s="720"/>
      <c r="DH31" s="720"/>
      <c r="DI31" s="720"/>
      <c r="DJ31" s="720"/>
      <c r="DK31" s="721"/>
      <c r="DL31" s="692">
        <v>233486</v>
      </c>
      <c r="DM31" s="720"/>
      <c r="DN31" s="720"/>
      <c r="DO31" s="720"/>
      <c r="DP31" s="720"/>
      <c r="DQ31" s="720"/>
      <c r="DR31" s="720"/>
      <c r="DS31" s="720"/>
      <c r="DT31" s="720"/>
      <c r="DU31" s="720"/>
      <c r="DV31" s="721"/>
      <c r="DW31" s="688">
        <v>1.2</v>
      </c>
      <c r="DX31" s="718"/>
      <c r="DY31" s="718"/>
      <c r="DZ31" s="718"/>
      <c r="EA31" s="718"/>
      <c r="EB31" s="718"/>
      <c r="EC31" s="719"/>
    </row>
    <row r="32" spans="2:133" ht="11.25" customHeight="1" x14ac:dyDescent="0.2">
      <c r="B32" s="746" t="s">
        <v>317</v>
      </c>
      <c r="C32" s="747"/>
      <c r="D32" s="747"/>
      <c r="E32" s="747"/>
      <c r="F32" s="747"/>
      <c r="G32" s="747"/>
      <c r="H32" s="747"/>
      <c r="I32" s="747"/>
      <c r="J32" s="747"/>
      <c r="K32" s="747"/>
      <c r="L32" s="747"/>
      <c r="M32" s="747"/>
      <c r="N32" s="747"/>
      <c r="O32" s="747"/>
      <c r="P32" s="747"/>
      <c r="Q32" s="748"/>
      <c r="R32" s="683" t="s">
        <v>231</v>
      </c>
      <c r="S32" s="684"/>
      <c r="T32" s="684"/>
      <c r="U32" s="684"/>
      <c r="V32" s="684"/>
      <c r="W32" s="684"/>
      <c r="X32" s="684"/>
      <c r="Y32" s="685"/>
      <c r="Z32" s="686" t="s">
        <v>248</v>
      </c>
      <c r="AA32" s="686"/>
      <c r="AB32" s="686"/>
      <c r="AC32" s="686"/>
      <c r="AD32" s="687" t="s">
        <v>231</v>
      </c>
      <c r="AE32" s="687"/>
      <c r="AF32" s="687"/>
      <c r="AG32" s="687"/>
      <c r="AH32" s="687"/>
      <c r="AI32" s="687"/>
      <c r="AJ32" s="687"/>
      <c r="AK32" s="687"/>
      <c r="AL32" s="688" t="s">
        <v>231</v>
      </c>
      <c r="AM32" s="689"/>
      <c r="AN32" s="689"/>
      <c r="AO32" s="690"/>
      <c r="AP32" s="739"/>
      <c r="AQ32" s="740"/>
      <c r="AR32" s="740"/>
      <c r="AS32" s="740"/>
      <c r="AT32" s="744"/>
      <c r="AU32" s="230" t="s">
        <v>318</v>
      </c>
      <c r="AV32" s="230"/>
      <c r="AW32" s="230"/>
      <c r="AX32" s="680" t="s">
        <v>319</v>
      </c>
      <c r="AY32" s="681"/>
      <c r="AZ32" s="681"/>
      <c r="BA32" s="681"/>
      <c r="BB32" s="681"/>
      <c r="BC32" s="681"/>
      <c r="BD32" s="681"/>
      <c r="BE32" s="681"/>
      <c r="BF32" s="682"/>
      <c r="BG32" s="752">
        <v>99</v>
      </c>
      <c r="BH32" s="720"/>
      <c r="BI32" s="720"/>
      <c r="BJ32" s="720"/>
      <c r="BK32" s="720"/>
      <c r="BL32" s="720"/>
      <c r="BM32" s="689">
        <v>96.1</v>
      </c>
      <c r="BN32" s="749"/>
      <c r="BO32" s="749"/>
      <c r="BP32" s="749"/>
      <c r="BQ32" s="750"/>
      <c r="BR32" s="752">
        <v>98.8</v>
      </c>
      <c r="BS32" s="720"/>
      <c r="BT32" s="720"/>
      <c r="BU32" s="720"/>
      <c r="BV32" s="720"/>
      <c r="BW32" s="720"/>
      <c r="BX32" s="689">
        <v>95.5</v>
      </c>
      <c r="BY32" s="749"/>
      <c r="BZ32" s="749"/>
      <c r="CA32" s="749"/>
      <c r="CB32" s="750"/>
      <c r="CD32" s="727"/>
      <c r="CE32" s="728"/>
      <c r="CF32" s="698" t="s">
        <v>320</v>
      </c>
      <c r="CG32" s="699"/>
      <c r="CH32" s="699"/>
      <c r="CI32" s="699"/>
      <c r="CJ32" s="699"/>
      <c r="CK32" s="699"/>
      <c r="CL32" s="699"/>
      <c r="CM32" s="699"/>
      <c r="CN32" s="699"/>
      <c r="CO32" s="699"/>
      <c r="CP32" s="699"/>
      <c r="CQ32" s="700"/>
      <c r="CR32" s="683">
        <v>49</v>
      </c>
      <c r="CS32" s="684"/>
      <c r="CT32" s="684"/>
      <c r="CU32" s="684"/>
      <c r="CV32" s="684"/>
      <c r="CW32" s="684"/>
      <c r="CX32" s="684"/>
      <c r="CY32" s="685"/>
      <c r="CZ32" s="688">
        <v>0</v>
      </c>
      <c r="DA32" s="718"/>
      <c r="DB32" s="718"/>
      <c r="DC32" s="722"/>
      <c r="DD32" s="692">
        <v>49</v>
      </c>
      <c r="DE32" s="684"/>
      <c r="DF32" s="684"/>
      <c r="DG32" s="684"/>
      <c r="DH32" s="684"/>
      <c r="DI32" s="684"/>
      <c r="DJ32" s="684"/>
      <c r="DK32" s="685"/>
      <c r="DL32" s="692">
        <v>49</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2">
      <c r="B33" s="680" t="s">
        <v>321</v>
      </c>
      <c r="C33" s="681"/>
      <c r="D33" s="681"/>
      <c r="E33" s="681"/>
      <c r="F33" s="681"/>
      <c r="G33" s="681"/>
      <c r="H33" s="681"/>
      <c r="I33" s="681"/>
      <c r="J33" s="681"/>
      <c r="K33" s="681"/>
      <c r="L33" s="681"/>
      <c r="M33" s="681"/>
      <c r="N33" s="681"/>
      <c r="O33" s="681"/>
      <c r="P33" s="681"/>
      <c r="Q33" s="682"/>
      <c r="R33" s="683">
        <v>2025681</v>
      </c>
      <c r="S33" s="684"/>
      <c r="T33" s="684"/>
      <c r="U33" s="684"/>
      <c r="V33" s="684"/>
      <c r="W33" s="684"/>
      <c r="X33" s="684"/>
      <c r="Y33" s="685"/>
      <c r="Z33" s="686">
        <v>6.4</v>
      </c>
      <c r="AA33" s="686"/>
      <c r="AB33" s="686"/>
      <c r="AC33" s="686"/>
      <c r="AD33" s="687" t="s">
        <v>231</v>
      </c>
      <c r="AE33" s="687"/>
      <c r="AF33" s="687"/>
      <c r="AG33" s="687"/>
      <c r="AH33" s="687"/>
      <c r="AI33" s="687"/>
      <c r="AJ33" s="687"/>
      <c r="AK33" s="687"/>
      <c r="AL33" s="688" t="s">
        <v>248</v>
      </c>
      <c r="AM33" s="689"/>
      <c r="AN33" s="689"/>
      <c r="AO33" s="690"/>
      <c r="AP33" s="741"/>
      <c r="AQ33" s="742"/>
      <c r="AR33" s="742"/>
      <c r="AS33" s="742"/>
      <c r="AT33" s="745"/>
      <c r="AU33" s="232"/>
      <c r="AV33" s="232"/>
      <c r="AW33" s="232"/>
      <c r="AX33" s="732" t="s">
        <v>322</v>
      </c>
      <c r="AY33" s="733"/>
      <c r="AZ33" s="733"/>
      <c r="BA33" s="733"/>
      <c r="BB33" s="733"/>
      <c r="BC33" s="733"/>
      <c r="BD33" s="733"/>
      <c r="BE33" s="733"/>
      <c r="BF33" s="734"/>
      <c r="BG33" s="753">
        <v>97.4</v>
      </c>
      <c r="BH33" s="754"/>
      <c r="BI33" s="754"/>
      <c r="BJ33" s="754"/>
      <c r="BK33" s="754"/>
      <c r="BL33" s="754"/>
      <c r="BM33" s="755">
        <v>87.2</v>
      </c>
      <c r="BN33" s="754"/>
      <c r="BO33" s="754"/>
      <c r="BP33" s="754"/>
      <c r="BQ33" s="756"/>
      <c r="BR33" s="753">
        <v>97.8</v>
      </c>
      <c r="BS33" s="754"/>
      <c r="BT33" s="754"/>
      <c r="BU33" s="754"/>
      <c r="BV33" s="754"/>
      <c r="BW33" s="754"/>
      <c r="BX33" s="755">
        <v>87.2</v>
      </c>
      <c r="BY33" s="754"/>
      <c r="BZ33" s="754"/>
      <c r="CA33" s="754"/>
      <c r="CB33" s="756"/>
      <c r="CD33" s="698" t="s">
        <v>323</v>
      </c>
      <c r="CE33" s="699"/>
      <c r="CF33" s="699"/>
      <c r="CG33" s="699"/>
      <c r="CH33" s="699"/>
      <c r="CI33" s="699"/>
      <c r="CJ33" s="699"/>
      <c r="CK33" s="699"/>
      <c r="CL33" s="699"/>
      <c r="CM33" s="699"/>
      <c r="CN33" s="699"/>
      <c r="CO33" s="699"/>
      <c r="CP33" s="699"/>
      <c r="CQ33" s="700"/>
      <c r="CR33" s="683">
        <v>11079903</v>
      </c>
      <c r="CS33" s="720"/>
      <c r="CT33" s="720"/>
      <c r="CU33" s="720"/>
      <c r="CV33" s="720"/>
      <c r="CW33" s="720"/>
      <c r="CX33" s="720"/>
      <c r="CY33" s="721"/>
      <c r="CZ33" s="688">
        <v>38.1</v>
      </c>
      <c r="DA33" s="718"/>
      <c r="DB33" s="718"/>
      <c r="DC33" s="722"/>
      <c r="DD33" s="692">
        <v>9068973</v>
      </c>
      <c r="DE33" s="720"/>
      <c r="DF33" s="720"/>
      <c r="DG33" s="720"/>
      <c r="DH33" s="720"/>
      <c r="DI33" s="720"/>
      <c r="DJ33" s="720"/>
      <c r="DK33" s="721"/>
      <c r="DL33" s="692">
        <v>7589303</v>
      </c>
      <c r="DM33" s="720"/>
      <c r="DN33" s="720"/>
      <c r="DO33" s="720"/>
      <c r="DP33" s="720"/>
      <c r="DQ33" s="720"/>
      <c r="DR33" s="720"/>
      <c r="DS33" s="720"/>
      <c r="DT33" s="720"/>
      <c r="DU33" s="720"/>
      <c r="DV33" s="721"/>
      <c r="DW33" s="688">
        <v>39.200000000000003</v>
      </c>
      <c r="DX33" s="718"/>
      <c r="DY33" s="718"/>
      <c r="DZ33" s="718"/>
      <c r="EA33" s="718"/>
      <c r="EB33" s="718"/>
      <c r="EC33" s="719"/>
    </row>
    <row r="34" spans="2:133" ht="11.25" customHeight="1" x14ac:dyDescent="0.2">
      <c r="B34" s="680" t="s">
        <v>324</v>
      </c>
      <c r="C34" s="681"/>
      <c r="D34" s="681"/>
      <c r="E34" s="681"/>
      <c r="F34" s="681"/>
      <c r="G34" s="681"/>
      <c r="H34" s="681"/>
      <c r="I34" s="681"/>
      <c r="J34" s="681"/>
      <c r="K34" s="681"/>
      <c r="L34" s="681"/>
      <c r="M34" s="681"/>
      <c r="N34" s="681"/>
      <c r="O34" s="681"/>
      <c r="P34" s="681"/>
      <c r="Q34" s="682"/>
      <c r="R34" s="683">
        <v>149540</v>
      </c>
      <c r="S34" s="684"/>
      <c r="T34" s="684"/>
      <c r="U34" s="684"/>
      <c r="V34" s="684"/>
      <c r="W34" s="684"/>
      <c r="X34" s="684"/>
      <c r="Y34" s="685"/>
      <c r="Z34" s="686">
        <v>0.5</v>
      </c>
      <c r="AA34" s="686"/>
      <c r="AB34" s="686"/>
      <c r="AC34" s="686"/>
      <c r="AD34" s="687">
        <v>8622</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4417826</v>
      </c>
      <c r="CS34" s="684"/>
      <c r="CT34" s="684"/>
      <c r="CU34" s="684"/>
      <c r="CV34" s="684"/>
      <c r="CW34" s="684"/>
      <c r="CX34" s="684"/>
      <c r="CY34" s="685"/>
      <c r="CZ34" s="688">
        <v>15.2</v>
      </c>
      <c r="DA34" s="718"/>
      <c r="DB34" s="718"/>
      <c r="DC34" s="722"/>
      <c r="DD34" s="692">
        <v>3659815</v>
      </c>
      <c r="DE34" s="684"/>
      <c r="DF34" s="684"/>
      <c r="DG34" s="684"/>
      <c r="DH34" s="684"/>
      <c r="DI34" s="684"/>
      <c r="DJ34" s="684"/>
      <c r="DK34" s="685"/>
      <c r="DL34" s="692">
        <v>2875739</v>
      </c>
      <c r="DM34" s="684"/>
      <c r="DN34" s="684"/>
      <c r="DO34" s="684"/>
      <c r="DP34" s="684"/>
      <c r="DQ34" s="684"/>
      <c r="DR34" s="684"/>
      <c r="DS34" s="684"/>
      <c r="DT34" s="684"/>
      <c r="DU34" s="684"/>
      <c r="DV34" s="685"/>
      <c r="DW34" s="688">
        <v>14.9</v>
      </c>
      <c r="DX34" s="718"/>
      <c r="DY34" s="718"/>
      <c r="DZ34" s="718"/>
      <c r="EA34" s="718"/>
      <c r="EB34" s="718"/>
      <c r="EC34" s="719"/>
    </row>
    <row r="35" spans="2:133" ht="11.25" customHeight="1" x14ac:dyDescent="0.2">
      <c r="B35" s="680" t="s">
        <v>326</v>
      </c>
      <c r="C35" s="681"/>
      <c r="D35" s="681"/>
      <c r="E35" s="681"/>
      <c r="F35" s="681"/>
      <c r="G35" s="681"/>
      <c r="H35" s="681"/>
      <c r="I35" s="681"/>
      <c r="J35" s="681"/>
      <c r="K35" s="681"/>
      <c r="L35" s="681"/>
      <c r="M35" s="681"/>
      <c r="N35" s="681"/>
      <c r="O35" s="681"/>
      <c r="P35" s="681"/>
      <c r="Q35" s="682"/>
      <c r="R35" s="683">
        <v>282911</v>
      </c>
      <c r="S35" s="684"/>
      <c r="T35" s="684"/>
      <c r="U35" s="684"/>
      <c r="V35" s="684"/>
      <c r="W35" s="684"/>
      <c r="X35" s="684"/>
      <c r="Y35" s="685"/>
      <c r="Z35" s="686">
        <v>0.9</v>
      </c>
      <c r="AA35" s="686"/>
      <c r="AB35" s="686"/>
      <c r="AC35" s="686"/>
      <c r="AD35" s="687" t="s">
        <v>231</v>
      </c>
      <c r="AE35" s="687"/>
      <c r="AF35" s="687"/>
      <c r="AG35" s="687"/>
      <c r="AH35" s="687"/>
      <c r="AI35" s="687"/>
      <c r="AJ35" s="687"/>
      <c r="AK35" s="687"/>
      <c r="AL35" s="688" t="s">
        <v>248</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137156</v>
      </c>
      <c r="CS35" s="720"/>
      <c r="CT35" s="720"/>
      <c r="CU35" s="720"/>
      <c r="CV35" s="720"/>
      <c r="CW35" s="720"/>
      <c r="CX35" s="720"/>
      <c r="CY35" s="721"/>
      <c r="CZ35" s="688">
        <v>0.5</v>
      </c>
      <c r="DA35" s="718"/>
      <c r="DB35" s="718"/>
      <c r="DC35" s="722"/>
      <c r="DD35" s="692">
        <v>130161</v>
      </c>
      <c r="DE35" s="720"/>
      <c r="DF35" s="720"/>
      <c r="DG35" s="720"/>
      <c r="DH35" s="720"/>
      <c r="DI35" s="720"/>
      <c r="DJ35" s="720"/>
      <c r="DK35" s="721"/>
      <c r="DL35" s="692">
        <v>130161</v>
      </c>
      <c r="DM35" s="720"/>
      <c r="DN35" s="720"/>
      <c r="DO35" s="720"/>
      <c r="DP35" s="720"/>
      <c r="DQ35" s="720"/>
      <c r="DR35" s="720"/>
      <c r="DS35" s="720"/>
      <c r="DT35" s="720"/>
      <c r="DU35" s="720"/>
      <c r="DV35" s="721"/>
      <c r="DW35" s="688">
        <v>0.7</v>
      </c>
      <c r="DX35" s="718"/>
      <c r="DY35" s="718"/>
      <c r="DZ35" s="718"/>
      <c r="EA35" s="718"/>
      <c r="EB35" s="718"/>
      <c r="EC35" s="719"/>
    </row>
    <row r="36" spans="2:133" ht="11.25" customHeight="1" x14ac:dyDescent="0.2">
      <c r="B36" s="680" t="s">
        <v>330</v>
      </c>
      <c r="C36" s="681"/>
      <c r="D36" s="681"/>
      <c r="E36" s="681"/>
      <c r="F36" s="681"/>
      <c r="G36" s="681"/>
      <c r="H36" s="681"/>
      <c r="I36" s="681"/>
      <c r="J36" s="681"/>
      <c r="K36" s="681"/>
      <c r="L36" s="681"/>
      <c r="M36" s="681"/>
      <c r="N36" s="681"/>
      <c r="O36" s="681"/>
      <c r="P36" s="681"/>
      <c r="Q36" s="682"/>
      <c r="R36" s="683">
        <v>573805</v>
      </c>
      <c r="S36" s="684"/>
      <c r="T36" s="684"/>
      <c r="U36" s="684"/>
      <c r="V36" s="684"/>
      <c r="W36" s="684"/>
      <c r="X36" s="684"/>
      <c r="Y36" s="685"/>
      <c r="Z36" s="686">
        <v>1.8</v>
      </c>
      <c r="AA36" s="686"/>
      <c r="AB36" s="686"/>
      <c r="AC36" s="686"/>
      <c r="AD36" s="687" t="s">
        <v>248</v>
      </c>
      <c r="AE36" s="687"/>
      <c r="AF36" s="687"/>
      <c r="AG36" s="687"/>
      <c r="AH36" s="687"/>
      <c r="AI36" s="687"/>
      <c r="AJ36" s="687"/>
      <c r="AK36" s="687"/>
      <c r="AL36" s="688" t="s">
        <v>231</v>
      </c>
      <c r="AM36" s="689"/>
      <c r="AN36" s="689"/>
      <c r="AO36" s="690"/>
      <c r="AP36" s="235"/>
      <c r="AQ36" s="757" t="s">
        <v>331</v>
      </c>
      <c r="AR36" s="758"/>
      <c r="AS36" s="758"/>
      <c r="AT36" s="758"/>
      <c r="AU36" s="758"/>
      <c r="AV36" s="758"/>
      <c r="AW36" s="758"/>
      <c r="AX36" s="758"/>
      <c r="AY36" s="759"/>
      <c r="AZ36" s="672">
        <v>4144040</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356544</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3407895</v>
      </c>
      <c r="CS36" s="684"/>
      <c r="CT36" s="684"/>
      <c r="CU36" s="684"/>
      <c r="CV36" s="684"/>
      <c r="CW36" s="684"/>
      <c r="CX36" s="684"/>
      <c r="CY36" s="685"/>
      <c r="CZ36" s="688">
        <v>11.7</v>
      </c>
      <c r="DA36" s="718"/>
      <c r="DB36" s="718"/>
      <c r="DC36" s="722"/>
      <c r="DD36" s="692">
        <v>2997456</v>
      </c>
      <c r="DE36" s="684"/>
      <c r="DF36" s="684"/>
      <c r="DG36" s="684"/>
      <c r="DH36" s="684"/>
      <c r="DI36" s="684"/>
      <c r="DJ36" s="684"/>
      <c r="DK36" s="685"/>
      <c r="DL36" s="692">
        <v>2351352</v>
      </c>
      <c r="DM36" s="684"/>
      <c r="DN36" s="684"/>
      <c r="DO36" s="684"/>
      <c r="DP36" s="684"/>
      <c r="DQ36" s="684"/>
      <c r="DR36" s="684"/>
      <c r="DS36" s="684"/>
      <c r="DT36" s="684"/>
      <c r="DU36" s="684"/>
      <c r="DV36" s="685"/>
      <c r="DW36" s="688">
        <v>12.2</v>
      </c>
      <c r="DX36" s="718"/>
      <c r="DY36" s="718"/>
      <c r="DZ36" s="718"/>
      <c r="EA36" s="718"/>
      <c r="EB36" s="718"/>
      <c r="EC36" s="719"/>
    </row>
    <row r="37" spans="2:133" ht="11.25" customHeight="1" x14ac:dyDescent="0.2">
      <c r="B37" s="680" t="s">
        <v>334</v>
      </c>
      <c r="C37" s="681"/>
      <c r="D37" s="681"/>
      <c r="E37" s="681"/>
      <c r="F37" s="681"/>
      <c r="G37" s="681"/>
      <c r="H37" s="681"/>
      <c r="I37" s="681"/>
      <c r="J37" s="681"/>
      <c r="K37" s="681"/>
      <c r="L37" s="681"/>
      <c r="M37" s="681"/>
      <c r="N37" s="681"/>
      <c r="O37" s="681"/>
      <c r="P37" s="681"/>
      <c r="Q37" s="682"/>
      <c r="R37" s="683">
        <v>1999650</v>
      </c>
      <c r="S37" s="684"/>
      <c r="T37" s="684"/>
      <c r="U37" s="684"/>
      <c r="V37" s="684"/>
      <c r="W37" s="684"/>
      <c r="X37" s="684"/>
      <c r="Y37" s="685"/>
      <c r="Z37" s="686">
        <v>6.4</v>
      </c>
      <c r="AA37" s="686"/>
      <c r="AB37" s="686"/>
      <c r="AC37" s="686"/>
      <c r="AD37" s="687" t="s">
        <v>248</v>
      </c>
      <c r="AE37" s="687"/>
      <c r="AF37" s="687"/>
      <c r="AG37" s="687"/>
      <c r="AH37" s="687"/>
      <c r="AI37" s="687"/>
      <c r="AJ37" s="687"/>
      <c r="AK37" s="687"/>
      <c r="AL37" s="688" t="s">
        <v>231</v>
      </c>
      <c r="AM37" s="689"/>
      <c r="AN37" s="689"/>
      <c r="AO37" s="690"/>
      <c r="AQ37" s="761" t="s">
        <v>335</v>
      </c>
      <c r="AR37" s="762"/>
      <c r="AS37" s="762"/>
      <c r="AT37" s="762"/>
      <c r="AU37" s="762"/>
      <c r="AV37" s="762"/>
      <c r="AW37" s="762"/>
      <c r="AX37" s="762"/>
      <c r="AY37" s="763"/>
      <c r="AZ37" s="683">
        <v>1148820</v>
      </c>
      <c r="BA37" s="684"/>
      <c r="BB37" s="684"/>
      <c r="BC37" s="684"/>
      <c r="BD37" s="720"/>
      <c r="BE37" s="720"/>
      <c r="BF37" s="750"/>
      <c r="BG37" s="698" t="s">
        <v>336</v>
      </c>
      <c r="BH37" s="699"/>
      <c r="BI37" s="699"/>
      <c r="BJ37" s="699"/>
      <c r="BK37" s="699"/>
      <c r="BL37" s="699"/>
      <c r="BM37" s="699"/>
      <c r="BN37" s="699"/>
      <c r="BO37" s="699"/>
      <c r="BP37" s="699"/>
      <c r="BQ37" s="699"/>
      <c r="BR37" s="699"/>
      <c r="BS37" s="699"/>
      <c r="BT37" s="699"/>
      <c r="BU37" s="700"/>
      <c r="BV37" s="683">
        <v>339330</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400321</v>
      </c>
      <c r="CS37" s="720"/>
      <c r="CT37" s="720"/>
      <c r="CU37" s="720"/>
      <c r="CV37" s="720"/>
      <c r="CW37" s="720"/>
      <c r="CX37" s="720"/>
      <c r="CY37" s="721"/>
      <c r="CZ37" s="688">
        <v>1.4</v>
      </c>
      <c r="DA37" s="718"/>
      <c r="DB37" s="718"/>
      <c r="DC37" s="722"/>
      <c r="DD37" s="692">
        <v>250081</v>
      </c>
      <c r="DE37" s="720"/>
      <c r="DF37" s="720"/>
      <c r="DG37" s="720"/>
      <c r="DH37" s="720"/>
      <c r="DI37" s="720"/>
      <c r="DJ37" s="720"/>
      <c r="DK37" s="721"/>
      <c r="DL37" s="692">
        <v>238500</v>
      </c>
      <c r="DM37" s="720"/>
      <c r="DN37" s="720"/>
      <c r="DO37" s="720"/>
      <c r="DP37" s="720"/>
      <c r="DQ37" s="720"/>
      <c r="DR37" s="720"/>
      <c r="DS37" s="720"/>
      <c r="DT37" s="720"/>
      <c r="DU37" s="720"/>
      <c r="DV37" s="721"/>
      <c r="DW37" s="688">
        <v>1.2</v>
      </c>
      <c r="DX37" s="718"/>
      <c r="DY37" s="718"/>
      <c r="DZ37" s="718"/>
      <c r="EA37" s="718"/>
      <c r="EB37" s="718"/>
      <c r="EC37" s="719"/>
    </row>
    <row r="38" spans="2:133" ht="11.25" customHeight="1" x14ac:dyDescent="0.2">
      <c r="B38" s="680" t="s">
        <v>338</v>
      </c>
      <c r="C38" s="681"/>
      <c r="D38" s="681"/>
      <c r="E38" s="681"/>
      <c r="F38" s="681"/>
      <c r="G38" s="681"/>
      <c r="H38" s="681"/>
      <c r="I38" s="681"/>
      <c r="J38" s="681"/>
      <c r="K38" s="681"/>
      <c r="L38" s="681"/>
      <c r="M38" s="681"/>
      <c r="N38" s="681"/>
      <c r="O38" s="681"/>
      <c r="P38" s="681"/>
      <c r="Q38" s="682"/>
      <c r="R38" s="683">
        <v>277877</v>
      </c>
      <c r="S38" s="684"/>
      <c r="T38" s="684"/>
      <c r="U38" s="684"/>
      <c r="V38" s="684"/>
      <c r="W38" s="684"/>
      <c r="X38" s="684"/>
      <c r="Y38" s="685"/>
      <c r="Z38" s="686">
        <v>0.9</v>
      </c>
      <c r="AA38" s="686"/>
      <c r="AB38" s="686"/>
      <c r="AC38" s="686"/>
      <c r="AD38" s="687">
        <v>70834</v>
      </c>
      <c r="AE38" s="687"/>
      <c r="AF38" s="687"/>
      <c r="AG38" s="687"/>
      <c r="AH38" s="687"/>
      <c r="AI38" s="687"/>
      <c r="AJ38" s="687"/>
      <c r="AK38" s="687"/>
      <c r="AL38" s="688">
        <v>0.4</v>
      </c>
      <c r="AM38" s="689"/>
      <c r="AN38" s="689"/>
      <c r="AO38" s="690"/>
      <c r="AQ38" s="761" t="s">
        <v>339</v>
      </c>
      <c r="AR38" s="762"/>
      <c r="AS38" s="762"/>
      <c r="AT38" s="762"/>
      <c r="AU38" s="762"/>
      <c r="AV38" s="762"/>
      <c r="AW38" s="762"/>
      <c r="AX38" s="762"/>
      <c r="AY38" s="763"/>
      <c r="AZ38" s="683">
        <v>361457</v>
      </c>
      <c r="BA38" s="684"/>
      <c r="BB38" s="684"/>
      <c r="BC38" s="684"/>
      <c r="BD38" s="720"/>
      <c r="BE38" s="720"/>
      <c r="BF38" s="750"/>
      <c r="BG38" s="698" t="s">
        <v>340</v>
      </c>
      <c r="BH38" s="699"/>
      <c r="BI38" s="699"/>
      <c r="BJ38" s="699"/>
      <c r="BK38" s="699"/>
      <c r="BL38" s="699"/>
      <c r="BM38" s="699"/>
      <c r="BN38" s="699"/>
      <c r="BO38" s="699"/>
      <c r="BP38" s="699"/>
      <c r="BQ38" s="699"/>
      <c r="BR38" s="699"/>
      <c r="BS38" s="699"/>
      <c r="BT38" s="699"/>
      <c r="BU38" s="700"/>
      <c r="BV38" s="683">
        <v>10455</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2674310</v>
      </c>
      <c r="CS38" s="684"/>
      <c r="CT38" s="684"/>
      <c r="CU38" s="684"/>
      <c r="CV38" s="684"/>
      <c r="CW38" s="684"/>
      <c r="CX38" s="684"/>
      <c r="CY38" s="685"/>
      <c r="CZ38" s="688">
        <v>9.1999999999999993</v>
      </c>
      <c r="DA38" s="718"/>
      <c r="DB38" s="718"/>
      <c r="DC38" s="722"/>
      <c r="DD38" s="692">
        <v>2147928</v>
      </c>
      <c r="DE38" s="684"/>
      <c r="DF38" s="684"/>
      <c r="DG38" s="684"/>
      <c r="DH38" s="684"/>
      <c r="DI38" s="684"/>
      <c r="DJ38" s="684"/>
      <c r="DK38" s="685"/>
      <c r="DL38" s="692">
        <v>2123596</v>
      </c>
      <c r="DM38" s="684"/>
      <c r="DN38" s="684"/>
      <c r="DO38" s="684"/>
      <c r="DP38" s="684"/>
      <c r="DQ38" s="684"/>
      <c r="DR38" s="684"/>
      <c r="DS38" s="684"/>
      <c r="DT38" s="684"/>
      <c r="DU38" s="684"/>
      <c r="DV38" s="685"/>
      <c r="DW38" s="688">
        <v>11</v>
      </c>
      <c r="DX38" s="718"/>
      <c r="DY38" s="718"/>
      <c r="DZ38" s="718"/>
      <c r="EA38" s="718"/>
      <c r="EB38" s="718"/>
      <c r="EC38" s="719"/>
    </row>
    <row r="39" spans="2:133" ht="11.25" customHeight="1" x14ac:dyDescent="0.2">
      <c r="B39" s="680" t="s">
        <v>342</v>
      </c>
      <c r="C39" s="681"/>
      <c r="D39" s="681"/>
      <c r="E39" s="681"/>
      <c r="F39" s="681"/>
      <c r="G39" s="681"/>
      <c r="H39" s="681"/>
      <c r="I39" s="681"/>
      <c r="J39" s="681"/>
      <c r="K39" s="681"/>
      <c r="L39" s="681"/>
      <c r="M39" s="681"/>
      <c r="N39" s="681"/>
      <c r="O39" s="681"/>
      <c r="P39" s="681"/>
      <c r="Q39" s="682"/>
      <c r="R39" s="683">
        <v>2471097</v>
      </c>
      <c r="S39" s="684"/>
      <c r="T39" s="684"/>
      <c r="U39" s="684"/>
      <c r="V39" s="684"/>
      <c r="W39" s="684"/>
      <c r="X39" s="684"/>
      <c r="Y39" s="685"/>
      <c r="Z39" s="686">
        <v>7.8</v>
      </c>
      <c r="AA39" s="686"/>
      <c r="AB39" s="686"/>
      <c r="AC39" s="686"/>
      <c r="AD39" s="687" t="s">
        <v>231</v>
      </c>
      <c r="AE39" s="687"/>
      <c r="AF39" s="687"/>
      <c r="AG39" s="687"/>
      <c r="AH39" s="687"/>
      <c r="AI39" s="687"/>
      <c r="AJ39" s="687"/>
      <c r="AK39" s="687"/>
      <c r="AL39" s="688" t="s">
        <v>248</v>
      </c>
      <c r="AM39" s="689"/>
      <c r="AN39" s="689"/>
      <c r="AO39" s="690"/>
      <c r="AQ39" s="761" t="s">
        <v>343</v>
      </c>
      <c r="AR39" s="762"/>
      <c r="AS39" s="762"/>
      <c r="AT39" s="762"/>
      <c r="AU39" s="762"/>
      <c r="AV39" s="762"/>
      <c r="AW39" s="762"/>
      <c r="AX39" s="762"/>
      <c r="AY39" s="763"/>
      <c r="AZ39" s="683">
        <v>6998</v>
      </c>
      <c r="BA39" s="684"/>
      <c r="BB39" s="684"/>
      <c r="BC39" s="684"/>
      <c r="BD39" s="720"/>
      <c r="BE39" s="720"/>
      <c r="BF39" s="750"/>
      <c r="BG39" s="698" t="s">
        <v>344</v>
      </c>
      <c r="BH39" s="699"/>
      <c r="BI39" s="699"/>
      <c r="BJ39" s="699"/>
      <c r="BK39" s="699"/>
      <c r="BL39" s="699"/>
      <c r="BM39" s="699"/>
      <c r="BN39" s="699"/>
      <c r="BO39" s="699"/>
      <c r="BP39" s="699"/>
      <c r="BQ39" s="699"/>
      <c r="BR39" s="699"/>
      <c r="BS39" s="699"/>
      <c r="BT39" s="699"/>
      <c r="BU39" s="700"/>
      <c r="BV39" s="683">
        <v>17329</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301111</v>
      </c>
      <c r="CS39" s="720"/>
      <c r="CT39" s="720"/>
      <c r="CU39" s="720"/>
      <c r="CV39" s="720"/>
      <c r="CW39" s="720"/>
      <c r="CX39" s="720"/>
      <c r="CY39" s="721"/>
      <c r="CZ39" s="688">
        <v>1</v>
      </c>
      <c r="DA39" s="718"/>
      <c r="DB39" s="718"/>
      <c r="DC39" s="722"/>
      <c r="DD39" s="692">
        <v>19808</v>
      </c>
      <c r="DE39" s="720"/>
      <c r="DF39" s="720"/>
      <c r="DG39" s="720"/>
      <c r="DH39" s="720"/>
      <c r="DI39" s="720"/>
      <c r="DJ39" s="720"/>
      <c r="DK39" s="721"/>
      <c r="DL39" s="692" t="s">
        <v>248</v>
      </c>
      <c r="DM39" s="720"/>
      <c r="DN39" s="720"/>
      <c r="DO39" s="720"/>
      <c r="DP39" s="720"/>
      <c r="DQ39" s="720"/>
      <c r="DR39" s="720"/>
      <c r="DS39" s="720"/>
      <c r="DT39" s="720"/>
      <c r="DU39" s="720"/>
      <c r="DV39" s="721"/>
      <c r="DW39" s="688" t="s">
        <v>231</v>
      </c>
      <c r="DX39" s="718"/>
      <c r="DY39" s="718"/>
      <c r="DZ39" s="718"/>
      <c r="EA39" s="718"/>
      <c r="EB39" s="718"/>
      <c r="EC39" s="719"/>
    </row>
    <row r="40" spans="2:133" ht="11.25" customHeight="1" x14ac:dyDescent="0.2">
      <c r="B40" s="680" t="s">
        <v>346</v>
      </c>
      <c r="C40" s="681"/>
      <c r="D40" s="681"/>
      <c r="E40" s="681"/>
      <c r="F40" s="681"/>
      <c r="G40" s="681"/>
      <c r="H40" s="681"/>
      <c r="I40" s="681"/>
      <c r="J40" s="681"/>
      <c r="K40" s="681"/>
      <c r="L40" s="681"/>
      <c r="M40" s="681"/>
      <c r="N40" s="681"/>
      <c r="O40" s="681"/>
      <c r="P40" s="681"/>
      <c r="Q40" s="682"/>
      <c r="R40" s="683" t="s">
        <v>231</v>
      </c>
      <c r="S40" s="684"/>
      <c r="T40" s="684"/>
      <c r="U40" s="684"/>
      <c r="V40" s="684"/>
      <c r="W40" s="684"/>
      <c r="X40" s="684"/>
      <c r="Y40" s="685"/>
      <c r="Z40" s="686" t="s">
        <v>137</v>
      </c>
      <c r="AA40" s="686"/>
      <c r="AB40" s="686"/>
      <c r="AC40" s="686"/>
      <c r="AD40" s="687" t="s">
        <v>231</v>
      </c>
      <c r="AE40" s="687"/>
      <c r="AF40" s="687"/>
      <c r="AG40" s="687"/>
      <c r="AH40" s="687"/>
      <c r="AI40" s="687"/>
      <c r="AJ40" s="687"/>
      <c r="AK40" s="687"/>
      <c r="AL40" s="688" t="s">
        <v>231</v>
      </c>
      <c r="AM40" s="689"/>
      <c r="AN40" s="689"/>
      <c r="AO40" s="690"/>
      <c r="AQ40" s="761" t="s">
        <v>347</v>
      </c>
      <c r="AR40" s="762"/>
      <c r="AS40" s="762"/>
      <c r="AT40" s="762"/>
      <c r="AU40" s="762"/>
      <c r="AV40" s="762"/>
      <c r="AW40" s="762"/>
      <c r="AX40" s="762"/>
      <c r="AY40" s="763"/>
      <c r="AZ40" s="683" t="s">
        <v>231</v>
      </c>
      <c r="BA40" s="684"/>
      <c r="BB40" s="684"/>
      <c r="BC40" s="684"/>
      <c r="BD40" s="720"/>
      <c r="BE40" s="720"/>
      <c r="BF40" s="750"/>
      <c r="BG40" s="764" t="s">
        <v>348</v>
      </c>
      <c r="BH40" s="765"/>
      <c r="BI40" s="765"/>
      <c r="BJ40" s="765"/>
      <c r="BK40" s="765"/>
      <c r="BL40" s="236"/>
      <c r="BM40" s="699" t="s">
        <v>349</v>
      </c>
      <c r="BN40" s="699"/>
      <c r="BO40" s="699"/>
      <c r="BP40" s="699"/>
      <c r="BQ40" s="699"/>
      <c r="BR40" s="699"/>
      <c r="BS40" s="699"/>
      <c r="BT40" s="699"/>
      <c r="BU40" s="700"/>
      <c r="BV40" s="683">
        <v>123</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141605</v>
      </c>
      <c r="CS40" s="684"/>
      <c r="CT40" s="684"/>
      <c r="CU40" s="684"/>
      <c r="CV40" s="684"/>
      <c r="CW40" s="684"/>
      <c r="CX40" s="684"/>
      <c r="CY40" s="685"/>
      <c r="CZ40" s="688">
        <v>0.5</v>
      </c>
      <c r="DA40" s="718"/>
      <c r="DB40" s="718"/>
      <c r="DC40" s="722"/>
      <c r="DD40" s="692">
        <v>113805</v>
      </c>
      <c r="DE40" s="684"/>
      <c r="DF40" s="684"/>
      <c r="DG40" s="684"/>
      <c r="DH40" s="684"/>
      <c r="DI40" s="684"/>
      <c r="DJ40" s="684"/>
      <c r="DK40" s="685"/>
      <c r="DL40" s="692">
        <v>108455</v>
      </c>
      <c r="DM40" s="684"/>
      <c r="DN40" s="684"/>
      <c r="DO40" s="684"/>
      <c r="DP40" s="684"/>
      <c r="DQ40" s="684"/>
      <c r="DR40" s="684"/>
      <c r="DS40" s="684"/>
      <c r="DT40" s="684"/>
      <c r="DU40" s="684"/>
      <c r="DV40" s="685"/>
      <c r="DW40" s="688">
        <v>0.6</v>
      </c>
      <c r="DX40" s="718"/>
      <c r="DY40" s="718"/>
      <c r="DZ40" s="718"/>
      <c r="EA40" s="718"/>
      <c r="EB40" s="718"/>
      <c r="EC40" s="719"/>
    </row>
    <row r="41" spans="2:133" ht="11.25" customHeight="1" x14ac:dyDescent="0.2">
      <c r="B41" s="680" t="s">
        <v>351</v>
      </c>
      <c r="C41" s="681"/>
      <c r="D41" s="681"/>
      <c r="E41" s="681"/>
      <c r="F41" s="681"/>
      <c r="G41" s="681"/>
      <c r="H41" s="681"/>
      <c r="I41" s="681"/>
      <c r="J41" s="681"/>
      <c r="K41" s="681"/>
      <c r="L41" s="681"/>
      <c r="M41" s="681"/>
      <c r="N41" s="681"/>
      <c r="O41" s="681"/>
      <c r="P41" s="681"/>
      <c r="Q41" s="682"/>
      <c r="R41" s="683">
        <v>759997</v>
      </c>
      <c r="S41" s="684"/>
      <c r="T41" s="684"/>
      <c r="U41" s="684"/>
      <c r="V41" s="684"/>
      <c r="W41" s="684"/>
      <c r="X41" s="684"/>
      <c r="Y41" s="685"/>
      <c r="Z41" s="686">
        <v>2.4</v>
      </c>
      <c r="AA41" s="686"/>
      <c r="AB41" s="686"/>
      <c r="AC41" s="686"/>
      <c r="AD41" s="687" t="s">
        <v>231</v>
      </c>
      <c r="AE41" s="687"/>
      <c r="AF41" s="687"/>
      <c r="AG41" s="687"/>
      <c r="AH41" s="687"/>
      <c r="AI41" s="687"/>
      <c r="AJ41" s="687"/>
      <c r="AK41" s="687"/>
      <c r="AL41" s="688" t="s">
        <v>248</v>
      </c>
      <c r="AM41" s="689"/>
      <c r="AN41" s="689"/>
      <c r="AO41" s="690"/>
      <c r="AQ41" s="761" t="s">
        <v>352</v>
      </c>
      <c r="AR41" s="762"/>
      <c r="AS41" s="762"/>
      <c r="AT41" s="762"/>
      <c r="AU41" s="762"/>
      <c r="AV41" s="762"/>
      <c r="AW41" s="762"/>
      <c r="AX41" s="762"/>
      <c r="AY41" s="763"/>
      <c r="AZ41" s="683">
        <v>668472</v>
      </c>
      <c r="BA41" s="684"/>
      <c r="BB41" s="684"/>
      <c r="BC41" s="684"/>
      <c r="BD41" s="720"/>
      <c r="BE41" s="720"/>
      <c r="BF41" s="750"/>
      <c r="BG41" s="764"/>
      <c r="BH41" s="765"/>
      <c r="BI41" s="765"/>
      <c r="BJ41" s="765"/>
      <c r="BK41" s="765"/>
      <c r="BL41" s="236"/>
      <c r="BM41" s="699" t="s">
        <v>353</v>
      </c>
      <c r="BN41" s="699"/>
      <c r="BO41" s="699"/>
      <c r="BP41" s="699"/>
      <c r="BQ41" s="699"/>
      <c r="BR41" s="699"/>
      <c r="BS41" s="699"/>
      <c r="BT41" s="699"/>
      <c r="BU41" s="700"/>
      <c r="BV41" s="683" t="s">
        <v>137</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231</v>
      </c>
      <c r="CS41" s="720"/>
      <c r="CT41" s="720"/>
      <c r="CU41" s="720"/>
      <c r="CV41" s="720"/>
      <c r="CW41" s="720"/>
      <c r="CX41" s="720"/>
      <c r="CY41" s="721"/>
      <c r="CZ41" s="688" t="s">
        <v>137</v>
      </c>
      <c r="DA41" s="718"/>
      <c r="DB41" s="718"/>
      <c r="DC41" s="722"/>
      <c r="DD41" s="692" t="s">
        <v>231</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2" t="s">
        <v>355</v>
      </c>
      <c r="C42" s="733"/>
      <c r="D42" s="733"/>
      <c r="E42" s="733"/>
      <c r="F42" s="733"/>
      <c r="G42" s="733"/>
      <c r="H42" s="733"/>
      <c r="I42" s="733"/>
      <c r="J42" s="733"/>
      <c r="K42" s="733"/>
      <c r="L42" s="733"/>
      <c r="M42" s="733"/>
      <c r="N42" s="733"/>
      <c r="O42" s="733"/>
      <c r="P42" s="733"/>
      <c r="Q42" s="734"/>
      <c r="R42" s="768">
        <v>31479716</v>
      </c>
      <c r="S42" s="769"/>
      <c r="T42" s="769"/>
      <c r="U42" s="769"/>
      <c r="V42" s="769"/>
      <c r="W42" s="769"/>
      <c r="X42" s="769"/>
      <c r="Y42" s="777"/>
      <c r="Z42" s="778">
        <v>100</v>
      </c>
      <c r="AA42" s="778"/>
      <c r="AB42" s="778"/>
      <c r="AC42" s="778"/>
      <c r="AD42" s="779">
        <v>18592432</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1958293</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324</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2923025</v>
      </c>
      <c r="CS42" s="684"/>
      <c r="CT42" s="684"/>
      <c r="CU42" s="684"/>
      <c r="CV42" s="684"/>
      <c r="CW42" s="684"/>
      <c r="CX42" s="684"/>
      <c r="CY42" s="685"/>
      <c r="CZ42" s="688">
        <v>10.1</v>
      </c>
      <c r="DA42" s="689"/>
      <c r="DB42" s="689"/>
      <c r="DC42" s="701"/>
      <c r="DD42" s="692">
        <v>638552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63835</v>
      </c>
      <c r="CS43" s="720"/>
      <c r="CT43" s="720"/>
      <c r="CU43" s="720"/>
      <c r="CV43" s="720"/>
      <c r="CW43" s="720"/>
      <c r="CX43" s="720"/>
      <c r="CY43" s="721"/>
      <c r="CZ43" s="688">
        <v>0.2</v>
      </c>
      <c r="DA43" s="718"/>
      <c r="DB43" s="718"/>
      <c r="DC43" s="722"/>
      <c r="DD43" s="692">
        <v>63835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308</v>
      </c>
      <c r="CE44" s="796"/>
      <c r="CF44" s="680" t="s">
        <v>360</v>
      </c>
      <c r="CG44" s="681"/>
      <c r="CH44" s="681"/>
      <c r="CI44" s="681"/>
      <c r="CJ44" s="681"/>
      <c r="CK44" s="681"/>
      <c r="CL44" s="681"/>
      <c r="CM44" s="681"/>
      <c r="CN44" s="681"/>
      <c r="CO44" s="681"/>
      <c r="CP44" s="681"/>
      <c r="CQ44" s="682"/>
      <c r="CR44" s="683">
        <v>2892867</v>
      </c>
      <c r="CS44" s="684"/>
      <c r="CT44" s="684"/>
      <c r="CU44" s="684"/>
      <c r="CV44" s="684"/>
      <c r="CW44" s="684"/>
      <c r="CX44" s="684"/>
      <c r="CY44" s="685"/>
      <c r="CZ44" s="688">
        <v>10</v>
      </c>
      <c r="DA44" s="689"/>
      <c r="DB44" s="689"/>
      <c r="DC44" s="701"/>
      <c r="DD44" s="692">
        <v>614203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361</v>
      </c>
      <c r="CG45" s="681"/>
      <c r="CH45" s="681"/>
      <c r="CI45" s="681"/>
      <c r="CJ45" s="681"/>
      <c r="CK45" s="681"/>
      <c r="CL45" s="681"/>
      <c r="CM45" s="681"/>
      <c r="CN45" s="681"/>
      <c r="CO45" s="681"/>
      <c r="CP45" s="681"/>
      <c r="CQ45" s="682"/>
      <c r="CR45" s="683">
        <v>509966</v>
      </c>
      <c r="CS45" s="720"/>
      <c r="CT45" s="720"/>
      <c r="CU45" s="720"/>
      <c r="CV45" s="720"/>
      <c r="CW45" s="720"/>
      <c r="CX45" s="720"/>
      <c r="CY45" s="721"/>
      <c r="CZ45" s="688">
        <v>1.8</v>
      </c>
      <c r="DA45" s="718"/>
      <c r="DB45" s="718"/>
      <c r="DC45" s="722"/>
      <c r="DD45" s="692">
        <v>21145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2150305</v>
      </c>
      <c r="CS46" s="684"/>
      <c r="CT46" s="684"/>
      <c r="CU46" s="684"/>
      <c r="CV46" s="684"/>
      <c r="CW46" s="684"/>
      <c r="CX46" s="684"/>
      <c r="CY46" s="685"/>
      <c r="CZ46" s="688">
        <v>7.4</v>
      </c>
      <c r="DA46" s="689"/>
      <c r="DB46" s="689"/>
      <c r="DC46" s="701"/>
      <c r="DD46" s="692">
        <v>584871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30158</v>
      </c>
      <c r="CS47" s="720"/>
      <c r="CT47" s="720"/>
      <c r="CU47" s="720"/>
      <c r="CV47" s="720"/>
      <c r="CW47" s="720"/>
      <c r="CX47" s="720"/>
      <c r="CY47" s="721"/>
      <c r="CZ47" s="688">
        <v>0.1</v>
      </c>
      <c r="DA47" s="718"/>
      <c r="DB47" s="718"/>
      <c r="DC47" s="722"/>
      <c r="DD47" s="692">
        <v>24349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ht="10.8" x14ac:dyDescent="0.2">
      <c r="B48" s="241" t="s">
        <v>366</v>
      </c>
      <c r="CD48" s="799"/>
      <c r="CE48" s="800"/>
      <c r="CF48" s="680" t="s">
        <v>367</v>
      </c>
      <c r="CG48" s="681"/>
      <c r="CH48" s="681"/>
      <c r="CI48" s="681"/>
      <c r="CJ48" s="681"/>
      <c r="CK48" s="681"/>
      <c r="CL48" s="681"/>
      <c r="CM48" s="681"/>
      <c r="CN48" s="681"/>
      <c r="CO48" s="681"/>
      <c r="CP48" s="681"/>
      <c r="CQ48" s="682"/>
      <c r="CR48" s="683" t="s">
        <v>231</v>
      </c>
      <c r="CS48" s="684"/>
      <c r="CT48" s="684"/>
      <c r="CU48" s="684"/>
      <c r="CV48" s="684"/>
      <c r="CW48" s="684"/>
      <c r="CX48" s="684"/>
      <c r="CY48" s="685"/>
      <c r="CZ48" s="688" t="s">
        <v>248</v>
      </c>
      <c r="DA48" s="689"/>
      <c r="DB48" s="689"/>
      <c r="DC48" s="701"/>
      <c r="DD48" s="692" t="s">
        <v>248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2" t="s">
        <v>368</v>
      </c>
      <c r="CE49" s="733"/>
      <c r="CF49" s="733"/>
      <c r="CG49" s="733"/>
      <c r="CH49" s="733"/>
      <c r="CI49" s="733"/>
      <c r="CJ49" s="733"/>
      <c r="CK49" s="733"/>
      <c r="CL49" s="733"/>
      <c r="CM49" s="733"/>
      <c r="CN49" s="733"/>
      <c r="CO49" s="733"/>
      <c r="CP49" s="733"/>
      <c r="CQ49" s="734"/>
      <c r="CR49" s="768">
        <v>29045729</v>
      </c>
      <c r="CS49" s="754"/>
      <c r="CT49" s="754"/>
      <c r="CU49" s="754"/>
      <c r="CV49" s="754"/>
      <c r="CW49" s="754"/>
      <c r="CX49" s="754"/>
      <c r="CY49" s="785"/>
      <c r="CZ49" s="780">
        <v>100</v>
      </c>
      <c r="DA49" s="786"/>
      <c r="DB49" s="786"/>
      <c r="DC49" s="787"/>
      <c r="DD49" s="788">
        <v>20035004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LdUx3vyiDpulDplP6TTsWQToPN2ETsRnRdt1jUJvTWwOI6GuhlV+YWQOMcuXK8WvE0xJOjstHMpj3Z4dLFnUIQ==" saltValue="EAFArzLXhL5Z+DlGem7yw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391</v>
      </c>
      <c r="C7" s="816"/>
      <c r="D7" s="816"/>
      <c r="E7" s="816"/>
      <c r="F7" s="816"/>
      <c r="G7" s="816"/>
      <c r="H7" s="816"/>
      <c r="I7" s="816"/>
      <c r="J7" s="816"/>
      <c r="K7" s="816"/>
      <c r="L7" s="816"/>
      <c r="M7" s="816"/>
      <c r="N7" s="816"/>
      <c r="O7" s="816"/>
      <c r="P7" s="817"/>
      <c r="Q7" s="818">
        <v>31650</v>
      </c>
      <c r="R7" s="819"/>
      <c r="S7" s="819"/>
      <c r="T7" s="819"/>
      <c r="U7" s="819"/>
      <c r="V7" s="819">
        <v>29229</v>
      </c>
      <c r="W7" s="819"/>
      <c r="X7" s="819"/>
      <c r="Y7" s="819"/>
      <c r="Z7" s="819"/>
      <c r="AA7" s="819">
        <v>2421</v>
      </c>
      <c r="AB7" s="819"/>
      <c r="AC7" s="819"/>
      <c r="AD7" s="819"/>
      <c r="AE7" s="820"/>
      <c r="AF7" s="821">
        <v>1953</v>
      </c>
      <c r="AG7" s="822"/>
      <c r="AH7" s="822"/>
      <c r="AI7" s="822"/>
      <c r="AJ7" s="823"/>
      <c r="AK7" s="858">
        <v>116</v>
      </c>
      <c r="AL7" s="859"/>
      <c r="AM7" s="859"/>
      <c r="AN7" s="859"/>
      <c r="AO7" s="859"/>
      <c r="AP7" s="859">
        <v>41168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1</v>
      </c>
      <c r="CI7" s="856"/>
      <c r="CJ7" s="856"/>
      <c r="CK7" s="856"/>
      <c r="CL7" s="857"/>
      <c r="CM7" s="855">
        <v>166</v>
      </c>
      <c r="CN7" s="856"/>
      <c r="CO7" s="856"/>
      <c r="CP7" s="856"/>
      <c r="CQ7" s="857"/>
      <c r="CR7" s="855">
        <v>111</v>
      </c>
      <c r="CS7" s="856"/>
      <c r="CT7" s="856"/>
      <c r="CU7" s="856"/>
      <c r="CV7" s="857"/>
      <c r="CW7" s="855">
        <v>15</v>
      </c>
      <c r="CX7" s="856"/>
      <c r="CY7" s="856"/>
      <c r="CZ7" s="856"/>
      <c r="DA7" s="857"/>
      <c r="DB7" s="855" t="s">
        <v>593</v>
      </c>
      <c r="DC7" s="856"/>
      <c r="DD7" s="856"/>
      <c r="DE7" s="856"/>
      <c r="DF7" s="857"/>
      <c r="DG7" s="855" t="s">
        <v>593</v>
      </c>
      <c r="DH7" s="856"/>
      <c r="DI7" s="856"/>
      <c r="DJ7" s="856"/>
      <c r="DK7" s="857"/>
      <c r="DL7" s="855" t="s">
        <v>593</v>
      </c>
      <c r="DM7" s="856"/>
      <c r="DN7" s="856"/>
      <c r="DO7" s="856"/>
      <c r="DP7" s="857"/>
      <c r="DQ7" s="855" t="s">
        <v>593</v>
      </c>
      <c r="DR7" s="856"/>
      <c r="DS7" s="856"/>
      <c r="DT7" s="856"/>
      <c r="DU7" s="857"/>
      <c r="DV7" s="836"/>
      <c r="DW7" s="837"/>
      <c r="DX7" s="837"/>
      <c r="DY7" s="837"/>
      <c r="DZ7" s="838"/>
      <c r="EA7" s="255"/>
    </row>
    <row r="8" spans="1:131" s="256" customFormat="1" ht="26.25" customHeight="1" x14ac:dyDescent="0.2">
      <c r="A8" s="262">
        <v>2</v>
      </c>
      <c r="B8" s="839" t="s">
        <v>392</v>
      </c>
      <c r="C8" s="840"/>
      <c r="D8" s="840"/>
      <c r="E8" s="840"/>
      <c r="F8" s="840"/>
      <c r="G8" s="840"/>
      <c r="H8" s="840"/>
      <c r="I8" s="840"/>
      <c r="J8" s="840"/>
      <c r="K8" s="840"/>
      <c r="L8" s="840"/>
      <c r="M8" s="840"/>
      <c r="N8" s="840"/>
      <c r="O8" s="840"/>
      <c r="P8" s="841"/>
      <c r="Q8" s="842">
        <v>113</v>
      </c>
      <c r="R8" s="843"/>
      <c r="S8" s="843"/>
      <c r="T8" s="843"/>
      <c r="U8" s="843"/>
      <c r="V8" s="843">
        <v>102</v>
      </c>
      <c r="W8" s="843"/>
      <c r="X8" s="843"/>
      <c r="Y8" s="843"/>
      <c r="Z8" s="843"/>
      <c r="AA8" s="843">
        <v>11</v>
      </c>
      <c r="AB8" s="843"/>
      <c r="AC8" s="843"/>
      <c r="AD8" s="843"/>
      <c r="AE8" s="844"/>
      <c r="AF8" s="845">
        <v>11</v>
      </c>
      <c r="AG8" s="846"/>
      <c r="AH8" s="846"/>
      <c r="AI8" s="846"/>
      <c r="AJ8" s="847"/>
      <c r="AK8" s="848" t="s">
        <v>593</v>
      </c>
      <c r="AL8" s="849"/>
      <c r="AM8" s="849"/>
      <c r="AN8" s="849"/>
      <c r="AO8" s="849"/>
      <c r="AP8" s="849" t="s">
        <v>593</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t="s">
        <v>393</v>
      </c>
      <c r="C9" s="840"/>
      <c r="D9" s="840"/>
      <c r="E9" s="840"/>
      <c r="F9" s="840"/>
      <c r="G9" s="840"/>
      <c r="H9" s="840"/>
      <c r="I9" s="840"/>
      <c r="J9" s="840"/>
      <c r="K9" s="840"/>
      <c r="L9" s="840"/>
      <c r="M9" s="840"/>
      <c r="N9" s="840"/>
      <c r="O9" s="840"/>
      <c r="P9" s="841"/>
      <c r="Q9" s="842">
        <v>6</v>
      </c>
      <c r="R9" s="843"/>
      <c r="S9" s="843"/>
      <c r="T9" s="843"/>
      <c r="U9" s="843"/>
      <c r="V9" s="843">
        <v>4</v>
      </c>
      <c r="W9" s="843"/>
      <c r="X9" s="843"/>
      <c r="Y9" s="843"/>
      <c r="Z9" s="843"/>
      <c r="AA9" s="843">
        <v>2</v>
      </c>
      <c r="AB9" s="843"/>
      <c r="AC9" s="843"/>
      <c r="AD9" s="843"/>
      <c r="AE9" s="844"/>
      <c r="AF9" s="845">
        <v>2</v>
      </c>
      <c r="AG9" s="846"/>
      <c r="AH9" s="846"/>
      <c r="AI9" s="846"/>
      <c r="AJ9" s="847"/>
      <c r="AK9" s="848">
        <v>6</v>
      </c>
      <c r="AL9" s="849"/>
      <c r="AM9" s="849"/>
      <c r="AN9" s="849"/>
      <c r="AO9" s="849"/>
      <c r="AP9" s="849" t="s">
        <v>593</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395</v>
      </c>
      <c r="B23" s="874" t="s">
        <v>396</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1966</v>
      </c>
      <c r="AG23" s="878"/>
      <c r="AH23" s="878"/>
      <c r="AI23" s="878"/>
      <c r="AJ23" s="881"/>
      <c r="AK23" s="882"/>
      <c r="AL23" s="883"/>
      <c r="AM23" s="883"/>
      <c r="AN23" s="883"/>
      <c r="AO23" s="883"/>
      <c r="AP23" s="878"/>
      <c r="AQ23" s="878"/>
      <c r="AR23" s="878"/>
      <c r="AS23" s="878"/>
      <c r="AT23" s="878"/>
      <c r="AU23" s="884"/>
      <c r="AV23" s="884"/>
      <c r="AW23" s="884"/>
      <c r="AX23" s="884"/>
      <c r="AY23" s="885"/>
      <c r="AZ23" s="893" t="s">
        <v>231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374</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407</v>
      </c>
      <c r="C28" s="816"/>
      <c r="D28" s="816"/>
      <c r="E28" s="816"/>
      <c r="F28" s="816"/>
      <c r="G28" s="816"/>
      <c r="H28" s="816"/>
      <c r="I28" s="816"/>
      <c r="J28" s="816"/>
      <c r="K28" s="816"/>
      <c r="L28" s="816"/>
      <c r="M28" s="816"/>
      <c r="N28" s="816"/>
      <c r="O28" s="816"/>
      <c r="P28" s="817"/>
      <c r="Q28" s="906">
        <v>9246</v>
      </c>
      <c r="R28" s="907"/>
      <c r="S28" s="907"/>
      <c r="T28" s="907"/>
      <c r="U28" s="907"/>
      <c r="V28" s="907">
        <v>8889</v>
      </c>
      <c r="W28" s="907"/>
      <c r="X28" s="907"/>
      <c r="Y28" s="907"/>
      <c r="Z28" s="907"/>
      <c r="AA28" s="907">
        <v>357</v>
      </c>
      <c r="AB28" s="907"/>
      <c r="AC28" s="907"/>
      <c r="AD28" s="907"/>
      <c r="AE28" s="908"/>
      <c r="AF28" s="909">
        <v>357</v>
      </c>
      <c r="AG28" s="907"/>
      <c r="AH28" s="907"/>
      <c r="AI28" s="907"/>
      <c r="AJ28" s="910"/>
      <c r="AK28" s="911">
        <v>668</v>
      </c>
      <c r="AL28" s="902"/>
      <c r="AM28" s="902"/>
      <c r="AN28" s="902"/>
      <c r="AO28" s="902"/>
      <c r="AP28" s="902" t="s">
        <v>593</v>
      </c>
      <c r="AQ28" s="902"/>
      <c r="AR28" s="902"/>
      <c r="AS28" s="902"/>
      <c r="AT28" s="902"/>
      <c r="AU28" s="902" t="s">
        <v>593</v>
      </c>
      <c r="AV28" s="902"/>
      <c r="AW28" s="902"/>
      <c r="AX28" s="902"/>
      <c r="AY28" s="902"/>
      <c r="AZ28" s="903" t="s">
        <v>593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408</v>
      </c>
      <c r="C29" s="840"/>
      <c r="D29" s="840"/>
      <c r="E29" s="840"/>
      <c r="F29" s="840"/>
      <c r="G29" s="840"/>
      <c r="H29" s="840"/>
      <c r="I29" s="840"/>
      <c r="J29" s="840"/>
      <c r="K29" s="840"/>
      <c r="L29" s="840"/>
      <c r="M29" s="840"/>
      <c r="N29" s="840"/>
      <c r="O29" s="840"/>
      <c r="P29" s="841"/>
      <c r="Q29" s="842">
        <v>7134</v>
      </c>
      <c r="R29" s="843"/>
      <c r="S29" s="843"/>
      <c r="T29" s="843"/>
      <c r="U29" s="843"/>
      <c r="V29" s="843">
        <v>6559</v>
      </c>
      <c r="W29" s="843"/>
      <c r="X29" s="843"/>
      <c r="Y29" s="843"/>
      <c r="Z29" s="843"/>
      <c r="AA29" s="843">
        <v>576</v>
      </c>
      <c r="AB29" s="843"/>
      <c r="AC29" s="843"/>
      <c r="AD29" s="843"/>
      <c r="AE29" s="844"/>
      <c r="AF29" s="845">
        <v>576</v>
      </c>
      <c r="AG29" s="846"/>
      <c r="AH29" s="846"/>
      <c r="AI29" s="846"/>
      <c r="AJ29" s="847"/>
      <c r="AK29" s="914">
        <v>1052</v>
      </c>
      <c r="AL29" s="915"/>
      <c r="AM29" s="915"/>
      <c r="AN29" s="915"/>
      <c r="AO29" s="915"/>
      <c r="AP29" s="915" t="s">
        <v>593</v>
      </c>
      <c r="AQ29" s="915"/>
      <c r="AR29" s="915"/>
      <c r="AS29" s="915"/>
      <c r="AT29" s="915"/>
      <c r="AU29" s="915" t="s">
        <v>593</v>
      </c>
      <c r="AV29" s="915"/>
      <c r="AW29" s="915"/>
      <c r="AX29" s="915"/>
      <c r="AY29" s="915"/>
      <c r="AZ29" s="916" t="s">
        <v>593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409</v>
      </c>
      <c r="C30" s="840"/>
      <c r="D30" s="840"/>
      <c r="E30" s="840"/>
      <c r="F30" s="840"/>
      <c r="G30" s="840"/>
      <c r="H30" s="840"/>
      <c r="I30" s="840"/>
      <c r="J30" s="840"/>
      <c r="K30" s="840"/>
      <c r="L30" s="840"/>
      <c r="M30" s="840"/>
      <c r="N30" s="840"/>
      <c r="O30" s="840"/>
      <c r="P30" s="841"/>
      <c r="Q30" s="842">
        <v>12</v>
      </c>
      <c r="R30" s="843"/>
      <c r="S30" s="843"/>
      <c r="T30" s="843"/>
      <c r="U30" s="843"/>
      <c r="V30" s="843">
        <v>8</v>
      </c>
      <c r="W30" s="843"/>
      <c r="X30" s="843"/>
      <c r="Y30" s="843"/>
      <c r="Z30" s="843"/>
      <c r="AA30" s="843">
        <v>3</v>
      </c>
      <c r="AB30" s="843"/>
      <c r="AC30" s="843"/>
      <c r="AD30" s="843"/>
      <c r="AE30" s="844"/>
      <c r="AF30" s="845">
        <v>3</v>
      </c>
      <c r="AG30" s="846"/>
      <c r="AH30" s="846"/>
      <c r="AI30" s="846"/>
      <c r="AJ30" s="847"/>
      <c r="AK30" s="914" t="s">
        <v>593</v>
      </c>
      <c r="AL30" s="915"/>
      <c r="AM30" s="915"/>
      <c r="AN30" s="915"/>
      <c r="AO30" s="915"/>
      <c r="AP30" s="915" t="s">
        <v>593</v>
      </c>
      <c r="AQ30" s="915"/>
      <c r="AR30" s="915"/>
      <c r="AS30" s="915"/>
      <c r="AT30" s="915"/>
      <c r="AU30" s="915" t="s">
        <v>593</v>
      </c>
      <c r="AV30" s="915"/>
      <c r="AW30" s="915"/>
      <c r="AX30" s="915"/>
      <c r="AY30" s="915"/>
      <c r="AZ30" s="916" t="s">
        <v>593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410</v>
      </c>
      <c r="C31" s="840"/>
      <c r="D31" s="840"/>
      <c r="E31" s="840"/>
      <c r="F31" s="840"/>
      <c r="G31" s="840"/>
      <c r="H31" s="840"/>
      <c r="I31" s="840"/>
      <c r="J31" s="840"/>
      <c r="K31" s="840"/>
      <c r="L31" s="840"/>
      <c r="M31" s="840"/>
      <c r="N31" s="840"/>
      <c r="O31" s="840"/>
      <c r="P31" s="841"/>
      <c r="Q31" s="842">
        <v>1578</v>
      </c>
      <c r="R31" s="843"/>
      <c r="S31" s="843"/>
      <c r="T31" s="843"/>
      <c r="U31" s="843"/>
      <c r="V31" s="843">
        <v>1565</v>
      </c>
      <c r="W31" s="843"/>
      <c r="X31" s="843"/>
      <c r="Y31" s="843"/>
      <c r="Z31" s="843"/>
      <c r="AA31" s="843">
        <v>13</v>
      </c>
      <c r="AB31" s="843"/>
      <c r="AC31" s="843"/>
      <c r="AD31" s="843"/>
      <c r="AE31" s="844"/>
      <c r="AF31" s="845">
        <v>13</v>
      </c>
      <c r="AG31" s="846"/>
      <c r="AH31" s="846"/>
      <c r="AI31" s="846"/>
      <c r="AJ31" s="847"/>
      <c r="AK31" s="914">
        <v>902</v>
      </c>
      <c r="AL31" s="915"/>
      <c r="AM31" s="915"/>
      <c r="AN31" s="915"/>
      <c r="AO31" s="915"/>
      <c r="AP31" s="915" t="s">
        <v>593</v>
      </c>
      <c r="AQ31" s="915"/>
      <c r="AR31" s="915"/>
      <c r="AS31" s="915"/>
      <c r="AT31" s="915"/>
      <c r="AU31" s="915" t="s">
        <v>593</v>
      </c>
      <c r="AV31" s="915"/>
      <c r="AW31" s="915"/>
      <c r="AX31" s="915"/>
      <c r="AY31" s="915"/>
      <c r="AZ31" s="916" t="s">
        <v>593</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411</v>
      </c>
      <c r="C32" s="840"/>
      <c r="D32" s="840"/>
      <c r="E32" s="840"/>
      <c r="F32" s="840"/>
      <c r="G32" s="840"/>
      <c r="H32" s="840"/>
      <c r="I32" s="840"/>
      <c r="J32" s="840"/>
      <c r="K32" s="840"/>
      <c r="L32" s="840"/>
      <c r="M32" s="840"/>
      <c r="N32" s="840"/>
      <c r="O32" s="840"/>
      <c r="P32" s="841"/>
      <c r="Q32" s="842">
        <v>2202</v>
      </c>
      <c r="R32" s="843"/>
      <c r="S32" s="843"/>
      <c r="T32" s="843"/>
      <c r="U32" s="843"/>
      <c r="V32" s="843">
        <v>2456</v>
      </c>
      <c r="W32" s="843"/>
      <c r="X32" s="843"/>
      <c r="Y32" s="843"/>
      <c r="Z32" s="843"/>
      <c r="AA32" s="843">
        <v>-254</v>
      </c>
      <c r="AB32" s="843"/>
      <c r="AC32" s="843"/>
      <c r="AD32" s="843"/>
      <c r="AE32" s="844"/>
      <c r="AF32" s="845">
        <v>1026</v>
      </c>
      <c r="AG32" s="846"/>
      <c r="AH32" s="846"/>
      <c r="AI32" s="846"/>
      <c r="AJ32" s="847"/>
      <c r="AK32" s="914">
        <v>218</v>
      </c>
      <c r="AL32" s="915"/>
      <c r="AM32" s="915"/>
      <c r="AN32" s="915"/>
      <c r="AO32" s="915"/>
      <c r="AP32" s="915">
        <v>8008</v>
      </c>
      <c r="AQ32" s="915"/>
      <c r="AR32" s="915"/>
      <c r="AS32" s="915"/>
      <c r="AT32" s="915"/>
      <c r="AU32" s="915">
        <v>875</v>
      </c>
      <c r="AV32" s="915"/>
      <c r="AW32" s="915"/>
      <c r="AX32" s="915"/>
      <c r="AY32" s="915"/>
      <c r="AZ32" s="916" t="s">
        <v>593</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413</v>
      </c>
      <c r="C33" s="840"/>
      <c r="D33" s="840"/>
      <c r="E33" s="840"/>
      <c r="F33" s="840"/>
      <c r="G33" s="840"/>
      <c r="H33" s="840"/>
      <c r="I33" s="840"/>
      <c r="J33" s="840"/>
      <c r="K33" s="840"/>
      <c r="L33" s="840"/>
      <c r="M33" s="840"/>
      <c r="N33" s="840"/>
      <c r="O33" s="840"/>
      <c r="P33" s="841"/>
      <c r="Q33" s="842">
        <v>64</v>
      </c>
      <c r="R33" s="843"/>
      <c r="S33" s="843"/>
      <c r="T33" s="843"/>
      <c r="U33" s="843"/>
      <c r="V33" s="843">
        <v>67</v>
      </c>
      <c r="W33" s="843"/>
      <c r="X33" s="843"/>
      <c r="Y33" s="843"/>
      <c r="Z33" s="843"/>
      <c r="AA33" s="843">
        <v>-3</v>
      </c>
      <c r="AB33" s="843"/>
      <c r="AC33" s="843"/>
      <c r="AD33" s="843"/>
      <c r="AE33" s="844"/>
      <c r="AF33" s="845">
        <v>400</v>
      </c>
      <c r="AG33" s="846"/>
      <c r="AH33" s="846"/>
      <c r="AI33" s="846"/>
      <c r="AJ33" s="847"/>
      <c r="AK33" s="914" t="s">
        <v>593</v>
      </c>
      <c r="AL33" s="915"/>
      <c r="AM33" s="915"/>
      <c r="AN33" s="915"/>
      <c r="AO33" s="915"/>
      <c r="AP33" s="915" t="s">
        <v>593</v>
      </c>
      <c r="AQ33" s="915"/>
      <c r="AR33" s="915"/>
      <c r="AS33" s="915"/>
      <c r="AT33" s="915"/>
      <c r="AU33" s="915" t="s">
        <v>593</v>
      </c>
      <c r="AV33" s="915"/>
      <c r="AW33" s="915"/>
      <c r="AX33" s="915"/>
      <c r="AY33" s="915"/>
      <c r="AZ33" s="916" t="s">
        <v>593</v>
      </c>
      <c r="BA33" s="916"/>
      <c r="BB33" s="916"/>
      <c r="BC33" s="916"/>
      <c r="BD33" s="916"/>
      <c r="BE33" s="912" t="s">
        <v>414</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t="s">
        <v>415</v>
      </c>
      <c r="C34" s="840"/>
      <c r="D34" s="840"/>
      <c r="E34" s="840"/>
      <c r="F34" s="840"/>
      <c r="G34" s="840"/>
      <c r="H34" s="840"/>
      <c r="I34" s="840"/>
      <c r="J34" s="840"/>
      <c r="K34" s="840"/>
      <c r="L34" s="840"/>
      <c r="M34" s="840"/>
      <c r="N34" s="840"/>
      <c r="O34" s="840"/>
      <c r="P34" s="841"/>
      <c r="Q34" s="842">
        <v>2905</v>
      </c>
      <c r="R34" s="843"/>
      <c r="S34" s="843"/>
      <c r="T34" s="843"/>
      <c r="U34" s="843"/>
      <c r="V34" s="843">
        <v>3358</v>
      </c>
      <c r="W34" s="843"/>
      <c r="X34" s="843"/>
      <c r="Y34" s="843"/>
      <c r="Z34" s="843"/>
      <c r="AA34" s="843">
        <v>-452</v>
      </c>
      <c r="AB34" s="843"/>
      <c r="AC34" s="843"/>
      <c r="AD34" s="843"/>
      <c r="AE34" s="844"/>
      <c r="AF34" s="845">
        <v>472</v>
      </c>
      <c r="AG34" s="846"/>
      <c r="AH34" s="846"/>
      <c r="AI34" s="846"/>
      <c r="AJ34" s="847"/>
      <c r="AK34" s="914">
        <v>855</v>
      </c>
      <c r="AL34" s="915"/>
      <c r="AM34" s="915"/>
      <c r="AN34" s="915"/>
      <c r="AO34" s="915"/>
      <c r="AP34" s="915">
        <v>13923</v>
      </c>
      <c r="AQ34" s="915"/>
      <c r="AR34" s="915"/>
      <c r="AS34" s="915"/>
      <c r="AT34" s="915"/>
      <c r="AU34" s="915">
        <v>842</v>
      </c>
      <c r="AV34" s="915"/>
      <c r="AW34" s="915"/>
      <c r="AX34" s="915"/>
      <c r="AY34" s="915"/>
      <c r="AZ34" s="916" t="s">
        <v>593</v>
      </c>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t="s">
        <v>416</v>
      </c>
      <c r="C35" s="840"/>
      <c r="D35" s="840"/>
      <c r="E35" s="840"/>
      <c r="F35" s="840"/>
      <c r="G35" s="840"/>
      <c r="H35" s="840"/>
      <c r="I35" s="840"/>
      <c r="J35" s="840"/>
      <c r="K35" s="840"/>
      <c r="L35" s="840"/>
      <c r="M35" s="840"/>
      <c r="N35" s="840"/>
      <c r="O35" s="840"/>
      <c r="P35" s="841"/>
      <c r="Q35" s="842">
        <v>27</v>
      </c>
      <c r="R35" s="843"/>
      <c r="S35" s="843"/>
      <c r="T35" s="843"/>
      <c r="U35" s="843"/>
      <c r="V35" s="843">
        <v>6</v>
      </c>
      <c r="W35" s="843"/>
      <c r="X35" s="843"/>
      <c r="Y35" s="843"/>
      <c r="Z35" s="843"/>
      <c r="AA35" s="843">
        <v>21</v>
      </c>
      <c r="AB35" s="843"/>
      <c r="AC35" s="843"/>
      <c r="AD35" s="843"/>
      <c r="AE35" s="844"/>
      <c r="AF35" s="845">
        <v>21</v>
      </c>
      <c r="AG35" s="846"/>
      <c r="AH35" s="846"/>
      <c r="AI35" s="846"/>
      <c r="AJ35" s="847"/>
      <c r="AK35" s="914">
        <v>7</v>
      </c>
      <c r="AL35" s="915"/>
      <c r="AM35" s="915"/>
      <c r="AN35" s="915"/>
      <c r="AO35" s="915"/>
      <c r="AP35" s="915">
        <v>19</v>
      </c>
      <c r="AQ35" s="915"/>
      <c r="AR35" s="915"/>
      <c r="AS35" s="915"/>
      <c r="AT35" s="915"/>
      <c r="AU35" s="915">
        <v>17</v>
      </c>
      <c r="AV35" s="915"/>
      <c r="AW35" s="915"/>
      <c r="AX35" s="915"/>
      <c r="AY35" s="915"/>
      <c r="AZ35" s="916" t="s">
        <v>593</v>
      </c>
      <c r="BA35" s="916"/>
      <c r="BB35" s="916"/>
      <c r="BC35" s="916"/>
      <c r="BD35" s="916"/>
      <c r="BE35" s="912" t="s">
        <v>417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t="s">
        <v>418</v>
      </c>
      <c r="C36" s="840"/>
      <c r="D36" s="840"/>
      <c r="E36" s="840"/>
      <c r="F36" s="840"/>
      <c r="G36" s="840"/>
      <c r="H36" s="840"/>
      <c r="I36" s="840"/>
      <c r="J36" s="840"/>
      <c r="K36" s="840"/>
      <c r="L36" s="840"/>
      <c r="M36" s="840"/>
      <c r="N36" s="840"/>
      <c r="O36" s="840"/>
      <c r="P36" s="841"/>
      <c r="Q36" s="842">
        <v>66</v>
      </c>
      <c r="R36" s="843"/>
      <c r="S36" s="843"/>
      <c r="T36" s="843"/>
      <c r="U36" s="843"/>
      <c r="V36" s="843">
        <v>46</v>
      </c>
      <c r="W36" s="843"/>
      <c r="X36" s="843"/>
      <c r="Y36" s="843"/>
      <c r="Z36" s="843"/>
      <c r="AA36" s="843">
        <v>19</v>
      </c>
      <c r="AB36" s="843"/>
      <c r="AC36" s="843"/>
      <c r="AD36" s="843"/>
      <c r="AE36" s="844"/>
      <c r="AF36" s="845">
        <v>19</v>
      </c>
      <c r="AG36" s="846"/>
      <c r="AH36" s="846"/>
      <c r="AI36" s="846"/>
      <c r="AJ36" s="847"/>
      <c r="AK36" s="914">
        <v>41</v>
      </c>
      <c r="AL36" s="915"/>
      <c r="AM36" s="915"/>
      <c r="AN36" s="915"/>
      <c r="AO36" s="915"/>
      <c r="AP36" s="915">
        <v>214</v>
      </c>
      <c r="AQ36" s="915"/>
      <c r="AR36" s="915"/>
      <c r="AS36" s="915"/>
      <c r="AT36" s="915"/>
      <c r="AU36" s="915">
        <v>209</v>
      </c>
      <c r="AV36" s="915"/>
      <c r="AW36" s="915"/>
      <c r="AX36" s="915"/>
      <c r="AY36" s="915"/>
      <c r="AZ36" s="916" t="s">
        <v>593</v>
      </c>
      <c r="BA36" s="916"/>
      <c r="BB36" s="916"/>
      <c r="BC36" s="916"/>
      <c r="BD36" s="916"/>
      <c r="BE36" s="912" t="s">
        <v>417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395</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2886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231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422</v>
      </c>
      <c r="B66" s="825"/>
      <c r="C66" s="825"/>
      <c r="D66" s="825"/>
      <c r="E66" s="825"/>
      <c r="F66" s="825"/>
      <c r="G66" s="825"/>
      <c r="H66" s="825"/>
      <c r="I66" s="825"/>
      <c r="J66" s="825"/>
      <c r="K66" s="825"/>
      <c r="L66" s="825"/>
      <c r="M66" s="825"/>
      <c r="N66" s="825"/>
      <c r="O66" s="825"/>
      <c r="P66" s="826"/>
      <c r="Q66" s="801" t="s">
        <v>399</v>
      </c>
      <c r="R66" s="802"/>
      <c r="S66" s="802"/>
      <c r="T66" s="802"/>
      <c r="U66" s="803"/>
      <c r="V66" s="801" t="s">
        <v>423</v>
      </c>
      <c r="W66" s="802"/>
      <c r="X66" s="802"/>
      <c r="Y66" s="802"/>
      <c r="Z66" s="803"/>
      <c r="AA66" s="801" t="s">
        <v>401</v>
      </c>
      <c r="AB66" s="802"/>
      <c r="AC66" s="802"/>
      <c r="AD66" s="802"/>
      <c r="AE66" s="803"/>
      <c r="AF66" s="936" t="s">
        <v>402</v>
      </c>
      <c r="AG66" s="897"/>
      <c r="AH66" s="897"/>
      <c r="AI66" s="897"/>
      <c r="AJ66" s="937"/>
      <c r="AK66" s="801" t="s">
        <v>403</v>
      </c>
      <c r="AL66" s="825"/>
      <c r="AM66" s="825"/>
      <c r="AN66" s="825"/>
      <c r="AO66" s="826"/>
      <c r="AP66" s="801" t="s">
        <v>404</v>
      </c>
      <c r="AQ66" s="802"/>
      <c r="AR66" s="802"/>
      <c r="AS66" s="802"/>
      <c r="AT66" s="803"/>
      <c r="AU66" s="801" t="s">
        <v>424</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580</v>
      </c>
      <c r="C68" s="954"/>
      <c r="D68" s="954"/>
      <c r="E68" s="954"/>
      <c r="F68" s="954"/>
      <c r="G68" s="954"/>
      <c r="H68" s="954"/>
      <c r="I68" s="954"/>
      <c r="J68" s="954"/>
      <c r="K68" s="954"/>
      <c r="L68" s="954"/>
      <c r="M68" s="954"/>
      <c r="N68" s="954"/>
      <c r="O68" s="954"/>
      <c r="P68" s="955"/>
      <c r="Q68" s="956">
        <v>155</v>
      </c>
      <c r="R68" s="950"/>
      <c r="S68" s="950"/>
      <c r="T68" s="950"/>
      <c r="U68" s="950"/>
      <c r="V68" s="950">
        <v>130</v>
      </c>
      <c r="W68" s="950"/>
      <c r="X68" s="950"/>
      <c r="Y68" s="950"/>
      <c r="Z68" s="950"/>
      <c r="AA68" s="950">
        <v>24</v>
      </c>
      <c r="AB68" s="950"/>
      <c r="AC68" s="950"/>
      <c r="AD68" s="950"/>
      <c r="AE68" s="950"/>
      <c r="AF68" s="950">
        <v>24</v>
      </c>
      <c r="AG68" s="950"/>
      <c r="AH68" s="950"/>
      <c r="AI68" s="950"/>
      <c r="AJ68" s="950"/>
      <c r="AK68" s="950" t="s">
        <v>593</v>
      </c>
      <c r="AL68" s="950"/>
      <c r="AM68" s="950"/>
      <c r="AN68" s="950"/>
      <c r="AO68" s="950"/>
      <c r="AP68" s="950" t="s">
        <v>593</v>
      </c>
      <c r="AQ68" s="950"/>
      <c r="AR68" s="950"/>
      <c r="AS68" s="950"/>
      <c r="AT68" s="950"/>
      <c r="AU68" s="950" t="s">
        <v>593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581</v>
      </c>
      <c r="C69" s="958"/>
      <c r="D69" s="958"/>
      <c r="E69" s="958"/>
      <c r="F69" s="958"/>
      <c r="G69" s="958"/>
      <c r="H69" s="958"/>
      <c r="I69" s="958"/>
      <c r="J69" s="958"/>
      <c r="K69" s="958"/>
      <c r="L69" s="958"/>
      <c r="M69" s="958"/>
      <c r="N69" s="958"/>
      <c r="O69" s="958"/>
      <c r="P69" s="959"/>
      <c r="Q69" s="960">
        <v>1596</v>
      </c>
      <c r="R69" s="915"/>
      <c r="S69" s="915"/>
      <c r="T69" s="915"/>
      <c r="U69" s="915"/>
      <c r="V69" s="915">
        <v>1572</v>
      </c>
      <c r="W69" s="915"/>
      <c r="X69" s="915"/>
      <c r="Y69" s="915"/>
      <c r="Z69" s="915"/>
      <c r="AA69" s="915">
        <v>23</v>
      </c>
      <c r="AB69" s="915"/>
      <c r="AC69" s="915"/>
      <c r="AD69" s="915"/>
      <c r="AE69" s="915"/>
      <c r="AF69" s="915">
        <v>23</v>
      </c>
      <c r="AG69" s="915"/>
      <c r="AH69" s="915"/>
      <c r="AI69" s="915"/>
      <c r="AJ69" s="915"/>
      <c r="AK69" s="915" t="s">
        <v>593</v>
      </c>
      <c r="AL69" s="915"/>
      <c r="AM69" s="915"/>
      <c r="AN69" s="915"/>
      <c r="AO69" s="915"/>
      <c r="AP69" s="915">
        <v>1163</v>
      </c>
      <c r="AQ69" s="915"/>
      <c r="AR69" s="915"/>
      <c r="AS69" s="915"/>
      <c r="AT69" s="915"/>
      <c r="AU69" s="915">
        <v>20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582</v>
      </c>
      <c r="C70" s="958"/>
      <c r="D70" s="958"/>
      <c r="E70" s="958"/>
      <c r="F70" s="958"/>
      <c r="G70" s="958"/>
      <c r="H70" s="958"/>
      <c r="I70" s="958"/>
      <c r="J70" s="958"/>
      <c r="K70" s="958"/>
      <c r="L70" s="958"/>
      <c r="M70" s="958"/>
      <c r="N70" s="958"/>
      <c r="O70" s="958"/>
      <c r="P70" s="959"/>
      <c r="Q70" s="960">
        <v>365</v>
      </c>
      <c r="R70" s="915"/>
      <c r="S70" s="915"/>
      <c r="T70" s="915"/>
      <c r="U70" s="915"/>
      <c r="V70" s="915">
        <v>362</v>
      </c>
      <c r="W70" s="915"/>
      <c r="X70" s="915"/>
      <c r="Y70" s="915"/>
      <c r="Z70" s="915"/>
      <c r="AA70" s="915">
        <v>3</v>
      </c>
      <c r="AB70" s="915"/>
      <c r="AC70" s="915"/>
      <c r="AD70" s="915"/>
      <c r="AE70" s="915"/>
      <c r="AF70" s="915">
        <v>3</v>
      </c>
      <c r="AG70" s="915"/>
      <c r="AH70" s="915"/>
      <c r="AI70" s="915"/>
      <c r="AJ70" s="915"/>
      <c r="AK70" s="915" t="s">
        <v>593</v>
      </c>
      <c r="AL70" s="915"/>
      <c r="AM70" s="915"/>
      <c r="AN70" s="915"/>
      <c r="AO70" s="915"/>
      <c r="AP70" s="915">
        <v>143</v>
      </c>
      <c r="AQ70" s="915"/>
      <c r="AR70" s="915"/>
      <c r="AS70" s="915"/>
      <c r="AT70" s="915"/>
      <c r="AU70" s="915" t="s">
        <v>593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583</v>
      </c>
      <c r="C71" s="958"/>
      <c r="D71" s="958"/>
      <c r="E71" s="958"/>
      <c r="F71" s="958"/>
      <c r="G71" s="958"/>
      <c r="H71" s="958"/>
      <c r="I71" s="958"/>
      <c r="J71" s="958"/>
      <c r="K71" s="958"/>
      <c r="L71" s="958"/>
      <c r="M71" s="958"/>
      <c r="N71" s="958"/>
      <c r="O71" s="958"/>
      <c r="P71" s="959"/>
      <c r="Q71" s="960">
        <v>1532</v>
      </c>
      <c r="R71" s="915"/>
      <c r="S71" s="915"/>
      <c r="T71" s="915"/>
      <c r="U71" s="915"/>
      <c r="V71" s="915">
        <v>1476</v>
      </c>
      <c r="W71" s="915"/>
      <c r="X71" s="915"/>
      <c r="Y71" s="915"/>
      <c r="Z71" s="915"/>
      <c r="AA71" s="915">
        <v>56</v>
      </c>
      <c r="AB71" s="915"/>
      <c r="AC71" s="915"/>
      <c r="AD71" s="915"/>
      <c r="AE71" s="915"/>
      <c r="AF71" s="915">
        <v>56</v>
      </c>
      <c r="AG71" s="915"/>
      <c r="AH71" s="915"/>
      <c r="AI71" s="915"/>
      <c r="AJ71" s="915"/>
      <c r="AK71" s="915" t="s">
        <v>593</v>
      </c>
      <c r="AL71" s="915"/>
      <c r="AM71" s="915"/>
      <c r="AN71" s="915"/>
      <c r="AO71" s="915"/>
      <c r="AP71" s="915">
        <v>8815</v>
      </c>
      <c r="AQ71" s="915"/>
      <c r="AR71" s="915"/>
      <c r="AS71" s="915"/>
      <c r="AT71" s="915"/>
      <c r="AU71" s="915">
        <v>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584</v>
      </c>
      <c r="C72" s="958"/>
      <c r="D72" s="958"/>
      <c r="E72" s="958"/>
      <c r="F72" s="958"/>
      <c r="G72" s="958"/>
      <c r="H72" s="958"/>
      <c r="I72" s="958"/>
      <c r="J72" s="958"/>
      <c r="K72" s="958"/>
      <c r="L72" s="958"/>
      <c r="M72" s="958"/>
      <c r="N72" s="958"/>
      <c r="O72" s="958"/>
      <c r="P72" s="959"/>
      <c r="Q72" s="960">
        <v>1089</v>
      </c>
      <c r="R72" s="915"/>
      <c r="S72" s="915"/>
      <c r="T72" s="915"/>
      <c r="U72" s="915"/>
      <c r="V72" s="915">
        <v>1009</v>
      </c>
      <c r="W72" s="915"/>
      <c r="X72" s="915"/>
      <c r="Y72" s="915"/>
      <c r="Z72" s="915"/>
      <c r="AA72" s="915">
        <v>78</v>
      </c>
      <c r="AB72" s="915"/>
      <c r="AC72" s="915"/>
      <c r="AD72" s="915"/>
      <c r="AE72" s="915"/>
      <c r="AF72" s="915">
        <v>78</v>
      </c>
      <c r="AG72" s="915"/>
      <c r="AH72" s="915"/>
      <c r="AI72" s="915"/>
      <c r="AJ72" s="915"/>
      <c r="AK72" s="915" t="s">
        <v>593</v>
      </c>
      <c r="AL72" s="915"/>
      <c r="AM72" s="915"/>
      <c r="AN72" s="915"/>
      <c r="AO72" s="915"/>
      <c r="AP72" s="915">
        <v>1826</v>
      </c>
      <c r="AQ72" s="915"/>
      <c r="AR72" s="915"/>
      <c r="AS72" s="915"/>
      <c r="AT72" s="915"/>
      <c r="AU72" s="915" t="s">
        <v>593</v>
      </c>
      <c r="AV72" s="915"/>
      <c r="AW72" s="915"/>
      <c r="AX72" s="915"/>
      <c r="AY72" s="915"/>
      <c r="AZ72" s="912" t="s">
        <v>412</v>
      </c>
      <c r="BA72" s="912"/>
      <c r="BB72" s="912"/>
      <c r="BC72" s="912"/>
      <c r="BD72" s="913"/>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585</v>
      </c>
      <c r="C73" s="958"/>
      <c r="D73" s="958"/>
      <c r="E73" s="958"/>
      <c r="F73" s="958"/>
      <c r="G73" s="958"/>
      <c r="H73" s="958"/>
      <c r="I73" s="958"/>
      <c r="J73" s="958"/>
      <c r="K73" s="958"/>
      <c r="L73" s="958"/>
      <c r="M73" s="958"/>
      <c r="N73" s="958"/>
      <c r="O73" s="958"/>
      <c r="P73" s="959"/>
      <c r="Q73" s="960">
        <v>4635</v>
      </c>
      <c r="R73" s="915"/>
      <c r="S73" s="915"/>
      <c r="T73" s="915"/>
      <c r="U73" s="915"/>
      <c r="V73" s="915">
        <v>4629</v>
      </c>
      <c r="W73" s="915"/>
      <c r="X73" s="915"/>
      <c r="Y73" s="915"/>
      <c r="Z73" s="915"/>
      <c r="AA73" s="915">
        <v>6</v>
      </c>
      <c r="AB73" s="915"/>
      <c r="AC73" s="915"/>
      <c r="AD73" s="915"/>
      <c r="AE73" s="915"/>
      <c r="AF73" s="915">
        <v>6</v>
      </c>
      <c r="AG73" s="915"/>
      <c r="AH73" s="915"/>
      <c r="AI73" s="915"/>
      <c r="AJ73" s="915"/>
      <c r="AK73" s="915">
        <v>62</v>
      </c>
      <c r="AL73" s="915"/>
      <c r="AM73" s="915"/>
      <c r="AN73" s="915"/>
      <c r="AO73" s="915"/>
      <c r="AP73" s="915" t="s">
        <v>593</v>
      </c>
      <c r="AQ73" s="915"/>
      <c r="AR73" s="915"/>
      <c r="AS73" s="915"/>
      <c r="AT73" s="915"/>
      <c r="AU73" s="915" t="s">
        <v>593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586</v>
      </c>
      <c r="C74" s="958"/>
      <c r="D74" s="958"/>
      <c r="E74" s="958"/>
      <c r="F74" s="958"/>
      <c r="G74" s="958"/>
      <c r="H74" s="958"/>
      <c r="I74" s="958"/>
      <c r="J74" s="958"/>
      <c r="K74" s="958"/>
      <c r="L74" s="958"/>
      <c r="M74" s="958"/>
      <c r="N74" s="958"/>
      <c r="O74" s="958"/>
      <c r="P74" s="959"/>
      <c r="Q74" s="960">
        <v>380</v>
      </c>
      <c r="R74" s="915"/>
      <c r="S74" s="915"/>
      <c r="T74" s="915"/>
      <c r="U74" s="915"/>
      <c r="V74" s="915">
        <v>375</v>
      </c>
      <c r="W74" s="915"/>
      <c r="X74" s="915"/>
      <c r="Y74" s="915"/>
      <c r="Z74" s="915"/>
      <c r="AA74" s="915">
        <v>5</v>
      </c>
      <c r="AB74" s="915"/>
      <c r="AC74" s="915"/>
      <c r="AD74" s="915"/>
      <c r="AE74" s="915"/>
      <c r="AF74" s="915">
        <v>5</v>
      </c>
      <c r="AG74" s="915"/>
      <c r="AH74" s="915"/>
      <c r="AI74" s="915"/>
      <c r="AJ74" s="915"/>
      <c r="AK74" s="915">
        <v>8</v>
      </c>
      <c r="AL74" s="915"/>
      <c r="AM74" s="915"/>
      <c r="AN74" s="915"/>
      <c r="AO74" s="915"/>
      <c r="AP74" s="915" t="s">
        <v>593</v>
      </c>
      <c r="AQ74" s="915"/>
      <c r="AR74" s="915"/>
      <c r="AS74" s="915"/>
      <c r="AT74" s="915"/>
      <c r="AU74" s="915" t="s">
        <v>593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t="s">
        <v>587</v>
      </c>
      <c r="C75" s="958"/>
      <c r="D75" s="958"/>
      <c r="E75" s="958"/>
      <c r="F75" s="958"/>
      <c r="G75" s="958"/>
      <c r="H75" s="958"/>
      <c r="I75" s="958"/>
      <c r="J75" s="958"/>
      <c r="K75" s="958"/>
      <c r="L75" s="958"/>
      <c r="M75" s="958"/>
      <c r="N75" s="958"/>
      <c r="O75" s="958"/>
      <c r="P75" s="959"/>
      <c r="Q75" s="963">
        <v>476</v>
      </c>
      <c r="R75" s="964"/>
      <c r="S75" s="964"/>
      <c r="T75" s="964"/>
      <c r="U75" s="914"/>
      <c r="V75" s="965">
        <v>449</v>
      </c>
      <c r="W75" s="964"/>
      <c r="X75" s="964"/>
      <c r="Y75" s="964"/>
      <c r="Z75" s="914"/>
      <c r="AA75" s="965">
        <v>27</v>
      </c>
      <c r="AB75" s="964"/>
      <c r="AC75" s="964"/>
      <c r="AD75" s="964"/>
      <c r="AE75" s="914"/>
      <c r="AF75" s="965">
        <v>27</v>
      </c>
      <c r="AG75" s="964"/>
      <c r="AH75" s="964"/>
      <c r="AI75" s="964"/>
      <c r="AJ75" s="914"/>
      <c r="AK75" s="965" t="s">
        <v>593</v>
      </c>
      <c r="AL75" s="964"/>
      <c r="AM75" s="964"/>
      <c r="AN75" s="964"/>
      <c r="AO75" s="914"/>
      <c r="AP75" s="965">
        <v>4048</v>
      </c>
      <c r="AQ75" s="964"/>
      <c r="AR75" s="964"/>
      <c r="AS75" s="964"/>
      <c r="AT75" s="914"/>
      <c r="AU75" s="965">
        <v>164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t="s">
        <v>588</v>
      </c>
      <c r="C76" s="958"/>
      <c r="D76" s="958"/>
      <c r="E76" s="958"/>
      <c r="F76" s="958"/>
      <c r="G76" s="958"/>
      <c r="H76" s="958"/>
      <c r="I76" s="958"/>
      <c r="J76" s="958"/>
      <c r="K76" s="958"/>
      <c r="L76" s="958"/>
      <c r="M76" s="958"/>
      <c r="N76" s="958"/>
      <c r="O76" s="958"/>
      <c r="P76" s="959"/>
      <c r="Q76" s="963">
        <v>10</v>
      </c>
      <c r="R76" s="964"/>
      <c r="S76" s="964"/>
      <c r="T76" s="964"/>
      <c r="U76" s="914"/>
      <c r="V76" s="965">
        <v>8</v>
      </c>
      <c r="W76" s="964"/>
      <c r="X76" s="964"/>
      <c r="Y76" s="964"/>
      <c r="Z76" s="914"/>
      <c r="AA76" s="965">
        <v>2</v>
      </c>
      <c r="AB76" s="964"/>
      <c r="AC76" s="964"/>
      <c r="AD76" s="964"/>
      <c r="AE76" s="914"/>
      <c r="AF76" s="965">
        <v>2</v>
      </c>
      <c r="AG76" s="964"/>
      <c r="AH76" s="964"/>
      <c r="AI76" s="964"/>
      <c r="AJ76" s="914"/>
      <c r="AK76" s="965">
        <v>0</v>
      </c>
      <c r="AL76" s="964"/>
      <c r="AM76" s="964"/>
      <c r="AN76" s="964"/>
      <c r="AO76" s="914"/>
      <c r="AP76" s="965" t="s">
        <v>593</v>
      </c>
      <c r="AQ76" s="964"/>
      <c r="AR76" s="964"/>
      <c r="AS76" s="964"/>
      <c r="AT76" s="914"/>
      <c r="AU76" s="965" t="s">
        <v>593</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t="s">
        <v>589</v>
      </c>
      <c r="C77" s="958"/>
      <c r="D77" s="958"/>
      <c r="E77" s="958"/>
      <c r="F77" s="958"/>
      <c r="G77" s="958"/>
      <c r="H77" s="958"/>
      <c r="I77" s="958"/>
      <c r="J77" s="958"/>
      <c r="K77" s="958"/>
      <c r="L77" s="958"/>
      <c r="M77" s="958"/>
      <c r="N77" s="958"/>
      <c r="O77" s="958"/>
      <c r="P77" s="959"/>
      <c r="Q77" s="963">
        <v>54</v>
      </c>
      <c r="R77" s="964"/>
      <c r="S77" s="964"/>
      <c r="T77" s="964"/>
      <c r="U77" s="914"/>
      <c r="V77" s="965">
        <v>52</v>
      </c>
      <c r="W77" s="964"/>
      <c r="X77" s="964"/>
      <c r="Y77" s="964"/>
      <c r="Z77" s="914"/>
      <c r="AA77" s="965">
        <v>2</v>
      </c>
      <c r="AB77" s="964"/>
      <c r="AC77" s="964"/>
      <c r="AD77" s="964"/>
      <c r="AE77" s="914"/>
      <c r="AF77" s="965">
        <v>2</v>
      </c>
      <c r="AG77" s="964"/>
      <c r="AH77" s="964"/>
      <c r="AI77" s="964"/>
      <c r="AJ77" s="914"/>
      <c r="AK77" s="965" t="s">
        <v>593</v>
      </c>
      <c r="AL77" s="964"/>
      <c r="AM77" s="964"/>
      <c r="AN77" s="964"/>
      <c r="AO77" s="914"/>
      <c r="AP77" s="965" t="s">
        <v>593</v>
      </c>
      <c r="AQ77" s="964"/>
      <c r="AR77" s="964"/>
      <c r="AS77" s="964"/>
      <c r="AT77" s="914"/>
      <c r="AU77" s="965" t="s">
        <v>593</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t="s">
        <v>590</v>
      </c>
      <c r="C78" s="958"/>
      <c r="D78" s="958"/>
      <c r="E78" s="958"/>
      <c r="F78" s="958"/>
      <c r="G78" s="958"/>
      <c r="H78" s="958"/>
      <c r="I78" s="958"/>
      <c r="J78" s="958"/>
      <c r="K78" s="958"/>
      <c r="L78" s="958"/>
      <c r="M78" s="958"/>
      <c r="N78" s="958"/>
      <c r="O78" s="958"/>
      <c r="P78" s="959"/>
      <c r="Q78" s="960">
        <v>558</v>
      </c>
      <c r="R78" s="915"/>
      <c r="S78" s="915"/>
      <c r="T78" s="915"/>
      <c r="U78" s="915"/>
      <c r="V78" s="915">
        <v>540</v>
      </c>
      <c r="W78" s="915"/>
      <c r="X78" s="915"/>
      <c r="Y78" s="915"/>
      <c r="Z78" s="915"/>
      <c r="AA78" s="915">
        <v>18</v>
      </c>
      <c r="AB78" s="915"/>
      <c r="AC78" s="915"/>
      <c r="AD78" s="915"/>
      <c r="AE78" s="915"/>
      <c r="AF78" s="915">
        <v>18</v>
      </c>
      <c r="AG78" s="915"/>
      <c r="AH78" s="915"/>
      <c r="AI78" s="915"/>
      <c r="AJ78" s="915"/>
      <c r="AK78" s="915" t="s">
        <v>593</v>
      </c>
      <c r="AL78" s="915"/>
      <c r="AM78" s="915"/>
      <c r="AN78" s="915"/>
      <c r="AO78" s="915"/>
      <c r="AP78" s="915" t="s">
        <v>593</v>
      </c>
      <c r="AQ78" s="915"/>
      <c r="AR78" s="915"/>
      <c r="AS78" s="915"/>
      <c r="AT78" s="915"/>
      <c r="AU78" s="915" t="s">
        <v>593</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t="s">
        <v>591</v>
      </c>
      <c r="C79" s="958"/>
      <c r="D79" s="958"/>
      <c r="E79" s="958"/>
      <c r="F79" s="958"/>
      <c r="G79" s="958"/>
      <c r="H79" s="958"/>
      <c r="I79" s="958"/>
      <c r="J79" s="958"/>
      <c r="K79" s="958"/>
      <c r="L79" s="958"/>
      <c r="M79" s="958"/>
      <c r="N79" s="958"/>
      <c r="O79" s="958"/>
      <c r="P79" s="959"/>
      <c r="Q79" s="960">
        <v>105567</v>
      </c>
      <c r="R79" s="915"/>
      <c r="S79" s="915"/>
      <c r="T79" s="915"/>
      <c r="U79" s="915"/>
      <c r="V79" s="915">
        <v>104756</v>
      </c>
      <c r="W79" s="915"/>
      <c r="X79" s="915"/>
      <c r="Y79" s="915"/>
      <c r="Z79" s="915"/>
      <c r="AA79" s="915">
        <v>811</v>
      </c>
      <c r="AB79" s="915"/>
      <c r="AC79" s="915"/>
      <c r="AD79" s="915"/>
      <c r="AE79" s="915"/>
      <c r="AF79" s="915">
        <v>811</v>
      </c>
      <c r="AG79" s="915"/>
      <c r="AH79" s="915"/>
      <c r="AI79" s="915"/>
      <c r="AJ79" s="915"/>
      <c r="AK79" s="915">
        <v>353</v>
      </c>
      <c r="AL79" s="915"/>
      <c r="AM79" s="915"/>
      <c r="AN79" s="915"/>
      <c r="AO79" s="915"/>
      <c r="AP79" s="915" t="s">
        <v>593</v>
      </c>
      <c r="AQ79" s="915"/>
      <c r="AR79" s="915"/>
      <c r="AS79" s="915"/>
      <c r="AT79" s="915"/>
      <c r="AU79" s="915" t="s">
        <v>593</v>
      </c>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395</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311</v>
      </c>
      <c r="AG109" s="979"/>
      <c r="AH109" s="979"/>
      <c r="AI109" s="979"/>
      <c r="AJ109" s="980"/>
      <c r="AK109" s="978" t="s">
        <v>310</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311</v>
      </c>
      <c r="BW109" s="979"/>
      <c r="BX109" s="979"/>
      <c r="BY109" s="979"/>
      <c r="BZ109" s="980"/>
      <c r="CA109" s="978" t="s">
        <v>310</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311</v>
      </c>
      <c r="DM109" s="979"/>
      <c r="DN109" s="979"/>
      <c r="DO109" s="979"/>
      <c r="DP109" s="980"/>
      <c r="DQ109" s="978" t="s">
        <v>310</v>
      </c>
      <c r="DR109" s="979"/>
      <c r="DS109" s="979"/>
      <c r="DT109" s="979"/>
      <c r="DU109" s="980"/>
      <c r="DV109" s="978" t="s">
        <v>435</v>
      </c>
      <c r="DW109" s="979"/>
      <c r="DX109" s="979"/>
      <c r="DY109" s="979"/>
      <c r="DZ109" s="981"/>
    </row>
    <row r="110" spans="1:131" s="247" customFormat="1" ht="26.25" customHeight="1" x14ac:dyDescent="0.2">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4404775</v>
      </c>
      <c r="AB110" s="986"/>
      <c r="AC110" s="986"/>
      <c r="AD110" s="986"/>
      <c r="AE110" s="987"/>
      <c r="AF110" s="988">
        <v>4300074</v>
      </c>
      <c r="AG110" s="986"/>
      <c r="AH110" s="986"/>
      <c r="AI110" s="986"/>
      <c r="AJ110" s="987"/>
      <c r="AK110" s="988">
        <v>4129306</v>
      </c>
      <c r="AL110" s="986"/>
      <c r="AM110" s="986"/>
      <c r="AN110" s="986"/>
      <c r="AO110" s="987"/>
      <c r="AP110" s="989">
        <v>27.2</v>
      </c>
      <c r="AQ110" s="990"/>
      <c r="AR110" s="990"/>
      <c r="AS110" s="990"/>
      <c r="AT110" s="991"/>
      <c r="AU110" s="992" t="s">
        <v>72</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42953263</v>
      </c>
      <c r="BR110" s="1021"/>
      <c r="BS110" s="1021"/>
      <c r="BT110" s="1021"/>
      <c r="BU110" s="1021"/>
      <c r="BV110" s="1021">
        <v>42773189</v>
      </c>
      <c r="BW110" s="1021"/>
      <c r="BX110" s="1021"/>
      <c r="BY110" s="1021"/>
      <c r="BZ110" s="1021"/>
      <c r="CA110" s="1021">
        <v>41168466</v>
      </c>
      <c r="CB110" s="1021"/>
      <c r="CC110" s="1021"/>
      <c r="CD110" s="1021"/>
      <c r="CE110" s="1021"/>
      <c r="CF110" s="1035">
        <v>271.39999999999998</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231</v>
      </c>
      <c r="DH110" s="1021"/>
      <c r="DI110" s="1021"/>
      <c r="DJ110" s="1021"/>
      <c r="DK110" s="1021"/>
      <c r="DL110" s="1021" t="s">
        <v>231</v>
      </c>
      <c r="DM110" s="1021"/>
      <c r="DN110" s="1021"/>
      <c r="DO110" s="1021"/>
      <c r="DP110" s="1021"/>
      <c r="DQ110" s="1021" t="s">
        <v>231</v>
      </c>
      <c r="DR110" s="1021"/>
      <c r="DS110" s="1021"/>
      <c r="DT110" s="1021"/>
      <c r="DU110" s="1021"/>
      <c r="DV110" s="1022" t="s">
        <v>231</v>
      </c>
      <c r="DW110" s="1022"/>
      <c r="DX110" s="1022"/>
      <c r="DY110" s="1022"/>
      <c r="DZ110" s="1023"/>
    </row>
    <row r="111" spans="1:131" s="247" customFormat="1" ht="26.25" customHeight="1" x14ac:dyDescent="0.2">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231</v>
      </c>
      <c r="AB111" s="1028"/>
      <c r="AC111" s="1028"/>
      <c r="AD111" s="1028"/>
      <c r="AE111" s="1029"/>
      <c r="AF111" s="1030" t="s">
        <v>231</v>
      </c>
      <c r="AG111" s="1028"/>
      <c r="AH111" s="1028"/>
      <c r="AI111" s="1028"/>
      <c r="AJ111" s="1029"/>
      <c r="AK111" s="1030" t="s">
        <v>231</v>
      </c>
      <c r="AL111" s="1028"/>
      <c r="AM111" s="1028"/>
      <c r="AN111" s="1028"/>
      <c r="AO111" s="1029"/>
      <c r="AP111" s="1031" t="s">
        <v>231</v>
      </c>
      <c r="AQ111" s="1032"/>
      <c r="AR111" s="1032"/>
      <c r="AS111" s="1032"/>
      <c r="AT111" s="1033"/>
      <c r="AU111" s="994"/>
      <c r="AV111" s="995"/>
      <c r="AW111" s="995"/>
      <c r="AX111" s="995"/>
      <c r="AY111" s="995"/>
      <c r="AZ111" s="1043" t="s">
        <v>442</v>
      </c>
      <c r="BA111" s="1044"/>
      <c r="BB111" s="1044"/>
      <c r="BC111" s="1044"/>
      <c r="BD111" s="1044"/>
      <c r="BE111" s="1044"/>
      <c r="BF111" s="1044"/>
      <c r="BG111" s="1044"/>
      <c r="BH111" s="1044"/>
      <c r="BI111" s="1044"/>
      <c r="BJ111" s="1044"/>
      <c r="BK111" s="1044"/>
      <c r="BL111" s="1044"/>
      <c r="BM111" s="1044"/>
      <c r="BN111" s="1044"/>
      <c r="BO111" s="1044"/>
      <c r="BP111" s="1045"/>
      <c r="BQ111" s="1013">
        <v>911248</v>
      </c>
      <c r="BR111" s="1014"/>
      <c r="BS111" s="1014"/>
      <c r="BT111" s="1014"/>
      <c r="BU111" s="1014"/>
      <c r="BV111" s="1014">
        <v>851572</v>
      </c>
      <c r="BW111" s="1014"/>
      <c r="BX111" s="1014"/>
      <c r="BY111" s="1014"/>
      <c r="BZ111" s="1014"/>
      <c r="CA111" s="1014">
        <v>790960</v>
      </c>
      <c r="CB111" s="1014"/>
      <c r="CC111" s="1014"/>
      <c r="CD111" s="1014"/>
      <c r="CE111" s="1014"/>
      <c r="CF111" s="1008">
        <v>5.2</v>
      </c>
      <c r="CG111" s="1009"/>
      <c r="CH111" s="1009"/>
      <c r="CI111" s="1009"/>
      <c r="CJ111" s="1009"/>
      <c r="CK111" s="1039"/>
      <c r="CL111" s="1040"/>
      <c r="CM111" s="1010" t="s">
        <v>443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231</v>
      </c>
      <c r="DH111" s="1014"/>
      <c r="DI111" s="1014"/>
      <c r="DJ111" s="1014"/>
      <c r="DK111" s="1014"/>
      <c r="DL111" s="1014" t="s">
        <v>231</v>
      </c>
      <c r="DM111" s="1014"/>
      <c r="DN111" s="1014"/>
      <c r="DO111" s="1014"/>
      <c r="DP111" s="1014"/>
      <c r="DQ111" s="1014" t="s">
        <v>231</v>
      </c>
      <c r="DR111" s="1014"/>
      <c r="DS111" s="1014"/>
      <c r="DT111" s="1014"/>
      <c r="DU111" s="1014"/>
      <c r="DV111" s="1015" t="s">
        <v>231</v>
      </c>
      <c r="DW111" s="1015"/>
      <c r="DX111" s="1015"/>
      <c r="DY111" s="1015"/>
      <c r="DZ111" s="1016"/>
    </row>
    <row r="112" spans="1:131" s="247" customFormat="1" ht="26.25" customHeight="1" x14ac:dyDescent="0.2">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231</v>
      </c>
      <c r="AB112" s="1053"/>
      <c r="AC112" s="1053"/>
      <c r="AD112" s="1053"/>
      <c r="AE112" s="1054"/>
      <c r="AF112" s="1055" t="s">
        <v>231</v>
      </c>
      <c r="AG112" s="1053"/>
      <c r="AH112" s="1053"/>
      <c r="AI112" s="1053"/>
      <c r="AJ112" s="1054"/>
      <c r="AK112" s="1055" t="s">
        <v>231</v>
      </c>
      <c r="AL112" s="1053"/>
      <c r="AM112" s="1053"/>
      <c r="AN112" s="1053"/>
      <c r="AO112" s="1054"/>
      <c r="AP112" s="1056" t="s">
        <v>231</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16218852</v>
      </c>
      <c r="BR112" s="1014"/>
      <c r="BS112" s="1014"/>
      <c r="BT112" s="1014"/>
      <c r="BU112" s="1014"/>
      <c r="BV112" s="1014">
        <v>13959633</v>
      </c>
      <c r="BW112" s="1014"/>
      <c r="BX112" s="1014"/>
      <c r="BY112" s="1014"/>
      <c r="BZ112" s="1014"/>
      <c r="CA112" s="1014">
        <v>13794875</v>
      </c>
      <c r="CB112" s="1014"/>
      <c r="CC112" s="1014"/>
      <c r="CD112" s="1014"/>
      <c r="CE112" s="1014"/>
      <c r="CF112" s="1008">
        <v>90.9</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231</v>
      </c>
      <c r="DH112" s="1014"/>
      <c r="DI112" s="1014"/>
      <c r="DJ112" s="1014"/>
      <c r="DK112" s="1014"/>
      <c r="DL112" s="1014" t="s">
        <v>231</v>
      </c>
      <c r="DM112" s="1014"/>
      <c r="DN112" s="1014"/>
      <c r="DO112" s="1014"/>
      <c r="DP112" s="1014"/>
      <c r="DQ112" s="1014" t="s">
        <v>231</v>
      </c>
      <c r="DR112" s="1014"/>
      <c r="DS112" s="1014"/>
      <c r="DT112" s="1014"/>
      <c r="DU112" s="1014"/>
      <c r="DV112" s="1015" t="s">
        <v>231</v>
      </c>
      <c r="DW112" s="1015"/>
      <c r="DX112" s="1015"/>
      <c r="DY112" s="1015"/>
      <c r="DZ112" s="1016"/>
    </row>
    <row r="113" spans="1:130" s="247" customFormat="1" ht="26.25" customHeight="1" x14ac:dyDescent="0.2">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1603533</v>
      </c>
      <c r="AB113" s="1028"/>
      <c r="AC113" s="1028"/>
      <c r="AD113" s="1028"/>
      <c r="AE113" s="1029"/>
      <c r="AF113" s="1030">
        <v>1101033</v>
      </c>
      <c r="AG113" s="1028"/>
      <c r="AH113" s="1028"/>
      <c r="AI113" s="1028"/>
      <c r="AJ113" s="1029"/>
      <c r="AK113" s="1030">
        <v>1081595</v>
      </c>
      <c r="AL113" s="1028"/>
      <c r="AM113" s="1028"/>
      <c r="AN113" s="1028"/>
      <c r="AO113" s="1029"/>
      <c r="AP113" s="1031">
        <v>7.1</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167386</v>
      </c>
      <c r="BR113" s="1014"/>
      <c r="BS113" s="1014"/>
      <c r="BT113" s="1014"/>
      <c r="BU113" s="1014"/>
      <c r="BV113" s="1014">
        <v>214248</v>
      </c>
      <c r="BW113" s="1014"/>
      <c r="BX113" s="1014"/>
      <c r="BY113" s="1014"/>
      <c r="BZ113" s="1014"/>
      <c r="CA113" s="1014">
        <v>192957</v>
      </c>
      <c r="CB113" s="1014"/>
      <c r="CC113" s="1014"/>
      <c r="CD113" s="1014"/>
      <c r="CE113" s="1014"/>
      <c r="CF113" s="1008">
        <v>1.3</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231</v>
      </c>
      <c r="DH113" s="1053"/>
      <c r="DI113" s="1053"/>
      <c r="DJ113" s="1053"/>
      <c r="DK113" s="1054"/>
      <c r="DL113" s="1055" t="s">
        <v>231</v>
      </c>
      <c r="DM113" s="1053"/>
      <c r="DN113" s="1053"/>
      <c r="DO113" s="1053"/>
      <c r="DP113" s="1054"/>
      <c r="DQ113" s="1055" t="s">
        <v>231</v>
      </c>
      <c r="DR113" s="1053"/>
      <c r="DS113" s="1053"/>
      <c r="DT113" s="1053"/>
      <c r="DU113" s="1054"/>
      <c r="DV113" s="1056" t="s">
        <v>231</v>
      </c>
      <c r="DW113" s="1057"/>
      <c r="DX113" s="1057"/>
      <c r="DY113" s="1057"/>
      <c r="DZ113" s="1058"/>
    </row>
    <row r="114" spans="1:130" s="247" customFormat="1" ht="26.25" customHeight="1" x14ac:dyDescent="0.2">
      <c r="A114" s="1048"/>
      <c r="B114" s="1049"/>
      <c r="C114" s="1044" t="s">
        <v>451</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12219</v>
      </c>
      <c r="AB114" s="1053"/>
      <c r="AC114" s="1053"/>
      <c r="AD114" s="1053"/>
      <c r="AE114" s="1054"/>
      <c r="AF114" s="1055">
        <v>12038</v>
      </c>
      <c r="AG114" s="1053"/>
      <c r="AH114" s="1053"/>
      <c r="AI114" s="1053"/>
      <c r="AJ114" s="1054"/>
      <c r="AK114" s="1055">
        <v>23028</v>
      </c>
      <c r="AL114" s="1053"/>
      <c r="AM114" s="1053"/>
      <c r="AN114" s="1053"/>
      <c r="AO114" s="1054"/>
      <c r="AP114" s="1056">
        <v>0.2</v>
      </c>
      <c r="AQ114" s="1057"/>
      <c r="AR114" s="1057"/>
      <c r="AS114" s="1057"/>
      <c r="AT114" s="1058"/>
      <c r="AU114" s="994"/>
      <c r="AV114" s="995"/>
      <c r="AW114" s="995"/>
      <c r="AX114" s="995"/>
      <c r="AY114" s="995"/>
      <c r="AZ114" s="1043" t="s">
        <v>452</v>
      </c>
      <c r="BA114" s="1044"/>
      <c r="BB114" s="1044"/>
      <c r="BC114" s="1044"/>
      <c r="BD114" s="1044"/>
      <c r="BE114" s="1044"/>
      <c r="BF114" s="1044"/>
      <c r="BG114" s="1044"/>
      <c r="BH114" s="1044"/>
      <c r="BI114" s="1044"/>
      <c r="BJ114" s="1044"/>
      <c r="BK114" s="1044"/>
      <c r="BL114" s="1044"/>
      <c r="BM114" s="1044"/>
      <c r="BN114" s="1044"/>
      <c r="BO114" s="1044"/>
      <c r="BP114" s="1045"/>
      <c r="BQ114" s="1013">
        <v>5048217</v>
      </c>
      <c r="BR114" s="1014"/>
      <c r="BS114" s="1014"/>
      <c r="BT114" s="1014"/>
      <c r="BU114" s="1014"/>
      <c r="BV114" s="1014">
        <v>4835463</v>
      </c>
      <c r="BW114" s="1014"/>
      <c r="BX114" s="1014"/>
      <c r="BY114" s="1014"/>
      <c r="BZ114" s="1014"/>
      <c r="CA114" s="1014">
        <v>4836689</v>
      </c>
      <c r="CB114" s="1014"/>
      <c r="CC114" s="1014"/>
      <c r="CD114" s="1014"/>
      <c r="CE114" s="1014"/>
      <c r="CF114" s="1008">
        <v>31.9</v>
      </c>
      <c r="CG114" s="1009"/>
      <c r="CH114" s="1009"/>
      <c r="CI114" s="1009"/>
      <c r="CJ114" s="1009"/>
      <c r="CK114" s="1039"/>
      <c r="CL114" s="1040"/>
      <c r="CM114" s="1010" t="s">
        <v>453</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231</v>
      </c>
      <c r="DH114" s="1053"/>
      <c r="DI114" s="1053"/>
      <c r="DJ114" s="1053"/>
      <c r="DK114" s="1054"/>
      <c r="DL114" s="1055" t="s">
        <v>231</v>
      </c>
      <c r="DM114" s="1053"/>
      <c r="DN114" s="1053"/>
      <c r="DO114" s="1053"/>
      <c r="DP114" s="1054"/>
      <c r="DQ114" s="1055" t="s">
        <v>231</v>
      </c>
      <c r="DR114" s="1053"/>
      <c r="DS114" s="1053"/>
      <c r="DT114" s="1053"/>
      <c r="DU114" s="1054"/>
      <c r="DV114" s="1056" t="s">
        <v>231</v>
      </c>
      <c r="DW114" s="1057"/>
      <c r="DX114" s="1057"/>
      <c r="DY114" s="1057"/>
      <c r="DZ114" s="1058"/>
    </row>
    <row r="115" spans="1:130" s="247" customFormat="1" ht="26.25" customHeight="1" x14ac:dyDescent="0.2">
      <c r="A115" s="1048"/>
      <c r="B115" s="1049"/>
      <c r="C115" s="1044" t="s">
        <v>454</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14358</v>
      </c>
      <c r="AB115" s="1028"/>
      <c r="AC115" s="1028"/>
      <c r="AD115" s="1028"/>
      <c r="AE115" s="1029"/>
      <c r="AF115" s="1030">
        <v>9634</v>
      </c>
      <c r="AG115" s="1028"/>
      <c r="AH115" s="1028"/>
      <c r="AI115" s="1028"/>
      <c r="AJ115" s="1029"/>
      <c r="AK115" s="1030">
        <v>8703</v>
      </c>
      <c r="AL115" s="1028"/>
      <c r="AM115" s="1028"/>
      <c r="AN115" s="1028"/>
      <c r="AO115" s="1029"/>
      <c r="AP115" s="1031">
        <v>0.1</v>
      </c>
      <c r="AQ115" s="1032"/>
      <c r="AR115" s="1032"/>
      <c r="AS115" s="1032"/>
      <c r="AT115" s="1033"/>
      <c r="AU115" s="994"/>
      <c r="AV115" s="995"/>
      <c r="AW115" s="995"/>
      <c r="AX115" s="995"/>
      <c r="AY115" s="995"/>
      <c r="AZ115" s="1043" t="s">
        <v>455</v>
      </c>
      <c r="BA115" s="1044"/>
      <c r="BB115" s="1044"/>
      <c r="BC115" s="1044"/>
      <c r="BD115" s="1044"/>
      <c r="BE115" s="1044"/>
      <c r="BF115" s="1044"/>
      <c r="BG115" s="1044"/>
      <c r="BH115" s="1044"/>
      <c r="BI115" s="1044"/>
      <c r="BJ115" s="1044"/>
      <c r="BK115" s="1044"/>
      <c r="BL115" s="1044"/>
      <c r="BM115" s="1044"/>
      <c r="BN115" s="1044"/>
      <c r="BO115" s="1044"/>
      <c r="BP115" s="1045"/>
      <c r="BQ115" s="1013">
        <v>7604</v>
      </c>
      <c r="BR115" s="1014"/>
      <c r="BS115" s="1014"/>
      <c r="BT115" s="1014"/>
      <c r="BU115" s="1014"/>
      <c r="BV115" s="1014">
        <v>3819</v>
      </c>
      <c r="BW115" s="1014"/>
      <c r="BX115" s="1014"/>
      <c r="BY115" s="1014"/>
      <c r="BZ115" s="1014"/>
      <c r="CA115" s="1014">
        <v>12994</v>
      </c>
      <c r="CB115" s="1014"/>
      <c r="CC115" s="1014"/>
      <c r="CD115" s="1014"/>
      <c r="CE115" s="1014"/>
      <c r="CF115" s="1008">
        <v>0.1</v>
      </c>
      <c r="CG115" s="1009"/>
      <c r="CH115" s="1009"/>
      <c r="CI115" s="1009"/>
      <c r="CJ115" s="1009"/>
      <c r="CK115" s="1039"/>
      <c r="CL115" s="1040"/>
      <c r="CM115" s="1043" t="s">
        <v>456</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231</v>
      </c>
      <c r="DH115" s="1053"/>
      <c r="DI115" s="1053"/>
      <c r="DJ115" s="1053"/>
      <c r="DK115" s="1054"/>
      <c r="DL115" s="1055" t="s">
        <v>231</v>
      </c>
      <c r="DM115" s="1053"/>
      <c r="DN115" s="1053"/>
      <c r="DO115" s="1053"/>
      <c r="DP115" s="1054"/>
      <c r="DQ115" s="1055" t="s">
        <v>231</v>
      </c>
      <c r="DR115" s="1053"/>
      <c r="DS115" s="1053"/>
      <c r="DT115" s="1053"/>
      <c r="DU115" s="1054"/>
      <c r="DV115" s="1056" t="s">
        <v>231</v>
      </c>
      <c r="DW115" s="1057"/>
      <c r="DX115" s="1057"/>
      <c r="DY115" s="1057"/>
      <c r="DZ115" s="1058"/>
    </row>
    <row r="116" spans="1:130" s="247" customFormat="1" ht="26.25" customHeight="1" x14ac:dyDescent="0.2">
      <c r="A116" s="1050"/>
      <c r="B116" s="1051"/>
      <c r="C116" s="1059" t="s">
        <v>457</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54</v>
      </c>
      <c r="AB116" s="1053"/>
      <c r="AC116" s="1053"/>
      <c r="AD116" s="1053"/>
      <c r="AE116" s="1054"/>
      <c r="AF116" s="1055">
        <v>51</v>
      </c>
      <c r="AG116" s="1053"/>
      <c r="AH116" s="1053"/>
      <c r="AI116" s="1053"/>
      <c r="AJ116" s="1054"/>
      <c r="AK116" s="1055">
        <v>49</v>
      </c>
      <c r="AL116" s="1053"/>
      <c r="AM116" s="1053"/>
      <c r="AN116" s="1053"/>
      <c r="AO116" s="1054"/>
      <c r="AP116" s="1056">
        <v>0</v>
      </c>
      <c r="AQ116" s="1057"/>
      <c r="AR116" s="1057"/>
      <c r="AS116" s="1057"/>
      <c r="AT116" s="1058"/>
      <c r="AU116" s="994"/>
      <c r="AV116" s="995"/>
      <c r="AW116" s="995"/>
      <c r="AX116" s="995"/>
      <c r="AY116" s="995"/>
      <c r="AZ116" s="1061" t="s">
        <v>458</v>
      </c>
      <c r="BA116" s="1062"/>
      <c r="BB116" s="1062"/>
      <c r="BC116" s="1062"/>
      <c r="BD116" s="1062"/>
      <c r="BE116" s="1062"/>
      <c r="BF116" s="1062"/>
      <c r="BG116" s="1062"/>
      <c r="BH116" s="1062"/>
      <c r="BI116" s="1062"/>
      <c r="BJ116" s="1062"/>
      <c r="BK116" s="1062"/>
      <c r="BL116" s="1062"/>
      <c r="BM116" s="1062"/>
      <c r="BN116" s="1062"/>
      <c r="BO116" s="1062"/>
      <c r="BP116" s="1063"/>
      <c r="BQ116" s="1013" t="s">
        <v>231</v>
      </c>
      <c r="BR116" s="1014"/>
      <c r="BS116" s="1014"/>
      <c r="BT116" s="1014"/>
      <c r="BU116" s="1014"/>
      <c r="BV116" s="1014" t="s">
        <v>231</v>
      </c>
      <c r="BW116" s="1014"/>
      <c r="BX116" s="1014"/>
      <c r="BY116" s="1014"/>
      <c r="BZ116" s="1014"/>
      <c r="CA116" s="1014" t="s">
        <v>231</v>
      </c>
      <c r="CB116" s="1014"/>
      <c r="CC116" s="1014"/>
      <c r="CD116" s="1014"/>
      <c r="CE116" s="1014"/>
      <c r="CF116" s="1008" t="s">
        <v>231</v>
      </c>
      <c r="CG116" s="1009"/>
      <c r="CH116" s="1009"/>
      <c r="CI116" s="1009"/>
      <c r="CJ116" s="1009"/>
      <c r="CK116" s="1039"/>
      <c r="CL116" s="1040"/>
      <c r="CM116" s="1010" t="s">
        <v>459</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231</v>
      </c>
      <c r="DH116" s="1053"/>
      <c r="DI116" s="1053"/>
      <c r="DJ116" s="1053"/>
      <c r="DK116" s="1054"/>
      <c r="DL116" s="1055" t="s">
        <v>231</v>
      </c>
      <c r="DM116" s="1053"/>
      <c r="DN116" s="1053"/>
      <c r="DO116" s="1053"/>
      <c r="DP116" s="1054"/>
      <c r="DQ116" s="1055" t="s">
        <v>231</v>
      </c>
      <c r="DR116" s="1053"/>
      <c r="DS116" s="1053"/>
      <c r="DT116" s="1053"/>
      <c r="DU116" s="1054"/>
      <c r="DV116" s="1056" t="s">
        <v>231</v>
      </c>
      <c r="DW116" s="1057"/>
      <c r="DX116" s="1057"/>
      <c r="DY116" s="1057"/>
      <c r="DZ116" s="1058"/>
    </row>
    <row r="117" spans="1:130" s="247" customFormat="1" ht="26.25" customHeight="1" x14ac:dyDescent="0.2">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460</v>
      </c>
      <c r="Z117" s="980"/>
      <c r="AA117" s="1070">
        <v>6034939</v>
      </c>
      <c r="AB117" s="1071"/>
      <c r="AC117" s="1071"/>
      <c r="AD117" s="1071"/>
      <c r="AE117" s="1072"/>
      <c r="AF117" s="1073">
        <v>5422830</v>
      </c>
      <c r="AG117" s="1071"/>
      <c r="AH117" s="1071"/>
      <c r="AI117" s="1071"/>
      <c r="AJ117" s="1072"/>
      <c r="AK117" s="1073">
        <v>5242681</v>
      </c>
      <c r="AL117" s="1071"/>
      <c r="AM117" s="1071"/>
      <c r="AN117" s="1071"/>
      <c r="AO117" s="1072"/>
      <c r="AP117" s="1074"/>
      <c r="AQ117" s="1075"/>
      <c r="AR117" s="1075"/>
      <c r="AS117" s="1075"/>
      <c r="AT117" s="1076"/>
      <c r="AU117" s="994"/>
      <c r="AV117" s="995"/>
      <c r="AW117" s="995"/>
      <c r="AX117" s="995"/>
      <c r="AY117" s="995"/>
      <c r="AZ117" s="1061" t="s">
        <v>461</v>
      </c>
      <c r="BA117" s="1062"/>
      <c r="BB117" s="1062"/>
      <c r="BC117" s="1062"/>
      <c r="BD117" s="1062"/>
      <c r="BE117" s="1062"/>
      <c r="BF117" s="1062"/>
      <c r="BG117" s="1062"/>
      <c r="BH117" s="1062"/>
      <c r="BI117" s="1062"/>
      <c r="BJ117" s="1062"/>
      <c r="BK117" s="1062"/>
      <c r="BL117" s="1062"/>
      <c r="BM117" s="1062"/>
      <c r="BN117" s="1062"/>
      <c r="BO117" s="1062"/>
      <c r="BP117" s="1063"/>
      <c r="BQ117" s="1013" t="s">
        <v>231</v>
      </c>
      <c r="BR117" s="1014"/>
      <c r="BS117" s="1014"/>
      <c r="BT117" s="1014"/>
      <c r="BU117" s="1014"/>
      <c r="BV117" s="1014" t="s">
        <v>231</v>
      </c>
      <c r="BW117" s="1014"/>
      <c r="BX117" s="1014"/>
      <c r="BY117" s="1014"/>
      <c r="BZ117" s="1014"/>
      <c r="CA117" s="1014" t="s">
        <v>231</v>
      </c>
      <c r="CB117" s="1014"/>
      <c r="CC117" s="1014"/>
      <c r="CD117" s="1014"/>
      <c r="CE117" s="1014"/>
      <c r="CF117" s="1008" t="s">
        <v>231</v>
      </c>
      <c r="CG117" s="1009"/>
      <c r="CH117" s="1009"/>
      <c r="CI117" s="1009"/>
      <c r="CJ117" s="1009"/>
      <c r="CK117" s="1039"/>
      <c r="CL117" s="1040"/>
      <c r="CM117" s="1010" t="s">
        <v>462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231</v>
      </c>
      <c r="DH117" s="1053"/>
      <c r="DI117" s="1053"/>
      <c r="DJ117" s="1053"/>
      <c r="DK117" s="1054"/>
      <c r="DL117" s="1055" t="s">
        <v>231</v>
      </c>
      <c r="DM117" s="1053"/>
      <c r="DN117" s="1053"/>
      <c r="DO117" s="1053"/>
      <c r="DP117" s="1054"/>
      <c r="DQ117" s="1055" t="s">
        <v>231</v>
      </c>
      <c r="DR117" s="1053"/>
      <c r="DS117" s="1053"/>
      <c r="DT117" s="1053"/>
      <c r="DU117" s="1054"/>
      <c r="DV117" s="1056" t="s">
        <v>231</v>
      </c>
      <c r="DW117" s="1057"/>
      <c r="DX117" s="1057"/>
      <c r="DY117" s="1057"/>
      <c r="DZ117" s="1058"/>
    </row>
    <row r="118" spans="1:130" s="247" customFormat="1" ht="26.25" customHeight="1" x14ac:dyDescent="0.2">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311</v>
      </c>
      <c r="AG118" s="979"/>
      <c r="AH118" s="979"/>
      <c r="AI118" s="979"/>
      <c r="AJ118" s="980"/>
      <c r="AK118" s="978" t="s">
        <v>310</v>
      </c>
      <c r="AL118" s="979"/>
      <c r="AM118" s="979"/>
      <c r="AN118" s="979"/>
      <c r="AO118" s="980"/>
      <c r="AP118" s="1065" t="s">
        <v>435</v>
      </c>
      <c r="AQ118" s="1066"/>
      <c r="AR118" s="1066"/>
      <c r="AS118" s="1066"/>
      <c r="AT118" s="1067"/>
      <c r="AU118" s="994"/>
      <c r="AV118" s="995"/>
      <c r="AW118" s="995"/>
      <c r="AX118" s="995"/>
      <c r="AY118" s="995"/>
      <c r="AZ118" s="1068" t="s">
        <v>463</v>
      </c>
      <c r="BA118" s="1059"/>
      <c r="BB118" s="1059"/>
      <c r="BC118" s="1059"/>
      <c r="BD118" s="1059"/>
      <c r="BE118" s="1059"/>
      <c r="BF118" s="1059"/>
      <c r="BG118" s="1059"/>
      <c r="BH118" s="1059"/>
      <c r="BI118" s="1059"/>
      <c r="BJ118" s="1059"/>
      <c r="BK118" s="1059"/>
      <c r="BL118" s="1059"/>
      <c r="BM118" s="1059"/>
      <c r="BN118" s="1059"/>
      <c r="BO118" s="1059"/>
      <c r="BP118" s="1060"/>
      <c r="BQ118" s="1091" t="s">
        <v>231</v>
      </c>
      <c r="BR118" s="1092"/>
      <c r="BS118" s="1092"/>
      <c r="BT118" s="1092"/>
      <c r="BU118" s="1092"/>
      <c r="BV118" s="1092" t="s">
        <v>231</v>
      </c>
      <c r="BW118" s="1092"/>
      <c r="BX118" s="1092"/>
      <c r="BY118" s="1092"/>
      <c r="BZ118" s="1092"/>
      <c r="CA118" s="1092" t="s">
        <v>231</v>
      </c>
      <c r="CB118" s="1092"/>
      <c r="CC118" s="1092"/>
      <c r="CD118" s="1092"/>
      <c r="CE118" s="1092"/>
      <c r="CF118" s="1008" t="s">
        <v>231</v>
      </c>
      <c r="CG118" s="1009"/>
      <c r="CH118" s="1009"/>
      <c r="CI118" s="1009"/>
      <c r="CJ118" s="1009"/>
      <c r="CK118" s="1039"/>
      <c r="CL118" s="1040"/>
      <c r="CM118" s="1010" t="s">
        <v>464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231</v>
      </c>
      <c r="DH118" s="1053"/>
      <c r="DI118" s="1053"/>
      <c r="DJ118" s="1053"/>
      <c r="DK118" s="1054"/>
      <c r="DL118" s="1055" t="s">
        <v>231</v>
      </c>
      <c r="DM118" s="1053"/>
      <c r="DN118" s="1053"/>
      <c r="DO118" s="1053"/>
      <c r="DP118" s="1054"/>
      <c r="DQ118" s="1055" t="s">
        <v>231</v>
      </c>
      <c r="DR118" s="1053"/>
      <c r="DS118" s="1053"/>
      <c r="DT118" s="1053"/>
      <c r="DU118" s="1054"/>
      <c r="DV118" s="1056" t="s">
        <v>231</v>
      </c>
      <c r="DW118" s="1057"/>
      <c r="DX118" s="1057"/>
      <c r="DY118" s="1057"/>
      <c r="DZ118" s="1058"/>
    </row>
    <row r="119" spans="1:130" s="247" customFormat="1" ht="26.25" customHeight="1" x14ac:dyDescent="0.2">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231</v>
      </c>
      <c r="AB119" s="986"/>
      <c r="AC119" s="986"/>
      <c r="AD119" s="986"/>
      <c r="AE119" s="987"/>
      <c r="AF119" s="988" t="s">
        <v>231</v>
      </c>
      <c r="AG119" s="986"/>
      <c r="AH119" s="986"/>
      <c r="AI119" s="986"/>
      <c r="AJ119" s="987"/>
      <c r="AK119" s="988" t="s">
        <v>231</v>
      </c>
      <c r="AL119" s="986"/>
      <c r="AM119" s="986"/>
      <c r="AN119" s="986"/>
      <c r="AO119" s="987"/>
      <c r="AP119" s="989" t="s">
        <v>231</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465</v>
      </c>
      <c r="BP119" s="1100"/>
      <c r="BQ119" s="1091">
        <v>65306570</v>
      </c>
      <c r="BR119" s="1092"/>
      <c r="BS119" s="1092"/>
      <c r="BT119" s="1092"/>
      <c r="BU119" s="1092"/>
      <c r="BV119" s="1092">
        <v>62637924</v>
      </c>
      <c r="BW119" s="1092"/>
      <c r="BX119" s="1092"/>
      <c r="BY119" s="1092"/>
      <c r="BZ119" s="1092"/>
      <c r="CA119" s="1092">
        <v>60796941</v>
      </c>
      <c r="CB119" s="1092"/>
      <c r="CC119" s="1092"/>
      <c r="CD119" s="1092"/>
      <c r="CE119" s="1092"/>
      <c r="CF119" s="1093"/>
      <c r="CG119" s="1094"/>
      <c r="CH119" s="1094"/>
      <c r="CI119" s="1094"/>
      <c r="CJ119" s="1095"/>
      <c r="CK119" s="1041"/>
      <c r="CL119" s="1042"/>
      <c r="CM119" s="1096" t="s">
        <v>466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911248</v>
      </c>
      <c r="DH119" s="1078"/>
      <c r="DI119" s="1078"/>
      <c r="DJ119" s="1078"/>
      <c r="DK119" s="1079"/>
      <c r="DL119" s="1077">
        <v>851572</v>
      </c>
      <c r="DM119" s="1078"/>
      <c r="DN119" s="1078"/>
      <c r="DO119" s="1078"/>
      <c r="DP119" s="1079"/>
      <c r="DQ119" s="1077">
        <v>790960</v>
      </c>
      <c r="DR119" s="1078"/>
      <c r="DS119" s="1078"/>
      <c r="DT119" s="1078"/>
      <c r="DU119" s="1079"/>
      <c r="DV119" s="1080">
        <v>5.2</v>
      </c>
      <c r="DW119" s="1081"/>
      <c r="DX119" s="1081"/>
      <c r="DY119" s="1081"/>
      <c r="DZ119" s="1082"/>
    </row>
    <row r="120" spans="1:130" s="247" customFormat="1" ht="26.25" customHeight="1" x14ac:dyDescent="0.2">
      <c r="A120" s="1153"/>
      <c r="B120" s="1040"/>
      <c r="C120" s="1010" t="s">
        <v>443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231</v>
      </c>
      <c r="AB120" s="1053"/>
      <c r="AC120" s="1053"/>
      <c r="AD120" s="1053"/>
      <c r="AE120" s="1054"/>
      <c r="AF120" s="1055" t="s">
        <v>231</v>
      </c>
      <c r="AG120" s="1053"/>
      <c r="AH120" s="1053"/>
      <c r="AI120" s="1053"/>
      <c r="AJ120" s="1054"/>
      <c r="AK120" s="1055" t="s">
        <v>231</v>
      </c>
      <c r="AL120" s="1053"/>
      <c r="AM120" s="1053"/>
      <c r="AN120" s="1053"/>
      <c r="AO120" s="1054"/>
      <c r="AP120" s="1056" t="s">
        <v>231</v>
      </c>
      <c r="AQ120" s="1057"/>
      <c r="AR120" s="1057"/>
      <c r="AS120" s="1057"/>
      <c r="AT120" s="1058"/>
      <c r="AU120" s="1083" t="s">
        <v>467</v>
      </c>
      <c r="AV120" s="1084"/>
      <c r="AW120" s="1084"/>
      <c r="AX120" s="1084"/>
      <c r="AY120" s="1085"/>
      <c r="AZ120" s="1034" t="s">
        <v>468</v>
      </c>
      <c r="BA120" s="983"/>
      <c r="BB120" s="983"/>
      <c r="BC120" s="983"/>
      <c r="BD120" s="983"/>
      <c r="BE120" s="983"/>
      <c r="BF120" s="983"/>
      <c r="BG120" s="983"/>
      <c r="BH120" s="983"/>
      <c r="BI120" s="983"/>
      <c r="BJ120" s="983"/>
      <c r="BK120" s="983"/>
      <c r="BL120" s="983"/>
      <c r="BM120" s="983"/>
      <c r="BN120" s="983"/>
      <c r="BO120" s="983"/>
      <c r="BP120" s="984"/>
      <c r="BQ120" s="1020">
        <v>12607298</v>
      </c>
      <c r="BR120" s="1021"/>
      <c r="BS120" s="1021"/>
      <c r="BT120" s="1021"/>
      <c r="BU120" s="1021"/>
      <c r="BV120" s="1021">
        <v>13419069</v>
      </c>
      <c r="BW120" s="1021"/>
      <c r="BX120" s="1021"/>
      <c r="BY120" s="1021"/>
      <c r="BZ120" s="1021"/>
      <c r="CA120" s="1021">
        <v>14142987</v>
      </c>
      <c r="CB120" s="1021"/>
      <c r="CC120" s="1021"/>
      <c r="CD120" s="1021"/>
      <c r="CE120" s="1021"/>
      <c r="CF120" s="1035">
        <v>93.2</v>
      </c>
      <c r="CG120" s="1036"/>
      <c r="CH120" s="1036"/>
      <c r="CI120" s="1036"/>
      <c r="CJ120" s="1036"/>
      <c r="CK120" s="1101" t="s">
        <v>469</v>
      </c>
      <c r="CL120" s="1102"/>
      <c r="CM120" s="1102"/>
      <c r="CN120" s="1102"/>
      <c r="CO120" s="1103"/>
      <c r="CP120" s="1109" t="s">
        <v>415</v>
      </c>
      <c r="CQ120" s="1110"/>
      <c r="CR120" s="1110"/>
      <c r="CS120" s="1110"/>
      <c r="CT120" s="1110"/>
      <c r="CU120" s="1110"/>
      <c r="CV120" s="1110"/>
      <c r="CW120" s="1110"/>
      <c r="CX120" s="1110"/>
      <c r="CY120" s="1110"/>
      <c r="CZ120" s="1110"/>
      <c r="DA120" s="1110"/>
      <c r="DB120" s="1110"/>
      <c r="DC120" s="1110"/>
      <c r="DD120" s="1110"/>
      <c r="DE120" s="1110"/>
      <c r="DF120" s="1111"/>
      <c r="DG120" s="1020">
        <v>12464054</v>
      </c>
      <c r="DH120" s="1021"/>
      <c r="DI120" s="1021"/>
      <c r="DJ120" s="1021"/>
      <c r="DK120" s="1021"/>
      <c r="DL120" s="1021">
        <v>10579308</v>
      </c>
      <c r="DM120" s="1021"/>
      <c r="DN120" s="1021"/>
      <c r="DO120" s="1021"/>
      <c r="DP120" s="1021"/>
      <c r="DQ120" s="1021">
        <v>10734372</v>
      </c>
      <c r="DR120" s="1021"/>
      <c r="DS120" s="1021"/>
      <c r="DT120" s="1021"/>
      <c r="DU120" s="1021"/>
      <c r="DV120" s="1022">
        <v>70.8</v>
      </c>
      <c r="DW120" s="1022"/>
      <c r="DX120" s="1022"/>
      <c r="DY120" s="1022"/>
      <c r="DZ120" s="1023"/>
    </row>
    <row r="121" spans="1:130" s="247" customFormat="1" ht="26.25" customHeight="1" x14ac:dyDescent="0.2">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231</v>
      </c>
      <c r="AB121" s="1053"/>
      <c r="AC121" s="1053"/>
      <c r="AD121" s="1053"/>
      <c r="AE121" s="1054"/>
      <c r="AF121" s="1055" t="s">
        <v>231</v>
      </c>
      <c r="AG121" s="1053"/>
      <c r="AH121" s="1053"/>
      <c r="AI121" s="1053"/>
      <c r="AJ121" s="1054"/>
      <c r="AK121" s="1055" t="s">
        <v>231</v>
      </c>
      <c r="AL121" s="1053"/>
      <c r="AM121" s="1053"/>
      <c r="AN121" s="1053"/>
      <c r="AO121" s="1054"/>
      <c r="AP121" s="1056" t="s">
        <v>231</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303013</v>
      </c>
      <c r="BR121" s="1014"/>
      <c r="BS121" s="1014"/>
      <c r="BT121" s="1014"/>
      <c r="BU121" s="1014"/>
      <c r="BV121" s="1014">
        <v>475611</v>
      </c>
      <c r="BW121" s="1014"/>
      <c r="BX121" s="1014"/>
      <c r="BY121" s="1014"/>
      <c r="BZ121" s="1014"/>
      <c r="CA121" s="1014">
        <v>453401</v>
      </c>
      <c r="CB121" s="1014"/>
      <c r="CC121" s="1014"/>
      <c r="CD121" s="1014"/>
      <c r="CE121" s="1014"/>
      <c r="CF121" s="1008">
        <v>3</v>
      </c>
      <c r="CG121" s="1009"/>
      <c r="CH121" s="1009"/>
      <c r="CI121" s="1009"/>
      <c r="CJ121" s="1009"/>
      <c r="CK121" s="1104"/>
      <c r="CL121" s="1105"/>
      <c r="CM121" s="1105"/>
      <c r="CN121" s="1105"/>
      <c r="CO121" s="1106"/>
      <c r="CP121" s="1114" t="s">
        <v>411</v>
      </c>
      <c r="CQ121" s="1115"/>
      <c r="CR121" s="1115"/>
      <c r="CS121" s="1115"/>
      <c r="CT121" s="1115"/>
      <c r="CU121" s="1115"/>
      <c r="CV121" s="1115"/>
      <c r="CW121" s="1115"/>
      <c r="CX121" s="1115"/>
      <c r="CY121" s="1115"/>
      <c r="CZ121" s="1115"/>
      <c r="DA121" s="1115"/>
      <c r="DB121" s="1115"/>
      <c r="DC121" s="1115"/>
      <c r="DD121" s="1115"/>
      <c r="DE121" s="1115"/>
      <c r="DF121" s="1116"/>
      <c r="DG121" s="1013">
        <v>3514628</v>
      </c>
      <c r="DH121" s="1014"/>
      <c r="DI121" s="1014"/>
      <c r="DJ121" s="1014"/>
      <c r="DK121" s="1014"/>
      <c r="DL121" s="1014">
        <v>3148876</v>
      </c>
      <c r="DM121" s="1014"/>
      <c r="DN121" s="1014"/>
      <c r="DO121" s="1014"/>
      <c r="DP121" s="1014"/>
      <c r="DQ121" s="1014">
        <v>2834717</v>
      </c>
      <c r="DR121" s="1014"/>
      <c r="DS121" s="1014"/>
      <c r="DT121" s="1014"/>
      <c r="DU121" s="1014"/>
      <c r="DV121" s="1015">
        <v>18.7</v>
      </c>
      <c r="DW121" s="1015"/>
      <c r="DX121" s="1015"/>
      <c r="DY121" s="1015"/>
      <c r="DZ121" s="1016"/>
    </row>
    <row r="122" spans="1:130" s="247" customFormat="1" ht="26.25" customHeight="1" x14ac:dyDescent="0.2">
      <c r="A122" s="1153"/>
      <c r="B122" s="1040"/>
      <c r="C122" s="1010" t="s">
        <v>453</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231</v>
      </c>
      <c r="AB122" s="1053"/>
      <c r="AC122" s="1053"/>
      <c r="AD122" s="1053"/>
      <c r="AE122" s="1054"/>
      <c r="AF122" s="1055" t="s">
        <v>231</v>
      </c>
      <c r="AG122" s="1053"/>
      <c r="AH122" s="1053"/>
      <c r="AI122" s="1053"/>
      <c r="AJ122" s="1054"/>
      <c r="AK122" s="1055" t="s">
        <v>231</v>
      </c>
      <c r="AL122" s="1053"/>
      <c r="AM122" s="1053"/>
      <c r="AN122" s="1053"/>
      <c r="AO122" s="1054"/>
      <c r="AP122" s="1056" t="s">
        <v>231</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41872941</v>
      </c>
      <c r="BR122" s="1092"/>
      <c r="BS122" s="1092"/>
      <c r="BT122" s="1092"/>
      <c r="BU122" s="1092"/>
      <c r="BV122" s="1092">
        <v>41363208</v>
      </c>
      <c r="BW122" s="1092"/>
      <c r="BX122" s="1092"/>
      <c r="BY122" s="1092"/>
      <c r="BZ122" s="1092"/>
      <c r="CA122" s="1092">
        <v>38917180</v>
      </c>
      <c r="CB122" s="1092"/>
      <c r="CC122" s="1092"/>
      <c r="CD122" s="1092"/>
      <c r="CE122" s="1092"/>
      <c r="CF122" s="1112">
        <v>256.5</v>
      </c>
      <c r="CG122" s="1113"/>
      <c r="CH122" s="1113"/>
      <c r="CI122" s="1113"/>
      <c r="CJ122" s="1113"/>
      <c r="CK122" s="1104"/>
      <c r="CL122" s="1105"/>
      <c r="CM122" s="1105"/>
      <c r="CN122" s="1105"/>
      <c r="CO122" s="1106"/>
      <c r="CP122" s="1114" t="s">
        <v>418</v>
      </c>
      <c r="CQ122" s="1115"/>
      <c r="CR122" s="1115"/>
      <c r="CS122" s="1115"/>
      <c r="CT122" s="1115"/>
      <c r="CU122" s="1115"/>
      <c r="CV122" s="1115"/>
      <c r="CW122" s="1115"/>
      <c r="CX122" s="1115"/>
      <c r="CY122" s="1115"/>
      <c r="CZ122" s="1115"/>
      <c r="DA122" s="1115"/>
      <c r="DB122" s="1115"/>
      <c r="DC122" s="1115"/>
      <c r="DD122" s="1115"/>
      <c r="DE122" s="1115"/>
      <c r="DF122" s="1116"/>
      <c r="DG122" s="1013">
        <v>232735</v>
      </c>
      <c r="DH122" s="1014"/>
      <c r="DI122" s="1014"/>
      <c r="DJ122" s="1014"/>
      <c r="DK122" s="1014"/>
      <c r="DL122" s="1014">
        <v>225200</v>
      </c>
      <c r="DM122" s="1014"/>
      <c r="DN122" s="1014"/>
      <c r="DO122" s="1014"/>
      <c r="DP122" s="1014"/>
      <c r="DQ122" s="1014">
        <v>209074</v>
      </c>
      <c r="DR122" s="1014"/>
      <c r="DS122" s="1014"/>
      <c r="DT122" s="1014"/>
      <c r="DU122" s="1014"/>
      <c r="DV122" s="1015">
        <v>1.4</v>
      </c>
      <c r="DW122" s="1015"/>
      <c r="DX122" s="1015"/>
      <c r="DY122" s="1015"/>
      <c r="DZ122" s="1016"/>
    </row>
    <row r="123" spans="1:130" s="247" customFormat="1" ht="26.25" customHeight="1" x14ac:dyDescent="0.2">
      <c r="A123" s="1153"/>
      <c r="B123" s="1040"/>
      <c r="C123" s="1010" t="s">
        <v>459</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231</v>
      </c>
      <c r="AB123" s="1053"/>
      <c r="AC123" s="1053"/>
      <c r="AD123" s="1053"/>
      <c r="AE123" s="1054"/>
      <c r="AF123" s="1055" t="s">
        <v>231</v>
      </c>
      <c r="AG123" s="1053"/>
      <c r="AH123" s="1053"/>
      <c r="AI123" s="1053"/>
      <c r="AJ123" s="1054"/>
      <c r="AK123" s="1055" t="s">
        <v>231</v>
      </c>
      <c r="AL123" s="1053"/>
      <c r="AM123" s="1053"/>
      <c r="AN123" s="1053"/>
      <c r="AO123" s="1054"/>
      <c r="AP123" s="1056" t="s">
        <v>231</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473</v>
      </c>
      <c r="BP123" s="1100"/>
      <c r="BQ123" s="1159">
        <v>54783252</v>
      </c>
      <c r="BR123" s="1160"/>
      <c r="BS123" s="1160"/>
      <c r="BT123" s="1160"/>
      <c r="BU123" s="1160"/>
      <c r="BV123" s="1160">
        <v>55257888</v>
      </c>
      <c r="BW123" s="1160"/>
      <c r="BX123" s="1160"/>
      <c r="BY123" s="1160"/>
      <c r="BZ123" s="1160"/>
      <c r="CA123" s="1160">
        <v>53513568</v>
      </c>
      <c r="CB123" s="1160"/>
      <c r="CC123" s="1160"/>
      <c r="CD123" s="1160"/>
      <c r="CE123" s="1160"/>
      <c r="CF123" s="1093"/>
      <c r="CG123" s="1094"/>
      <c r="CH123" s="1094"/>
      <c r="CI123" s="1094"/>
      <c r="CJ123" s="1095"/>
      <c r="CK123" s="1104"/>
      <c r="CL123" s="1105"/>
      <c r="CM123" s="1105"/>
      <c r="CN123" s="1105"/>
      <c r="CO123" s="1106"/>
      <c r="CP123" s="1114" t="s">
        <v>416</v>
      </c>
      <c r="CQ123" s="1115"/>
      <c r="CR123" s="1115"/>
      <c r="CS123" s="1115"/>
      <c r="CT123" s="1115"/>
      <c r="CU123" s="1115"/>
      <c r="CV123" s="1115"/>
      <c r="CW123" s="1115"/>
      <c r="CX123" s="1115"/>
      <c r="CY123" s="1115"/>
      <c r="CZ123" s="1115"/>
      <c r="DA123" s="1115"/>
      <c r="DB123" s="1115"/>
      <c r="DC123" s="1115"/>
      <c r="DD123" s="1115"/>
      <c r="DE123" s="1115"/>
      <c r="DF123" s="1116"/>
      <c r="DG123" s="1052">
        <v>7435</v>
      </c>
      <c r="DH123" s="1053"/>
      <c r="DI123" s="1053"/>
      <c r="DJ123" s="1053"/>
      <c r="DK123" s="1054"/>
      <c r="DL123" s="1055">
        <v>6249</v>
      </c>
      <c r="DM123" s="1053"/>
      <c r="DN123" s="1053"/>
      <c r="DO123" s="1053"/>
      <c r="DP123" s="1054"/>
      <c r="DQ123" s="1055">
        <v>16712</v>
      </c>
      <c r="DR123" s="1053"/>
      <c r="DS123" s="1053"/>
      <c r="DT123" s="1053"/>
      <c r="DU123" s="1054"/>
      <c r="DV123" s="1056">
        <v>0.1</v>
      </c>
      <c r="DW123" s="1057"/>
      <c r="DX123" s="1057"/>
      <c r="DY123" s="1057"/>
      <c r="DZ123" s="1058"/>
    </row>
    <row r="124" spans="1:130" s="247" customFormat="1" ht="26.25" customHeight="1" thickBot="1" x14ac:dyDescent="0.25">
      <c r="A124" s="1153"/>
      <c r="B124" s="1040"/>
      <c r="C124" s="1010" t="s">
        <v>462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231</v>
      </c>
      <c r="AB124" s="1053"/>
      <c r="AC124" s="1053"/>
      <c r="AD124" s="1053"/>
      <c r="AE124" s="1054"/>
      <c r="AF124" s="1055" t="s">
        <v>231</v>
      </c>
      <c r="AG124" s="1053"/>
      <c r="AH124" s="1053"/>
      <c r="AI124" s="1053"/>
      <c r="AJ124" s="1054"/>
      <c r="AK124" s="1055" t="s">
        <v>231</v>
      </c>
      <c r="AL124" s="1053"/>
      <c r="AM124" s="1053"/>
      <c r="AN124" s="1053"/>
      <c r="AO124" s="1054"/>
      <c r="AP124" s="1056" t="s">
        <v>231</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67.2</v>
      </c>
      <c r="BR124" s="1122"/>
      <c r="BS124" s="1122"/>
      <c r="BT124" s="1122"/>
      <c r="BU124" s="1122"/>
      <c r="BV124" s="1122">
        <v>47.4</v>
      </c>
      <c r="BW124" s="1122"/>
      <c r="BX124" s="1122"/>
      <c r="BY124" s="1122"/>
      <c r="BZ124" s="1122"/>
      <c r="CA124" s="1122">
        <v>48</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231</v>
      </c>
      <c r="DH124" s="1078"/>
      <c r="DI124" s="1078"/>
      <c r="DJ124" s="1078"/>
      <c r="DK124" s="1079"/>
      <c r="DL124" s="1077" t="s">
        <v>231</v>
      </c>
      <c r="DM124" s="1078"/>
      <c r="DN124" s="1078"/>
      <c r="DO124" s="1078"/>
      <c r="DP124" s="1079"/>
      <c r="DQ124" s="1077" t="s">
        <v>231</v>
      </c>
      <c r="DR124" s="1078"/>
      <c r="DS124" s="1078"/>
      <c r="DT124" s="1078"/>
      <c r="DU124" s="1079"/>
      <c r="DV124" s="1080" t="s">
        <v>231</v>
      </c>
      <c r="DW124" s="1081"/>
      <c r="DX124" s="1081"/>
      <c r="DY124" s="1081"/>
      <c r="DZ124" s="1082"/>
    </row>
    <row r="125" spans="1:130" s="247" customFormat="1" ht="26.25" customHeight="1" x14ac:dyDescent="0.2">
      <c r="A125" s="1153"/>
      <c r="B125" s="1040"/>
      <c r="C125" s="1010" t="s">
        <v>464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231</v>
      </c>
      <c r="AB125" s="1053"/>
      <c r="AC125" s="1053"/>
      <c r="AD125" s="1053"/>
      <c r="AE125" s="1054"/>
      <c r="AF125" s="1055" t="s">
        <v>231</v>
      </c>
      <c r="AG125" s="1053"/>
      <c r="AH125" s="1053"/>
      <c r="AI125" s="1053"/>
      <c r="AJ125" s="1054"/>
      <c r="AK125" s="1055" t="s">
        <v>231</v>
      </c>
      <c r="AL125" s="1053"/>
      <c r="AM125" s="1053"/>
      <c r="AN125" s="1053"/>
      <c r="AO125" s="1054"/>
      <c r="AP125" s="1056" t="s">
        <v>231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231</v>
      </c>
      <c r="DH125" s="1021"/>
      <c r="DI125" s="1021"/>
      <c r="DJ125" s="1021"/>
      <c r="DK125" s="1021"/>
      <c r="DL125" s="1021" t="s">
        <v>231</v>
      </c>
      <c r="DM125" s="1021"/>
      <c r="DN125" s="1021"/>
      <c r="DO125" s="1021"/>
      <c r="DP125" s="1021"/>
      <c r="DQ125" s="1021" t="s">
        <v>231</v>
      </c>
      <c r="DR125" s="1021"/>
      <c r="DS125" s="1021"/>
      <c r="DT125" s="1021"/>
      <c r="DU125" s="1021"/>
      <c r="DV125" s="1022" t="s">
        <v>231</v>
      </c>
      <c r="DW125" s="1022"/>
      <c r="DX125" s="1022"/>
      <c r="DY125" s="1022"/>
      <c r="DZ125" s="1023"/>
    </row>
    <row r="126" spans="1:130" s="247" customFormat="1" ht="26.25" customHeight="1" thickBot="1" x14ac:dyDescent="0.25">
      <c r="A126" s="1153"/>
      <c r="B126" s="1040"/>
      <c r="C126" s="1010" t="s">
        <v>466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231</v>
      </c>
      <c r="AB126" s="1053"/>
      <c r="AC126" s="1053"/>
      <c r="AD126" s="1053"/>
      <c r="AE126" s="1054"/>
      <c r="AF126" s="1055" t="s">
        <v>231</v>
      </c>
      <c r="AG126" s="1053"/>
      <c r="AH126" s="1053"/>
      <c r="AI126" s="1053"/>
      <c r="AJ126" s="1054"/>
      <c r="AK126" s="1055" t="s">
        <v>231</v>
      </c>
      <c r="AL126" s="1053"/>
      <c r="AM126" s="1053"/>
      <c r="AN126" s="1053"/>
      <c r="AO126" s="1054"/>
      <c r="AP126" s="1056" t="s">
        <v>231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231</v>
      </c>
      <c r="DH126" s="1014"/>
      <c r="DI126" s="1014"/>
      <c r="DJ126" s="1014"/>
      <c r="DK126" s="1014"/>
      <c r="DL126" s="1014" t="s">
        <v>231</v>
      </c>
      <c r="DM126" s="1014"/>
      <c r="DN126" s="1014"/>
      <c r="DO126" s="1014"/>
      <c r="DP126" s="1014"/>
      <c r="DQ126" s="1014" t="s">
        <v>231</v>
      </c>
      <c r="DR126" s="1014"/>
      <c r="DS126" s="1014"/>
      <c r="DT126" s="1014"/>
      <c r="DU126" s="1014"/>
      <c r="DV126" s="1015" t="s">
        <v>231</v>
      </c>
      <c r="DW126" s="1015"/>
      <c r="DX126" s="1015"/>
      <c r="DY126" s="1015"/>
      <c r="DZ126" s="1016"/>
    </row>
    <row r="127" spans="1:130" s="247" customFormat="1" ht="26.25" customHeight="1" x14ac:dyDescent="0.2">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14358</v>
      </c>
      <c r="AB127" s="1053"/>
      <c r="AC127" s="1053"/>
      <c r="AD127" s="1053"/>
      <c r="AE127" s="1054"/>
      <c r="AF127" s="1055">
        <v>9634</v>
      </c>
      <c r="AG127" s="1053"/>
      <c r="AH127" s="1053"/>
      <c r="AI127" s="1053"/>
      <c r="AJ127" s="1054"/>
      <c r="AK127" s="1055">
        <v>8703</v>
      </c>
      <c r="AL127" s="1053"/>
      <c r="AM127" s="1053"/>
      <c r="AN127" s="1053"/>
      <c r="AO127" s="1054"/>
      <c r="AP127" s="1056">
        <v>0.1</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231</v>
      </c>
      <c r="DH127" s="1014"/>
      <c r="DI127" s="1014"/>
      <c r="DJ127" s="1014"/>
      <c r="DK127" s="1014"/>
      <c r="DL127" s="1014" t="s">
        <v>231</v>
      </c>
      <c r="DM127" s="1014"/>
      <c r="DN127" s="1014"/>
      <c r="DO127" s="1014"/>
      <c r="DP127" s="1014"/>
      <c r="DQ127" s="1014" t="s">
        <v>231</v>
      </c>
      <c r="DR127" s="1014"/>
      <c r="DS127" s="1014"/>
      <c r="DT127" s="1014"/>
      <c r="DU127" s="1014"/>
      <c r="DV127" s="1015" t="s">
        <v>231</v>
      </c>
      <c r="DW127" s="1015"/>
      <c r="DX127" s="1015"/>
      <c r="DY127" s="1015"/>
      <c r="DZ127" s="1016"/>
    </row>
    <row r="128" spans="1:130" s="247" customFormat="1" ht="26.25" customHeight="1" thickBot="1" x14ac:dyDescent="0.25">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41830</v>
      </c>
      <c r="AB128" s="1142"/>
      <c r="AC128" s="1142"/>
      <c r="AD128" s="1142"/>
      <c r="AE128" s="1143"/>
      <c r="AF128" s="1144">
        <v>35612</v>
      </c>
      <c r="AG128" s="1142"/>
      <c r="AH128" s="1142"/>
      <c r="AI128" s="1142"/>
      <c r="AJ128" s="1143"/>
      <c r="AK128" s="1144">
        <v>44984</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231</v>
      </c>
      <c r="BG128" s="1149"/>
      <c r="BH128" s="1149"/>
      <c r="BI128" s="1149"/>
      <c r="BJ128" s="1149"/>
      <c r="BK128" s="1149"/>
      <c r="BL128" s="1150"/>
      <c r="BM128" s="1148">
        <v>12.55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v>7604</v>
      </c>
      <c r="DH128" s="1134"/>
      <c r="DI128" s="1134"/>
      <c r="DJ128" s="1134"/>
      <c r="DK128" s="1134"/>
      <c r="DL128" s="1134">
        <v>3819</v>
      </c>
      <c r="DM128" s="1134"/>
      <c r="DN128" s="1134"/>
      <c r="DO128" s="1134"/>
      <c r="DP128" s="1134"/>
      <c r="DQ128" s="1134">
        <v>12994</v>
      </c>
      <c r="DR128" s="1134"/>
      <c r="DS128" s="1134"/>
      <c r="DT128" s="1134"/>
      <c r="DU128" s="1134"/>
      <c r="DV128" s="1135">
        <v>0.1</v>
      </c>
      <c r="DW128" s="1135"/>
      <c r="DX128" s="1135"/>
      <c r="DY128" s="1135"/>
      <c r="DZ128" s="1136"/>
    </row>
    <row r="129" spans="1:131" s="247" customFormat="1" ht="26.25" customHeight="1" x14ac:dyDescent="0.2">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19646290</v>
      </c>
      <c r="AB129" s="1053"/>
      <c r="AC129" s="1053"/>
      <c r="AD129" s="1053"/>
      <c r="AE129" s="1054"/>
      <c r="AF129" s="1055">
        <v>19334412</v>
      </c>
      <c r="AG129" s="1053"/>
      <c r="AH129" s="1053"/>
      <c r="AI129" s="1053"/>
      <c r="AJ129" s="1054"/>
      <c r="AK129" s="1055">
        <v>18904814</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231</v>
      </c>
      <c r="BG129" s="1163"/>
      <c r="BH129" s="1163"/>
      <c r="BI129" s="1163"/>
      <c r="BJ129" s="1163"/>
      <c r="BK129" s="1163"/>
      <c r="BL129" s="1164"/>
      <c r="BM129" s="1162">
        <v>17.55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3994964</v>
      </c>
      <c r="AB130" s="1053"/>
      <c r="AC130" s="1053"/>
      <c r="AD130" s="1053"/>
      <c r="AE130" s="1054"/>
      <c r="AF130" s="1055">
        <v>3792513</v>
      </c>
      <c r="AG130" s="1053"/>
      <c r="AH130" s="1053"/>
      <c r="AI130" s="1053"/>
      <c r="AJ130" s="1054"/>
      <c r="AK130" s="1055">
        <v>3735252</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10.8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15651326</v>
      </c>
      <c r="AB131" s="1078"/>
      <c r="AC131" s="1078"/>
      <c r="AD131" s="1078"/>
      <c r="AE131" s="1079"/>
      <c r="AF131" s="1077">
        <v>15541899</v>
      </c>
      <c r="AG131" s="1078"/>
      <c r="AH131" s="1078"/>
      <c r="AI131" s="1078"/>
      <c r="AJ131" s="1079"/>
      <c r="AK131" s="1077">
        <v>15169562</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v>48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12.766617979999999</v>
      </c>
      <c r="AB132" s="1194"/>
      <c r="AC132" s="1194"/>
      <c r="AD132" s="1194"/>
      <c r="AE132" s="1195"/>
      <c r="AF132" s="1196">
        <v>10.260683070000001</v>
      </c>
      <c r="AG132" s="1194"/>
      <c r="AH132" s="1194"/>
      <c r="AI132" s="1194"/>
      <c r="AJ132" s="1195"/>
      <c r="AK132" s="1196">
        <v>9.6406540940000003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12.9</v>
      </c>
      <c r="AB133" s="1177"/>
      <c r="AC133" s="1177"/>
      <c r="AD133" s="1177"/>
      <c r="AE133" s="1178"/>
      <c r="AF133" s="1176">
        <v>12</v>
      </c>
      <c r="AG133" s="1177"/>
      <c r="AH133" s="1177"/>
      <c r="AI133" s="1177"/>
      <c r="AJ133" s="1178"/>
      <c r="AK133" s="1176">
        <v>10.8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KbGDW6uQT7uSmNVkNx5EsjZKZuMm7/ZFjWMs/8x4dA2f7eUMddNuhuuoLqtz5tDjEG5c8yk7omA7sM2l6+3G6Q==" saltValue="cQ1u4oZKqMBYvbINQV0Z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499</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fPK8IvGQE1aGTo8T7tROy6+Rgmzg8skEpTAbhjpEeULT91EfoSzxXSOpj1+Sznhgn6V6WvGqZBCptvoJM1ZVAA==" saltValue="LXf62XxbsUfEoDzLutKlf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2q4zxHyngbMcMDYe1sDwxPRjJMm53BJVJPSLy+wyqszMvdBh0vOKmHImbF4XXYrQIVQkCw9r+KRYmYGzfdLaGA==" saltValue="rxWtXkYurFT68v7DVZu2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70" zoomScaleNormal="70" zoomScaleSheetLayoutView="7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4428032</v>
      </c>
      <c r="AP9" s="313">
        <v>64030</v>
      </c>
      <c r="AQ9" s="314">
        <v>73117</v>
      </c>
      <c r="AR9" s="315">
        <v>-12.4</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538221</v>
      </c>
      <c r="AP10" s="316">
        <v>7783</v>
      </c>
      <c r="AQ10" s="317">
        <v>5871</v>
      </c>
      <c r="AR10" s="318">
        <v>32.6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48528</v>
      </c>
      <c r="AP11" s="316">
        <v>702</v>
      </c>
      <c r="AQ11" s="317">
        <v>5513</v>
      </c>
      <c r="AR11" s="318">
        <v>-87.3</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1220</v>
      </c>
      <c r="AP12" s="316">
        <v>18</v>
      </c>
      <c r="AQ12" s="317">
        <v>1308</v>
      </c>
      <c r="AR12" s="318">
        <v>-98.6</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v>3</v>
      </c>
      <c r="AR13" s="318" t="s">
        <v>512</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v>195482</v>
      </c>
      <c r="AP14" s="316">
        <v>2827</v>
      </c>
      <c r="AQ14" s="317">
        <v>2952</v>
      </c>
      <c r="AR14" s="318">
        <v>-4.2</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v>63835</v>
      </c>
      <c r="AP15" s="316">
        <v>923</v>
      </c>
      <c r="AQ15" s="317">
        <v>1788</v>
      </c>
      <c r="AR15" s="318">
        <v>-48.4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-331149</v>
      </c>
      <c r="AP16" s="316">
        <v>-4788</v>
      </c>
      <c r="AQ16" s="317">
        <v>-6565</v>
      </c>
      <c r="AR16" s="318">
        <v>-27.1</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4944169</v>
      </c>
      <c r="AP17" s="316">
        <v>71493</v>
      </c>
      <c r="AQ17" s="317">
        <v>83986</v>
      </c>
      <c r="AR17" s="318">
        <v>-14.9</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7.53</v>
      </c>
      <c r="AP21" s="329">
        <v>8.24</v>
      </c>
      <c r="AQ21" s="330">
        <v>-0.71</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97.7</v>
      </c>
      <c r="AP22" s="334">
        <v>98.1</v>
      </c>
      <c r="AQ22" s="335">
        <v>-0.4</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4129306</v>
      </c>
      <c r="AP32" s="343">
        <v>59710</v>
      </c>
      <c r="AQ32" s="344">
        <v>53780</v>
      </c>
      <c r="AR32" s="345">
        <v>11</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512</v>
      </c>
      <c r="AP34" s="343" t="s">
        <v>512</v>
      </c>
      <c r="AQ34" s="344">
        <v>5</v>
      </c>
      <c r="AR34" s="345" t="s">
        <v>512</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1081595</v>
      </c>
      <c r="AP35" s="343">
        <v>15640</v>
      </c>
      <c r="AQ35" s="344">
        <v>13935</v>
      </c>
      <c r="AR35" s="345">
        <v>12.2</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23028</v>
      </c>
      <c r="AP36" s="343">
        <v>333</v>
      </c>
      <c r="AQ36" s="344">
        <v>1226</v>
      </c>
      <c r="AR36" s="345">
        <v>-72.8</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8703</v>
      </c>
      <c r="AP37" s="343">
        <v>126</v>
      </c>
      <c r="AQ37" s="344">
        <v>824</v>
      </c>
      <c r="AR37" s="345">
        <v>-84.7</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v>49</v>
      </c>
      <c r="AP38" s="346">
        <v>1</v>
      </c>
      <c r="AQ38" s="347">
        <v>1</v>
      </c>
      <c r="AR38" s="335">
        <v>0</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-44984</v>
      </c>
      <c r="AP39" s="343">
        <v>-650</v>
      </c>
      <c r="AQ39" s="344">
        <v>-3983</v>
      </c>
      <c r="AR39" s="345">
        <v>-83.7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-3735252</v>
      </c>
      <c r="AP40" s="343">
        <v>-54012</v>
      </c>
      <c r="AQ40" s="344">
        <v>-48081</v>
      </c>
      <c r="AR40" s="345">
        <v>12.3</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1462445</v>
      </c>
      <c r="AP41" s="343">
        <v>21147</v>
      </c>
      <c r="AQ41" s="344">
        <v>17707</v>
      </c>
      <c r="AR41" s="345">
        <v>19.399999999999999</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6127705</v>
      </c>
      <c r="AN51" s="365">
        <v>86585</v>
      </c>
      <c r="AO51" s="366">
        <v>-17.7</v>
      </c>
      <c r="AP51" s="367">
        <v>92247</v>
      </c>
      <c r="AQ51" s="368">
        <v>39.200000000000003</v>
      </c>
      <c r="AR51" s="369">
        <v>-56.9</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3102327</v>
      </c>
      <c r="AN52" s="373">
        <v>43836</v>
      </c>
      <c r="AO52" s="374">
        <v>-17.399999999999999</v>
      </c>
      <c r="AP52" s="375">
        <v>37204</v>
      </c>
      <c r="AQ52" s="376">
        <v>16.899999999999999</v>
      </c>
      <c r="AR52" s="377">
        <v>-34.299999999999997</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4340596</v>
      </c>
      <c r="AN53" s="365">
        <v>61638</v>
      </c>
      <c r="AO53" s="366">
        <v>-28.8</v>
      </c>
      <c r="AP53" s="367">
        <v>67319</v>
      </c>
      <c r="AQ53" s="368">
        <v>-27</v>
      </c>
      <c r="AR53" s="369">
        <v>-1.8</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2494272</v>
      </c>
      <c r="AN54" s="373">
        <v>35419</v>
      </c>
      <c r="AO54" s="374">
        <v>-19.2</v>
      </c>
      <c r="AP54" s="375">
        <v>38101</v>
      </c>
      <c r="AQ54" s="376">
        <v>2.4</v>
      </c>
      <c r="AR54" s="377">
        <v>-21.6</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3884872</v>
      </c>
      <c r="AN55" s="365">
        <v>55444</v>
      </c>
      <c r="AO55" s="366">
        <v>-10</v>
      </c>
      <c r="AP55" s="367">
        <v>70615</v>
      </c>
      <c r="AQ55" s="368">
        <v>4.9000000000000004</v>
      </c>
      <c r="AR55" s="369">
        <v>-14.9</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2642673</v>
      </c>
      <c r="AN56" s="373">
        <v>37715</v>
      </c>
      <c r="AO56" s="374">
        <v>6.5</v>
      </c>
      <c r="AP56" s="375">
        <v>37382</v>
      </c>
      <c r="AQ56" s="376">
        <v>-1.9</v>
      </c>
      <c r="AR56" s="377">
        <v>8.4</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4330998</v>
      </c>
      <c r="AN57" s="365">
        <v>62145</v>
      </c>
      <c r="AO57" s="366">
        <v>12.1</v>
      </c>
      <c r="AP57" s="367">
        <v>69185</v>
      </c>
      <c r="AQ57" s="368">
        <v>-2</v>
      </c>
      <c r="AR57" s="369">
        <v>14.1</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2828656</v>
      </c>
      <c r="AN58" s="373">
        <v>40588</v>
      </c>
      <c r="AO58" s="374">
        <v>7.6</v>
      </c>
      <c r="AP58" s="375">
        <v>38519</v>
      </c>
      <c r="AQ58" s="376">
        <v>3</v>
      </c>
      <c r="AR58" s="377">
        <v>4.5999999999999996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2892867</v>
      </c>
      <c r="AN59" s="365">
        <v>41831</v>
      </c>
      <c r="AO59" s="366">
        <v>-32.700000000000003</v>
      </c>
      <c r="AP59" s="367">
        <v>70166</v>
      </c>
      <c r="AQ59" s="368">
        <v>1.4</v>
      </c>
      <c r="AR59" s="369">
        <v>-34.1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2150305</v>
      </c>
      <c r="AN60" s="373">
        <v>31094</v>
      </c>
      <c r="AO60" s="374">
        <v>-23.4</v>
      </c>
      <c r="AP60" s="375">
        <v>36115</v>
      </c>
      <c r="AQ60" s="376">
        <v>-6.2</v>
      </c>
      <c r="AR60" s="377">
        <v>-17.2</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4315408</v>
      </c>
      <c r="AN61" s="380">
        <v>61529</v>
      </c>
      <c r="AO61" s="381">
        <v>-15.4</v>
      </c>
      <c r="AP61" s="382">
        <v>73906</v>
      </c>
      <c r="AQ61" s="383">
        <v>3.3</v>
      </c>
      <c r="AR61" s="369">
        <v>-18.7</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2643647</v>
      </c>
      <c r="AN62" s="373">
        <v>37730</v>
      </c>
      <c r="AO62" s="374">
        <v>-9.1999999999999993</v>
      </c>
      <c r="AP62" s="375">
        <v>37464</v>
      </c>
      <c r="AQ62" s="376">
        <v>2.8</v>
      </c>
      <c r="AR62" s="377">
        <v>-12</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XjHbujK5xW/UoihDb/0ckE3dBISmGQ3Tylo0+T4E+AFroSq4pLTWFxFkompWuPMzbDWvo01Ziko96LgQZCtmjA==" saltValue="gE+EPrYVI8P+zFD5dOO1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20" spans="125:125" ht="13.5" hidden="1" customHeight="1" x14ac:dyDescent="0.2"/>
    <row r="121" spans="125:125" ht="13.5" hidden="1" customHeight="1" x14ac:dyDescent="0.2">
      <c r="DU121" s="291"/>
    </row>
  </sheetData>
  <sheetProtection algorithmName="SHA-512" hashValue="bHloRT7O2RXUkTycd7QwDGUu1wKtb28gd24Lbzcl4CIBMwF2J2y1yL6UShhTZcWWVzNQbMjtjWqh29DdKAz6DA==" saltValue="8b2NUB6k1VfLCjoF61f5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sheetData>
  <sheetProtection algorithmName="SHA-512" hashValue="JEFn8JBSqaTbD6s9kuQdlDcNGzbBbBwhjPmaffE205poBagEf8LRHRFqQg6ZoNwU3k3s3scQZ3hTWKrM8Bq1rA==" saltValue="lwdB95rPgnnYTpw9aEdib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36" t="s">
        <v>3</v>
      </c>
      <c r="D47" s="1236"/>
      <c r="E47" s="1237"/>
      <c r="F47" s="11">
        <v>19.25</v>
      </c>
      <c r="G47" s="12">
        <v>19.809999999999999</v>
      </c>
      <c r="H47" s="12">
        <v>20.059999999999999</v>
      </c>
      <c r="I47" s="12">
        <v>20.399999999999999</v>
      </c>
      <c r="J47" s="13">
        <v>19.71</v>
      </c>
    </row>
    <row r="48" spans="2:10" ht="57.75" customHeight="1" x14ac:dyDescent="0.2">
      <c r="B48" s="14"/>
      <c r="C48" s="1238" t="s">
        <v>4</v>
      </c>
      <c r="D48" s="1238"/>
      <c r="E48" s="1239"/>
      <c r="F48" s="15">
        <v>7.48</v>
      </c>
      <c r="G48" s="16">
        <v>7.82</v>
      </c>
      <c r="H48" s="16">
        <v>8.65</v>
      </c>
      <c r="I48" s="16">
        <v>8.39</v>
      </c>
      <c r="J48" s="17">
        <v>10.4</v>
      </c>
    </row>
    <row r="49" spans="2:10" ht="57.75" customHeight="1" thickBot="1" x14ac:dyDescent="0.25">
      <c r="B49" s="18"/>
      <c r="C49" s="1240" t="s">
        <v>5</v>
      </c>
      <c r="D49" s="1240"/>
      <c r="E49" s="1241"/>
      <c r="F49" s="19">
        <v>3.69</v>
      </c>
      <c r="G49" s="20">
        <v>0.45</v>
      </c>
      <c r="H49" s="20">
        <v>0.75</v>
      </c>
      <c r="I49" s="20" t="s">
        <v>558</v>
      </c>
      <c r="J49" s="21">
        <v>1.61</v>
      </c>
    </row>
    <row r="50" spans="2:10" ht="13.5" customHeight="1" x14ac:dyDescent="0.2"/>
  </sheetData>
  <sheetProtection algorithmName="SHA-512" hashValue="+W9u1yoHhb0IH4BH5WwGRpbv7UHIL+DQo3bqaBNyUggyv7tYqxaE4W7mpas2UaKz3vxnpa+fXxINowSvaB/Big==" saltValue="LbbfnqLTm9Z0LdKQTRig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2021-10-19T08:57:09Z</cp:lastPrinted>
  <dcterms:created xsi:type="dcterms:W3CDTF">2021-02-05T02:26:48Z</dcterms:created>
  <dcterms:modified xsi:type="dcterms:W3CDTF">2021-10-19T08:58:54Z</dcterms:modified>
  <cp:category/>
</cp:coreProperties>
</file>