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09_甲斐市\"/>
    </mc:Choice>
  </mc:AlternateContent>
  <bookViews>
    <workbookView xWindow="0" yWindow="0" windowWidth="15360" windowHeight="7632"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5" i="12" l="1"/>
  <c r="AA84" i="12"/>
  <c r="AA83" i="12"/>
  <c r="AA82" i="12"/>
  <c r="AA81" i="12"/>
  <c r="AA80" i="12"/>
  <c r="AA79" i="12"/>
  <c r="AA78" i="12"/>
  <c r="AA77" i="12"/>
  <c r="AA76" i="12"/>
  <c r="AA75" i="12"/>
  <c r="AA74" i="12"/>
  <c r="AA73" i="12"/>
  <c r="AA72" i="12"/>
  <c r="AA71" i="12"/>
  <c r="AA70" i="12"/>
  <c r="AA69" i="12"/>
  <c r="AA68" i="12"/>
  <c r="AA36" i="12"/>
  <c r="AA35" i="12"/>
  <c r="AA34" i="12"/>
  <c r="AA33" i="12"/>
  <c r="AA32" i="12"/>
  <c r="AA31" i="12"/>
  <c r="AA30" i="12"/>
  <c r="AA29" i="12"/>
  <c r="AA28" i="12"/>
  <c r="AA7" i="12"/>
  <c r="AP63" i="12"/>
  <c r="AU63" i="12"/>
  <c r="V23" i="12"/>
  <c r="Q23" i="12"/>
  <c r="AA9" i="12"/>
  <c r="AA8" i="12"/>
  <c r="AA23"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<sst xmlns="http://schemas.openxmlformats.org/spreadsheetml/2006/main" count="1121" uniqueCount="616">
  <si>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</si>
  <si>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</si>
  <si>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</si>
  <si>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</si>
  <si>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</si>
  <si>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</si>
  <si>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</si>
  <si>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</si>
  <si>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</si>
  <si>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</si>
  <si>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</si>
  <si>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</si>
  <si>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</si>
  <si>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</si>
  <si>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</si>
  <si>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</si>
  <si>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</si>
  <si>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</si>
  <si>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</si>
  <si>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</si>
  <si>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</si>
  <si>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</si>
  <si>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</si>
  <si>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</si>
  <si>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</si>
  <si>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</si>
  <si>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</si>
  <si>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</si>
  <si>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</si>
  <si>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</si>
  <si>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</si>
  <si>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</si>
  <si>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</si>
  <si>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</si>
  <si>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</si>
  <si>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</si>
  <si>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</si>
  <si>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</si>
  <si>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</si>
  <si>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</si>
  <si>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</si>
  <si>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</si>
  <si>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</si>
  <si>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</si>
  <si>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</si>
  <si>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</si>
  <si>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</si>
  <si>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</si>
  <si>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</si>
  <si>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</si>
  <si>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</si>
  <si>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</si>
  <si>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</si>
  <si>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</si>
  <si>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</si>
  <si>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</si>
  <si>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</si>
  <si>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</si>
  <si>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</si>
  <si>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</si>
  <si>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</si>
  <si>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</si>
  <si>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</si>
  <si>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</si>
  <si>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</si>
  <si>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</si>
  <si>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</si>
  <si>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</si>
  <si>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</si>
  <si>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</si>
  <si>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</si>
  <si>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</si>
  <si>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</si>
  <si>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</si>
  <si>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</si>
  <si>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</si>
  <si>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</si>
  <si>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</si>
  <si>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</si>
  <si>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</si>
  <si>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</si>
  <si>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</si>
  <si>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</si>
  <si>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</si>
  <si>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</si>
  <si>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</si>
  <si>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</si>
  <si>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</si>
  <si>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</si>
  <si>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</si>
  <si>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</si>
  <si>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</si>
  <si>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</si>
  <si>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</si>
  <si>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</si>
  <si>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</si>
  <si>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</si>
  <si>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</si>
  <si>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</si>
  <si>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</si>
  <si>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</si>
  <si>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</si>
  <si>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</si>
  <si>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</si>
  <si>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</si>
  <si>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</si>
  <si>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</si>
  <si>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</si>
  <si>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</si>
  <si>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</si>
  <si>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</si>
  <si>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</si>
  <si>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</si>
  <si>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</si>
  <si>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</si>
  <si>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</si>
  <si>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</si>
  <si>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</si>
  <si>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</si>
  <si>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</si>
  <si>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</si>
  <si>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</si>
  <si>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</si>
  <si>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</si>
  <si>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</si>
  <si>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</si>
  <si>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</si>
  <si>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</si>
  <si>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</si>
  <si>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</si>
  <si>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</si>
  <si>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</si>
  <si>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</si>
  <si>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</si>
  <si>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</si>
  <si>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</si>
  <si>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</si>
  <si>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</si>
  <si>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</si>
  <si>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</si>
  <si>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</si>
  <si>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</si>
  <si>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</si>
  <si>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</si>
  <si>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</si>
  <si>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</si>
  <si>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</si>
  <si>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</si>
  <si>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</si>
  <si>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</si>
  <si>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</si>
  <si>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</si>
  <si>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</si>
  <si>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</si>
  <si>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</si>
  <si>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</si>
  <si>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</si>
  <si>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</si>
  <si>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</si>
  <si>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</si>
  <si>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</si>
  <si>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</si>
  <si>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</si>
  <si>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</si>
  <si>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</si>
  <si>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</si>
  <si>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</si>
  <si>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</si>
  <si>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</si>
  <si>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</si>
  <si>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</si>
  <si>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</si>
  <si>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</si>
  <si>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</si>
  <si>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</si>
  <si>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</si>
  <si>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</si>
  <si>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</si>
  <si>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</si>
  <si>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</si>
  <si>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</si>
  <si>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</si>
  <si>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</si>
  <si>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</si>
  <si>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</si>
  <si>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</si>
  <si>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</si>
  <si>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</si>
  <si>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</si>
  <si>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</si>
  <si>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</si>
  <si>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</si>
  <si>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</si>
  <si>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</si>
  <si>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</si>
  <si>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</si>
  <si>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</si>
  <si>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</si>
  <si>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</si>
  <si>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</si>
  <si>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</si>
  <si>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</si>
  <si>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</si>
  <si>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</si>
  <si>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</si>
  <si>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</si>
  <si>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</si>
  <si>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</si>
  <si>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</si>
  <si>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</si>
  <si>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</si>
  <si>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</si>
  <si>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</si>
  <si>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</si>
  <si>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山梨県甲斐市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</si>
  <si>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</si>
  <si>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</si>
  <si>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</si>
  <si>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</si>
  <si>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</si>
  <si>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</si>
  <si>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</si>
  <si>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</si>
  <si>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</si>
  <si>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</si>
  <si>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</si>
  <si>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</si>
  <si>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</si>
  <si>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</si>
  <si>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</si>
  <si>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</si>
  <si>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</si>
  <si>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</si>
  <si>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</si>
  <si>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</si>
  <si>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</si>
  <si>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</si>
  <si>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</si>
  <si>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</si>
  <si>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</si>
  <si>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</si>
  <si>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</si>
  <si>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</si>
  <si>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</si>
  <si>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</si>
  <si>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</si>
  <si>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</si>
  <si>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</si>
  <si>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</si>
  <si>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</si>
  <si>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</si>
  <si>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</si>
  <si>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</si>
  <si>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</si>
  <si>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</si>
  <si>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</si>
  <si>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</si>
  <si>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</si>
  <si>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</si>
  <si>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</si>
  <si>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</si>
  <si>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</si>
  <si>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</si>
  <si>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</si>
  <si>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</si>
  <si>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</si>
  <si>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</si>
  <si>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</si>
  <si>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</si>
  <si>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</si>
  <si>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</si>
  <si>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</si>
  <si>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</si>
  <si>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</si>
  <si>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</si>
  <si>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</si>
  <si>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</si>
  <si>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</si>
  <si>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</si>
  <si>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</si>
  <si>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</si>
  <si>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</si>
  <si>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</si>
  <si>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</si>
  <si>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</si>
  <si>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</si>
  <si>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</si>
  <si>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</si>
  <si>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</si>
  <si>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</si>
  <si>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</si>
  <si>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</si>
  <si>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</si>
  <si>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</si>
  <si>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</si>
  <si>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</si>
  <si>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</si>
  <si>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</si>
  <si>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</si>
  <si>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</si>
  <si>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</si>
  <si>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</si>
  <si>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</si>
  <si>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</si>
  <si>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</si>
  <si>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</si>
  <si>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</si>
  <si>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</si>
  <si>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</si>
  <si>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</si>
  <si>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</si>
  <si>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</si>
  <si>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</si>
  <si>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</si>
  <si>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</si>
  <si>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</si>
  <si>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</si>
  <si>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</si>
  <si>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</si>
  <si>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</si>
  <si>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</si>
  <si>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</si>
  <si>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</si>
  <si>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</si>
  <si>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</si>
  <si>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</si>
  <si>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</si>
  <si>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</si>
  <si>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</si>
  <si>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</si>
  <si>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</si>
  <si>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</si>
  <si>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</si>
  <si>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</si>
  <si>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</si>
  <si>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</si>
  <si>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</si>
  <si>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</si>
  <si>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</si>
  <si>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</si>
  <si>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</si>
  <si>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</si>
  <si>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</si>
  <si>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</si>
  <si>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</si>
  <si>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</si>
  <si>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</si>
  <si>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</si>
  <si>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</si>
  <si>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</si>
  <si>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</si>
  <si>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</si>
  <si>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</si>
  <si>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</si>
  <si>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</si>
  <si>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</si>
  <si>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</si>
  <si>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</si>
  <si>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</si>
  <si>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</si>
  <si>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</si>
  <si>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</si>
  <si>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</si>
  <si>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</si>
  <si>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</si>
  <si>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</si>
  <si>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</si>
  <si>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</si>
  <si>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山梨県甲斐市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</si>
  <si>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</si>
  <si>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</si>
  <si>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</si>
  <si>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</si>
  <si>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</si>
  <si>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</si>
  <si>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</si>
  <si>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</si>
  <si>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</si>
  <si>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</si>
  <si>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</si>
  <si>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</si>
  <si>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</si>
  <si>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</si>
  <si>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</si>
  <si>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</si>
  <si>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</si>
  <si>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</si>
  <si>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</si>
  <si>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</si>
  <si>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</si>
  <si>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</si>
  <si>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</si>
  <si>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</si>
  <si>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</si>
  <si>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</si>
  <si>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</si>
  <si>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</si>
  <si>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</si>
  <si>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</si>
  <si>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</si>
  <si>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</si>
  <si>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</si>
  <si>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</si>
  <si>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</si>
  <si>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</si>
  <si>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</si>
  <si>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</si>
  <si>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</si>
  <si>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</si>
  <si>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</si>
  <si>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</si>
  <si>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</si>
  <si>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</si>
  <si>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</si>
  <si>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</si>
  <si>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</si>
  <si>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合併浄化槽事業特別会計</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</si>
  <si>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</si>
  <si>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</si>
  <si>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</si>
  <si>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</si>
  <si>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</si>
  <si>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</si>
  <si>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</si>
  <si>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</si>
  <si>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</si>
  <si>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</si>
  <si>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</si>
  <si>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</si>
  <si>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</si>
  <si>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</si>
  <si>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</si>
  <si>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</si>
  <si>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</si>
  <si>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</si>
  <si>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</si>
  <si>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</si>
  <si>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</si>
  <si>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</si>
  <si>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</si>
  <si>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</si>
  <si>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</si>
  <si>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</si>
  <si>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</si>
  <si>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</si>
  <si>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</si>
  <si>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</si>
  <si>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</si>
  <si>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</si>
  <si>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</si>
  <si>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</si>
  <si>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</si>
  <si>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</si>
  <si>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</si>
  <si>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</si>
  <si>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</si>
  <si>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</si>
  <si>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</si>
  <si>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</si>
  <si>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</si>
  <si>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</si>
  <si>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</si>
  <si>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</si>
  <si>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</si>
  <si>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</si>
  <si>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</si>
  <si>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</si>
  <si>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</si>
  <si>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</si>
  <si>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</si>
  <si>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</si>
  <si>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</si>
  <si>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</si>
  <si>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</si>
  <si>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</si>
  <si>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</si>
  <si>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</si>
  <si>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</si>
  <si>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</si>
  <si>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</si>
  <si>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</si>
  <si>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</si>
  <si>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</si>
  <si>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</si>
  <si>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</si>
  <si>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</si>
  <si>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</si>
  <si>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</si>
  <si>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</si>
  <si>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</si>
  <si>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</si>
  <si>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</si>
  <si>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</si>
  <si>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</si>
  <si>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</si>
  <si>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</si>
  <si>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</si>
  <si>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</si>
  <si>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</si>
  <si>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</si>
  <si>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</si>
  <si>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</si>
  <si>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</si>
  <si>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</si>
  <si>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</si>
  <si>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</si>
  <si>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</si>
  <si>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</si>
  <si>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</si>
  <si>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</si>
  <si>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</si>
  <si>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</si>
  <si>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</si>
  <si>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</si>
  <si>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</si>
  <si>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</si>
  <si>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</si>
  <si>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</si>
  <si>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</si>
  <si>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</si>
  <si>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</si>
  <si>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</si>
  <si>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</si>
  <si>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</si>
  <si>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</si>
  <si>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</si>
  <si>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</si>
  <si>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</si>
  <si>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</si>
  <si>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</si>
  <si>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</si>
  <si>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</si>
  <si>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</si>
  <si>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</si>
  <si>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</si>
  <si>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</si>
  <si>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</si>
  <si>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</si>
  <si>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</si>
  <si>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</si>
  <si>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</si>
  <si>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</si>
  <si>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</si>
  <si>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</si>
  <si>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</si>
  <si>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</si>
  <si>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</si>
  <si>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</si>
  <si>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</si>
  <si>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</si>
  <si>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</si>
  <si>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</si>
  <si>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</si>
  <si>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</si>
  <si>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</si>
  <si>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</si>
  <si>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</si>
  <si>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</si>
  <si>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</si>
  <si>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</si>
  <si>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</si>
  <si>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</si>
  <si>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</si>
  <si>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 1.18</t>
  </si>
  <si>
    <t>水道事業会計</t>
  </si>
  <si>
    <t>一般会計</t>
  </si>
  <si>
    <t>介護保険特別会計</t>
  </si>
  <si>
    <t>国民健康保険特別会計</t>
  </si>
  <si>
    <t>下水道事業特別会計</t>
  </si>
  <si>
    <t>簡易水道事業特別会計</t>
  </si>
  <si>
    <t>後期高齢者医療特別会計</t>
  </si>
  <si>
    <t>地域し尿処理施設特別会計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</si>
  <si>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</si>
  <si>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</si>
  <si>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</si>
  <si>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</si>
  <si>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</si>
  <si>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</si>
  <si>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</si>
  <si>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</si>
  <si>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</si>
  <si>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</si>
  <si>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甲府地区広域行政事務組合ふるさと市町村圏事業特別会計</t>
    <rPh sb="0" eb="2">
      <t>コウフ</t>
    </rPh>
    <rPh sb="2" eb="4">
      <t>チク</t>
    </rPh>
    <rPh sb="4" eb="6">
      <t>コウイキ</t>
    </rPh>
    <rPh sb="6" eb="8">
      <t>ギョウセイ</t>
    </rPh>
    <rPh sb="8" eb="10">
      <t>ジム</t>
    </rPh>
    <rPh sb="10" eb="12">
      <t>クミアイ</t>
    </rPh>
    <rPh sb="16" eb="19">
      <t>シチョウソン</t>
    </rPh>
    <rPh sb="19" eb="20">
      <t>ケン</t>
    </rPh>
    <rPh sb="20" eb="22">
      <t>ジギョウ</t>
    </rPh>
    <rPh sb="22" eb="24">
      <t>トクベツ</t>
    </rPh>
    <rPh sb="24" eb="2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</si>
  <si>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</si>
  <si>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甲府地区広域行政事務組合視聴覚ライブラリー事業特別会計</t>
    <rPh sb="0" eb="2">
      <t>コウフ</t>
    </rPh>
    <rPh sb="2" eb="4">
      <t>チク</t>
    </rPh>
    <rPh sb="4" eb="6">
      <t>コウイキ</t>
    </rPh>
    <rPh sb="6" eb="8">
      <t>ギョウセイ</t>
    </rPh>
    <rPh sb="8" eb="10">
      <t>ジム</t>
    </rPh>
    <rPh sb="10" eb="12">
      <t>クミアイ</t>
    </rPh>
    <rPh sb="12" eb="15">
      <t>シチョウカク</t>
    </rPh>
    <rPh sb="21" eb="23">
      <t>ジギョウ</t>
    </rPh>
    <rPh sb="23" eb="25">
      <t>トクベツ</t>
    </rPh>
    <rPh sb="25" eb="27">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</si>
  <si>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</si>
  <si>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</si>
  <si>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</si>
  <si>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</si>
  <si>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</si>
  <si>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</si>
  <si>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</si>
  <si>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</si>
  <si>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</si>
  <si>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</si>
  <si>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</si>
  <si>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</si>
  <si>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</si>
  <si>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</si>
  <si>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まちづくり振興基金</t>
    <rPh sb="5" eb="7">
      <t>シンコウ</t>
    </rPh>
    <rPh sb="7" eb="9">
      <t>キキン</t>
    </rPh>
    <phoneticPr fontId="11"/>
  </si>
  <si>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</si>
  <si>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</si>
  <si>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地域振興基金</t>
    <rPh sb="0" eb="2">
      <t>チイキ</t>
    </rPh>
    <rPh sb="2" eb="4">
      <t>シンコウ</t>
    </rPh>
    <rPh sb="4" eb="6">
      <t>キキン</t>
    </rPh>
    <phoneticPr fontId="11"/>
  </si>
  <si>
    <t>市営住宅事業基金</t>
    <rPh sb="0" eb="2">
      <t>シエイ</t>
    </rPh>
    <rPh sb="2" eb="4">
      <t>ジュウタク</t>
    </rPh>
    <rPh sb="4" eb="6">
      <t>ジギョウ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</si>
  <si>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</si>
  <si>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</si>
  <si>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</si>
  <si>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</si>
  <si>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</si>
  <si>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</si>
  <si>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</si>
  <si>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</si>
  <si>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</si>
  <si>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</si>
  <si>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実質公債費比率は類似団体と比較して高いものの、近年はゆるやかに減少傾向にある。将来負担比率は類似団体の平均値を大幅に下回っている。地方債残高が全体的に減少傾向にあることが要因である。</t>
    <rPh sb="0" eb="2">
      <t>ジッシツ</t>
    </rPh>
    <rPh sb="2" eb="5">
      <t>コウサイヒ</t>
    </rPh>
    <rPh sb="5" eb="7">
      <t>ヒリツ</t>
    </rPh>
    <rPh sb="8" eb="10">
      <t>ルイジ</t>
    </rPh>
    <rPh sb="10" eb="12">
      <t>ダンタイ</t>
    </rPh>
    <rPh sb="13" eb="15">
      <t>ヒカク</t>
    </rPh>
    <rPh sb="17" eb="18">
      <t>タカ</t>
    </rPh>
    <rPh sb="23" eb="25">
      <t>キンネン</t>
    </rPh>
    <rPh sb="31" eb="33">
      <t>ゲンショウ</t>
    </rPh>
    <rPh sb="33" eb="35">
      <t>ケイコウ</t>
    </rPh>
    <rPh sb="39" eb="41">
      <t>ショウライ</t>
    </rPh>
    <rPh sb="41" eb="43">
      <t>フタン</t>
    </rPh>
    <rPh sb="43" eb="45">
      <t>ヒリツ</t>
    </rPh>
    <rPh sb="46" eb="48">
      <t>ルイジ</t>
    </rPh>
    <rPh sb="48" eb="50">
      <t>ダンタイ</t>
    </rPh>
    <rPh sb="51" eb="54">
      <t>ヘイキンチ</t>
    </rPh>
    <rPh sb="55" eb="57">
      <t>オオハバ</t>
    </rPh>
    <rPh sb="58" eb="60">
      <t>シタマワ</t>
    </rPh>
    <rPh sb="65" eb="68">
      <t>チホウサイ</t>
    </rPh>
    <rPh sb="68" eb="70">
      <t>ザンダカ</t>
    </rPh>
    <rPh sb="71" eb="74">
      <t>ゼンタイテキ</t>
    </rPh>
    <rPh sb="75" eb="77">
      <t>ゲンショウ</t>
    </rPh>
    <rPh sb="77" eb="79">
      <t>ケイコウ</t>
    </rPh>
    <rPh sb="85" eb="87">
      <t>ヨウイン</t>
    </rPh>
    <phoneticPr fontId="5"/>
  </si>
  <si>
    <t>将来負担比率は類似団体に比べて大きく下回っている。しかし、有形固定資産減価償却率は類似団体よりも高い水準となっているため、令和２年度に策定予定である、個別施設計画 に基づき、今後、公共施設等の老朽化対策に積極的に取り組んでいく。</t>
    <rPh sb="90" eb="92">
      <t>コウキョウ</t>
    </rPh>
    <rPh sb="92" eb="94">
      <t>シセツ</t>
    </rPh>
    <rPh sb="94" eb="9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</si>
</sst>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DE14-46B2-A93C-0DE72B49F5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30403</c:v>
                </c:pt>
                <c:pt idx="1">
                  <c:v>17880</c:v>
                </c:pt>
                <c:pt idx="2">
                  <c:v>44717</c:v>
                </c:pt>
                <c:pt idx="3">
                  <c:v>31481</c:v>
                </c:pt>
                <c:pt idx="4">
                  <c:v>22516</c:v>
                </c:pt>
              </c:numCache>
            </c:numRef>
          </c:val>
          <c:smooth val="0"/>
          <c:extLst>
            <c:ext xmlns:c16="http://schemas.microsoft.com/office/drawing/2014/chart" uri="{C3380CC4-5D6E-409C-BE32-E72D297353CC}">
              <c16:uniqueId val="{00000001-DE14-46B2-A93C-0DE72B49F5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8.84</c:v>
                </c:pt>
                <c:pt idx="1">
                  <c:v>7.79</c:v>
                </c:pt>
                <c:pt idx="2">
                  <c:v>7.15</c:v>
                </c:pt>
                <c:pt idx="3">
                  <c:v>7.8</c:v>
                </c:pt>
                <c:pt idx="4">
                  <c:v>4.22</c:v>
                </c:pt>
              </c:numCache>
            </c:numRef>
          </c:val>
          <c:extLst>
            <c:ext xmlns:c16="http://schemas.microsoft.com/office/drawing/2014/chart" uri="{C3380CC4-5D6E-409C-BE32-E72D297353CC}">
              <c16:uniqueId val="{00000000-F8F7-4028-AB95-C2F07231BD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22.2</c:v>
                </c:pt>
                <c:pt idx="1">
                  <c:v>24.23</c:v>
                </c:pt>
                <c:pt idx="2">
                  <c:v>24.51</c:v>
                </c:pt>
                <c:pt idx="3">
                  <c:v>25.73</c:v>
                </c:pt>
                <c:pt idx="4">
                  <c:v>27.93</c:v>
                </c:pt>
              </c:numCache>
            </c:numRef>
          </c:val>
          <c:extLst>
            <c:ext xmlns:c16="http://schemas.microsoft.com/office/drawing/2014/chart" uri="{C3380CC4-5D6E-409C-BE32-E72D297353CC}">
              <c16:uniqueId val="{00000001-F8F7-4028-AB95-C2F07231BD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3.81</c:v>
                </c:pt>
                <c:pt idx="1">
                  <c:v>1.17</c:v>
                </c:pt>
                <c:pt idx="2">
                  <c:v>-0.09</c:v>
                </c:pt>
                <c:pt idx="3">
                  <c:v>2.15</c:v>
                </c:pt>
                <c:pt idx="4">
                  <c:v>-1.18</c:v>
                </c:pt>
              </c:numCache>
            </c:numRef>
          </c:val>
          <c:smooth val="0"/>
          <c:extLst>
            <c:ext xmlns:c16="http://schemas.microsoft.com/office/drawing/2014/chart" uri="{C3380CC4-5D6E-409C-BE32-E72D297353CC}">
              <c16:uniqueId val="{00000002-F8F7-4028-AB95-C2F07231BD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03-46BA-B1E6-30380FAC9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03-46BA-B1E6-30380FAC930A}"/>
            </c:ext>
          </c:extLst>
        </c:ser>
        <c:ser>
          <c:idx val="2"/>
          <c:order val="2"/>
          <c:tx>
            <c:strRef>
              <c:f>データシート!$A$29</c:f>
              <c:strCache>
                <c:ptCount val="1"/>
                <c:pt idx="0">
                  <c:v>地域し尿処理施設特別会計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03-46BA-B1E6-30380FAC930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03-46BA-B1E6-30380FAC930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FC03-46BA-B1E6-30380FAC930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0.09</c:v>
                </c:pt>
                <c:pt idx="4">
                  <c:v>#N/A</c:v>
                </c:pt>
                <c:pt idx="5">
                  <c:v>0.12</c:v>
                </c:pt>
                <c:pt idx="6">
                  <c:v>#N/A</c:v>
                </c:pt>
                <c:pt idx="7">
                  <c:v>0.01</c:v>
                </c:pt>
                <c:pt idx="8">
                  <c:v>#N/A</c:v>
                </c:pt>
                <c:pt idx="9">
                  <c:v>0.22</c:v>
                </c:pt>
              </c:numCache>
            </c:numRef>
          </c:val>
          <c:extLst>
            <c:ext xmlns:c16="http://schemas.microsoft.com/office/drawing/2014/chart" uri="{C3380CC4-5D6E-409C-BE32-E72D297353CC}">
              <c16:uniqueId val="{00000005-FC03-46BA-B1E6-30380FAC930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1.91</c:v>
                </c:pt>
                <c:pt idx="2">
                  <c:v>#N/A</c:v>
                </c:pt>
                <c:pt idx="3">
                  <c:v>2.34</c:v>
                </c:pt>
                <c:pt idx="4">
                  <c:v>#N/A</c:v>
                </c:pt>
                <c:pt idx="5">
                  <c:v>2.6</c:v>
                </c:pt>
                <c:pt idx="6">
                  <c:v>#N/A</c:v>
                </c:pt>
                <c:pt idx="7">
                  <c:v>0.59</c:v>
                </c:pt>
                <c:pt idx="8">
                  <c:v>#N/A</c:v>
                </c:pt>
                <c:pt idx="9">
                  <c:v>0.56000000000000005</c:v>
                </c:pt>
              </c:numCache>
            </c:numRef>
          </c:val>
          <c:extLst>
            <c:ext xmlns:c16="http://schemas.microsoft.com/office/drawing/2014/chart" uri="{C3380CC4-5D6E-409C-BE32-E72D297353CC}">
              <c16:uniqueId val="{00000006-FC03-46BA-B1E6-30380FAC930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0.49</c:v>
                </c:pt>
                <c:pt idx="4">
                  <c:v>#N/A</c:v>
                </c:pt>
                <c:pt idx="5">
                  <c:v>0.51</c:v>
                </c:pt>
                <c:pt idx="6">
                  <c:v>#N/A</c:v>
                </c:pt>
                <c:pt idx="7">
                  <c:v>0.79</c:v>
                </c:pt>
                <c:pt idx="8">
                  <c:v>#N/A</c:v>
                </c:pt>
                <c:pt idx="9">
                  <c:v>0.66</c:v>
                </c:pt>
              </c:numCache>
            </c:numRef>
          </c:val>
          <c:extLst>
            <c:ext xmlns:c16="http://schemas.microsoft.com/office/drawing/2014/chart" uri="{C3380CC4-5D6E-409C-BE32-E72D297353CC}">
              <c16:uniqueId val="{00000007-FC03-46BA-B1E6-30380FAC93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8.83</c:v>
                </c:pt>
                <c:pt idx="2">
                  <c:v>#N/A</c:v>
                </c:pt>
                <c:pt idx="3">
                  <c:v>7.78</c:v>
                </c:pt>
                <c:pt idx="4">
                  <c:v>#N/A</c:v>
                </c:pt>
                <c:pt idx="5">
                  <c:v>7.14</c:v>
                </c:pt>
                <c:pt idx="6">
                  <c:v>#N/A</c:v>
                </c:pt>
                <c:pt idx="7">
                  <c:v>7.79</c:v>
                </c:pt>
                <c:pt idx="8">
                  <c:v>#N/A</c:v>
                </c:pt>
                <c:pt idx="9">
                  <c:v>4.21</c:v>
                </c:pt>
              </c:numCache>
            </c:numRef>
          </c:val>
          <c:extLst>
            <c:ext xmlns:c16="http://schemas.microsoft.com/office/drawing/2014/chart" uri="{C3380CC4-5D6E-409C-BE32-E72D297353CC}">
              <c16:uniqueId val="{00000008-FC03-46BA-B1E6-30380FAC93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4.13</c:v>
                </c:pt>
                <c:pt idx="2">
                  <c:v>#N/A</c:v>
                </c:pt>
                <c:pt idx="3">
                  <c:v>3.8</c:v>
                </c:pt>
                <c:pt idx="4">
                  <c:v>#N/A</c:v>
                </c:pt>
                <c:pt idx="5">
                  <c:v>4.16</c:v>
                </c:pt>
                <c:pt idx="6">
                  <c:v>#N/A</c:v>
                </c:pt>
                <c:pt idx="7">
                  <c:v>4.95</c:v>
                </c:pt>
                <c:pt idx="8">
                  <c:v>#N/A</c:v>
                </c:pt>
                <c:pt idx="9">
                  <c:v>6.33</c:v>
                </c:pt>
              </c:numCache>
            </c:numRef>
          </c:val>
          <c:extLst>
            <c:ext xmlns:c16="http://schemas.microsoft.com/office/drawing/2014/chart" uri="{C3380CC4-5D6E-409C-BE32-E72D297353CC}">
              <c16:uniqueId val="{00000009-FC03-46BA-B1E6-30380FAC93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2866</c:v>
                </c:pt>
                <c:pt idx="5">
                  <c:v>2993</c:v>
                </c:pt>
                <c:pt idx="8">
                  <c:v>3010</c:v>
                </c:pt>
                <c:pt idx="11">
                  <c:v>3059</c:v>
                </c:pt>
                <c:pt idx="14">
                  <c:v>3108</c:v>
                </c:pt>
              </c:numCache>
            </c:numRef>
          </c:val>
          <c:extLst>
            <c:ext xmlns:c16="http://schemas.microsoft.com/office/drawing/2014/chart" uri="{C3380CC4-5D6E-409C-BE32-E72D297353CC}">
              <c16:uniqueId val="{00000000-E719-454A-B439-E368BA5B4A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19-454A-B439-E368BA5B4A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12</c:v>
                </c:pt>
                <c:pt idx="6">
                  <c:v>9</c:v>
                </c:pt>
                <c:pt idx="9">
                  <c:v>6</c:v>
                </c:pt>
                <c:pt idx="12">
                  <c:v>3</c:v>
                </c:pt>
              </c:numCache>
            </c:numRef>
          </c:val>
          <c:extLst>
            <c:ext xmlns:c16="http://schemas.microsoft.com/office/drawing/2014/chart" uri="{C3380CC4-5D6E-409C-BE32-E72D297353CC}">
              <c16:uniqueId val="{00000002-E719-454A-B439-E368BA5B4A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123</c:v>
                </c:pt>
                <c:pt idx="3">
                  <c:v>135</c:v>
                </c:pt>
                <c:pt idx="6">
                  <c:v>109</c:v>
                </c:pt>
                <c:pt idx="9">
                  <c:v>90</c:v>
                </c:pt>
                <c:pt idx="12">
                  <c:v>108</c:v>
                </c:pt>
              </c:numCache>
            </c:numRef>
          </c:val>
          <c:extLst>
            <c:ext xmlns:c16="http://schemas.microsoft.com/office/drawing/2014/chart" uri="{C3380CC4-5D6E-409C-BE32-E72D297353CC}">
              <c16:uniqueId val="{00000003-E719-454A-B439-E368BA5B4A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942</c:v>
                </c:pt>
                <c:pt idx="3">
                  <c:v>928</c:v>
                </c:pt>
                <c:pt idx="6">
                  <c:v>1033</c:v>
                </c:pt>
                <c:pt idx="9">
                  <c:v>1032</c:v>
                </c:pt>
                <c:pt idx="12">
                  <c:v>1065</c:v>
                </c:pt>
              </c:numCache>
            </c:numRef>
          </c:val>
          <c:extLst>
            <c:ext xmlns:c16="http://schemas.microsoft.com/office/drawing/2014/chart" uri="{C3380CC4-5D6E-409C-BE32-E72D297353CC}">
              <c16:uniqueId val="{00000004-E719-454A-B439-E368BA5B4A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9-454A-B439-E368BA5B4A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19-454A-B439-E368BA5B4A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2792</c:v>
                </c:pt>
                <c:pt idx="3">
                  <c:v>2920</c:v>
                </c:pt>
                <c:pt idx="6">
                  <c:v>2941</c:v>
                </c:pt>
                <c:pt idx="9">
                  <c:v>2898</c:v>
                </c:pt>
                <c:pt idx="12">
                  <c:v>2959</c:v>
                </c:pt>
              </c:numCache>
            </c:numRef>
          </c:val>
          <c:extLst>
            <c:ext xmlns:c16="http://schemas.microsoft.com/office/drawing/2014/chart" uri="{C3380CC4-5D6E-409C-BE32-E72D297353CC}">
              <c16:uniqueId val="{00000007-E719-454A-B439-E368BA5B4A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1003</c:v>
                </c:pt>
                <c:pt idx="2">
                  <c:v>#N/A</c:v>
                </c:pt>
                <c:pt idx="3">
                  <c:v>#N/A</c:v>
                </c:pt>
                <c:pt idx="4">
                  <c:v>1002</c:v>
                </c:pt>
                <c:pt idx="5">
                  <c:v>#N/A</c:v>
                </c:pt>
                <c:pt idx="6">
                  <c:v>#N/A</c:v>
                </c:pt>
                <c:pt idx="7">
                  <c:v>1082</c:v>
                </c:pt>
                <c:pt idx="8">
                  <c:v>#N/A</c:v>
                </c:pt>
                <c:pt idx="9">
                  <c:v>#N/A</c:v>
                </c:pt>
                <c:pt idx="10">
                  <c:v>967</c:v>
                </c:pt>
                <c:pt idx="11">
                  <c:v>#N/A</c:v>
                </c:pt>
                <c:pt idx="12">
                  <c:v>#N/A</c:v>
                </c:pt>
                <c:pt idx="13">
                  <c:v>1027</c:v>
                </c:pt>
                <c:pt idx="14">
                  <c:v>#N/A</c:v>
                </c:pt>
              </c:numCache>
            </c:numRef>
          </c:val>
          <c:smooth val="0"/>
          <c:extLst>
            <c:ext xmlns:c16="http://schemas.microsoft.com/office/drawing/2014/chart" uri="{C3380CC4-5D6E-409C-BE32-E72D297353CC}">
              <c16:uniqueId val="{00000008-E719-454A-B439-E368BA5B4A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31952</c:v>
                </c:pt>
                <c:pt idx="5">
                  <c:v>31080</c:v>
                </c:pt>
                <c:pt idx="8">
                  <c:v>31107</c:v>
                </c:pt>
                <c:pt idx="11">
                  <c:v>30642</c:v>
                </c:pt>
                <c:pt idx="14">
                  <c:v>29940</c:v>
                </c:pt>
              </c:numCache>
            </c:numRef>
          </c:val>
          <c:extLst>
            <c:ext xmlns:c16="http://schemas.microsoft.com/office/drawing/2014/chart" uri="{C3380CC4-5D6E-409C-BE32-E72D297353CC}">
              <c16:uniqueId val="{00000000-F696-4179-8C18-B1C023E0F7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c:v>
                </c:pt>
                <c:pt idx="5">
                  <c:v>132</c:v>
                </c:pt>
                <c:pt idx="8">
                  <c:v>106</c:v>
                </c:pt>
                <c:pt idx="11">
                  <c:v>93</c:v>
                </c:pt>
                <c:pt idx="14">
                  <c:v>78</c:v>
                </c:pt>
              </c:numCache>
            </c:numRef>
          </c:val>
          <c:extLst>
            <c:ext xmlns:c16="http://schemas.microsoft.com/office/drawing/2014/chart" uri="{C3380CC4-5D6E-409C-BE32-E72D297353CC}">
              <c16:uniqueId val="{00000001-F696-4179-8C18-B1C023E0F7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6835</c:v>
                </c:pt>
                <c:pt idx="5">
                  <c:v>7538</c:v>
                </c:pt>
                <c:pt idx="8">
                  <c:v>8095</c:v>
                </c:pt>
                <c:pt idx="11">
                  <c:v>9122</c:v>
                </c:pt>
                <c:pt idx="14">
                  <c:v>9759</c:v>
                </c:pt>
              </c:numCache>
            </c:numRef>
          </c:val>
          <c:extLst>
            <c:ext xmlns:c16="http://schemas.microsoft.com/office/drawing/2014/chart" uri="{C3380CC4-5D6E-409C-BE32-E72D297353CC}">
              <c16:uniqueId val="{00000002-F696-4179-8C18-B1C023E0F7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6-4179-8C18-B1C023E0F7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6-4179-8C18-B1C023E0F7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6-4179-8C18-B1C023E0F7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1391</c:v>
                </c:pt>
                <c:pt idx="3">
                  <c:v>1378</c:v>
                </c:pt>
                <c:pt idx="6">
                  <c:v>1366</c:v>
                </c:pt>
                <c:pt idx="9">
                  <c:v>1292</c:v>
                </c:pt>
                <c:pt idx="12">
                  <c:v>1276</c:v>
                </c:pt>
              </c:numCache>
            </c:numRef>
          </c:val>
          <c:extLst>
            <c:ext xmlns:c16="http://schemas.microsoft.com/office/drawing/2014/chart" uri="{C3380CC4-5D6E-409C-BE32-E72D297353CC}">
              <c16:uniqueId val="{00000006-F696-4179-8C18-B1C023E0F7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1030</c:v>
                </c:pt>
                <c:pt idx="3">
                  <c:v>1103</c:v>
                </c:pt>
                <c:pt idx="6">
                  <c:v>1192</c:v>
                </c:pt>
                <c:pt idx="9">
                  <c:v>1293</c:v>
                </c:pt>
                <c:pt idx="12">
                  <c:v>1246</c:v>
                </c:pt>
              </c:numCache>
            </c:numRef>
          </c:val>
          <c:extLst>
            <c:ext xmlns:c16="http://schemas.microsoft.com/office/drawing/2014/chart" uri="{C3380CC4-5D6E-409C-BE32-E72D297353CC}">
              <c16:uniqueId val="{00000007-F696-4179-8C18-B1C023E0F7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12472</c:v>
                </c:pt>
                <c:pt idx="3">
                  <c:v>12063</c:v>
                </c:pt>
                <c:pt idx="6">
                  <c:v>11879</c:v>
                </c:pt>
                <c:pt idx="9">
                  <c:v>11532</c:v>
                </c:pt>
                <c:pt idx="12">
                  <c:v>11368</c:v>
                </c:pt>
              </c:numCache>
            </c:numRef>
          </c:val>
          <c:extLst>
            <c:ext xmlns:c16="http://schemas.microsoft.com/office/drawing/2014/chart" uri="{C3380CC4-5D6E-409C-BE32-E72D297353CC}">
              <c16:uniqueId val="{00000008-F696-4179-8C18-B1C023E0F7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96-4179-8C18-B1C023E0F7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26192</c:v>
                </c:pt>
                <c:pt idx="3">
                  <c:v>24945</c:v>
                </c:pt>
                <c:pt idx="6">
                  <c:v>24906</c:v>
                </c:pt>
                <c:pt idx="9">
                  <c:v>24310</c:v>
                </c:pt>
                <c:pt idx="12">
                  <c:v>23029</c:v>
                </c:pt>
              </c:numCache>
            </c:numRef>
          </c:val>
          <c:extLst>
            <c:ext xmlns:c16="http://schemas.microsoft.com/office/drawing/2014/chart" uri="{C3380CC4-5D6E-409C-BE32-E72D297353CC}">
              <c16:uniqueId val="{0000000A-F696-4179-8C18-B1C023E0F7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2149</c:v>
                </c:pt>
                <c:pt idx="2">
                  <c:v>#N/A</c:v>
                </c:pt>
                <c:pt idx="3">
                  <c:v>#N/A</c:v>
                </c:pt>
                <c:pt idx="4">
                  <c:v>739</c:v>
                </c:pt>
                <c:pt idx="5">
                  <c:v>#N/A</c:v>
                </c:pt>
                <c:pt idx="6">
                  <c:v>#N/A</c:v>
                </c:pt>
                <c:pt idx="7">
                  <c:v>34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96-4179-8C18-B1C023E0F7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3997</c:v>
                </c:pt>
                <c:pt idx="1">
                  <c:v>4234</c:v>
                </c:pt>
                <c:pt idx="2">
                  <c:v>4624</c:v>
                </c:pt>
              </c:numCache>
            </c:numRef>
          </c:val>
          <c:extLst>
            <c:ext xmlns:c16="http://schemas.microsoft.com/office/drawing/2014/chart" uri="{C3380CC4-5D6E-409C-BE32-E72D297353CC}">
              <c16:uniqueId val="{00000000-CD18-4E0C-BFCB-337054A9DD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179</c:v>
                </c:pt>
                <c:pt idx="1">
                  <c:v>179</c:v>
                </c:pt>
                <c:pt idx="2">
                  <c:v>179</c:v>
                </c:pt>
              </c:numCache>
            </c:numRef>
          </c:val>
          <c:extLst>
            <c:ext xmlns:c16="http://schemas.microsoft.com/office/drawing/2014/chart" uri="{C3380CC4-5D6E-409C-BE32-E72D297353CC}">
              <c16:uniqueId val="{00000001-CD18-4E0C-BFCB-337054A9DD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4087</c:v>
                </c:pt>
                <c:pt idx="1">
                  <c:v>4301</c:v>
                </c:pt>
                <c:pt idx="2">
                  <c:v>4511</c:v>
                </c:pt>
              </c:numCache>
            </c:numRef>
          </c:val>
          <c:extLst>
            <c:ext xmlns:c16="http://schemas.microsoft.com/office/drawing/2014/chart" uri="{C3380CC4-5D6E-409C-BE32-E72D297353CC}">
              <c16:uniqueId val="{00000002-CD18-4E0C-BFCB-337054A9DD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{0892A1B5-6F6A-429B-8DE7-515DEA831CCD}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98D-410B-AA8D-6FC137778E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{83A565D3-6C7E-408B-83C4-18D45C34F03F}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8D-410B-AA8D-6FC137778E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{D69C09A9-61F1-4845-A804-2EFE7BD36F08}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8D-410B-AA8D-6FC137778E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{95C57362-5449-481D-96CB-47E1A6BE5508}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8D-410B-AA8D-6FC137778E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{8926B1A5-89AE-442D-9B23-A5468FBC011B}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8D-410B-AA8D-6FC137778EB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{80384334-E735-4859-9F30-AD3ADFE4E1EA}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98D-410B-AA8D-6FC137778EB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{09FCF24A-9540-4E2D-9CEB-7C8300D551A9}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98D-410B-AA8D-6FC137778E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{C6D8AC8B-4928-4281-B362-91BC07C89FB2}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98D-410B-AA8D-6FC137778E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{C17F7050-B5F8-4C16-87AD-A09A0B6BB728}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98D-410B-AA8D-6FC137778E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61.9</c:v>
                </c:pt>
                <c:pt idx="24">
                  <c:v>61.9</c:v>
                </c:pt>
                <c:pt idx="32">
                  <c:v>64.5</c:v>
                </c:pt>
              </c:numCache>
            </c:numRef>
          </c:xVal>
          <c:yVal>
            <c:numRef>
              <c:f>公会計指標分析・財政指標組合せ分析表!$BP$51:$DC$51</c:f>
              <c:numCache>
                <c:formatCode>#,##0.0;"▲ "#,##0.0</c:formatCode>
                <c:ptCount val="40"/>
                <c:pt idx="8">
                  <c:v>5.5</c:v>
                </c:pt>
                <c:pt idx="16">
                  <c:v>0.2</c:v>
                </c:pt>
              </c:numCache>
            </c:numRef>
          </c:yVal>
          <c:smooth val="0"/>
          <c:extLst>
            <c:ext xmlns:c16="http://schemas.microsoft.com/office/drawing/2014/chart" uri="{C3380CC4-5D6E-409C-BE32-E72D297353CC}">
              <c16:uniqueId val="{00000009-F98D-410B-AA8D-6FC137778E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{74CF0914-87F9-4C95-ACEB-BB6D5587B502}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98D-410B-AA8D-6FC137778E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{B2A768A2-41BA-41AF-AAB0-5F099222C36A}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8D-410B-AA8D-6FC137778E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{C34CC1AB-BB17-4BDC-B438-93A86F6F4CCC}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8D-410B-AA8D-6FC137778E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{D85FF352-1E7C-4E09-A635-21A20DEED742}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8D-410B-AA8D-6FC137778E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{1E0BFBBE-A2FC-422D-8864-C01F15C2449E}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8D-410B-AA8D-6FC137778EB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{AA37D23A-092D-4717-94D3-D20586670AC9}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98D-410B-AA8D-6FC137778EB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{A03C4CFD-1D9E-444E-AA11-9782043FB780}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98D-410B-AA8D-6FC137778EB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{B0A47BBA-4C45-44C9-AC22-9CC354812790}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98D-410B-AA8D-6FC137778EB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{BC793EE3-299A-402E-A5BD-E9E61DE510C1}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98D-410B-AA8D-6FC137778E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F98D-410B-AA8D-6FC137778EB1}"/>
            </c:ext>
          </c:extLst>
        </c:ser>
        <c:dLbls>
          <c:showLegendKey val="0"/>
          <c:showVal val="1"/>
          <c:showCatName val="0"/>
          <c:showSerName val="0"/>
          <c:showPercent val="0"/>
          <c:showBubbleSize val="0"/>
        </c:dLbls>
        <c:axId val="46179840"/>
        <c:axId val="46181760"/>
      </c:scatterChart>
      <c:valAx>
        <c:axId val="46179840"/>
        <c:scaling>
          <c:orientation val="minMax"/>
          <c:max val="62.2"/>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{C0A2C273-0925-4ADA-85E5-6CA004FA592F}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2C-4278-B715-ACE1B4B652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{5E1F175B-5BF6-43DD-A3FE-E26A0A6FA905}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2C-4278-B715-ACE1B4B652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{70E47BDC-52A2-4927-B11B-6F496B403FC7}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2C-4278-B715-ACE1B4B652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{2BC1C51C-8771-4111-8432-818261D6B2BE}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2C-4278-B715-ACE1B4B652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{0CC28D97-0217-4FEF-8006-1C7A6B1B1449}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2C-4278-B715-ACE1B4B652E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{7BF4D1E7-3969-4C88-9D89-839CC1501592}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2C-4278-B715-ACE1B4B652E2}"/>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{DA3E0BBC-4AED-483E-A3BB-583E72C8D43E}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2C-4278-B715-ACE1B4B652E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{193E7D9B-AEFA-4402-9164-9D472AEDB919}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2C-4278-B715-ACE1B4B652E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{4B194D3B-E354-4F1E-B01D-1EC45A08A39D}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2C-4278-B715-ACE1B4B652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7.7</c:v>
                </c:pt>
                <c:pt idx="24">
                  <c:v>7.6</c:v>
                </c:pt>
                <c:pt idx="32">
                  <c:v>7.6</c:v>
                </c:pt>
              </c:numCache>
            </c:numRef>
          </c:xVal>
          <c:yVal>
            <c:numRef>
              <c:f>公会計指標分析・財政指標組合せ分析表!$BP$73:$DC$73</c:f>
              <c:numCache>
                <c:formatCode>#,##0.0;"▲ "#,##0.0</c:formatCode>
                <c:ptCount val="40"/>
                <c:pt idx="0">
                  <c:v>16.2</c:v>
                </c:pt>
                <c:pt idx="8">
                  <c:v>5.5</c:v>
                </c:pt>
                <c:pt idx="16">
                  <c:v>0.2</c:v>
                </c:pt>
              </c:numCache>
            </c:numRef>
          </c:yVal>
          <c:smooth val="0"/>
          <c:extLst>
            <c:ext xmlns:c16="http://schemas.microsoft.com/office/drawing/2014/chart" uri="{C3380CC4-5D6E-409C-BE32-E72D297353CC}">
              <c16:uniqueId val="{00000009-362C-4278-B715-ACE1B4B652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{0ACB0F21-AC23-4F71-B967-6ED2E92A6E8F}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2C-4278-B715-ACE1B4B652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{7ED74238-708C-4A29-BA2A-F6D59FC61586}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2C-4278-B715-ACE1B4B652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{8E5CA4D8-6180-43C4-BB05-5996DB2D2391}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2C-4278-B715-ACE1B4B652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{FC793E73-C219-4F2C-B2B8-73B7534303B3}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2C-4278-B715-ACE1B4B652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{9A04C9C7-2329-48AB-A87B-C65AAB6A0A6E}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2C-4278-B715-ACE1B4B652E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{BFD35CC2-BE90-4716-9F2E-EA8E08EB8CAD}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2C-4278-B715-ACE1B4B652E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{D678A6E1-A58A-4A43-A546-E4816DA516A6}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2C-4278-B715-ACE1B4B652E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{4E96D0E1-DE0F-4860-A9F0-D4FACE735D7C}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2C-4278-B715-ACE1B4B652E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{D7B8C4F7-6935-462E-8027-7DFBBA6AEC2A}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2C-4278-B715-ACE1B4B652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362C-4278-B715-ACE1B4B652E2}"/>
            </c:ext>
          </c:extLst>
        </c:ser>
        <c:dLbls>
          <c:showLegendKey val="0"/>
          <c:showVal val="1"/>
          <c:showCatName val="0"/>
          <c:showSerName val="0"/>
          <c:showPercent val="0"/>
          <c:showBubbleSize val="0"/>
        </c:dLbls>
        <c:axId val="84219776"/>
        <c:axId val="84234240"/>
      </c:scatterChart>
      <c:valAx>
        <c:axId val="84219776"/>
        <c:scaling>
          <c:orientation val="minMax"/>
          <c:max val="8"/>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百万円の増額。また、算入公債費等が前年度より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百万円増額したものの、公営企業債の元利金に対する繰入金も前年度より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百万円増額したことにより、実質公債比率の分子は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今後大型建設事業等も予定しているため、算入率の大きい起債を検討するなど、引き続き財政健全化に努める。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市場公募債は発行しておらず、全ての地方債を定時償還方式にて借入しており、満期一括償還地方債は利用していない。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地方債現在高および公営企業債等繰入見込額が減少し、財政調整基金や公共施設等整備基金等の充当可能基金が増額となったことにより、将来負担比率の分子がマイナスとなった。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将来負担比率は年々減少してきており、引き続き財政健全化に努める。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一般財源不足等のため、基金全体で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百万円取り崩しているが、積立額が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百万円と上回ったため、基金全体の平成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年度普通会計実質収支額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百万円の一部および令和元年度市税の増収分、普通交付税収入額と予算額との差額を積み立てたこと等による。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公共施設等総合管理計画に基づく個別施設計画により、老朽化した施設の長寿命化や大規模改修を計画的に実施していくことが求められるため、財政調整基金や公共施設等整備基金等の残高確保に努める。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特定目的基金のうち地域振興基金については、こども医療費助成事業へ充当した。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クラインガルテン基金については、クラインガルテン施設の管理運営費に充てた。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中山間ふるさと、水と土保全対策基金については、農林業施設の維持管理に関する経費に充てた。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森林管理基金については、林地台帳管理システムの整備に関する経費に充てた。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その他の基金については、利子積立のみであった。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令和元年度中の積立額は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百万円。そのうち公共施設等整備基金への積み立てが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百万円であった。公共施設等総合管理計画に基づく個別施設計画により、老朽化した施設の長寿命化や大規模改修を計画的に実施していくことが求められるため、公共施設等整備基金等の残高確保に努める。</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定められた基金積立額に達しているものもあるため、それぞれの目的に応じた使い道が生まれたときに、計画的に取り崩していく。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一般財源不足等のため、財政調整基金は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百万円取り崩しているが、積立額が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百万円と上回ったため、令和元年度末残高は、前年度に比べ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年度一般会計実質収支額の一部および令和元年度市税の増収分、普通交付税収入額と予算額との差額を積み立てたこと等による。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公共施設等総合管理計画に基づく個別施設計画により、老朽化した施設の長寿命化や大規模改修を計画的に実施していくことが求められるため、財源不足に陥らないよう、財政調整基金の残高確保に努める。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計画的に地方債の発行、償還が行われているため、減債基金は利子を積み立てしているのみで、取り崩しはない。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災害等による予測不可能な地方債発行に備え、減債基金を減らすことなく蓄えておくことが必要である。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有形固定資産減価償却率は全国平均、山梨県平均より高い水準にあるが、個別施設計画を策定中であり、施設の維持管理を適切に進めているため、今後は減少傾向になると思われる。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1" name="直線コネクタ 70"/>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2"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3" name="直線コネクタ 72"/>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4"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5" name="直線コネクタ 74"/>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6"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7" name="フローチャート: 判断 76"/>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9" name="フローチャート: 判断 78"/>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0" name="フローチャート: 判断 79"/>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1" name="フローチャート: 判断 80"/>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16782</xdr:rowOff>
    </xdr:from>
    <xdr:to>
      <xdr:col>23</xdr:col>
      <xdr:colOff>136525</xdr:colOff>
      <xdr:row>32</xdr:row>
      <xdr:rowOff>118382</xdr:rowOff>
    </xdr:to>
    <xdr:sp macro="" textlink="">
      <xdr:nvSpPr>
        <xdr:cNvPr id="87" name="楕円 86"/>
        <xdr:cNvSpPr/>
      </xdr:nvSpPr>
      <xdr:spPr>
        <a:xfrm>
          <a:off x="47117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166659</xdr:rowOff>
    </xdr:from>
    <xdr:ext cx="405111" cy="259045"/>
    <xdr:sp macro="" textlink="">
      <xdr:nvSpPr>
        <xdr:cNvPr id="88" name="有形固定資産減価償却率該当値テキスト"/>
        <xdr:cNvSpPr txBox="1"/>
      </xdr:nvSpPr>
      <xdr:spPr>
        <a:xfrm>
          <a:off x="48133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9" name="楕円 88"/>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67582</xdr:rowOff>
    </xdr:to>
    <xdr:cxnSp macro="">
      <xdr:nvCxnSpPr>
        <xdr:cNvPr id="90" name="直線コネクタ 89"/>
        <xdr:cNvCxnSpPr/>
      </xdr:nvCxnSpPr>
      <xdr:spPr>
        <a:xfrm>
          <a:off x="4051300" y="6245316"/>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91" name="楕円 90"/>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31</xdr:row>
      <xdr:rowOff>158841</xdr:rowOff>
    </xdr:to>
    <xdr:cxnSp macro="">
      <xdr:nvCxnSpPr>
        <xdr:cNvPr id="92" name="直線コネクタ 91"/>
        <xdr:cNvCxnSpPr/>
      </xdr:nvCxnSpPr>
      <xdr:spPr>
        <a:xfrm>
          <a:off x="3289300" y="624531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93" name="楕円 92"/>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31</xdr:row>
      <xdr:rowOff>158841</xdr:rowOff>
    </xdr:to>
    <xdr:cxnSp macro="">
      <xdr:nvCxnSpPr>
        <xdr:cNvPr id="94" name="直線コネクタ 93"/>
        <xdr:cNvCxnSpPr/>
      </xdr:nvCxnSpPr>
      <xdr:spPr>
        <a:xfrm>
          <a:off x="2527300" y="622681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5"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6"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7"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8"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9" name="n_1main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100" name="n_2mainValue有形固定資産減価償却率"/>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101"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充当可能基金である</a:t>
          </a:r>
          <a:r>
            <a:rPr kumimoji="1" lang="ja-JP" altLang="en-US" sz="1100">
              <a:solidFill>
                <a:schemeClr val="dk1"/>
              </a:solidFill>
              <a:effectLst/>
              <a:latin typeface="+mn-lt"/>
              <a:ea typeface="+mn-ea"/>
              <a:cs typeface="+mn-cs"/>
            </a:rPr>
            <a:t>財政調整基金と</a:t>
          </a:r>
          <a:r>
            <a:rPr kumimoji="1" lang="ja-JP" altLang="ja-JP" sz="1100">
              <a:solidFill>
                <a:schemeClr val="dk1"/>
              </a:solidFill>
              <a:effectLst/>
              <a:latin typeface="+mn-lt"/>
              <a:ea typeface="+mn-ea"/>
              <a:cs typeface="+mn-cs"/>
            </a:rPr>
            <a:t>公共施設等整備基金残高の増により、債務償還費率は減少傾向にあるが、今後、</a:t>
          </a:r>
          <a:r>
            <a:rPr kumimoji="1" lang="ja-JP" altLang="en-US" sz="1100">
              <a:solidFill>
                <a:schemeClr val="dk1"/>
              </a:solidFill>
              <a:effectLst/>
              <a:latin typeface="+mn-lt"/>
              <a:ea typeface="+mn-ea"/>
              <a:cs typeface="+mn-cs"/>
            </a:rPr>
            <a:t>学校施設等の改修により、</a:t>
          </a:r>
          <a:r>
            <a:rPr kumimoji="1" lang="ja-JP" altLang="ja-JP" sz="1100">
              <a:solidFill>
                <a:schemeClr val="dk1"/>
              </a:solidFill>
              <a:effectLst/>
              <a:latin typeface="+mn-lt"/>
              <a:ea typeface="+mn-ea"/>
              <a:cs typeface="+mn-cs"/>
            </a:rPr>
            <a:t>地方債の新規発行額増加</a:t>
          </a:r>
          <a:r>
            <a:rPr kumimoji="1" lang="ja-JP" altLang="en-US" sz="1100">
              <a:solidFill>
                <a:schemeClr val="dk1"/>
              </a:solidFill>
              <a:effectLst/>
              <a:latin typeface="+mn-lt"/>
              <a:ea typeface="+mn-ea"/>
              <a:cs typeface="+mn-cs"/>
            </a:rPr>
            <a:t>を見込んでいるため、計画的な地方債発行が必要。</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0" name="直線コネクタ 129"/>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1"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2" name="直線コネクタ 131"/>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3"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4" name="直線コネクタ 133"/>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5"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6" name="フローチャート: 判断 135"/>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7" name="フローチャート: 判断 136"/>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8" name="フローチャート: 判断 137"/>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9" name="フローチャート: 判断 138"/>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40" name="フローチャート: 判断 139"/>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45854</xdr:rowOff>
    </xdr:from>
    <xdr:to>
      <xdr:col>76</xdr:col>
      <xdr:colOff>73025</xdr:colOff>
      <xdr:row>29</xdr:row>
      <xdr:rowOff>147454</xdr:rowOff>
    </xdr:to>
    <xdr:sp macro="" textlink="">
      <xdr:nvSpPr>
        <xdr:cNvPr id="146" name="楕円 145"/>
        <xdr:cNvSpPr/>
      </xdr:nvSpPr>
      <xdr:spPr>
        <a:xfrm>
          <a:off x="14744700" y="57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68731</xdr:rowOff>
    </xdr:from>
    <xdr:ext cx="469744" cy="259045"/>
    <xdr:sp macro="" textlink="">
      <xdr:nvSpPr>
        <xdr:cNvPr id="147" name="債務償還比率該当値テキスト"/>
        <xdr:cNvSpPr txBox="1"/>
      </xdr:nvSpPr>
      <xdr:spPr>
        <a:xfrm>
          <a:off x="14846300" y="56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71522</xdr:rowOff>
    </xdr:from>
    <xdr:to>
      <xdr:col>72</xdr:col>
      <xdr:colOff>123825</xdr:colOff>
      <xdr:row>30</xdr:row>
      <xdr:rowOff>1672</xdr:rowOff>
    </xdr:to>
    <xdr:sp macro="" textlink="">
      <xdr:nvSpPr>
        <xdr:cNvPr id="148" name="楕円 147"/>
        <xdr:cNvSpPr/>
      </xdr:nvSpPr>
      <xdr:spPr>
        <a:xfrm>
          <a:off x="14033500" y="58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96654</xdr:rowOff>
    </xdr:from>
    <xdr:to>
      <xdr:col>76</xdr:col>
      <xdr:colOff>22225</xdr:colOff>
      <xdr:row>29</xdr:row>
      <xdr:rowOff>122322</xdr:rowOff>
    </xdr:to>
    <xdr:cxnSp macro="">
      <xdr:nvCxnSpPr>
        <xdr:cNvPr id="149" name="直線コネクタ 148"/>
        <xdr:cNvCxnSpPr/>
      </xdr:nvCxnSpPr>
      <xdr:spPr>
        <a:xfrm flipV="1">
          <a:off x="14084300" y="5840229"/>
          <a:ext cx="711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124538</xdr:rowOff>
    </xdr:from>
    <xdr:to>
      <xdr:col>68</xdr:col>
      <xdr:colOff>123825</xdr:colOff>
      <xdr:row>30</xdr:row>
      <xdr:rowOff>54688</xdr:rowOff>
    </xdr:to>
    <xdr:sp macro="" textlink="">
      <xdr:nvSpPr>
        <xdr:cNvPr id="150" name="楕円 149"/>
        <xdr:cNvSpPr/>
      </xdr:nvSpPr>
      <xdr:spPr>
        <a:xfrm>
          <a:off x="13271500" y="58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122322</xdr:rowOff>
    </xdr:from>
    <xdr:to>
      <xdr:col>72</xdr:col>
      <xdr:colOff>73025</xdr:colOff>
      <xdr:row>30</xdr:row>
      <xdr:rowOff>3888</xdr:rowOff>
    </xdr:to>
    <xdr:cxnSp macro="">
      <xdr:nvCxnSpPr>
        <xdr:cNvPr id="151" name="直線コネクタ 150"/>
        <xdr:cNvCxnSpPr/>
      </xdr:nvCxnSpPr>
      <xdr:spPr>
        <a:xfrm flipV="1">
          <a:off x="13322300" y="5865897"/>
          <a:ext cx="762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136412</xdr:rowOff>
    </xdr:from>
    <xdr:to>
      <xdr:col>64</xdr:col>
      <xdr:colOff>123825</xdr:colOff>
      <xdr:row>30</xdr:row>
      <xdr:rowOff>66562</xdr:rowOff>
    </xdr:to>
    <xdr:sp macro="" textlink="">
      <xdr:nvSpPr>
        <xdr:cNvPr id="152" name="楕円 151"/>
        <xdr:cNvSpPr/>
      </xdr:nvSpPr>
      <xdr:spPr>
        <a:xfrm>
          <a:off x="12509500" y="58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3888</xdr:rowOff>
    </xdr:from>
    <xdr:to>
      <xdr:col>68</xdr:col>
      <xdr:colOff>73025</xdr:colOff>
      <xdr:row>30</xdr:row>
      <xdr:rowOff>15762</xdr:rowOff>
    </xdr:to>
    <xdr:cxnSp macro="">
      <xdr:nvCxnSpPr>
        <xdr:cNvPr id="153" name="直線コネクタ 152"/>
        <xdr:cNvCxnSpPr/>
      </xdr:nvCxnSpPr>
      <xdr:spPr>
        <a:xfrm flipV="1">
          <a:off x="12560300" y="5918913"/>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141570</xdr:rowOff>
    </xdr:from>
    <xdr:to>
      <xdr:col>60</xdr:col>
      <xdr:colOff>123825</xdr:colOff>
      <xdr:row>30</xdr:row>
      <xdr:rowOff>71720</xdr:rowOff>
    </xdr:to>
    <xdr:sp macro="" textlink="">
      <xdr:nvSpPr>
        <xdr:cNvPr id="154" name="楕円 153"/>
        <xdr:cNvSpPr/>
      </xdr:nvSpPr>
      <xdr:spPr>
        <a:xfrm>
          <a:off x="11747500" y="5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15762</xdr:rowOff>
    </xdr:from>
    <xdr:to>
      <xdr:col>64</xdr:col>
      <xdr:colOff>73025</xdr:colOff>
      <xdr:row>30</xdr:row>
      <xdr:rowOff>20920</xdr:rowOff>
    </xdr:to>
    <xdr:cxnSp macro="">
      <xdr:nvCxnSpPr>
        <xdr:cNvPr id="155" name="直線コネクタ 154"/>
        <xdr:cNvCxnSpPr/>
      </xdr:nvCxnSpPr>
      <xdr:spPr>
        <a:xfrm flipV="1">
          <a:off x="11798300" y="5930787"/>
          <a:ext cx="762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6"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7"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8"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164200</xdr:rowOff>
    </xdr:from>
    <xdr:ext cx="469744" cy="259045"/>
    <xdr:sp macro="" textlink="">
      <xdr:nvSpPr>
        <xdr:cNvPr id="159" name="n_4aveValue債務償還比率"/>
        <xdr:cNvSpPr txBox="1"/>
      </xdr:nvSpPr>
      <xdr:spPr>
        <a:xfrm>
          <a:off x="11563427" y="60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18199</xdr:rowOff>
    </xdr:from>
    <xdr:ext cx="469744" cy="259045"/>
    <xdr:sp macro="" textlink="">
      <xdr:nvSpPr>
        <xdr:cNvPr id="160" name="n_1mainValue債務償還比率"/>
        <xdr:cNvSpPr txBox="1"/>
      </xdr:nvSpPr>
      <xdr:spPr>
        <a:xfrm>
          <a:off x="13836727" y="55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71215</xdr:rowOff>
    </xdr:from>
    <xdr:ext cx="469744" cy="259045"/>
    <xdr:sp macro="" textlink="">
      <xdr:nvSpPr>
        <xdr:cNvPr id="161" name="n_2mainValue債務償還比率"/>
        <xdr:cNvSpPr txBox="1"/>
      </xdr:nvSpPr>
      <xdr:spPr>
        <a:xfrm>
          <a:off x="13087427" y="56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83089</xdr:rowOff>
    </xdr:from>
    <xdr:ext cx="469744" cy="259045"/>
    <xdr:sp macro="" textlink="">
      <xdr:nvSpPr>
        <xdr:cNvPr id="162" name="n_3mainValue債務償還比率"/>
        <xdr:cNvSpPr txBox="1"/>
      </xdr:nvSpPr>
      <xdr:spPr>
        <a:xfrm>
          <a:off x="12325427" y="565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88247</xdr:rowOff>
    </xdr:from>
    <xdr:ext cx="469744" cy="259045"/>
    <xdr:sp macro="" textlink="">
      <xdr:nvSpPr>
        <xdr:cNvPr id="163" name="n_4mainValue債務償還比率"/>
        <xdr:cNvSpPr txBox="1"/>
      </xdr:nvSpPr>
      <xdr:spPr>
        <a:xfrm>
          <a:off x="11563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道路】&#10;有形固定資産減価償却率該当値テキスト"/>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48441</xdr:rowOff>
    </xdr:to>
    <xdr:cxnSp macro="">
      <xdr:nvCxnSpPr>
        <xdr:cNvPr id="77" name="直線コネクタ 76"/>
        <xdr:cNvCxnSpPr/>
      </xdr:nvCxnSpPr>
      <xdr:spPr>
        <a:xfrm>
          <a:off x="3797300" y="67186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32113</xdr:rowOff>
    </xdr:to>
    <xdr:cxnSp macro="">
      <xdr:nvCxnSpPr>
        <xdr:cNvPr id="79" name="直線コネクタ 78"/>
        <xdr:cNvCxnSpPr/>
      </xdr:nvCxnSpPr>
      <xdr:spPr>
        <a:xfrm>
          <a:off x="2908300" y="6718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32113</xdr:rowOff>
    </xdr:to>
    <xdr:cxnSp macro="">
      <xdr:nvCxnSpPr>
        <xdr:cNvPr id="81" name="直線コネクタ 80"/>
        <xdr:cNvCxnSpPr/>
      </xdr:nvCxnSpPr>
      <xdr:spPr>
        <a:xfrm>
          <a:off x="2019300" y="670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5" name="n_4aveValue【道路】&#10;有形固定資産減価償却率"/>
        <xdr:cNvSpPr txBox="1"/>
      </xdr:nvSpPr>
      <xdr:spPr>
        <a:xfrm>
          <a:off x="927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6" name="n_1main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7" name="n_2mainValue【道路】&#10;有形固定資産減価償却率"/>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88" name="n_3mainValue【道路】&#10;有形固定資産減価償却率"/>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2" name="フローチャート: 判断 121"/>
        <xdr:cNvSpPr/>
      </xdr:nvSpPr>
      <xdr:spPr>
        <a:xfrm>
          <a:off x="6921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20104</xdr:rowOff>
    </xdr:from>
    <xdr:to>
      <xdr:col>55</xdr:col>
      <xdr:colOff>50800</xdr:colOff>
      <xdr:row>40</xdr:row>
      <xdr:rowOff>121704</xdr:rowOff>
    </xdr:to>
    <xdr:sp macro="" textlink="">
      <xdr:nvSpPr>
        <xdr:cNvPr id="128" name="楕円 127"/>
        <xdr:cNvSpPr/>
      </xdr:nvSpPr>
      <xdr:spPr>
        <a:xfrm>
          <a:off x="10426700" y="6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42981</xdr:rowOff>
    </xdr:from>
    <xdr:ext cx="469744" cy="259045"/>
    <xdr:sp macro="" textlink="">
      <xdr:nvSpPr>
        <xdr:cNvPr id="129" name="【道路】&#10;一人当たり延長該当値テキスト"/>
        <xdr:cNvSpPr txBox="1"/>
      </xdr:nvSpPr>
      <xdr:spPr>
        <a:xfrm>
          <a:off x="10515600"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22543</xdr:rowOff>
    </xdr:from>
    <xdr:to>
      <xdr:col>50</xdr:col>
      <xdr:colOff>165100</xdr:colOff>
      <xdr:row>40</xdr:row>
      <xdr:rowOff>124143</xdr:rowOff>
    </xdr:to>
    <xdr:sp macro="" textlink="">
      <xdr:nvSpPr>
        <xdr:cNvPr id="130" name="楕円 129"/>
        <xdr:cNvSpPr/>
      </xdr:nvSpPr>
      <xdr:spPr>
        <a:xfrm>
          <a:off x="9588500" y="6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70904</xdr:rowOff>
    </xdr:from>
    <xdr:to>
      <xdr:col>55</xdr:col>
      <xdr:colOff>0</xdr:colOff>
      <xdr:row>40</xdr:row>
      <xdr:rowOff>73343</xdr:rowOff>
    </xdr:to>
    <xdr:cxnSp macro="">
      <xdr:nvCxnSpPr>
        <xdr:cNvPr id="131" name="直線コネクタ 130"/>
        <xdr:cNvCxnSpPr/>
      </xdr:nvCxnSpPr>
      <xdr:spPr>
        <a:xfrm flipV="1">
          <a:off x="9639300" y="692890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23800</xdr:rowOff>
    </xdr:from>
    <xdr:to>
      <xdr:col>46</xdr:col>
      <xdr:colOff>38100</xdr:colOff>
      <xdr:row>40</xdr:row>
      <xdr:rowOff>125400</xdr:rowOff>
    </xdr:to>
    <xdr:sp macro="" textlink="">
      <xdr:nvSpPr>
        <xdr:cNvPr id="132" name="楕円 131"/>
        <xdr:cNvSpPr/>
      </xdr:nvSpPr>
      <xdr:spPr>
        <a:xfrm>
          <a:off x="8699500" y="6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73343</xdr:rowOff>
    </xdr:from>
    <xdr:to>
      <xdr:col>50</xdr:col>
      <xdr:colOff>114300</xdr:colOff>
      <xdr:row>40</xdr:row>
      <xdr:rowOff>74600</xdr:rowOff>
    </xdr:to>
    <xdr:cxnSp macro="">
      <xdr:nvCxnSpPr>
        <xdr:cNvPr id="133" name="直線コネクタ 132"/>
        <xdr:cNvCxnSpPr/>
      </xdr:nvCxnSpPr>
      <xdr:spPr>
        <a:xfrm flipV="1">
          <a:off x="8750300" y="69313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26315</xdr:rowOff>
    </xdr:from>
    <xdr:to>
      <xdr:col>41</xdr:col>
      <xdr:colOff>101600</xdr:colOff>
      <xdr:row>40</xdr:row>
      <xdr:rowOff>127915</xdr:rowOff>
    </xdr:to>
    <xdr:sp macro="" textlink="">
      <xdr:nvSpPr>
        <xdr:cNvPr id="134" name="楕円 133"/>
        <xdr:cNvSpPr/>
      </xdr:nvSpPr>
      <xdr:spPr>
        <a:xfrm>
          <a:off x="7810500" y="6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74600</xdr:rowOff>
    </xdr:from>
    <xdr:to>
      <xdr:col>45</xdr:col>
      <xdr:colOff>177800</xdr:colOff>
      <xdr:row>40</xdr:row>
      <xdr:rowOff>77115</xdr:rowOff>
    </xdr:to>
    <xdr:cxnSp macro="">
      <xdr:nvCxnSpPr>
        <xdr:cNvPr id="135" name="直線コネクタ 134"/>
        <xdr:cNvCxnSpPr/>
      </xdr:nvCxnSpPr>
      <xdr:spPr>
        <a:xfrm flipV="1">
          <a:off x="7861300" y="693260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112247</xdr:rowOff>
    </xdr:from>
    <xdr:ext cx="534377" cy="259045"/>
    <xdr:sp macro="" textlink="">
      <xdr:nvSpPr>
        <xdr:cNvPr id="139" name="n_4aveValue【道路】&#10;一人当たり延長"/>
        <xdr:cNvSpPr txBox="1"/>
      </xdr:nvSpPr>
      <xdr:spPr>
        <a:xfrm>
          <a:off x="6705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140670</xdr:rowOff>
    </xdr:from>
    <xdr:ext cx="469744" cy="259045"/>
    <xdr:sp macro="" textlink="">
      <xdr:nvSpPr>
        <xdr:cNvPr id="140" name="n_1mainValue【道路】&#10;一人当たり延長"/>
        <xdr:cNvSpPr txBox="1"/>
      </xdr:nvSpPr>
      <xdr:spPr>
        <a:xfrm>
          <a:off x="9391727" y="66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116527</xdr:rowOff>
    </xdr:from>
    <xdr:ext cx="469744" cy="259045"/>
    <xdr:sp macro="" textlink="">
      <xdr:nvSpPr>
        <xdr:cNvPr id="141" name="n_2mainValue【道路】&#10;一人当たり延長"/>
        <xdr:cNvSpPr txBox="1"/>
      </xdr:nvSpPr>
      <xdr:spPr>
        <a:xfrm>
          <a:off x="8515427" y="69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119042</xdr:rowOff>
    </xdr:from>
    <xdr:ext cx="469744" cy="259045"/>
    <xdr:sp macro="" textlink="">
      <xdr:nvSpPr>
        <xdr:cNvPr id="142" name="n_3mainValue【道路】&#10;一人当たり延長"/>
        <xdr:cNvSpPr txBox="1"/>
      </xdr:nvSpPr>
      <xdr:spPr>
        <a:xfrm>
          <a:off x="7626427" y="69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78" name="フローチャート: 判断 177"/>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84" name="楕円 183"/>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85" name="【橋りょう・トンネ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86" name="楕円 185"/>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47353</xdr:rowOff>
    </xdr:to>
    <xdr:cxnSp macro="">
      <xdr:nvCxnSpPr>
        <xdr:cNvPr id="187" name="直線コネクタ 186"/>
        <xdr:cNvCxnSpPr/>
      </xdr:nvCxnSpPr>
      <xdr:spPr>
        <a:xfrm>
          <a:off x="3797300" y="106478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88" name="楕円 187"/>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62</xdr:row>
      <xdr:rowOff>17962</xdr:rowOff>
    </xdr:to>
    <xdr:cxnSp macro="">
      <xdr:nvCxnSpPr>
        <xdr:cNvPr id="189" name="直線コネクタ 188"/>
        <xdr:cNvCxnSpPr/>
      </xdr:nvCxnSpPr>
      <xdr:spPr>
        <a:xfrm>
          <a:off x="2908300" y="106217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0" name="楕円 189"/>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61</xdr:row>
      <xdr:rowOff>163285</xdr:rowOff>
    </xdr:to>
    <xdr:cxnSp macro="">
      <xdr:nvCxnSpPr>
        <xdr:cNvPr id="191" name="直線コネクタ 190"/>
        <xdr:cNvCxnSpPr/>
      </xdr:nvCxnSpPr>
      <xdr:spPr>
        <a:xfrm>
          <a:off x="2019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195" name="n_4aveValue【橋りょう・トンネル】&#10;有形固定資産減価償却率"/>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196" name="n_1mainValue【橋りょう・トンネル】&#10;有形固定資産減価償却率"/>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197" name="n_2mainValue【橋りょう・トンネル】&#10;有形固定資産減価償却率"/>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198" name="n_3mainValue【橋りょう・トンネル】&#10;有形固定資産減価償却率"/>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32" name="フローチャート: 判断 231"/>
        <xdr:cNvSpPr/>
      </xdr:nvSpPr>
      <xdr:spPr>
        <a:xfrm>
          <a:off x="6921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126978</xdr:rowOff>
    </xdr:from>
    <xdr:to>
      <xdr:col>55</xdr:col>
      <xdr:colOff>50800</xdr:colOff>
      <xdr:row>63</xdr:row>
      <xdr:rowOff>57128</xdr:rowOff>
    </xdr:to>
    <xdr:sp macro="" textlink="">
      <xdr:nvSpPr>
        <xdr:cNvPr id="238" name="楕円 237"/>
        <xdr:cNvSpPr/>
      </xdr:nvSpPr>
      <xdr:spPr>
        <a:xfrm>
          <a:off x="10426700" y="107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149855</xdr:rowOff>
    </xdr:from>
    <xdr:ext cx="599010" cy="259045"/>
    <xdr:sp macro="" textlink="">
      <xdr:nvSpPr>
        <xdr:cNvPr id="239" name="【橋りょう・トンネル】&#10;一人当たり有形固定資産（償却資産）額該当値テキスト"/>
        <xdr:cNvSpPr txBox="1"/>
      </xdr:nvSpPr>
      <xdr:spPr>
        <a:xfrm>
          <a:off x="10515600" y="106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126749</xdr:rowOff>
    </xdr:from>
    <xdr:to>
      <xdr:col>50</xdr:col>
      <xdr:colOff>165100</xdr:colOff>
      <xdr:row>63</xdr:row>
      <xdr:rowOff>56899</xdr:rowOff>
    </xdr:to>
    <xdr:sp macro="" textlink="">
      <xdr:nvSpPr>
        <xdr:cNvPr id="240" name="楕円 239"/>
        <xdr:cNvSpPr/>
      </xdr:nvSpPr>
      <xdr:spPr>
        <a:xfrm>
          <a:off x="9588500" y="10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6099</xdr:rowOff>
    </xdr:from>
    <xdr:to>
      <xdr:col>55</xdr:col>
      <xdr:colOff>0</xdr:colOff>
      <xdr:row>63</xdr:row>
      <xdr:rowOff>6328</xdr:rowOff>
    </xdr:to>
    <xdr:cxnSp macro="">
      <xdr:nvCxnSpPr>
        <xdr:cNvPr id="241" name="直線コネクタ 240"/>
        <xdr:cNvCxnSpPr/>
      </xdr:nvCxnSpPr>
      <xdr:spPr>
        <a:xfrm>
          <a:off x="9639300" y="1080744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126967</xdr:rowOff>
    </xdr:from>
    <xdr:to>
      <xdr:col>46</xdr:col>
      <xdr:colOff>38100</xdr:colOff>
      <xdr:row>63</xdr:row>
      <xdr:rowOff>57117</xdr:rowOff>
    </xdr:to>
    <xdr:sp macro="" textlink="">
      <xdr:nvSpPr>
        <xdr:cNvPr id="242" name="楕円 241"/>
        <xdr:cNvSpPr/>
      </xdr:nvSpPr>
      <xdr:spPr>
        <a:xfrm>
          <a:off x="8699500" y="10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6099</xdr:rowOff>
    </xdr:from>
    <xdr:to>
      <xdr:col>50</xdr:col>
      <xdr:colOff>114300</xdr:colOff>
      <xdr:row>63</xdr:row>
      <xdr:rowOff>6317</xdr:rowOff>
    </xdr:to>
    <xdr:cxnSp macro="">
      <xdr:nvCxnSpPr>
        <xdr:cNvPr id="243" name="直線コネクタ 242"/>
        <xdr:cNvCxnSpPr/>
      </xdr:nvCxnSpPr>
      <xdr:spPr>
        <a:xfrm flipV="1">
          <a:off x="8750300" y="1080744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126859</xdr:rowOff>
    </xdr:from>
    <xdr:to>
      <xdr:col>41</xdr:col>
      <xdr:colOff>101600</xdr:colOff>
      <xdr:row>63</xdr:row>
      <xdr:rowOff>57009</xdr:rowOff>
    </xdr:to>
    <xdr:sp macro="" textlink="">
      <xdr:nvSpPr>
        <xdr:cNvPr id="244" name="楕円 243"/>
        <xdr:cNvSpPr/>
      </xdr:nvSpPr>
      <xdr:spPr>
        <a:xfrm>
          <a:off x="7810500" y="10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6209</xdr:rowOff>
    </xdr:from>
    <xdr:to>
      <xdr:col>45</xdr:col>
      <xdr:colOff>177800</xdr:colOff>
      <xdr:row>63</xdr:row>
      <xdr:rowOff>6317</xdr:rowOff>
    </xdr:to>
    <xdr:cxnSp macro="">
      <xdr:nvCxnSpPr>
        <xdr:cNvPr id="245" name="直線コネクタ 244"/>
        <xdr:cNvCxnSpPr/>
      </xdr:nvCxnSpPr>
      <xdr:spPr>
        <a:xfrm>
          <a:off x="7861300" y="1080755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49" name="n_4aveValue【橋りょう・トンネル】&#10;一人当たり有形固定資産（償却資産）額"/>
        <xdr:cNvSpPr txBox="1"/>
      </xdr:nvSpPr>
      <xdr:spPr>
        <a:xfrm>
          <a:off x="6672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73426</xdr:rowOff>
    </xdr:from>
    <xdr:ext cx="599010" cy="259045"/>
    <xdr:sp macro="" textlink="">
      <xdr:nvSpPr>
        <xdr:cNvPr id="250" name="n_1mainValue【橋りょう・トンネル】&#10;一人当たり有形固定資産（償却資産）額"/>
        <xdr:cNvSpPr txBox="1"/>
      </xdr:nvSpPr>
      <xdr:spPr>
        <a:xfrm>
          <a:off x="9327095" y="10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73644</xdr:rowOff>
    </xdr:from>
    <xdr:ext cx="599010" cy="259045"/>
    <xdr:sp macro="" textlink="">
      <xdr:nvSpPr>
        <xdr:cNvPr id="251" name="n_2mainValue【橋りょう・トンネル】&#10;一人当たり有形固定資産（償却資産）額"/>
        <xdr:cNvSpPr txBox="1"/>
      </xdr:nvSpPr>
      <xdr:spPr>
        <a:xfrm>
          <a:off x="8450795" y="105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73536</xdr:rowOff>
    </xdr:from>
    <xdr:ext cx="599010" cy="259045"/>
    <xdr:sp macro="" textlink="">
      <xdr:nvSpPr>
        <xdr:cNvPr id="252" name="n_3mainValue【橋りょう・トンネル】&#10;一人当たり有形固定資産（償却資産）額"/>
        <xdr:cNvSpPr txBox="1"/>
      </xdr:nvSpPr>
      <xdr:spPr>
        <a:xfrm>
          <a:off x="7561795" y="105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287" name="フローチャート: 判断 286"/>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93" name="楕円 292"/>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94" name="【公営住宅】&#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95" name="楕円 294"/>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62864</xdr:rowOff>
    </xdr:to>
    <xdr:cxnSp macro="">
      <xdr:nvCxnSpPr>
        <xdr:cNvPr id="296" name="直線コネクタ 295"/>
        <xdr:cNvCxnSpPr/>
      </xdr:nvCxnSpPr>
      <xdr:spPr>
        <a:xfrm>
          <a:off x="3797300" y="139274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97" name="楕円 296"/>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40005</xdr:rowOff>
    </xdr:to>
    <xdr:cxnSp macro="">
      <xdr:nvCxnSpPr>
        <xdr:cNvPr id="298" name="直線コネクタ 297"/>
        <xdr:cNvCxnSpPr/>
      </xdr:nvCxnSpPr>
      <xdr:spPr>
        <a:xfrm>
          <a:off x="2908300" y="139103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9" name="楕円 298"/>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22861</xdr:rowOff>
    </xdr:to>
    <xdr:cxnSp macro="">
      <xdr:nvCxnSpPr>
        <xdr:cNvPr id="300" name="直線コネクタ 299"/>
        <xdr:cNvCxnSpPr/>
      </xdr:nvCxnSpPr>
      <xdr:spPr>
        <a:xfrm>
          <a:off x="2019300" y="138741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04" name="n_4aveValue【公営住宅】&#10;有形固定資産減価償却率"/>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305" name="n_1mainValue【公営住宅】&#10;有形固定資産減価償却率"/>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306" name="n_2main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07" name="n_3mainValue【公営住宅】&#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41" name="フローチャート: 判断 34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47" name="楕円 346"/>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48" name="【公営住宅】&#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49" name="楕円 348"/>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50" name="直線コネクタ 349"/>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51" name="楕円 350"/>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133350</xdr:rowOff>
    </xdr:to>
    <xdr:cxnSp macro="">
      <xdr:nvCxnSpPr>
        <xdr:cNvPr id="352" name="直線コネクタ 351"/>
        <xdr:cNvCxnSpPr/>
      </xdr:nvCxnSpPr>
      <xdr:spPr>
        <a:xfrm>
          <a:off x="8750300" y="147050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53" name="楕円 352"/>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131826</xdr:rowOff>
    </xdr:to>
    <xdr:cxnSp macro="">
      <xdr:nvCxnSpPr>
        <xdr:cNvPr id="354" name="直線コネクタ 353"/>
        <xdr:cNvCxnSpPr/>
      </xdr:nvCxnSpPr>
      <xdr:spPr>
        <a:xfrm>
          <a:off x="7861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8"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59" name="n_1mainValue【公営住宅】&#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60" name="n_2mainValue【公営住宅】&#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61" name="n_3mainValue【公営住宅】&#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13" name="フローチャート: 判断 412"/>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19" name="楕円 418"/>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20" name="【認定こども園・幼稚園・保育所】&#10;有形固定資産減価償却率該当値テキスト"/>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21" name="楕円 420"/>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41910</xdr:rowOff>
    </xdr:to>
    <xdr:cxnSp macro="">
      <xdr:nvCxnSpPr>
        <xdr:cNvPr id="422" name="直線コネクタ 421"/>
        <xdr:cNvCxnSpPr/>
      </xdr:nvCxnSpPr>
      <xdr:spPr>
        <a:xfrm flipV="1">
          <a:off x="15481300" y="603776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23" name="楕円 422"/>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41910</xdr:rowOff>
    </xdr:to>
    <xdr:cxnSp macro="">
      <xdr:nvCxnSpPr>
        <xdr:cNvPr id="424" name="直線コネクタ 423"/>
        <xdr:cNvCxnSpPr/>
      </xdr:nvCxnSpPr>
      <xdr:spPr>
        <a:xfrm>
          <a:off x="14592300" y="60230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425" name="楕円 424"/>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35</xdr:row>
      <xdr:rowOff>22316</xdr:rowOff>
    </xdr:to>
    <xdr:cxnSp macro="">
      <xdr:nvCxnSpPr>
        <xdr:cNvPr id="426" name="直線コネクタ 425"/>
        <xdr:cNvCxnSpPr/>
      </xdr:nvCxnSpPr>
      <xdr:spPr>
        <a:xfrm>
          <a:off x="13703300" y="59757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30" name="n_4aveValue【認定こども園・幼稚園・保育所】&#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31"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32" name="n_2mainValue【認定こども園・幼稚園・保育所】&#10;有形固定資産減価償却率"/>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433" name="n_3mainValue【認定こども園・幼稚園・保育所】&#10;有形固定資産減価償却率"/>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65" name="フローチャート: 判断 464"/>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1" name="楕円 470"/>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47261</xdr:rowOff>
    </xdr:from>
    <xdr:ext cx="469744" cy="259045"/>
    <xdr:sp macro="" textlink="">
      <xdr:nvSpPr>
        <xdr:cNvPr id="472" name="【認定こども園・幼稚園・保育所】&#10;一人当たり面積該当値テキスト"/>
        <xdr:cNvSpPr txBox="1"/>
      </xdr:nvSpPr>
      <xdr:spPr>
        <a:xfrm>
          <a:off x="22199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41402</xdr:rowOff>
    </xdr:from>
    <xdr:to>
      <xdr:col>112</xdr:col>
      <xdr:colOff>38100</xdr:colOff>
      <xdr:row>39</xdr:row>
      <xdr:rowOff>143002</xdr:rowOff>
    </xdr:to>
    <xdr:sp macro="" textlink="">
      <xdr:nvSpPr>
        <xdr:cNvPr id="473" name="楕円 472"/>
        <xdr:cNvSpPr/>
      </xdr:nvSpPr>
      <xdr:spPr>
        <a:xfrm>
          <a:off x="2127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92202</xdr:rowOff>
    </xdr:from>
    <xdr:to>
      <xdr:col>116</xdr:col>
      <xdr:colOff>63500</xdr:colOff>
      <xdr:row>39</xdr:row>
      <xdr:rowOff>119634</xdr:rowOff>
    </xdr:to>
    <xdr:cxnSp macro="">
      <xdr:nvCxnSpPr>
        <xdr:cNvPr id="474" name="直線コネクタ 473"/>
        <xdr:cNvCxnSpPr/>
      </xdr:nvCxnSpPr>
      <xdr:spPr>
        <a:xfrm>
          <a:off x="21323300" y="67787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475" name="楕円 474"/>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92202</xdr:rowOff>
    </xdr:to>
    <xdr:cxnSp macro="">
      <xdr:nvCxnSpPr>
        <xdr:cNvPr id="476" name="直線コネクタ 475"/>
        <xdr:cNvCxnSpPr/>
      </xdr:nvCxnSpPr>
      <xdr:spPr>
        <a:xfrm>
          <a:off x="20434300" y="6719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153416</xdr:rowOff>
    </xdr:from>
    <xdr:to>
      <xdr:col>102</xdr:col>
      <xdr:colOff>165100</xdr:colOff>
      <xdr:row>39</xdr:row>
      <xdr:rowOff>83566</xdr:rowOff>
    </xdr:to>
    <xdr:sp macro="" textlink="">
      <xdr:nvSpPr>
        <xdr:cNvPr id="477" name="楕円 476"/>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32766</xdr:rowOff>
    </xdr:to>
    <xdr:cxnSp macro="">
      <xdr:nvCxnSpPr>
        <xdr:cNvPr id="478" name="直線コネクタ 477"/>
        <xdr:cNvCxnSpPr/>
      </xdr:nvCxnSpPr>
      <xdr:spPr>
        <a:xfrm>
          <a:off x="19545300" y="6719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82" name="n_4aveValue【認定こども園・幼稚園・保育所】&#10;一人当たり面積"/>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134129</xdr:rowOff>
    </xdr:from>
    <xdr:ext cx="469744" cy="259045"/>
    <xdr:sp macro="" textlink="">
      <xdr:nvSpPr>
        <xdr:cNvPr id="483" name="n_1main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484" name="n_2mainValue【認定こども園・幼稚園・保育所】&#10;一人当たり面積"/>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100093</xdr:rowOff>
    </xdr:from>
    <xdr:ext cx="469744" cy="259045"/>
    <xdr:sp macro="" textlink="">
      <xdr:nvSpPr>
        <xdr:cNvPr id="485" name="n_3mainValue【認定こども園・幼稚園・保育所】&#10;一人当たり面積"/>
        <xdr:cNvSpPr txBox="1"/>
      </xdr:nvSpPr>
      <xdr:spPr>
        <a:xfrm>
          <a:off x="19310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518" name="フローチャート: 判断 517"/>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95504</xdr:rowOff>
    </xdr:from>
    <xdr:to>
      <xdr:col>85</xdr:col>
      <xdr:colOff>177800</xdr:colOff>
      <xdr:row>60</xdr:row>
      <xdr:rowOff>25654</xdr:rowOff>
    </xdr:to>
    <xdr:sp macro="" textlink="">
      <xdr:nvSpPr>
        <xdr:cNvPr id="524" name="楕円 523"/>
        <xdr:cNvSpPr/>
      </xdr:nvSpPr>
      <xdr:spPr>
        <a:xfrm>
          <a:off x="16268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73931</xdr:rowOff>
    </xdr:from>
    <xdr:ext cx="405111" cy="259045"/>
    <xdr:sp macro="" textlink="">
      <xdr:nvSpPr>
        <xdr:cNvPr id="525" name="【学校施設】&#10;有形固定資産減価償却率該当値テキスト"/>
        <xdr:cNvSpPr txBox="1"/>
      </xdr:nvSpPr>
      <xdr:spPr>
        <a:xfrm>
          <a:off x="16357600"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45212</xdr:rowOff>
    </xdr:from>
    <xdr:to>
      <xdr:col>81</xdr:col>
      <xdr:colOff>101600</xdr:colOff>
      <xdr:row>59</xdr:row>
      <xdr:rowOff>146812</xdr:rowOff>
    </xdr:to>
    <xdr:sp macro="" textlink="">
      <xdr:nvSpPr>
        <xdr:cNvPr id="526" name="楕円 525"/>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96012</xdr:rowOff>
    </xdr:from>
    <xdr:to>
      <xdr:col>85</xdr:col>
      <xdr:colOff>127000</xdr:colOff>
      <xdr:row>59</xdr:row>
      <xdr:rowOff>146304</xdr:rowOff>
    </xdr:to>
    <xdr:cxnSp macro="">
      <xdr:nvCxnSpPr>
        <xdr:cNvPr id="527" name="直線コネクタ 526"/>
        <xdr:cNvCxnSpPr/>
      </xdr:nvCxnSpPr>
      <xdr:spPr>
        <a:xfrm>
          <a:off x="15481300" y="102115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141224</xdr:rowOff>
    </xdr:from>
    <xdr:to>
      <xdr:col>76</xdr:col>
      <xdr:colOff>165100</xdr:colOff>
      <xdr:row>60</xdr:row>
      <xdr:rowOff>71374</xdr:rowOff>
    </xdr:to>
    <xdr:sp macro="" textlink="">
      <xdr:nvSpPr>
        <xdr:cNvPr id="528" name="楕円 527"/>
        <xdr:cNvSpPr/>
      </xdr:nvSpPr>
      <xdr:spPr>
        <a:xfrm>
          <a:off x="14541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60</xdr:row>
      <xdr:rowOff>20574</xdr:rowOff>
    </xdr:to>
    <xdr:cxnSp macro="">
      <xdr:nvCxnSpPr>
        <xdr:cNvPr id="529" name="直線コネクタ 528"/>
        <xdr:cNvCxnSpPr/>
      </xdr:nvCxnSpPr>
      <xdr:spPr>
        <a:xfrm flipV="1">
          <a:off x="14592300" y="1021156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42926</xdr:rowOff>
    </xdr:from>
    <xdr:to>
      <xdr:col>72</xdr:col>
      <xdr:colOff>38100</xdr:colOff>
      <xdr:row>59</xdr:row>
      <xdr:rowOff>144526</xdr:rowOff>
    </xdr:to>
    <xdr:sp macro="" textlink="">
      <xdr:nvSpPr>
        <xdr:cNvPr id="530" name="楕円 529"/>
        <xdr:cNvSpPr/>
      </xdr:nvSpPr>
      <xdr:spPr>
        <a:xfrm>
          <a:off x="13652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93726</xdr:rowOff>
    </xdr:from>
    <xdr:to>
      <xdr:col>76</xdr:col>
      <xdr:colOff>114300</xdr:colOff>
      <xdr:row>60</xdr:row>
      <xdr:rowOff>20574</xdr:rowOff>
    </xdr:to>
    <xdr:cxnSp macro="">
      <xdr:nvCxnSpPr>
        <xdr:cNvPr id="531" name="直線コネクタ 530"/>
        <xdr:cNvCxnSpPr/>
      </xdr:nvCxnSpPr>
      <xdr:spPr>
        <a:xfrm>
          <a:off x="13703300" y="1020927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535" name="n_4aveValue【学校施設】&#10;有形固定資産減価償却率"/>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137939</xdr:rowOff>
    </xdr:from>
    <xdr:ext cx="405111" cy="259045"/>
    <xdr:sp macro="" textlink="">
      <xdr:nvSpPr>
        <xdr:cNvPr id="536" name="n_1mainValue【学校施設】&#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62501</xdr:rowOff>
    </xdr:from>
    <xdr:ext cx="405111" cy="259045"/>
    <xdr:sp macro="" textlink="">
      <xdr:nvSpPr>
        <xdr:cNvPr id="537" name="n_2mainValue【学校施設】&#10;有形固定資産減価償却率"/>
        <xdr:cNvSpPr txBox="1"/>
      </xdr:nvSpPr>
      <xdr:spPr>
        <a:xfrm>
          <a:off x="143897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135653</xdr:rowOff>
    </xdr:from>
    <xdr:ext cx="405111" cy="259045"/>
    <xdr:sp macro="" textlink="">
      <xdr:nvSpPr>
        <xdr:cNvPr id="538" name="n_3mainValue【学校施設】&#10;有形固定資産減価償却率"/>
        <xdr:cNvSpPr txBox="1"/>
      </xdr:nvSpPr>
      <xdr:spPr>
        <a:xfrm>
          <a:off x="13500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572" name="フローチャート: 判断 571"/>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82359</xdr:rowOff>
    </xdr:from>
    <xdr:to>
      <xdr:col>116</xdr:col>
      <xdr:colOff>114300</xdr:colOff>
      <xdr:row>63</xdr:row>
      <xdr:rowOff>12509</xdr:rowOff>
    </xdr:to>
    <xdr:sp macro="" textlink="">
      <xdr:nvSpPr>
        <xdr:cNvPr id="578" name="楕円 577"/>
        <xdr:cNvSpPr/>
      </xdr:nvSpPr>
      <xdr:spPr>
        <a:xfrm>
          <a:off x="22110700" y="10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82169</xdr:rowOff>
    </xdr:from>
    <xdr:to>
      <xdr:col>112</xdr:col>
      <xdr:colOff>38100</xdr:colOff>
      <xdr:row>63</xdr:row>
      <xdr:rowOff>12319</xdr:rowOff>
    </xdr:to>
    <xdr:sp macro="" textlink="">
      <xdr:nvSpPr>
        <xdr:cNvPr id="580" name="楕円 579"/>
        <xdr:cNvSpPr/>
      </xdr:nvSpPr>
      <xdr:spPr>
        <a:xfrm>
          <a:off x="21272500" y="107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132969</xdr:rowOff>
    </xdr:from>
    <xdr:to>
      <xdr:col>116</xdr:col>
      <xdr:colOff>63500</xdr:colOff>
      <xdr:row>62</xdr:row>
      <xdr:rowOff>133159</xdr:rowOff>
    </xdr:to>
    <xdr:cxnSp macro="">
      <xdr:nvCxnSpPr>
        <xdr:cNvPr id="581" name="直線コネクタ 580"/>
        <xdr:cNvCxnSpPr/>
      </xdr:nvCxnSpPr>
      <xdr:spPr>
        <a:xfrm>
          <a:off x="21323300" y="1076286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87694</xdr:rowOff>
    </xdr:from>
    <xdr:to>
      <xdr:col>107</xdr:col>
      <xdr:colOff>101600</xdr:colOff>
      <xdr:row>63</xdr:row>
      <xdr:rowOff>17844</xdr:rowOff>
    </xdr:to>
    <xdr:sp macro="" textlink="">
      <xdr:nvSpPr>
        <xdr:cNvPr id="582" name="楕円 581"/>
        <xdr:cNvSpPr/>
      </xdr:nvSpPr>
      <xdr:spPr>
        <a:xfrm>
          <a:off x="20383500" y="10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132969</xdr:rowOff>
    </xdr:from>
    <xdr:to>
      <xdr:col>111</xdr:col>
      <xdr:colOff>177800</xdr:colOff>
      <xdr:row>62</xdr:row>
      <xdr:rowOff>138494</xdr:rowOff>
    </xdr:to>
    <xdr:cxnSp macro="">
      <xdr:nvCxnSpPr>
        <xdr:cNvPr id="583" name="直線コネクタ 582"/>
        <xdr:cNvCxnSpPr/>
      </xdr:nvCxnSpPr>
      <xdr:spPr>
        <a:xfrm flipV="1">
          <a:off x="20434300" y="1076286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103505</xdr:rowOff>
    </xdr:from>
    <xdr:to>
      <xdr:col>102</xdr:col>
      <xdr:colOff>165100</xdr:colOff>
      <xdr:row>63</xdr:row>
      <xdr:rowOff>33655</xdr:rowOff>
    </xdr:to>
    <xdr:sp macro="" textlink="">
      <xdr:nvSpPr>
        <xdr:cNvPr id="584" name="楕円 583"/>
        <xdr:cNvSpPr/>
      </xdr:nvSpPr>
      <xdr:spPr>
        <a:xfrm>
          <a:off x="19494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138494</xdr:rowOff>
    </xdr:from>
    <xdr:to>
      <xdr:col>107</xdr:col>
      <xdr:colOff>50800</xdr:colOff>
      <xdr:row>62</xdr:row>
      <xdr:rowOff>154305</xdr:rowOff>
    </xdr:to>
    <xdr:cxnSp macro="">
      <xdr:nvCxnSpPr>
        <xdr:cNvPr id="585" name="直線コネクタ 584"/>
        <xdr:cNvCxnSpPr/>
      </xdr:nvCxnSpPr>
      <xdr:spPr>
        <a:xfrm flipV="1">
          <a:off x="19545300" y="1076839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589" name="n_4aveValue【学校施設】&#10;一人当たり面積"/>
        <xdr:cNvSpPr txBox="1"/>
      </xdr:nvSpPr>
      <xdr:spPr>
        <a:xfrm>
          <a:off x="18421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28846</xdr:rowOff>
    </xdr:from>
    <xdr:ext cx="469744" cy="259045"/>
    <xdr:sp macro="" textlink="">
      <xdr:nvSpPr>
        <xdr:cNvPr id="590" name="n_1mainValue【学校施設】&#10;一人当たり面積"/>
        <xdr:cNvSpPr txBox="1"/>
      </xdr:nvSpPr>
      <xdr:spPr>
        <a:xfrm>
          <a:off x="2107572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34371</xdr:rowOff>
    </xdr:from>
    <xdr:ext cx="469744" cy="259045"/>
    <xdr:sp macro="" textlink="">
      <xdr:nvSpPr>
        <xdr:cNvPr id="591" name="n_2mainValue【学校施設】&#10;一人当たり面積"/>
        <xdr:cNvSpPr txBox="1"/>
      </xdr:nvSpPr>
      <xdr:spPr>
        <a:xfrm>
          <a:off x="20199427" y="104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24782</xdr:rowOff>
    </xdr:from>
    <xdr:ext cx="469744" cy="259045"/>
    <xdr:sp macro="" textlink="">
      <xdr:nvSpPr>
        <xdr:cNvPr id="592" name="n_3mainValue【学校施設】&#10;一人当たり面積"/>
        <xdr:cNvSpPr txBox="1"/>
      </xdr:nvSpPr>
      <xdr:spPr>
        <a:xfrm>
          <a:off x="19310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36286</xdr:rowOff>
    </xdr:from>
    <xdr:to>
      <xdr:col>67</xdr:col>
      <xdr:colOff>101600</xdr:colOff>
      <xdr:row>82</xdr:row>
      <xdr:rowOff>137886</xdr:rowOff>
    </xdr:to>
    <xdr:sp macro="" textlink="">
      <xdr:nvSpPr>
        <xdr:cNvPr id="628" name="フローチャート: 判断 627"/>
        <xdr:cNvSpPr/>
      </xdr:nvSpPr>
      <xdr:spPr>
        <a:xfrm>
          <a:off x="12763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122827</xdr:rowOff>
    </xdr:from>
    <xdr:to>
      <xdr:col>85</xdr:col>
      <xdr:colOff>177800</xdr:colOff>
      <xdr:row>82</xdr:row>
      <xdr:rowOff>52977</xdr:rowOff>
    </xdr:to>
    <xdr:sp macro="" textlink="">
      <xdr:nvSpPr>
        <xdr:cNvPr id="634" name="楕円 633"/>
        <xdr:cNvSpPr/>
      </xdr:nvSpPr>
      <xdr:spPr>
        <a:xfrm>
          <a:off x="16268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145704</xdr:rowOff>
    </xdr:from>
    <xdr:ext cx="405111" cy="259045"/>
    <xdr:sp macro="" textlink="">
      <xdr:nvSpPr>
        <xdr:cNvPr id="635" name="【児童館】&#10;有形固定資産減価償却率該当値テキスト"/>
        <xdr:cNvSpPr txBox="1"/>
      </xdr:nvSpPr>
      <xdr:spPr>
        <a:xfrm>
          <a:off x="16357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636" name="楕円 635"/>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2177</xdr:rowOff>
    </xdr:to>
    <xdr:cxnSp macro="">
      <xdr:nvCxnSpPr>
        <xdr:cNvPr id="637" name="直線コネクタ 636"/>
        <xdr:cNvCxnSpPr/>
      </xdr:nvCxnSpPr>
      <xdr:spPr>
        <a:xfrm>
          <a:off x="15481300" y="140186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39551</xdr:rowOff>
    </xdr:from>
    <xdr:to>
      <xdr:col>76</xdr:col>
      <xdr:colOff>165100</xdr:colOff>
      <xdr:row>81</xdr:row>
      <xdr:rowOff>141151</xdr:rowOff>
    </xdr:to>
    <xdr:sp macro="" textlink="">
      <xdr:nvSpPr>
        <xdr:cNvPr id="638" name="楕円 637"/>
        <xdr:cNvSpPr/>
      </xdr:nvSpPr>
      <xdr:spPr>
        <a:xfrm>
          <a:off x="14541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90351</xdr:rowOff>
    </xdr:from>
    <xdr:to>
      <xdr:col>81</xdr:col>
      <xdr:colOff>50800</xdr:colOff>
      <xdr:row>81</xdr:row>
      <xdr:rowOff>131173</xdr:rowOff>
    </xdr:to>
    <xdr:cxnSp macro="">
      <xdr:nvCxnSpPr>
        <xdr:cNvPr id="639" name="直線コネクタ 638"/>
        <xdr:cNvCxnSpPr/>
      </xdr:nvCxnSpPr>
      <xdr:spPr>
        <a:xfrm>
          <a:off x="14592300" y="1397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40" name="楕円 639"/>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90351</xdr:rowOff>
    </xdr:to>
    <xdr:cxnSp macro="">
      <xdr:nvCxnSpPr>
        <xdr:cNvPr id="641" name="直線コネクタ 640"/>
        <xdr:cNvCxnSpPr/>
      </xdr:nvCxnSpPr>
      <xdr:spPr>
        <a:xfrm>
          <a:off x="13703300" y="139369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2"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3"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45" name="n_4aveValue【児童館】&#10;有形固定資産減価償却率"/>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646" name="n_1mainValue【児童館】&#10;有形固定資産減価償却率"/>
        <xdr:cNvSpPr txBox="1"/>
      </xdr:nvSpPr>
      <xdr:spPr>
        <a:xfrm>
          <a:off x="15266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157678</xdr:rowOff>
    </xdr:from>
    <xdr:ext cx="405111" cy="259045"/>
    <xdr:sp macro="" textlink="">
      <xdr:nvSpPr>
        <xdr:cNvPr id="647" name="n_2mainValue【児童館】&#10;有形固定資産減価償却率"/>
        <xdr:cNvSpPr txBox="1"/>
      </xdr:nvSpPr>
      <xdr:spPr>
        <a:xfrm>
          <a:off x="14389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48"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80" name="フローチャート: 判断 679"/>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686" name="楕円 685"/>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96538</xdr:rowOff>
    </xdr:from>
    <xdr:ext cx="469744" cy="259045"/>
    <xdr:sp macro="" textlink="">
      <xdr:nvSpPr>
        <xdr:cNvPr id="687" name="【児童館】&#10;一人当たり面積該当値テキスト"/>
        <xdr:cNvSpPr txBox="1"/>
      </xdr:nvSpPr>
      <xdr:spPr>
        <a:xfrm>
          <a:off x="22199600" y="13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88" name="楕円 687"/>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60961</xdr:rowOff>
    </xdr:to>
    <xdr:cxnSp macro="">
      <xdr:nvCxnSpPr>
        <xdr:cNvPr id="689" name="直線コネクタ 688"/>
        <xdr:cNvCxnSpPr/>
      </xdr:nvCxnSpPr>
      <xdr:spPr>
        <a:xfrm>
          <a:off x="21323300" y="1341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90" name="楕円 689"/>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691" name="直線コネクタ 690"/>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692" name="楕円 691"/>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38100</xdr:rowOff>
    </xdr:to>
    <xdr:cxnSp macro="">
      <xdr:nvCxnSpPr>
        <xdr:cNvPr id="693" name="直線コネクタ 692"/>
        <xdr:cNvCxnSpPr/>
      </xdr:nvCxnSpPr>
      <xdr:spPr>
        <a:xfrm>
          <a:off x="19545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7"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98"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99"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700" name="n_3mainValue【児童館】&#10;一人当たり面積"/>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31"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36" name="フローチャート: 判断 735"/>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42" name="楕円 741"/>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144615</xdr:rowOff>
    </xdr:from>
    <xdr:ext cx="405111" cy="259045"/>
    <xdr:sp macro="" textlink="">
      <xdr:nvSpPr>
        <xdr:cNvPr id="743" name="【公民館】&#10;有形固定資産減価償却率該当値テキスト"/>
        <xdr:cNvSpPr txBox="1"/>
      </xdr:nvSpPr>
      <xdr:spPr>
        <a:xfrm>
          <a:off x="16357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744" name="楕円 743"/>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104</xdr:row>
      <xdr:rowOff>1088</xdr:rowOff>
    </xdr:to>
    <xdr:cxnSp macro="">
      <xdr:nvCxnSpPr>
        <xdr:cNvPr id="745" name="直線コネクタ 744"/>
        <xdr:cNvCxnSpPr/>
      </xdr:nvCxnSpPr>
      <xdr:spPr>
        <a:xfrm>
          <a:off x="15481300" y="177992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46" name="楕円 745"/>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139881</xdr:rowOff>
    </xdr:to>
    <xdr:cxnSp macro="">
      <xdr:nvCxnSpPr>
        <xdr:cNvPr id="747" name="直線コネクタ 746"/>
        <xdr:cNvCxnSpPr/>
      </xdr:nvCxnSpPr>
      <xdr:spPr>
        <a:xfrm>
          <a:off x="14592300" y="1776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748" name="楕円 747"/>
        <xdr:cNvSpPr/>
      </xdr:nvSpPr>
      <xdr:spPr>
        <a:xfrm>
          <a:off x="1365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131718</xdr:rowOff>
    </xdr:to>
    <xdr:cxnSp macro="">
      <xdr:nvCxnSpPr>
        <xdr:cNvPr id="749" name="直線コネクタ 748"/>
        <xdr:cNvCxnSpPr/>
      </xdr:nvCxnSpPr>
      <xdr:spPr>
        <a:xfrm flipV="1">
          <a:off x="13703300" y="177665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5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5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5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53" name="n_4aveValue【公民館】&#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754" name="n_1mainValue【公民館】&#10;有形固定資産減価償却率"/>
        <xdr:cNvSpPr txBox="1"/>
      </xdr:nvSpPr>
      <xdr:spPr>
        <a:xfrm>
          <a:off x="15266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5" name="n_2main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756" name="n_3mainValue【公民館】&#10;有形固定資産減価償却率"/>
        <xdr:cNvSpPr txBox="1"/>
      </xdr:nvSpPr>
      <xdr:spPr>
        <a:xfrm>
          <a:off x="13500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92" name="フローチャート: 判断 791"/>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798" name="楕円 797"/>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799" name="【公民館】&#10;一人当たり面積該当値テキスト"/>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800" name="楕円 799"/>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22316</xdr:rowOff>
    </xdr:to>
    <xdr:cxnSp macro="">
      <xdr:nvCxnSpPr>
        <xdr:cNvPr id="801" name="直線コネクタ 800"/>
        <xdr:cNvCxnSpPr/>
      </xdr:nvCxnSpPr>
      <xdr:spPr>
        <a:xfrm>
          <a:off x="21323300" y="1836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02" name="楕円 801"/>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107</xdr:row>
      <xdr:rowOff>22316</xdr:rowOff>
    </xdr:to>
    <xdr:cxnSp macro="">
      <xdr:nvCxnSpPr>
        <xdr:cNvPr id="803" name="直線コネクタ 802"/>
        <xdr:cNvCxnSpPr/>
      </xdr:nvCxnSpPr>
      <xdr:spPr>
        <a:xfrm>
          <a:off x="20434300" y="183184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804" name="楕円 803"/>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144780</xdr:rowOff>
    </xdr:to>
    <xdr:cxnSp macro="">
      <xdr:nvCxnSpPr>
        <xdr:cNvPr id="805" name="直線コネクタ 804"/>
        <xdr:cNvCxnSpPr/>
      </xdr:nvCxnSpPr>
      <xdr:spPr>
        <a:xfrm>
          <a:off x="19545300" y="182596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809" name="n_4aveValue【公民館】&#10;一人当たり面積"/>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89643</xdr:rowOff>
    </xdr:from>
    <xdr:ext cx="469744" cy="259045"/>
    <xdr:sp macro="" textlink="">
      <xdr:nvSpPr>
        <xdr:cNvPr id="810" name="n_1mainValue【公民館】&#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11"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153325</xdr:rowOff>
    </xdr:from>
    <xdr:ext cx="469744" cy="259045"/>
    <xdr:sp macro="" textlink="">
      <xdr:nvSpPr>
        <xdr:cNvPr id="812" name="n_3mainValue【公民館】&#10;一人当たり面積"/>
        <xdr:cNvSpPr txBox="1"/>
      </xdr:nvSpPr>
      <xdr:spPr>
        <a:xfrm>
          <a:off x="19310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認定こども園・幼稚園・保育所については、</a:t>
          </a:r>
          <a:r>
            <a:rPr kumimoji="1" lang="ja-JP" altLang="en-US" sz="1100">
              <a:solidFill>
                <a:schemeClr val="dk1"/>
              </a:solidFill>
              <a:effectLst/>
              <a:latin typeface="+mn-lt"/>
              <a:ea typeface="+mn-ea"/>
              <a:cs typeface="+mn-cs"/>
            </a:rPr>
            <a:t>公立保育所</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園のうち、松島保育園および竜王南保育園の解体・民営化、双葉西保育園を除く</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園の建替工事の完了により、</a:t>
          </a:r>
          <a:r>
            <a:rPr kumimoji="1" lang="ja-JP" altLang="ja-JP" sz="1100">
              <a:solidFill>
                <a:schemeClr val="dk1"/>
              </a:solidFill>
              <a:effectLst/>
              <a:latin typeface="+mn-lt"/>
              <a:ea typeface="+mn-ea"/>
              <a:cs typeface="+mn-cs"/>
            </a:rPr>
            <a:t>類似団体を大幅に下回っている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上昇傾向にある、道路、橋りょう・トンネル、学校施設については、既に策定されている長寿命化計画等</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基づき維持管理を適切</a:t>
          </a:r>
          <a:r>
            <a:rPr kumimoji="1" lang="ja-JP" altLang="en-US" sz="1100">
              <a:solidFill>
                <a:schemeClr val="dk1"/>
              </a:solidFill>
              <a:effectLst/>
              <a:latin typeface="+mn-lt"/>
              <a:ea typeface="+mn-ea"/>
              <a:cs typeface="+mn-cs"/>
            </a:rPr>
            <a:t>に図っていく上で徐々に改善していくと思われる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特に学校施設については、大規模な校舎等の改修工事を継続的に実施していく予定である。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5" name="【図書館】&#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7" name="直線コネクタ 76"/>
        <xdr:cNvCxnSpPr/>
      </xdr:nvCxnSpPr>
      <xdr:spPr>
        <a:xfrm>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68036</xdr:rowOff>
    </xdr:to>
    <xdr:cxnSp macro="">
      <xdr:nvCxnSpPr>
        <xdr:cNvPr id="79" name="直線コネクタ 78"/>
        <xdr:cNvCxnSpPr/>
      </xdr:nvCxnSpPr>
      <xdr:spPr>
        <a:xfrm>
          <a:off x="2908300" y="64084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64770</xdr:rowOff>
    </xdr:to>
    <xdr:cxnSp macro="">
      <xdr:nvCxnSpPr>
        <xdr:cNvPr id="81" name="直線コネクタ 80"/>
        <xdr:cNvCxnSpPr/>
      </xdr:nvCxnSpPr>
      <xdr:spPr>
        <a:xfrm>
          <a:off x="2019300" y="63463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6"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7" name="n_2mainValue【図書館】&#10;有形固定資産減価償却率"/>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8" name="n_3mainValue【図書館】&#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8" name="フローチャート: 判断 117"/>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4" name="楕円 123"/>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5"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6" name="楕円 125"/>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7" name="直線コネクタ 126"/>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8" name="楕円 127"/>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161925</xdr:rowOff>
    </xdr:to>
    <xdr:cxnSp macro="">
      <xdr:nvCxnSpPr>
        <xdr:cNvPr id="129" name="直線コネクタ 128"/>
        <xdr:cNvCxnSpPr/>
      </xdr:nvCxnSpPr>
      <xdr:spPr>
        <a:xfrm>
          <a:off x="8750300" y="66884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30" name="楕円 129"/>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161925</xdr:rowOff>
    </xdr:to>
    <xdr:cxnSp macro="">
      <xdr:nvCxnSpPr>
        <xdr:cNvPr id="131" name="直線コネクタ 130"/>
        <xdr:cNvCxnSpPr/>
      </xdr:nvCxnSpPr>
      <xdr:spPr>
        <a:xfrm flipV="1">
          <a:off x="7861300" y="66884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5"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6"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7"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8"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8"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3" name="フローチャート: 判断 17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79" name="楕円 178"/>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80" name="【体育館・プール】&#10;有形固定資産減価償却率該当値テキスト"/>
        <xdr:cNvSpPr txBox="1"/>
      </xdr:nvSpPr>
      <xdr:spPr>
        <a:xfrm>
          <a:off x="4673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81" name="楕円 180"/>
        <xdr:cNvSpPr/>
      </xdr:nvSpPr>
      <xdr:spPr>
        <a:xfrm>
          <a:off x="3746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169545</xdr:rowOff>
    </xdr:to>
    <xdr:cxnSp macro="">
      <xdr:nvCxnSpPr>
        <xdr:cNvPr id="182" name="直線コネクタ 181"/>
        <xdr:cNvCxnSpPr/>
      </xdr:nvCxnSpPr>
      <xdr:spPr>
        <a:xfrm>
          <a:off x="3797300" y="10067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21590</xdr:rowOff>
    </xdr:from>
    <xdr:to>
      <xdr:col>15</xdr:col>
      <xdr:colOff>101600</xdr:colOff>
      <xdr:row>58</xdr:row>
      <xdr:rowOff>123190</xdr:rowOff>
    </xdr:to>
    <xdr:sp macro="" textlink="">
      <xdr:nvSpPr>
        <xdr:cNvPr id="183" name="楕円 182"/>
        <xdr:cNvSpPr/>
      </xdr:nvSpPr>
      <xdr:spPr>
        <a:xfrm>
          <a:off x="2857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123825</xdr:rowOff>
    </xdr:to>
    <xdr:cxnSp macro="">
      <xdr:nvCxnSpPr>
        <xdr:cNvPr id="184" name="直線コネクタ 183"/>
        <xdr:cNvCxnSpPr/>
      </xdr:nvCxnSpPr>
      <xdr:spPr>
        <a:xfrm>
          <a:off x="2908300" y="10016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185" name="楕円 184"/>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72390</xdr:rowOff>
    </xdr:to>
    <xdr:cxnSp macro="">
      <xdr:nvCxnSpPr>
        <xdr:cNvPr id="186" name="直線コネクタ 185"/>
        <xdr:cNvCxnSpPr/>
      </xdr:nvCxnSpPr>
      <xdr:spPr>
        <a:xfrm>
          <a:off x="2019300" y="10001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87"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0"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19702</xdr:rowOff>
    </xdr:from>
    <xdr:ext cx="405111" cy="259045"/>
    <xdr:sp macro="" textlink="">
      <xdr:nvSpPr>
        <xdr:cNvPr id="191" name="n_1mainValue【体育館・プール】&#10;有形固定資産減価償却率"/>
        <xdr:cNvSpPr txBox="1"/>
      </xdr:nvSpPr>
      <xdr:spPr>
        <a:xfrm>
          <a:off x="3582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139717</xdr:rowOff>
    </xdr:from>
    <xdr:ext cx="405111" cy="259045"/>
    <xdr:sp macro="" textlink="">
      <xdr:nvSpPr>
        <xdr:cNvPr id="192" name="n_2mainValue【体育館・プール】&#10;有形固定資産減価償却率"/>
        <xdr:cNvSpPr txBox="1"/>
      </xdr:nvSpPr>
      <xdr:spPr>
        <a:xfrm>
          <a:off x="2705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193" name="n_3mainValue【体育館・プール】&#10;有形固定資産減価償却率"/>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29" name="フローチャート: 判断 228"/>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35" name="楕円 234"/>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143527</xdr:rowOff>
    </xdr:from>
    <xdr:ext cx="469744" cy="259045"/>
    <xdr:sp macro="" textlink="">
      <xdr:nvSpPr>
        <xdr:cNvPr id="236" name="【体育館・プール】&#10;一人当たり面積該当値テキスト"/>
        <xdr:cNvSpPr txBox="1"/>
      </xdr:nvSpPr>
      <xdr:spPr>
        <a:xfrm>
          <a:off x="10515600"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115751</xdr:rowOff>
    </xdr:from>
    <xdr:to>
      <xdr:col>50</xdr:col>
      <xdr:colOff>165100</xdr:colOff>
      <xdr:row>63</xdr:row>
      <xdr:rowOff>45901</xdr:rowOff>
    </xdr:to>
    <xdr:sp macro="" textlink="">
      <xdr:nvSpPr>
        <xdr:cNvPr id="237" name="楕円 236"/>
        <xdr:cNvSpPr/>
      </xdr:nvSpPr>
      <xdr:spPr>
        <a:xfrm>
          <a:off x="958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166551</xdr:rowOff>
    </xdr:from>
    <xdr:to>
      <xdr:col>55</xdr:col>
      <xdr:colOff>0</xdr:colOff>
      <xdr:row>63</xdr:row>
      <xdr:rowOff>0</xdr:rowOff>
    </xdr:to>
    <xdr:cxnSp macro="">
      <xdr:nvCxnSpPr>
        <xdr:cNvPr id="238" name="直線コネクタ 237"/>
        <xdr:cNvCxnSpPr/>
      </xdr:nvCxnSpPr>
      <xdr:spPr>
        <a:xfrm>
          <a:off x="9639300" y="1079645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141877</xdr:rowOff>
    </xdr:from>
    <xdr:to>
      <xdr:col>46</xdr:col>
      <xdr:colOff>38100</xdr:colOff>
      <xdr:row>63</xdr:row>
      <xdr:rowOff>72027</xdr:rowOff>
    </xdr:to>
    <xdr:sp macro="" textlink="">
      <xdr:nvSpPr>
        <xdr:cNvPr id="239" name="楕円 238"/>
        <xdr:cNvSpPr/>
      </xdr:nvSpPr>
      <xdr:spPr>
        <a:xfrm>
          <a:off x="869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166551</xdr:rowOff>
    </xdr:from>
    <xdr:to>
      <xdr:col>50</xdr:col>
      <xdr:colOff>114300</xdr:colOff>
      <xdr:row>63</xdr:row>
      <xdr:rowOff>21227</xdr:rowOff>
    </xdr:to>
    <xdr:cxnSp macro="">
      <xdr:nvCxnSpPr>
        <xdr:cNvPr id="240" name="直線コネクタ 239"/>
        <xdr:cNvCxnSpPr/>
      </xdr:nvCxnSpPr>
      <xdr:spPr>
        <a:xfrm flipV="1">
          <a:off x="8750300" y="1079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119017</xdr:rowOff>
    </xdr:from>
    <xdr:to>
      <xdr:col>41</xdr:col>
      <xdr:colOff>101600</xdr:colOff>
      <xdr:row>63</xdr:row>
      <xdr:rowOff>49167</xdr:rowOff>
    </xdr:to>
    <xdr:sp macro="" textlink="">
      <xdr:nvSpPr>
        <xdr:cNvPr id="241" name="楕円 240"/>
        <xdr:cNvSpPr/>
      </xdr:nvSpPr>
      <xdr:spPr>
        <a:xfrm>
          <a:off x="781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169817</xdr:rowOff>
    </xdr:from>
    <xdr:to>
      <xdr:col>45</xdr:col>
      <xdr:colOff>177800</xdr:colOff>
      <xdr:row>63</xdr:row>
      <xdr:rowOff>21227</xdr:rowOff>
    </xdr:to>
    <xdr:cxnSp macro="">
      <xdr:nvCxnSpPr>
        <xdr:cNvPr id="242" name="直線コネクタ 241"/>
        <xdr:cNvCxnSpPr/>
      </xdr:nvCxnSpPr>
      <xdr:spPr>
        <a:xfrm>
          <a:off x="7861300" y="107997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5"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46" name="n_4aveValue【体育館・プール】&#10;一人当たり面積"/>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62428</xdr:rowOff>
    </xdr:from>
    <xdr:ext cx="469744" cy="259045"/>
    <xdr:sp macro="" textlink="">
      <xdr:nvSpPr>
        <xdr:cNvPr id="247" name="n_1mainValue【体育館・プール】&#10;一人当たり面積"/>
        <xdr:cNvSpPr txBox="1"/>
      </xdr:nvSpPr>
      <xdr:spPr>
        <a:xfrm>
          <a:off x="93917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88554</xdr:rowOff>
    </xdr:from>
    <xdr:ext cx="469744" cy="259045"/>
    <xdr:sp macro="" textlink="">
      <xdr:nvSpPr>
        <xdr:cNvPr id="248" name="n_2mainValue【体育館・プール】&#10;一人当たり面積"/>
        <xdr:cNvSpPr txBox="1"/>
      </xdr:nvSpPr>
      <xdr:spPr>
        <a:xfrm>
          <a:off x="8515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65694</xdr:rowOff>
    </xdr:from>
    <xdr:ext cx="469744" cy="259045"/>
    <xdr:sp macro="" textlink="">
      <xdr:nvSpPr>
        <xdr:cNvPr id="249" name="n_3mainValue【体育館・プール】&#10;一人当たり面積"/>
        <xdr:cNvSpPr txBox="1"/>
      </xdr:nvSpPr>
      <xdr:spPr>
        <a:xfrm>
          <a:off x="7626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82" name="フローチャート: 判断 281"/>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8" name="楕円 287"/>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9" name="【福祉施設】&#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90" name="楕円 289"/>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15239</xdr:rowOff>
    </xdr:to>
    <xdr:cxnSp macro="">
      <xdr:nvCxnSpPr>
        <xdr:cNvPr id="291" name="直線コネクタ 290"/>
        <xdr:cNvCxnSpPr/>
      </xdr:nvCxnSpPr>
      <xdr:spPr>
        <a:xfrm>
          <a:off x="3797300" y="1368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58165</xdr:rowOff>
    </xdr:from>
    <xdr:to>
      <xdr:col>15</xdr:col>
      <xdr:colOff>101600</xdr:colOff>
      <xdr:row>84</xdr:row>
      <xdr:rowOff>159765</xdr:rowOff>
    </xdr:to>
    <xdr:sp macro="" textlink="">
      <xdr:nvSpPr>
        <xdr:cNvPr id="292" name="楕円 291"/>
        <xdr:cNvSpPr/>
      </xdr:nvSpPr>
      <xdr:spPr>
        <a:xfrm>
          <a:off x="2857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84</xdr:row>
      <xdr:rowOff>108965</xdr:rowOff>
    </xdr:to>
    <xdr:cxnSp macro="">
      <xdr:nvCxnSpPr>
        <xdr:cNvPr id="293" name="直線コネクタ 292"/>
        <xdr:cNvCxnSpPr/>
      </xdr:nvCxnSpPr>
      <xdr:spPr>
        <a:xfrm flipV="1">
          <a:off x="2908300" y="13685520"/>
          <a:ext cx="889000" cy="8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4"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5"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6"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7"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98" name="n_1main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150892</xdr:rowOff>
    </xdr:from>
    <xdr:ext cx="405111" cy="259045"/>
    <xdr:sp macro="" textlink="">
      <xdr:nvSpPr>
        <xdr:cNvPr id="299" name="n_2mainValue【福祉施設】&#10;有形固定資産減価償却率"/>
        <xdr:cNvSpPr txBox="1"/>
      </xdr:nvSpPr>
      <xdr:spPr>
        <a:xfrm>
          <a:off x="2705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0" name="直線コネクタ 30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1" name="テキスト ボックス 31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4" name="直線コネクタ 31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5" name="テキスト ボックス 31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9" name="直線コネクタ 318"/>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0"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1" name="直線コネクタ 320"/>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2"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3" name="直線コネクタ 322"/>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4"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5" name="フローチャート: 判断 324"/>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6" name="フローチャート: 判断 325"/>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7" name="フローチャート: 判断 326"/>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8" name="フローチャート: 判断 327"/>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29" name="フローチャート: 判断 328"/>
        <xdr:cNvSpPr/>
      </xdr:nvSpPr>
      <xdr:spPr>
        <a:xfrm>
          <a:off x="692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5" name="楕円 334"/>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36"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37" name="楕円 336"/>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38" name="直線コネクタ 337"/>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9" name="楕円 338"/>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40" name="直線コネクタ 339"/>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1"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2"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44" name="n_4ave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45"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46"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2" name="直線コネクタ 371"/>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3"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4" name="直線コネクタ 373"/>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75"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76" name="直線コネクタ 375"/>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77"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78" name="フローチャート: 判断 377"/>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79" name="フローチャート: 判断 378"/>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0" name="フローチャート: 判断 379"/>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1" name="フローチャート: 判断 380"/>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82" name="フローチャート: 判断 381"/>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88" name="楕円 387"/>
        <xdr:cNvSpPr/>
      </xdr:nvSpPr>
      <xdr:spPr>
        <a:xfrm>
          <a:off x="4584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69504</xdr:rowOff>
    </xdr:from>
    <xdr:ext cx="405111" cy="259045"/>
    <xdr:sp macro="" textlink="">
      <xdr:nvSpPr>
        <xdr:cNvPr id="389" name="【市民会館】&#10;有形固定資産減価償却率該当値テキスト"/>
        <xdr:cNvSpPr txBox="1"/>
      </xdr:nvSpPr>
      <xdr:spPr>
        <a:xfrm>
          <a:off x="46736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390" name="楕円 389"/>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97427</xdr:rowOff>
    </xdr:to>
    <xdr:cxnSp macro="">
      <xdr:nvCxnSpPr>
        <xdr:cNvPr id="391" name="直線コネクタ 390"/>
        <xdr:cNvCxnSpPr/>
      </xdr:nvCxnSpPr>
      <xdr:spPr>
        <a:xfrm>
          <a:off x="3797300" y="178939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392" name="楕円 391"/>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63137</xdr:rowOff>
    </xdr:to>
    <xdr:cxnSp macro="">
      <xdr:nvCxnSpPr>
        <xdr:cNvPr id="393" name="直線コネクタ 392"/>
        <xdr:cNvCxnSpPr/>
      </xdr:nvCxnSpPr>
      <xdr:spPr>
        <a:xfrm>
          <a:off x="2908300" y="178792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394"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95"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96"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97"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398" name="n_1mainValue【市民会館】&#10;有形固定資産減価償却率"/>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99" name="n_2main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25" name="直線コネクタ 42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2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27" name="直線コネクタ 42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2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29" name="直線コネクタ 42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31" name="フローチャート: 判断 43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32" name="フローチャート: 判断 43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33" name="フローチャート: 判断 43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34" name="フローチャート: 判断 43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35" name="フローチャート: 判断 43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41" name="楕円 440"/>
        <xdr:cNvSpPr/>
      </xdr:nvSpPr>
      <xdr:spPr>
        <a:xfrm>
          <a:off x="10426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442" name="【市民会館】&#10;一人当たり面積該当値テキスト"/>
        <xdr:cNvSpPr txBox="1"/>
      </xdr:nvSpPr>
      <xdr:spPr>
        <a:xfrm>
          <a:off x="10515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43" name="楕円 442"/>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28848</xdr:rowOff>
    </xdr:to>
    <xdr:cxnSp macro="">
      <xdr:nvCxnSpPr>
        <xdr:cNvPr id="444" name="直線コネクタ 443"/>
        <xdr:cNvCxnSpPr/>
      </xdr:nvCxnSpPr>
      <xdr:spPr>
        <a:xfrm>
          <a:off x="9639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445" name="楕円 444"/>
        <xdr:cNvSpPr/>
      </xdr:nvSpPr>
      <xdr:spPr>
        <a:xfrm>
          <a:off x="8699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113756</xdr:rowOff>
    </xdr:to>
    <xdr:cxnSp macro="">
      <xdr:nvCxnSpPr>
        <xdr:cNvPr id="446" name="直線コネクタ 445"/>
        <xdr:cNvCxnSpPr/>
      </xdr:nvCxnSpPr>
      <xdr:spPr>
        <a:xfrm flipV="1">
          <a:off x="8750300" y="183739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47"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4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49"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50"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51"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155683</xdr:rowOff>
    </xdr:from>
    <xdr:ext cx="469744" cy="259045"/>
    <xdr:sp macro="" textlink="">
      <xdr:nvSpPr>
        <xdr:cNvPr id="452" name="n_2mainValue【市民会館】&#10;一人当たり面積"/>
        <xdr:cNvSpPr txBox="1"/>
      </xdr:nvSpPr>
      <xdr:spPr>
        <a:xfrm>
          <a:off x="8515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5" name="テキスト ボックス 46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5" name="テキスト ボックス 47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78" name="直線コネクタ 477"/>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7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80" name="直線コネクタ 47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81"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82" name="直線コネクタ 481"/>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83"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84" name="フローチャート: 判断 483"/>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85" name="フローチャート: 判断 484"/>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86" name="フローチャート: 判断 485"/>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87" name="フローチャート: 判断 486"/>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88" name="フローチャート: 判断 487"/>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494" name="楕円 493"/>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495" name="【一般廃棄物処理施設】&#10;有形固定資産減価償却率該当値テキスト"/>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496" name="楕円 495"/>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95794</xdr:rowOff>
    </xdr:from>
    <xdr:to>
      <xdr:col>85</xdr:col>
      <xdr:colOff>127000</xdr:colOff>
      <xdr:row>39</xdr:row>
      <xdr:rowOff>139881</xdr:rowOff>
    </xdr:to>
    <xdr:cxnSp macro="">
      <xdr:nvCxnSpPr>
        <xdr:cNvPr id="497" name="直線コネクタ 496"/>
        <xdr:cNvCxnSpPr/>
      </xdr:nvCxnSpPr>
      <xdr:spPr>
        <a:xfrm>
          <a:off x="15481300" y="67823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98" name="楕円 497"/>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95794</xdr:rowOff>
    </xdr:from>
    <xdr:to>
      <xdr:col>81</xdr:col>
      <xdr:colOff>50800</xdr:colOff>
      <xdr:row>41</xdr:row>
      <xdr:rowOff>76200</xdr:rowOff>
    </xdr:to>
    <xdr:cxnSp macro="">
      <xdr:nvCxnSpPr>
        <xdr:cNvPr id="499" name="直線コネクタ 498"/>
        <xdr:cNvCxnSpPr/>
      </xdr:nvCxnSpPr>
      <xdr:spPr>
        <a:xfrm flipV="1">
          <a:off x="14592300" y="678234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0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0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0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03"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504" name="n_1mainValue【一般廃棄物処理施設】&#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505" name="n_2mainValue【一般廃棄物処理施設】&#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1" name="テキスト ボックス 5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3" name="テキスト ボックス 5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29" name="直線コネクタ 528"/>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3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31" name="直線コネクタ 53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32"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33" name="直線コネクタ 532"/>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34"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35" name="フローチャート: 判断 534"/>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36" name="フローチャート: 判断 535"/>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37" name="フローチャート: 判断 536"/>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38" name="フローチャート: 判断 537"/>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539" name="フローチャート: 判断 538"/>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127546</xdr:rowOff>
    </xdr:from>
    <xdr:to>
      <xdr:col>116</xdr:col>
      <xdr:colOff>114300</xdr:colOff>
      <xdr:row>39</xdr:row>
      <xdr:rowOff>57696</xdr:rowOff>
    </xdr:to>
    <xdr:sp macro="" textlink="">
      <xdr:nvSpPr>
        <xdr:cNvPr id="545" name="楕円 544"/>
        <xdr:cNvSpPr/>
      </xdr:nvSpPr>
      <xdr:spPr>
        <a:xfrm>
          <a:off x="22110700" y="66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150423</xdr:rowOff>
    </xdr:from>
    <xdr:ext cx="534377" cy="259045"/>
    <xdr:sp macro="" textlink="">
      <xdr:nvSpPr>
        <xdr:cNvPr id="546" name="【一般廃棄物処理施設】&#10;一人当たり有形固定資産（償却資産）額該当値テキスト"/>
        <xdr:cNvSpPr txBox="1"/>
      </xdr:nvSpPr>
      <xdr:spPr>
        <a:xfrm>
          <a:off x="22199600" y="64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127729</xdr:rowOff>
    </xdr:from>
    <xdr:to>
      <xdr:col>112</xdr:col>
      <xdr:colOff>38100</xdr:colOff>
      <xdr:row>39</xdr:row>
      <xdr:rowOff>57879</xdr:rowOff>
    </xdr:to>
    <xdr:sp macro="" textlink="">
      <xdr:nvSpPr>
        <xdr:cNvPr id="547" name="楕円 546"/>
        <xdr:cNvSpPr/>
      </xdr:nvSpPr>
      <xdr:spPr>
        <a:xfrm>
          <a:off x="21272500" y="66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6896</xdr:rowOff>
    </xdr:from>
    <xdr:to>
      <xdr:col>116</xdr:col>
      <xdr:colOff>63500</xdr:colOff>
      <xdr:row>39</xdr:row>
      <xdr:rowOff>7079</xdr:rowOff>
    </xdr:to>
    <xdr:cxnSp macro="">
      <xdr:nvCxnSpPr>
        <xdr:cNvPr id="548" name="直線コネクタ 547"/>
        <xdr:cNvCxnSpPr/>
      </xdr:nvCxnSpPr>
      <xdr:spPr>
        <a:xfrm flipV="1">
          <a:off x="21323300" y="669344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149995</xdr:rowOff>
    </xdr:from>
    <xdr:to>
      <xdr:col>107</xdr:col>
      <xdr:colOff>101600</xdr:colOff>
      <xdr:row>42</xdr:row>
      <xdr:rowOff>80145</xdr:rowOff>
    </xdr:to>
    <xdr:sp macro="" textlink="">
      <xdr:nvSpPr>
        <xdr:cNvPr id="549" name="楕円 548"/>
        <xdr:cNvSpPr/>
      </xdr:nvSpPr>
      <xdr:spPr>
        <a:xfrm>
          <a:off x="20383500" y="7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7079</xdr:rowOff>
    </xdr:from>
    <xdr:to>
      <xdr:col>111</xdr:col>
      <xdr:colOff>177800</xdr:colOff>
      <xdr:row>42</xdr:row>
      <xdr:rowOff>29345</xdr:rowOff>
    </xdr:to>
    <xdr:cxnSp macro="">
      <xdr:nvCxnSpPr>
        <xdr:cNvPr id="550" name="直線コネクタ 549"/>
        <xdr:cNvCxnSpPr/>
      </xdr:nvCxnSpPr>
      <xdr:spPr>
        <a:xfrm flipV="1">
          <a:off x="20434300" y="6693629"/>
          <a:ext cx="889000" cy="5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51"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52"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53"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554" name="n_4aveValue【一般廃棄物処理施設】&#10;一人当たり有形固定資産（償却資産）額"/>
        <xdr:cNvSpPr txBox="1"/>
      </xdr:nvSpPr>
      <xdr:spPr>
        <a:xfrm>
          <a:off x="18389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74406</xdr:rowOff>
    </xdr:from>
    <xdr:ext cx="534377" cy="259045"/>
    <xdr:sp macro="" textlink="">
      <xdr:nvSpPr>
        <xdr:cNvPr id="555" name="n_1mainValue【一般廃棄物処理施設】&#10;一人当たり有形固定資産（償却資産）額"/>
        <xdr:cNvSpPr txBox="1"/>
      </xdr:nvSpPr>
      <xdr:spPr>
        <a:xfrm>
          <a:off x="21043411" y="64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71272</xdr:rowOff>
    </xdr:from>
    <xdr:ext cx="469744" cy="259045"/>
    <xdr:sp macro="" textlink="">
      <xdr:nvSpPr>
        <xdr:cNvPr id="556" name="n_2mainValue【一般廃棄物処理施設】&#10;一人当たり有形固定資産（償却資産）額"/>
        <xdr:cNvSpPr txBox="1"/>
      </xdr:nvSpPr>
      <xdr:spPr>
        <a:xfrm>
          <a:off x="20199428" y="727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9" name="テキスト ボックス 56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9" name="テキスト ボックス 57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82" name="直線コネクタ 581"/>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83"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84" name="直線コネクタ 583"/>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85"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86" name="直線コネクタ 585"/>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87"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88" name="フローチャート: 判断 587"/>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89" name="フローチャート: 判断 588"/>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90" name="フローチャート: 判断 589"/>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91" name="フローチャート: 判断 590"/>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92" name="フローチャート: 判断 591"/>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140244</xdr:rowOff>
    </xdr:from>
    <xdr:to>
      <xdr:col>85</xdr:col>
      <xdr:colOff>177800</xdr:colOff>
      <xdr:row>59</xdr:row>
      <xdr:rowOff>70394</xdr:rowOff>
    </xdr:to>
    <xdr:sp macro="" textlink="">
      <xdr:nvSpPr>
        <xdr:cNvPr id="598" name="楕円 597"/>
        <xdr:cNvSpPr/>
      </xdr:nvSpPr>
      <xdr:spPr>
        <a:xfrm>
          <a:off x="16268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118671</xdr:rowOff>
    </xdr:from>
    <xdr:ext cx="405111" cy="259045"/>
    <xdr:sp macro="" textlink="">
      <xdr:nvSpPr>
        <xdr:cNvPr id="599" name="【保健センター・保健所】&#10;有形固定資産減価償却率該当値テキスト"/>
        <xdr:cNvSpPr txBox="1"/>
      </xdr:nvSpPr>
      <xdr:spPr>
        <a:xfrm>
          <a:off x="16357600"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107587</xdr:rowOff>
    </xdr:from>
    <xdr:to>
      <xdr:col>81</xdr:col>
      <xdr:colOff>101600</xdr:colOff>
      <xdr:row>59</xdr:row>
      <xdr:rowOff>37737</xdr:rowOff>
    </xdr:to>
    <xdr:sp macro="" textlink="">
      <xdr:nvSpPr>
        <xdr:cNvPr id="600" name="楕円 599"/>
        <xdr:cNvSpPr/>
      </xdr:nvSpPr>
      <xdr:spPr>
        <a:xfrm>
          <a:off x="15430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158387</xdr:rowOff>
    </xdr:from>
    <xdr:to>
      <xdr:col>85</xdr:col>
      <xdr:colOff>127000</xdr:colOff>
      <xdr:row>59</xdr:row>
      <xdr:rowOff>19594</xdr:rowOff>
    </xdr:to>
    <xdr:cxnSp macro="">
      <xdr:nvCxnSpPr>
        <xdr:cNvPr id="601" name="直線コネクタ 600"/>
        <xdr:cNvCxnSpPr/>
      </xdr:nvCxnSpPr>
      <xdr:spPr>
        <a:xfrm>
          <a:off x="15481300" y="1010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602" name="楕円 601"/>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117566</xdr:rowOff>
    </xdr:from>
    <xdr:to>
      <xdr:col>81</xdr:col>
      <xdr:colOff>50800</xdr:colOff>
      <xdr:row>58</xdr:row>
      <xdr:rowOff>158387</xdr:rowOff>
    </xdr:to>
    <xdr:cxnSp macro="">
      <xdr:nvCxnSpPr>
        <xdr:cNvPr id="603" name="直線コネクタ 602"/>
        <xdr:cNvCxnSpPr/>
      </xdr:nvCxnSpPr>
      <xdr:spPr>
        <a:xfrm>
          <a:off x="14592300" y="100616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42273</xdr:rowOff>
    </xdr:from>
    <xdr:to>
      <xdr:col>72</xdr:col>
      <xdr:colOff>38100</xdr:colOff>
      <xdr:row>58</xdr:row>
      <xdr:rowOff>143873</xdr:rowOff>
    </xdr:to>
    <xdr:sp macro="" textlink="">
      <xdr:nvSpPr>
        <xdr:cNvPr id="604" name="楕円 603"/>
        <xdr:cNvSpPr/>
      </xdr:nvSpPr>
      <xdr:spPr>
        <a:xfrm>
          <a:off x="13652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93073</xdr:rowOff>
    </xdr:from>
    <xdr:to>
      <xdr:col>76</xdr:col>
      <xdr:colOff>114300</xdr:colOff>
      <xdr:row>58</xdr:row>
      <xdr:rowOff>117566</xdr:rowOff>
    </xdr:to>
    <xdr:cxnSp macro="">
      <xdr:nvCxnSpPr>
        <xdr:cNvPr id="605" name="直線コネクタ 604"/>
        <xdr:cNvCxnSpPr/>
      </xdr:nvCxnSpPr>
      <xdr:spPr>
        <a:xfrm>
          <a:off x="13703300" y="1003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06"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07"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08"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09"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54264</xdr:rowOff>
    </xdr:from>
    <xdr:ext cx="405111" cy="259045"/>
    <xdr:sp macro="" textlink="">
      <xdr:nvSpPr>
        <xdr:cNvPr id="610" name="n_1mainValue【保健センター・保健所】&#10;有形固定資産減価償却率"/>
        <xdr:cNvSpPr txBox="1"/>
      </xdr:nvSpPr>
      <xdr:spPr>
        <a:xfrm>
          <a:off x="15266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611" name="n_2mainValue【保健センター・保健所】&#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160400</xdr:rowOff>
    </xdr:from>
    <xdr:ext cx="405111" cy="259045"/>
    <xdr:sp macro="" textlink="">
      <xdr:nvSpPr>
        <xdr:cNvPr id="612" name="n_3mainValue【保健センター・保健所】&#10;有形固定資産減価償却率"/>
        <xdr:cNvSpPr txBox="1"/>
      </xdr:nvSpPr>
      <xdr:spPr>
        <a:xfrm>
          <a:off x="13500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23" name="直線コネクタ 6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4" name="テキスト ボックス 6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8" name="テキスト ボックス 6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32" name="直線コネクタ 631"/>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33"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34" name="直線コネクタ 633"/>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3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36" name="直線コネクタ 63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37"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38" name="フローチャート: 判断 637"/>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39" name="フローチャート: 判断 638"/>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40" name="フローチャート: 判断 639"/>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41" name="フローチャート: 判断 640"/>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642" name="フローチャート: 判断 641"/>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97790</xdr:rowOff>
    </xdr:from>
    <xdr:to>
      <xdr:col>116</xdr:col>
      <xdr:colOff>114300</xdr:colOff>
      <xdr:row>61</xdr:row>
      <xdr:rowOff>27940</xdr:rowOff>
    </xdr:to>
    <xdr:sp macro="" textlink="">
      <xdr:nvSpPr>
        <xdr:cNvPr id="648" name="楕円 647"/>
        <xdr:cNvSpPr/>
      </xdr:nvSpPr>
      <xdr:spPr>
        <a:xfrm>
          <a:off x="22110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120667</xdr:rowOff>
    </xdr:from>
    <xdr:ext cx="469744" cy="259045"/>
    <xdr:sp macro="" textlink="">
      <xdr:nvSpPr>
        <xdr:cNvPr id="649" name="【保健センター・保健所】&#10;一人当たり面積該当値テキスト"/>
        <xdr:cNvSpPr txBox="1"/>
      </xdr:nvSpPr>
      <xdr:spPr>
        <a:xfrm>
          <a:off x="22199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92075</xdr:rowOff>
    </xdr:from>
    <xdr:to>
      <xdr:col>112</xdr:col>
      <xdr:colOff>38100</xdr:colOff>
      <xdr:row>61</xdr:row>
      <xdr:rowOff>22225</xdr:rowOff>
    </xdr:to>
    <xdr:sp macro="" textlink="">
      <xdr:nvSpPr>
        <xdr:cNvPr id="650" name="楕円 649"/>
        <xdr:cNvSpPr/>
      </xdr:nvSpPr>
      <xdr:spPr>
        <a:xfrm>
          <a:off x="2127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142875</xdr:rowOff>
    </xdr:from>
    <xdr:to>
      <xdr:col>116</xdr:col>
      <xdr:colOff>63500</xdr:colOff>
      <xdr:row>60</xdr:row>
      <xdr:rowOff>148590</xdr:rowOff>
    </xdr:to>
    <xdr:cxnSp macro="">
      <xdr:nvCxnSpPr>
        <xdr:cNvPr id="651" name="直線コネクタ 650"/>
        <xdr:cNvCxnSpPr/>
      </xdr:nvCxnSpPr>
      <xdr:spPr>
        <a:xfrm>
          <a:off x="21323300" y="10429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114935</xdr:rowOff>
    </xdr:from>
    <xdr:to>
      <xdr:col>107</xdr:col>
      <xdr:colOff>101600</xdr:colOff>
      <xdr:row>61</xdr:row>
      <xdr:rowOff>45085</xdr:rowOff>
    </xdr:to>
    <xdr:sp macro="" textlink="">
      <xdr:nvSpPr>
        <xdr:cNvPr id="652" name="楕円 651"/>
        <xdr:cNvSpPr/>
      </xdr:nvSpPr>
      <xdr:spPr>
        <a:xfrm>
          <a:off x="2038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142875</xdr:rowOff>
    </xdr:from>
    <xdr:to>
      <xdr:col>111</xdr:col>
      <xdr:colOff>177800</xdr:colOff>
      <xdr:row>60</xdr:row>
      <xdr:rowOff>165735</xdr:rowOff>
    </xdr:to>
    <xdr:cxnSp macro="">
      <xdr:nvCxnSpPr>
        <xdr:cNvPr id="653" name="直線コネクタ 652"/>
        <xdr:cNvCxnSpPr/>
      </xdr:nvCxnSpPr>
      <xdr:spPr>
        <a:xfrm flipV="1">
          <a:off x="20434300" y="10429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92075</xdr:rowOff>
    </xdr:from>
    <xdr:to>
      <xdr:col>102</xdr:col>
      <xdr:colOff>165100</xdr:colOff>
      <xdr:row>61</xdr:row>
      <xdr:rowOff>22225</xdr:rowOff>
    </xdr:to>
    <xdr:sp macro="" textlink="">
      <xdr:nvSpPr>
        <xdr:cNvPr id="654" name="楕円 653"/>
        <xdr:cNvSpPr/>
      </xdr:nvSpPr>
      <xdr:spPr>
        <a:xfrm>
          <a:off x="19494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142875</xdr:rowOff>
    </xdr:from>
    <xdr:to>
      <xdr:col>107</xdr:col>
      <xdr:colOff>50800</xdr:colOff>
      <xdr:row>60</xdr:row>
      <xdr:rowOff>165735</xdr:rowOff>
    </xdr:to>
    <xdr:cxnSp macro="">
      <xdr:nvCxnSpPr>
        <xdr:cNvPr id="655" name="直線コネクタ 654"/>
        <xdr:cNvCxnSpPr/>
      </xdr:nvCxnSpPr>
      <xdr:spPr>
        <a:xfrm>
          <a:off x="19545300" y="10429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56"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57"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58"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659" name="n_4aveValue【保健センター・保健所】&#10;一人当たり面積"/>
        <xdr:cNvSpPr txBox="1"/>
      </xdr:nvSpPr>
      <xdr:spPr>
        <a:xfrm>
          <a:off x="18421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38752</xdr:rowOff>
    </xdr:from>
    <xdr:ext cx="469744" cy="259045"/>
    <xdr:sp macro="" textlink="">
      <xdr:nvSpPr>
        <xdr:cNvPr id="660" name="n_1mainValue【保健センター・保健所】&#10;一人当たり面積"/>
        <xdr:cNvSpPr txBox="1"/>
      </xdr:nvSpPr>
      <xdr:spPr>
        <a:xfrm>
          <a:off x="21075727"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61612</xdr:rowOff>
    </xdr:from>
    <xdr:ext cx="469744" cy="259045"/>
    <xdr:sp macro="" textlink="">
      <xdr:nvSpPr>
        <xdr:cNvPr id="661" name="n_2mainValue【保健センター・保健所】&#10;一人当たり面積"/>
        <xdr:cNvSpPr txBox="1"/>
      </xdr:nvSpPr>
      <xdr:spPr>
        <a:xfrm>
          <a:off x="201994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38752</xdr:rowOff>
    </xdr:from>
    <xdr:ext cx="469744" cy="259045"/>
    <xdr:sp macro="" textlink="">
      <xdr:nvSpPr>
        <xdr:cNvPr id="662" name="n_3mainValue【保健センター・保健所】&#10;一人当たり面積"/>
        <xdr:cNvSpPr txBox="1"/>
      </xdr:nvSpPr>
      <xdr:spPr>
        <a:xfrm>
          <a:off x="19310427"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3" name="テキスト ボックス 67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4" name="直線コネクタ 6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5" name="テキスト ボックス 67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6" name="直線コネクタ 6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7" name="テキスト ボックス 6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8" name="直線コネクタ 6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9" name="テキスト ボックス 6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0" name="直線コネクタ 6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1" name="テキスト ボックス 6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2" name="直線コネクタ 6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3" name="テキスト ボックス 6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4" name="直線コネクタ 6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5" name="テキスト ボックス 68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88" name="直線コネクタ 68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8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90" name="直線コネクタ 68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9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92" name="直線コネクタ 69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93"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94" name="フローチャート: 判断 69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95" name="フローチャート: 判断 69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96" name="フローチャート: 判断 69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97" name="フローチャート: 判断 69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98" name="フローチャート: 判断 697"/>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704" name="楕円 703"/>
        <xdr:cNvSpPr/>
      </xdr:nvSpPr>
      <xdr:spPr>
        <a:xfrm>
          <a:off x="16268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705" name="【消防施設】&#10;有形固定資産減価償却率該当値テキスト"/>
        <xdr:cNvSpPr txBox="1"/>
      </xdr:nvSpPr>
      <xdr:spPr>
        <a:xfrm>
          <a:off x="16357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706" name="楕円 705"/>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52795</xdr:rowOff>
    </xdr:to>
    <xdr:cxnSp macro="">
      <xdr:nvCxnSpPr>
        <xdr:cNvPr id="707" name="直線コネクタ 706"/>
        <xdr:cNvCxnSpPr/>
      </xdr:nvCxnSpPr>
      <xdr:spPr>
        <a:xfrm>
          <a:off x="15481300" y="144268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08" name="楕円 707"/>
        <xdr:cNvSpPr/>
      </xdr:nvSpPr>
      <xdr:spPr>
        <a:xfrm>
          <a:off x="14541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84</xdr:row>
      <xdr:rowOff>25037</xdr:rowOff>
    </xdr:to>
    <xdr:cxnSp macro="">
      <xdr:nvCxnSpPr>
        <xdr:cNvPr id="709" name="直線コネクタ 708"/>
        <xdr:cNvCxnSpPr/>
      </xdr:nvCxnSpPr>
      <xdr:spPr>
        <a:xfrm>
          <a:off x="14592300" y="1430110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10"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1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12"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1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714" name="n_1mainValue【消防施設】&#10;有形固定資産減価償却率"/>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138084</xdr:rowOff>
    </xdr:from>
    <xdr:ext cx="405111" cy="259045"/>
    <xdr:sp macro="" textlink="">
      <xdr:nvSpPr>
        <xdr:cNvPr id="715" name="n_2mainValue【消防施設】&#10;有形固定資産減価償却率"/>
        <xdr:cNvSpPr txBox="1"/>
      </xdr:nvSpPr>
      <xdr:spPr>
        <a:xfrm>
          <a:off x="14389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6" name="直線コネクタ 7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7" name="テキスト ボックス 7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8" name="直線コネクタ 7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9" name="テキスト ボックス 7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0" name="直線コネクタ 7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1" name="テキスト ボックス 7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2" name="直線コネクタ 7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3" name="テキスト ボックス 7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37" name="直線コネクタ 73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9" name="直線コネクタ 7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4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41" name="直線コネクタ 74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42"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43" name="フローチャート: 判断 74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44" name="フローチャート: 判断 74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45" name="フローチャート: 判断 74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46" name="フローチャート: 判断 74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47" name="フローチャート: 判断 746"/>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753" name="楕円 752"/>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754"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55" name="楕円 754"/>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56387</xdr:rowOff>
    </xdr:to>
    <xdr:cxnSp macro="">
      <xdr:nvCxnSpPr>
        <xdr:cNvPr id="756" name="直線コネクタ 755"/>
        <xdr:cNvCxnSpPr/>
      </xdr:nvCxnSpPr>
      <xdr:spPr>
        <a:xfrm>
          <a:off x="21323300" y="1411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57" name="楕円 756"/>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85</xdr:row>
      <xdr:rowOff>108965</xdr:rowOff>
    </xdr:to>
    <xdr:cxnSp macro="">
      <xdr:nvCxnSpPr>
        <xdr:cNvPr id="758" name="直線コネクタ 757"/>
        <xdr:cNvCxnSpPr/>
      </xdr:nvCxnSpPr>
      <xdr:spPr>
        <a:xfrm flipV="1">
          <a:off x="20434300" y="14115287"/>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59"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60"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61"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62"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63"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64"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5" name="テキスト ボックス 7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7" name="テキスト ボックス 77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7" name="テキスト ボックス 78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90" name="直線コネクタ 78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9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92" name="直線コネクタ 79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9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94" name="直線コネクタ 79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95"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96" name="フローチャート: 判断 79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98" name="フローチャート: 判断 79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99" name="フローチャート: 判断 79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00" name="フローチャート: 判断 79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06" name="楕円 805"/>
        <xdr:cNvSpPr/>
      </xdr:nvSpPr>
      <xdr:spPr>
        <a:xfrm>
          <a:off x="16268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76035</xdr:rowOff>
    </xdr:from>
    <xdr:ext cx="405111" cy="259045"/>
    <xdr:sp macro="" textlink="">
      <xdr:nvSpPr>
        <xdr:cNvPr id="807" name="【庁舎】&#10;有形固定資産減価償却率該当値テキスト"/>
        <xdr:cNvSpPr txBox="1"/>
      </xdr:nvSpPr>
      <xdr:spPr>
        <a:xfrm>
          <a:off x="16357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08" name="楕円 807"/>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103958</xdr:rowOff>
    </xdr:to>
    <xdr:cxnSp macro="">
      <xdr:nvCxnSpPr>
        <xdr:cNvPr id="809" name="直線コネクタ 808"/>
        <xdr:cNvCxnSpPr/>
      </xdr:nvCxnSpPr>
      <xdr:spPr>
        <a:xfrm>
          <a:off x="15481300" y="179053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10" name="楕円 809"/>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74568</xdr:rowOff>
    </xdr:to>
    <xdr:cxnSp macro="">
      <xdr:nvCxnSpPr>
        <xdr:cNvPr id="811" name="直線コネクタ 810"/>
        <xdr:cNvCxnSpPr/>
      </xdr:nvCxnSpPr>
      <xdr:spPr>
        <a:xfrm>
          <a:off x="14592300" y="178449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812" name="楕円 811"/>
        <xdr:cNvSpPr/>
      </xdr:nvSpPr>
      <xdr:spPr>
        <a:xfrm>
          <a:off x="1365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14151</xdr:rowOff>
    </xdr:to>
    <xdr:cxnSp macro="">
      <xdr:nvCxnSpPr>
        <xdr:cNvPr id="813" name="直線コネクタ 812"/>
        <xdr:cNvCxnSpPr/>
      </xdr:nvCxnSpPr>
      <xdr:spPr>
        <a:xfrm>
          <a:off x="13703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4"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15"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16"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17"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818" name="n_1mainValue【庁舎】&#10;有形固定資産減価償却率"/>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819" name="n_2mainValue【庁舎】&#10;有形固定資産減価償却率"/>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820" name="n_3mainValue【庁舎】&#10;有形固定資産減価償却率"/>
        <xdr:cNvSpPr txBox="1"/>
      </xdr:nvSpPr>
      <xdr:spPr>
        <a:xfrm>
          <a:off x="13500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1" name="直線コネクタ 8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2" name="テキスト ボックス 8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3" name="直線コネクタ 8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4" name="テキスト ボックス 8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5" name="直線コネクタ 8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6" name="テキスト ボックス 8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7" name="直線コネクタ 8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8" name="テキスト ボックス 8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9" name="直線コネクタ 8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0" name="テキスト ボックス 8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1" name="直線コネクタ 8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2" name="テキスト ボックス 8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46" name="直線コネクタ 84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8" name="直線コネクタ 84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4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50" name="直線コネクタ 84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51"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52" name="フローチャート: 判断 85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53" name="フローチャート: 判断 85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54" name="フローチャート: 判断 85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55" name="フローチャート: 判断 85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56" name="フローチャート: 判断 855"/>
        <xdr:cNvSpPr/>
      </xdr:nvSpPr>
      <xdr:spPr>
        <a:xfrm>
          <a:off x="18605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862" name="楕円 861"/>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863" name="【庁舎】&#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110308</xdr:rowOff>
    </xdr:from>
    <xdr:to>
      <xdr:col>112</xdr:col>
      <xdr:colOff>38100</xdr:colOff>
      <xdr:row>105</xdr:row>
      <xdr:rowOff>40458</xdr:rowOff>
    </xdr:to>
    <xdr:sp macro="" textlink="">
      <xdr:nvSpPr>
        <xdr:cNvPr id="864" name="楕円 863"/>
        <xdr:cNvSpPr/>
      </xdr:nvSpPr>
      <xdr:spPr>
        <a:xfrm>
          <a:off x="2127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104</xdr:row>
      <xdr:rowOff>164374</xdr:rowOff>
    </xdr:to>
    <xdr:cxnSp macro="">
      <xdr:nvCxnSpPr>
        <xdr:cNvPr id="865" name="直線コネクタ 864"/>
        <xdr:cNvCxnSpPr/>
      </xdr:nvCxnSpPr>
      <xdr:spPr>
        <a:xfrm>
          <a:off x="21323300" y="179919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66" name="楕円 865"/>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161108</xdr:rowOff>
    </xdr:from>
    <xdr:to>
      <xdr:col>111</xdr:col>
      <xdr:colOff>177800</xdr:colOff>
      <xdr:row>105</xdr:row>
      <xdr:rowOff>51707</xdr:rowOff>
    </xdr:to>
    <xdr:cxnSp macro="">
      <xdr:nvCxnSpPr>
        <xdr:cNvPr id="867" name="直線コネクタ 866"/>
        <xdr:cNvCxnSpPr/>
      </xdr:nvCxnSpPr>
      <xdr:spPr>
        <a:xfrm flipV="1">
          <a:off x="20434300" y="179919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868" name="楕円 867"/>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869" name="直線コネクタ 868"/>
        <xdr:cNvCxnSpPr/>
      </xdr:nvCxnSpPr>
      <xdr:spPr>
        <a:xfrm>
          <a:off x="19545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70"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71"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72"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73" name="n_4aveValue【庁舎】&#10;一人当たり面積"/>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56985</xdr:rowOff>
    </xdr:from>
    <xdr:ext cx="469744" cy="259045"/>
    <xdr:sp macro="" textlink="">
      <xdr:nvSpPr>
        <xdr:cNvPr id="874" name="n_1mainValue【庁舎】&#10;一人当たり面積"/>
        <xdr:cNvSpPr txBox="1"/>
      </xdr:nvSpPr>
      <xdr:spPr>
        <a:xfrm>
          <a:off x="210757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75" name="n_2mainValue【庁舎】&#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876" name="n_3mainValue【庁舎】&#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ほとんどの類型において、有形固定資産減価償却率は類似団体平均を下回っている。</a:t>
          </a:r>
          <a:r>
            <a:rPr kumimoji="1" lang="ja-JP" altLang="en-US" sz="1100">
              <a:solidFill>
                <a:schemeClr val="dk1"/>
              </a:solidFill>
              <a:effectLst/>
              <a:latin typeface="+mn-lt"/>
              <a:ea typeface="+mn-ea"/>
              <a:cs typeface="+mn-cs"/>
            </a:rPr>
            <a:t>図書館、市民会館、保健センター、庁舎においては、大規模な改修等の計画がなく、減価償却が進んでいる状況。体</a:t>
          </a:r>
          <a:r>
            <a:rPr kumimoji="1" lang="ja-JP" altLang="ja-JP" sz="1100">
              <a:solidFill>
                <a:schemeClr val="dk1"/>
              </a:solidFill>
              <a:effectLst/>
              <a:latin typeface="+mn-lt"/>
              <a:ea typeface="+mn-ea"/>
              <a:cs typeface="+mn-cs"/>
            </a:rPr>
            <a:t>育館・プールについて</a:t>
          </a:r>
          <a:r>
            <a:rPr kumimoji="1" lang="ja-JP" altLang="en-US" sz="1100">
              <a:solidFill>
                <a:schemeClr val="dk1"/>
              </a:solidFill>
              <a:effectLst/>
              <a:latin typeface="+mn-lt"/>
              <a:ea typeface="+mn-ea"/>
              <a:cs typeface="+mn-cs"/>
            </a:rPr>
            <a:t>も、減価償却が進んでいるが、</a:t>
          </a:r>
          <a:r>
            <a:rPr kumimoji="1" lang="ja-JP" altLang="ja-JP" sz="1100">
              <a:solidFill>
                <a:schemeClr val="dk1"/>
              </a:solidFill>
              <a:effectLst/>
              <a:latin typeface="+mn-lt"/>
              <a:ea typeface="+mn-ea"/>
              <a:cs typeface="+mn-cs"/>
            </a:rPr>
            <a:t>平成１７年度に玉幡公園総合屋内プール、平成２２年度に双葉体育館が新築されており、平成２５年度に敷島体育館、平成２８年度には双葉</a:t>
          </a:r>
          <a:r>
            <a:rPr kumimoji="1" lang="en-US" altLang="ja-JP" sz="1100">
              <a:solidFill>
                <a:schemeClr val="dk1"/>
              </a:solidFill>
              <a:effectLst/>
              <a:latin typeface="+mn-lt"/>
              <a:ea typeface="+mn-ea"/>
              <a:cs typeface="+mn-cs"/>
            </a:rPr>
            <a:t>B&amp;G</a:t>
          </a:r>
          <a:r>
            <a:rPr kumimoji="1" lang="ja-JP" altLang="ja-JP" sz="1100">
              <a:solidFill>
                <a:schemeClr val="dk1"/>
              </a:solidFill>
              <a:effectLst/>
              <a:latin typeface="+mn-lt"/>
              <a:ea typeface="+mn-ea"/>
              <a:cs typeface="+mn-cs"/>
            </a:rPr>
            <a:t>海洋センター</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の大規模改修が</a:t>
          </a:r>
          <a:r>
            <a:rPr kumimoji="1" lang="ja-JP" altLang="en-US" sz="1100">
              <a:solidFill>
                <a:schemeClr val="dk1"/>
              </a:solidFill>
              <a:effectLst/>
              <a:latin typeface="+mn-lt"/>
              <a:ea typeface="+mn-ea"/>
              <a:cs typeface="+mn-cs"/>
            </a:rPr>
            <a:t>影響し、現在も</a:t>
          </a:r>
          <a:r>
            <a:rPr kumimoji="1" lang="ja-JP" altLang="ja-JP" sz="1100">
              <a:solidFill>
                <a:schemeClr val="dk1"/>
              </a:solidFill>
              <a:effectLst/>
              <a:latin typeface="+mn-lt"/>
              <a:ea typeface="+mn-ea"/>
              <a:cs typeface="+mn-cs"/>
            </a:rPr>
            <a:t>類似団体平均を大きく下回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。また、庁舎についても、平成２３年度に竜王庁舎新館と、敷島庁舎が新築され、平成２３年度に双葉庁舎、平成２４年度に竜王庁舎南別館、平成２６年度に竜王庁舎本館の大規模改修</a:t>
          </a:r>
          <a:r>
            <a:rPr kumimoji="1" lang="ja-JP" altLang="en-US" sz="1100">
              <a:solidFill>
                <a:schemeClr val="dk1"/>
              </a:solidFill>
              <a:effectLst/>
              <a:latin typeface="+mn-lt"/>
              <a:ea typeface="+mn-ea"/>
              <a:cs typeface="+mn-cs"/>
            </a:rPr>
            <a:t>の影響により</a:t>
          </a:r>
          <a:r>
            <a:rPr kumimoji="1" lang="ja-JP" altLang="ja-JP" sz="1100">
              <a:solidFill>
                <a:schemeClr val="dk1"/>
              </a:solidFill>
              <a:effectLst/>
              <a:latin typeface="+mn-lt"/>
              <a:ea typeface="+mn-ea"/>
              <a:cs typeface="+mn-cs"/>
            </a:rPr>
            <a:t>、類似団体平均を下回っている。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ポイント悪化し、年々比率が悪化傾向にある。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年度から類似団体平均を下回っている状況のため、今後も市税等の収納率向上など、安定的な歳入確保に努める。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経常的収入において、普通交付税等の増収となったが、経常的支出は前年度合計をやや上回り令和元年度の経常収支比率は前年度より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今後、更なる財源確保と経常経費の削減に努める。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61</xdr:row>
      <xdr:rowOff>13208</xdr:rowOff>
    </xdr:to>
    <xdr:cxnSp macro="">
      <xdr:nvCxnSpPr>
        <xdr:cNvPr id="130" name="直線コネクタ 129"/>
        <xdr:cNvCxnSpPr/>
      </xdr:nvCxnSpPr>
      <xdr:spPr>
        <a:xfrm>
          <a:off x="4114800" y="1039444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60</xdr:row>
      <xdr:rowOff>165354</xdr:rowOff>
    </xdr:to>
    <xdr:cxnSp macro="">
      <xdr:nvCxnSpPr>
        <xdr:cNvPr id="133" name="直線コネクタ 132"/>
        <xdr:cNvCxnSpPr/>
      </xdr:nvCxnSpPr>
      <xdr:spPr>
        <a:xfrm flipV="1">
          <a:off x="3225800" y="103944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165354</xdr:rowOff>
    </xdr:to>
    <xdr:cxnSp macro="">
      <xdr:nvCxnSpPr>
        <xdr:cNvPr id="136" name="直線コネクタ 135"/>
        <xdr:cNvCxnSpPr/>
      </xdr:nvCxnSpPr>
      <xdr:spPr>
        <a:xfrm>
          <a:off x="2336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15748</xdr:rowOff>
    </xdr:from>
    <xdr:to>
      <xdr:col>11</xdr:col>
      <xdr:colOff>31750</xdr:colOff>
      <xdr:row>60</xdr:row>
      <xdr:rowOff>97790</xdr:rowOff>
    </xdr:to>
    <xdr:cxnSp macro="">
      <xdr:nvCxnSpPr>
        <xdr:cNvPr id="139" name="直線コネクタ 138"/>
        <xdr:cNvCxnSpPr/>
      </xdr:nvCxnSpPr>
      <xdr:spPr>
        <a:xfrm>
          <a:off x="1447800" y="103027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49" name="楕円 148"/>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50"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56642</xdr:rowOff>
    </xdr:from>
    <xdr:to>
      <xdr:col>19</xdr:col>
      <xdr:colOff>184150</xdr:colOff>
      <xdr:row>60</xdr:row>
      <xdr:rowOff>158242</xdr:rowOff>
    </xdr:to>
    <xdr:sp macro="" textlink="">
      <xdr:nvSpPr>
        <xdr:cNvPr id="151" name="楕円 150"/>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168419</xdr:rowOff>
    </xdr:from>
    <xdr:ext cx="736600" cy="259045"/>
    <xdr:sp macro="" textlink="">
      <xdr:nvSpPr>
        <xdr:cNvPr id="152" name="テキスト ボックス 151"/>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114554</xdr:rowOff>
    </xdr:from>
    <xdr:to>
      <xdr:col>15</xdr:col>
      <xdr:colOff>133350</xdr:colOff>
      <xdr:row>61</xdr:row>
      <xdr:rowOff>44704</xdr:rowOff>
    </xdr:to>
    <xdr:sp macro="" textlink="">
      <xdr:nvSpPr>
        <xdr:cNvPr id="153" name="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136398</xdr:rowOff>
    </xdr:from>
    <xdr:to>
      <xdr:col>7</xdr:col>
      <xdr:colOff>31750</xdr:colOff>
      <xdr:row>60</xdr:row>
      <xdr:rowOff>66548</xdr:rowOff>
    </xdr:to>
    <xdr:sp macro="" textlink="">
      <xdr:nvSpPr>
        <xdr:cNvPr id="157" name="楕円 156"/>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76725</xdr:rowOff>
    </xdr:from>
    <xdr:ext cx="762000" cy="259045"/>
    <xdr:sp macro="" textlink="">
      <xdr:nvSpPr>
        <xdr:cNvPr id="158" name="テキスト ボックス 157"/>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人件費、物件費ともに前年度より増額しているが、類似団体平均を上回っている。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今後も市民サービスの向上を目指しつつ、更なる経費削減に努める。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65509</xdr:rowOff>
    </xdr:from>
    <xdr:to>
      <xdr:col>23</xdr:col>
      <xdr:colOff>133350</xdr:colOff>
      <xdr:row>81</xdr:row>
      <xdr:rowOff>108300</xdr:rowOff>
    </xdr:to>
    <xdr:cxnSp macro="">
      <xdr:nvCxnSpPr>
        <xdr:cNvPr id="191" name="直線コネクタ 190"/>
        <xdr:cNvCxnSpPr/>
      </xdr:nvCxnSpPr>
      <xdr:spPr>
        <a:xfrm>
          <a:off x="4114800" y="13952959"/>
          <a:ext cx="838200" cy="4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50355</xdr:rowOff>
    </xdr:from>
    <xdr:to>
      <xdr:col>19</xdr:col>
      <xdr:colOff>133350</xdr:colOff>
      <xdr:row>81</xdr:row>
      <xdr:rowOff>65509</xdr:rowOff>
    </xdr:to>
    <xdr:cxnSp macro="">
      <xdr:nvCxnSpPr>
        <xdr:cNvPr id="194" name="直線コネクタ 193"/>
        <xdr:cNvCxnSpPr/>
      </xdr:nvCxnSpPr>
      <xdr:spPr>
        <a:xfrm>
          <a:off x="3225800" y="13937805"/>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41315</xdr:rowOff>
    </xdr:from>
    <xdr:to>
      <xdr:col>15</xdr:col>
      <xdr:colOff>82550</xdr:colOff>
      <xdr:row>81</xdr:row>
      <xdr:rowOff>50355</xdr:rowOff>
    </xdr:to>
    <xdr:cxnSp macro="">
      <xdr:nvCxnSpPr>
        <xdr:cNvPr id="197" name="直線コネクタ 196"/>
        <xdr:cNvCxnSpPr/>
      </xdr:nvCxnSpPr>
      <xdr:spPr>
        <a:xfrm>
          <a:off x="2336800" y="13928765"/>
          <a:ext cx="889000" cy="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41315</xdr:rowOff>
    </xdr:from>
    <xdr:to>
      <xdr:col>11</xdr:col>
      <xdr:colOff>31750</xdr:colOff>
      <xdr:row>81</xdr:row>
      <xdr:rowOff>52285</xdr:rowOff>
    </xdr:to>
    <xdr:cxnSp macro="">
      <xdr:nvCxnSpPr>
        <xdr:cNvPr id="200" name="直線コネクタ 199"/>
        <xdr:cNvCxnSpPr/>
      </xdr:nvCxnSpPr>
      <xdr:spPr>
        <a:xfrm flipV="1">
          <a:off x="1447800" y="13928765"/>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145150</xdr:rowOff>
    </xdr:from>
    <xdr:ext cx="762000" cy="259045"/>
    <xdr:sp macro="" textlink="">
      <xdr:nvSpPr>
        <xdr:cNvPr id="204" name="テキスト ボックス 203"/>
        <xdr:cNvSpPr txBox="1"/>
      </xdr:nvSpPr>
      <xdr:spPr>
        <a:xfrm>
          <a:off x="1066800" y="143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57500</xdr:rowOff>
    </xdr:from>
    <xdr:to>
      <xdr:col>23</xdr:col>
      <xdr:colOff>184150</xdr:colOff>
      <xdr:row>81</xdr:row>
      <xdr:rowOff>159100</xdr:rowOff>
    </xdr:to>
    <xdr:sp macro="" textlink="">
      <xdr:nvSpPr>
        <xdr:cNvPr id="210" name="楕円 209"/>
        <xdr:cNvSpPr/>
      </xdr:nvSpPr>
      <xdr:spPr>
        <a:xfrm>
          <a:off x="4902200" y="139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74027</xdr:rowOff>
    </xdr:from>
    <xdr:ext cx="762000" cy="259045"/>
    <xdr:sp macro="" textlink="">
      <xdr:nvSpPr>
        <xdr:cNvPr id="211" name="人件費・物件費等の状況該当値テキスト"/>
        <xdr:cNvSpPr txBox="1"/>
      </xdr:nvSpPr>
      <xdr:spPr>
        <a:xfrm>
          <a:off x="5041900" y="1379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14709</xdr:rowOff>
    </xdr:from>
    <xdr:to>
      <xdr:col>19</xdr:col>
      <xdr:colOff>184150</xdr:colOff>
      <xdr:row>81</xdr:row>
      <xdr:rowOff>116309</xdr:rowOff>
    </xdr:to>
    <xdr:sp macro="" textlink="">
      <xdr:nvSpPr>
        <xdr:cNvPr id="212" name="楕円 211"/>
        <xdr:cNvSpPr/>
      </xdr:nvSpPr>
      <xdr:spPr>
        <a:xfrm>
          <a:off x="4064000" y="13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126486</xdr:rowOff>
    </xdr:from>
    <xdr:ext cx="736600" cy="259045"/>
    <xdr:sp macro="" textlink="">
      <xdr:nvSpPr>
        <xdr:cNvPr id="213" name="テキスト ボックス 212"/>
        <xdr:cNvSpPr txBox="1"/>
      </xdr:nvSpPr>
      <xdr:spPr>
        <a:xfrm>
          <a:off x="3733800" y="13671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171005</xdr:rowOff>
    </xdr:from>
    <xdr:to>
      <xdr:col>15</xdr:col>
      <xdr:colOff>133350</xdr:colOff>
      <xdr:row>81</xdr:row>
      <xdr:rowOff>101155</xdr:rowOff>
    </xdr:to>
    <xdr:sp macro="" textlink="">
      <xdr:nvSpPr>
        <xdr:cNvPr id="214" name="楕円 213"/>
        <xdr:cNvSpPr/>
      </xdr:nvSpPr>
      <xdr:spPr>
        <a:xfrm>
          <a:off x="3175000" y="138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111332</xdr:rowOff>
    </xdr:from>
    <xdr:ext cx="762000" cy="259045"/>
    <xdr:sp macro="" textlink="">
      <xdr:nvSpPr>
        <xdr:cNvPr id="215" name="テキスト ボックス 214"/>
        <xdr:cNvSpPr txBox="1"/>
      </xdr:nvSpPr>
      <xdr:spPr>
        <a:xfrm>
          <a:off x="2844800" y="136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161965</xdr:rowOff>
    </xdr:from>
    <xdr:to>
      <xdr:col>11</xdr:col>
      <xdr:colOff>82550</xdr:colOff>
      <xdr:row>81</xdr:row>
      <xdr:rowOff>92115</xdr:rowOff>
    </xdr:to>
    <xdr:sp macro="" textlink="">
      <xdr:nvSpPr>
        <xdr:cNvPr id="216" name="楕円 215"/>
        <xdr:cNvSpPr/>
      </xdr:nvSpPr>
      <xdr:spPr>
        <a:xfrm>
          <a:off x="2286000" y="13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102292</xdr:rowOff>
    </xdr:from>
    <xdr:ext cx="762000" cy="259045"/>
    <xdr:sp macro="" textlink="">
      <xdr:nvSpPr>
        <xdr:cNvPr id="217" name="テキスト ボックス 216"/>
        <xdr:cNvSpPr txBox="1"/>
      </xdr:nvSpPr>
      <xdr:spPr>
        <a:xfrm>
          <a:off x="1955800" y="1364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xdr:rowOff>
    </xdr:from>
    <xdr:to>
      <xdr:col>7</xdr:col>
      <xdr:colOff>31750</xdr:colOff>
      <xdr:row>81</xdr:row>
      <xdr:rowOff>103085</xdr:rowOff>
    </xdr:to>
    <xdr:sp macro="" textlink="">
      <xdr:nvSpPr>
        <xdr:cNvPr id="218" name="楕円 217"/>
        <xdr:cNvSpPr/>
      </xdr:nvSpPr>
      <xdr:spPr>
        <a:xfrm>
          <a:off x="1397000" y="138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113262</xdr:rowOff>
    </xdr:from>
    <xdr:ext cx="762000" cy="259045"/>
    <xdr:sp macro="" textlink="">
      <xdr:nvSpPr>
        <xdr:cNvPr id="219" name="テキスト ボックス 218"/>
        <xdr:cNvSpPr txBox="1"/>
      </xdr:nvSpPr>
      <xdr:spPr>
        <a:xfrm>
          <a:off x="1066800" y="136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前年度から横ばいであり、類似団体平均を上回っている。今後も給与水準の適正化を図りつつ、市民の理解を得られる指数の維持に努める。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5" name="直線コネクタ 254"/>
        <xdr:cNvCxnSpPr/>
      </xdr:nvCxnSpPr>
      <xdr:spPr>
        <a:xfrm>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58" name="直線コネクタ 257"/>
        <xdr:cNvCxnSpPr/>
      </xdr:nvCxnSpPr>
      <xdr:spPr>
        <a:xfrm>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4" name="直線コネクタ 263"/>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5"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本市の状況は、ほぼ横ばい状態であり、類似団体平均を下回っている。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２年度末をもって、第３次甲斐市定員適正化計画が終期を迎えるため、新たに令和３年度から令和７年度を計画期間とした第４次甲斐市定員適正化計画を策定し、今後も多様化する行政課題に対応し、住民サービスを低下させることなく、適正な店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122449</xdr:rowOff>
    </xdr:from>
    <xdr:to>
      <xdr:col>81</xdr:col>
      <xdr:colOff>44450</xdr:colOff>
      <xdr:row>59</xdr:row>
      <xdr:rowOff>124460</xdr:rowOff>
    </xdr:to>
    <xdr:cxnSp macro="">
      <xdr:nvCxnSpPr>
        <xdr:cNvPr id="318" name="直線コネクタ 317"/>
        <xdr:cNvCxnSpPr/>
      </xdr:nvCxnSpPr>
      <xdr:spPr>
        <a:xfrm flipV="1">
          <a:off x="16179800" y="1023799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130493</xdr:rowOff>
    </xdr:to>
    <xdr:cxnSp macro="">
      <xdr:nvCxnSpPr>
        <xdr:cNvPr id="321" name="直線コネクタ 320"/>
        <xdr:cNvCxnSpPr/>
      </xdr:nvCxnSpPr>
      <xdr:spPr>
        <a:xfrm flipV="1">
          <a:off x="15290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59</xdr:row>
      <xdr:rowOff>146579</xdr:rowOff>
    </xdr:to>
    <xdr:cxnSp macro="">
      <xdr:nvCxnSpPr>
        <xdr:cNvPr id="324" name="直線コネクタ 323"/>
        <xdr:cNvCxnSpPr/>
      </xdr:nvCxnSpPr>
      <xdr:spPr>
        <a:xfrm flipV="1">
          <a:off x="14401800" y="102460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27" name="直線コネクタ 326"/>
        <xdr:cNvCxnSpPr/>
      </xdr:nvCxnSpPr>
      <xdr:spPr>
        <a:xfrm>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1" name="テキスト ボックス 330"/>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71649</xdr:rowOff>
    </xdr:from>
    <xdr:to>
      <xdr:col>81</xdr:col>
      <xdr:colOff>95250</xdr:colOff>
      <xdr:row>60</xdr:row>
      <xdr:rowOff>1799</xdr:rowOff>
    </xdr:to>
    <xdr:sp macro="" textlink="">
      <xdr:nvSpPr>
        <xdr:cNvPr id="337" name="楕円 336"/>
        <xdr:cNvSpPr/>
      </xdr:nvSpPr>
      <xdr:spPr>
        <a:xfrm>
          <a:off x="169672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88176</xdr:rowOff>
    </xdr:from>
    <xdr:ext cx="762000" cy="259045"/>
    <xdr:sp macro="" textlink="">
      <xdr:nvSpPr>
        <xdr:cNvPr id="338" name="定員管理の状況該当値テキスト"/>
        <xdr:cNvSpPr txBox="1"/>
      </xdr:nvSpPr>
      <xdr:spPr>
        <a:xfrm>
          <a:off x="17106900" y="1003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39" name="楕円 338"/>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0" name="テキスト ボックス 339"/>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79693</xdr:rowOff>
    </xdr:from>
    <xdr:to>
      <xdr:col>73</xdr:col>
      <xdr:colOff>44450</xdr:colOff>
      <xdr:row>60</xdr:row>
      <xdr:rowOff>9843</xdr:rowOff>
    </xdr:to>
    <xdr:sp macro="" textlink="">
      <xdr:nvSpPr>
        <xdr:cNvPr id="341" name="楕円 340"/>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20020</xdr:rowOff>
    </xdr:from>
    <xdr:ext cx="762000" cy="259045"/>
    <xdr:sp macro="" textlink="">
      <xdr:nvSpPr>
        <xdr:cNvPr id="342" name="テキスト ボックス 341"/>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3" name="楕円 342"/>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4" name="テキスト ボックス 343"/>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実質公債比率は昨年と同等の比率であるが、市税、普通交付税等の増収および地方債元利償還金の減額により、類似団体平均を下回る状況が続いている。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今後は、事業の必要性を慎重に判断することはもとより、財源を十分確保したうえで事業を行うことが必要である。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41</xdr:row>
      <xdr:rowOff>164677</xdr:rowOff>
    </xdr:to>
    <xdr:cxnSp macro="">
      <xdr:nvCxnSpPr>
        <xdr:cNvPr id="379" name="直線コネクタ 378"/>
        <xdr:cNvCxnSpPr/>
      </xdr:nvCxnSpPr>
      <xdr:spPr>
        <a:xfrm>
          <a:off x="16179800" y="719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1270</xdr:rowOff>
    </xdr:to>
    <xdr:cxnSp macro="">
      <xdr:nvCxnSpPr>
        <xdr:cNvPr id="382" name="直線コネクタ 381"/>
        <xdr:cNvCxnSpPr/>
      </xdr:nvCxnSpPr>
      <xdr:spPr>
        <a:xfrm flipV="1">
          <a:off x="15290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1270</xdr:rowOff>
    </xdr:to>
    <xdr:cxnSp macro="">
      <xdr:nvCxnSpPr>
        <xdr:cNvPr id="385" name="直線コネクタ 384"/>
        <xdr:cNvCxnSpPr/>
      </xdr:nvCxnSpPr>
      <xdr:spPr>
        <a:xfrm>
          <a:off x="14401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164677</xdr:rowOff>
    </xdr:to>
    <xdr:cxnSp macro="">
      <xdr:nvCxnSpPr>
        <xdr:cNvPr id="388" name="直線コネクタ 387"/>
        <xdr:cNvCxnSpPr/>
      </xdr:nvCxnSpPr>
      <xdr:spPr>
        <a:xfrm flipV="1">
          <a:off x="13512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8" name="楕円 397"/>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9"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1" name="テキスト ボックス 400"/>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6" name="楕円 405"/>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7" name="テキスト ボックス 406"/>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一般会計および下水道事業特別会計の地方債現在高等が減少したことにより、前年度より改善した。また直近５年度において類似団体平均を上回っている。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における個別施設計画により老朽化した施設の更新等を検討していくこととなる。地方債残高が増加することは将来負担比率に大きく影響するため、事業の必要性を慎重に判断することはもとより、財源を十分確保したうえで事業を行うことが必要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52730</xdr:rowOff>
    </xdr:from>
    <xdr:to>
      <xdr:col>72</xdr:col>
      <xdr:colOff>203200</xdr:colOff>
      <xdr:row>14</xdr:row>
      <xdr:rowOff>103886</xdr:rowOff>
    </xdr:to>
    <xdr:cxnSp macro="">
      <xdr:nvCxnSpPr>
        <xdr:cNvPr id="439" name="直線コネクタ 438"/>
        <xdr:cNvCxnSpPr/>
      </xdr:nvCxnSpPr>
      <xdr:spPr>
        <a:xfrm flipV="1">
          <a:off x="14401800" y="245303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103886</xdr:rowOff>
    </xdr:from>
    <xdr:to>
      <xdr:col>68</xdr:col>
      <xdr:colOff>152400</xdr:colOff>
      <xdr:row>15</xdr:row>
      <xdr:rowOff>35712</xdr:rowOff>
    </xdr:to>
    <xdr:cxnSp macro="">
      <xdr:nvCxnSpPr>
        <xdr:cNvPr id="442" name="直線コネクタ 441"/>
        <xdr:cNvCxnSpPr/>
      </xdr:nvCxnSpPr>
      <xdr:spPr>
        <a:xfrm flipV="1">
          <a:off x="13512800" y="2504186"/>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49" name="フローチャート: 判断 448"/>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103497</xdr:rowOff>
    </xdr:from>
    <xdr:ext cx="762000" cy="259045"/>
    <xdr:sp macro="" textlink="">
      <xdr:nvSpPr>
        <xdr:cNvPr id="450" name="テキスト ボックス 449"/>
        <xdr:cNvSpPr txBox="1"/>
      </xdr:nvSpPr>
      <xdr:spPr>
        <a:xfrm>
          <a:off x="13131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1930</xdr:rowOff>
    </xdr:from>
    <xdr:to>
      <xdr:col>73</xdr:col>
      <xdr:colOff>44450</xdr:colOff>
      <xdr:row>14</xdr:row>
      <xdr:rowOff>103530</xdr:rowOff>
    </xdr:to>
    <xdr:sp macro="" textlink="">
      <xdr:nvSpPr>
        <xdr:cNvPr id="456" name="楕円 455"/>
        <xdr:cNvSpPr/>
      </xdr:nvSpPr>
      <xdr:spPr>
        <a:xfrm>
          <a:off x="152400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113707</xdr:rowOff>
    </xdr:from>
    <xdr:ext cx="762000" cy="259045"/>
    <xdr:sp macro="" textlink="">
      <xdr:nvSpPr>
        <xdr:cNvPr id="457" name="テキスト ボックス 456"/>
        <xdr:cNvSpPr txBox="1"/>
      </xdr:nvSpPr>
      <xdr:spPr>
        <a:xfrm>
          <a:off x="14909800" y="21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53086</xdr:rowOff>
    </xdr:from>
    <xdr:to>
      <xdr:col>68</xdr:col>
      <xdr:colOff>203200</xdr:colOff>
      <xdr:row>14</xdr:row>
      <xdr:rowOff>154686</xdr:rowOff>
    </xdr:to>
    <xdr:sp macro="" textlink="">
      <xdr:nvSpPr>
        <xdr:cNvPr id="458" name="楕円 457"/>
        <xdr:cNvSpPr/>
      </xdr:nvSpPr>
      <xdr:spPr>
        <a:xfrm>
          <a:off x="14351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164863</xdr:rowOff>
    </xdr:from>
    <xdr:ext cx="762000" cy="259045"/>
    <xdr:sp macro="" textlink="">
      <xdr:nvSpPr>
        <xdr:cNvPr id="459" name="テキスト ボックス 458"/>
        <xdr:cNvSpPr txBox="1"/>
      </xdr:nvSpPr>
      <xdr:spPr>
        <a:xfrm>
          <a:off x="14020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156362</xdr:rowOff>
    </xdr:from>
    <xdr:to>
      <xdr:col>64</xdr:col>
      <xdr:colOff>152400</xdr:colOff>
      <xdr:row>15</xdr:row>
      <xdr:rowOff>86512</xdr:rowOff>
    </xdr:to>
    <xdr:sp macro="" textlink="">
      <xdr:nvSpPr>
        <xdr:cNvPr id="460" name="楕円 459"/>
        <xdr:cNvSpPr/>
      </xdr:nvSpPr>
      <xdr:spPr>
        <a:xfrm>
          <a:off x="134620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96689</xdr:rowOff>
    </xdr:from>
    <xdr:ext cx="762000" cy="259045"/>
    <xdr:sp macro="" textlink="">
      <xdr:nvSpPr>
        <xdr:cNvPr id="461" name="テキスト ボックス 460"/>
        <xdr:cNvSpPr txBox="1"/>
      </xdr:nvSpPr>
      <xdr:spPr>
        <a:xfrm>
          <a:off x="13131800" y="23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前年度と同ポイントで、直近５年度において類似団体平均を上回っている。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引き続き市民サービスを低下させることなく、適切な定員管理に努める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66040</xdr:rowOff>
    </xdr:to>
    <xdr:cxnSp macro="">
      <xdr:nvCxnSpPr>
        <xdr:cNvPr id="66" name="直線コネクタ 65"/>
        <xdr:cNvCxnSpPr/>
      </xdr:nvCxnSpPr>
      <xdr:spPr>
        <a:xfrm>
          <a:off x="3987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104140</xdr:rowOff>
    </xdr:to>
    <xdr:cxnSp macro="">
      <xdr:nvCxnSpPr>
        <xdr:cNvPr id="69" name="直線コネクタ 68"/>
        <xdr:cNvCxnSpPr/>
      </xdr:nvCxnSpPr>
      <xdr:spPr>
        <a:xfrm flipV="1">
          <a:off x="3098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104140</xdr:rowOff>
    </xdr:to>
    <xdr:cxnSp macro="">
      <xdr:nvCxnSpPr>
        <xdr:cNvPr id="72" name="直線コネクタ 71"/>
        <xdr:cNvCxnSpPr/>
      </xdr:nvCxnSpPr>
      <xdr:spPr>
        <a:xfrm>
          <a:off x="2209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104140</xdr:rowOff>
    </xdr:to>
    <xdr:cxnSp macro="">
      <xdr:nvCxnSpPr>
        <xdr:cNvPr id="75" name="直線コネクタ 74"/>
        <xdr:cNvCxnSpPr/>
      </xdr:nvCxnSpPr>
      <xdr:spPr>
        <a:xfrm>
          <a:off x="1320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95267</xdr:rowOff>
    </xdr:from>
    <xdr:ext cx="762000" cy="259045"/>
    <xdr:sp macro="" textlink="">
      <xdr:nvSpPr>
        <xdr:cNvPr id="86" name="人件費該当値テキスト"/>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物件費に対する経常経費充当一般財源は前年度より増加し、前年度から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類似団体平均を上回る水準を維持しており、今後も更なる経費削減に努める。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29029</xdr:rowOff>
    </xdr:to>
    <xdr:cxnSp macro="">
      <xdr:nvCxnSpPr>
        <xdr:cNvPr id="129" name="直線コネクタ 128"/>
        <xdr:cNvCxnSpPr/>
      </xdr:nvCxnSpPr>
      <xdr:spPr>
        <a:xfrm flipV="1">
          <a:off x="15671800" y="2418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29029</xdr:rowOff>
    </xdr:to>
    <xdr:cxnSp macro="">
      <xdr:nvCxnSpPr>
        <xdr:cNvPr id="132" name="直線コネクタ 131"/>
        <xdr:cNvCxnSpPr/>
      </xdr:nvCxnSpPr>
      <xdr:spPr>
        <a:xfrm>
          <a:off x="14782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72571</xdr:rowOff>
    </xdr:to>
    <xdr:cxnSp macro="">
      <xdr:nvCxnSpPr>
        <xdr:cNvPr id="135" name="直線コネクタ 134"/>
        <xdr:cNvCxnSpPr/>
      </xdr:nvCxnSpPr>
      <xdr:spPr>
        <a:xfrm flipV="1">
          <a:off x="13893800" y="242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94343</xdr:rowOff>
    </xdr:to>
    <xdr:cxnSp macro="">
      <xdr:nvCxnSpPr>
        <xdr:cNvPr id="138" name="直線コネクタ 137"/>
        <xdr:cNvCxnSpPr/>
      </xdr:nvCxnSpPr>
      <xdr:spPr>
        <a:xfrm flipV="1">
          <a:off x="13004800" y="2472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扶助費に対する経常経費充当一般財源は昨年度と比較すると、増収しているが、さらに支出額が増加しているため、比率は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扶助費は今後増額が見込まれることから、更なる経常経費削減とともに、財源の確保に努める。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57</xdr:row>
      <xdr:rowOff>16510</xdr:rowOff>
    </xdr:to>
    <xdr:cxnSp macro="">
      <xdr:nvCxnSpPr>
        <xdr:cNvPr id="190" name="直線コネクタ 189"/>
        <xdr:cNvCxnSpPr/>
      </xdr:nvCxnSpPr>
      <xdr:spPr>
        <a:xfrm>
          <a:off x="3987800" y="9659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73660</xdr:rowOff>
    </xdr:to>
    <xdr:cxnSp macro="">
      <xdr:nvCxnSpPr>
        <xdr:cNvPr id="193" name="直線コネクタ 192"/>
        <xdr:cNvCxnSpPr/>
      </xdr:nvCxnSpPr>
      <xdr:spPr>
        <a:xfrm flipV="1">
          <a:off x="3098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56</xdr:row>
      <xdr:rowOff>73660</xdr:rowOff>
    </xdr:to>
    <xdr:cxnSp macro="">
      <xdr:nvCxnSpPr>
        <xdr:cNvPr id="196" name="直線コネクタ 195"/>
        <xdr:cNvCxnSpPr/>
      </xdr:nvCxnSpPr>
      <xdr:spPr>
        <a:xfrm>
          <a:off x="2209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123190</xdr:rowOff>
    </xdr:from>
    <xdr:to>
      <xdr:col>11</xdr:col>
      <xdr:colOff>9525</xdr:colOff>
      <xdr:row>55</xdr:row>
      <xdr:rowOff>153670</xdr:rowOff>
    </xdr:to>
    <xdr:cxnSp macro="">
      <xdr:nvCxnSpPr>
        <xdr:cNvPr id="199" name="直線コネクタ 198"/>
        <xdr:cNvCxnSpPr/>
      </xdr:nvCxnSpPr>
      <xdr:spPr>
        <a:xfrm>
          <a:off x="1320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03" name="テキスト ボックス 202"/>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209" name="楕円 208"/>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109237</xdr:rowOff>
    </xdr:from>
    <xdr:ext cx="762000" cy="259045"/>
    <xdr:sp macro="" textlink="">
      <xdr:nvSpPr>
        <xdr:cNvPr id="210" name="扶助費該当値テキスト"/>
        <xdr:cNvSpPr txBox="1"/>
      </xdr:nvSpPr>
      <xdr:spPr>
        <a:xfrm>
          <a:off x="4914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11" name="楕円 210"/>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12" name="テキスト ボックス 211"/>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13" name="楕円 212"/>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109237</xdr:rowOff>
    </xdr:from>
    <xdr:ext cx="762000" cy="259045"/>
    <xdr:sp macro="" textlink="">
      <xdr:nvSpPr>
        <xdr:cNvPr id="214" name="テキスト ボックス 213"/>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5" name="楕円 214"/>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43197</xdr:rowOff>
    </xdr:from>
    <xdr:ext cx="762000" cy="259045"/>
    <xdr:sp macro="" textlink="">
      <xdr:nvSpPr>
        <xdr:cNvPr id="216" name="テキスト ボックス 215"/>
        <xdr:cNvSpPr txBox="1"/>
      </xdr:nvSpPr>
      <xdr:spPr>
        <a:xfrm>
          <a:off x="1828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7" name="楕円 216"/>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158767</xdr:rowOff>
    </xdr:from>
    <xdr:ext cx="762000" cy="259045"/>
    <xdr:sp macro="" textlink="">
      <xdr:nvSpPr>
        <xdr:cNvPr id="218" name="テキスト ボックス 217"/>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繰出金に対する経常経費充当一般財源が前年度より増額となっているが、歳出額も増額したため、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ポイント改善した。類似団体平均を下回っているため、特別会計への繰出金について、今後一層の精査を要する。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51" name="直線コネクタ 250"/>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39370</xdr:rowOff>
    </xdr:to>
    <xdr:cxnSp macro="">
      <xdr:nvCxnSpPr>
        <xdr:cNvPr id="254" name="直線コネクタ 253"/>
        <xdr:cNvCxnSpPr/>
      </xdr:nvCxnSpPr>
      <xdr:spPr>
        <a:xfrm>
          <a:off x="14782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16510</xdr:rowOff>
    </xdr:to>
    <xdr:cxnSp macro="">
      <xdr:nvCxnSpPr>
        <xdr:cNvPr id="257" name="直線コネクタ 256"/>
        <xdr:cNvCxnSpPr/>
      </xdr:nvCxnSpPr>
      <xdr:spPr>
        <a:xfrm>
          <a:off x="13893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134620</xdr:rowOff>
    </xdr:to>
    <xdr:cxnSp macro="">
      <xdr:nvCxnSpPr>
        <xdr:cNvPr id="260" name="直線コネクタ 259"/>
        <xdr:cNvCxnSpPr/>
      </xdr:nvCxnSpPr>
      <xdr:spPr>
        <a:xfrm flipV="1">
          <a:off x="13004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補助費に対する経常経費充当一般財源が前年度より増加したが、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今後も各種団体への補助金等について必要性を慎重に判断し、見直しや廃止を検討し補助費等の抑制に努める。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56787</xdr:rowOff>
    </xdr:from>
    <xdr:to>
      <xdr:col>82</xdr:col>
      <xdr:colOff>107950</xdr:colOff>
      <xdr:row>37</xdr:row>
      <xdr:rowOff>69850</xdr:rowOff>
    </xdr:to>
    <xdr:cxnSp macro="">
      <xdr:nvCxnSpPr>
        <xdr:cNvPr id="313" name="直線コネクタ 312"/>
        <xdr:cNvCxnSpPr/>
      </xdr:nvCxnSpPr>
      <xdr:spPr>
        <a:xfrm>
          <a:off x="15671800" y="6400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37</xdr:row>
      <xdr:rowOff>76381</xdr:rowOff>
    </xdr:to>
    <xdr:cxnSp macro="">
      <xdr:nvCxnSpPr>
        <xdr:cNvPr id="316" name="直線コネクタ 315"/>
        <xdr:cNvCxnSpPr/>
      </xdr:nvCxnSpPr>
      <xdr:spPr>
        <a:xfrm flipV="1">
          <a:off x="14782800" y="6400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76381</xdr:rowOff>
    </xdr:from>
    <xdr:to>
      <xdr:col>73</xdr:col>
      <xdr:colOff>180975</xdr:colOff>
      <xdr:row>37</xdr:row>
      <xdr:rowOff>95976</xdr:rowOff>
    </xdr:to>
    <xdr:cxnSp macro="">
      <xdr:nvCxnSpPr>
        <xdr:cNvPr id="319" name="直線コネクタ 318"/>
        <xdr:cNvCxnSpPr/>
      </xdr:nvCxnSpPr>
      <xdr:spPr>
        <a:xfrm flipV="1">
          <a:off x="13893800" y="6420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56787</xdr:rowOff>
    </xdr:from>
    <xdr:to>
      <xdr:col>69</xdr:col>
      <xdr:colOff>92075</xdr:colOff>
      <xdr:row>37</xdr:row>
      <xdr:rowOff>95976</xdr:rowOff>
    </xdr:to>
    <xdr:cxnSp macro="">
      <xdr:nvCxnSpPr>
        <xdr:cNvPr id="322" name="直線コネクタ 321"/>
        <xdr:cNvCxnSpPr/>
      </xdr:nvCxnSpPr>
      <xdr:spPr>
        <a:xfrm>
          <a:off x="13004800" y="6400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3"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4" name="楕円 333"/>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35" name="テキスト ボックス 334"/>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25581</xdr:rowOff>
    </xdr:from>
    <xdr:to>
      <xdr:col>74</xdr:col>
      <xdr:colOff>31750</xdr:colOff>
      <xdr:row>37</xdr:row>
      <xdr:rowOff>127181</xdr:rowOff>
    </xdr:to>
    <xdr:sp macro="" textlink="">
      <xdr:nvSpPr>
        <xdr:cNvPr id="336" name="楕円 335"/>
        <xdr:cNvSpPr/>
      </xdr:nvSpPr>
      <xdr:spPr>
        <a:xfrm>
          <a:off x="14732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111958</xdr:rowOff>
    </xdr:from>
    <xdr:ext cx="762000" cy="259045"/>
    <xdr:sp macro="" textlink="">
      <xdr:nvSpPr>
        <xdr:cNvPr id="337" name="テキスト ボックス 336"/>
        <xdr:cNvSpPr txBox="1"/>
      </xdr:nvSpPr>
      <xdr:spPr>
        <a:xfrm>
          <a:off x="14401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38" name="楕円 337"/>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39" name="テキスト ボックス 338"/>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5987</xdr:rowOff>
    </xdr:from>
    <xdr:to>
      <xdr:col>65</xdr:col>
      <xdr:colOff>53975</xdr:colOff>
      <xdr:row>37</xdr:row>
      <xdr:rowOff>107587</xdr:rowOff>
    </xdr:to>
    <xdr:sp macro="" textlink="">
      <xdr:nvSpPr>
        <xdr:cNvPr id="340" name="楕円 339"/>
        <xdr:cNvSpPr/>
      </xdr:nvSpPr>
      <xdr:spPr>
        <a:xfrm>
          <a:off x="12954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92364</xdr:rowOff>
    </xdr:from>
    <xdr:ext cx="762000" cy="259045"/>
    <xdr:sp macro="" textlink="">
      <xdr:nvSpPr>
        <xdr:cNvPr id="341" name="テキスト ボックス 340"/>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今後は、既発債の償還を予定通り行うとともに、新規発行する地方債については、その事業の必要性を慎重に判断しながら発行するよう努める。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96520</xdr:rowOff>
    </xdr:to>
    <xdr:cxnSp macro="">
      <xdr:nvCxnSpPr>
        <xdr:cNvPr id="374" name="直線コネクタ 373"/>
        <xdr:cNvCxnSpPr/>
      </xdr:nvCxnSpPr>
      <xdr:spPr>
        <a:xfrm flipV="1">
          <a:off x="3987800" y="1346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134620</xdr:rowOff>
    </xdr:to>
    <xdr:cxnSp macro="">
      <xdr:nvCxnSpPr>
        <xdr:cNvPr id="377" name="直線コネクタ 376"/>
        <xdr:cNvCxnSpPr/>
      </xdr:nvCxnSpPr>
      <xdr:spPr>
        <a:xfrm flipV="1">
          <a:off x="3098800" y="1346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78</xdr:row>
      <xdr:rowOff>142239</xdr:rowOff>
    </xdr:to>
    <xdr:cxnSp macro="">
      <xdr:nvCxnSpPr>
        <xdr:cNvPr id="380" name="直線コネクタ 379"/>
        <xdr:cNvCxnSpPr/>
      </xdr:nvCxnSpPr>
      <xdr:spPr>
        <a:xfrm flipV="1">
          <a:off x="2209800" y="13507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142239</xdr:rowOff>
    </xdr:to>
    <xdr:cxnSp macro="">
      <xdr:nvCxnSpPr>
        <xdr:cNvPr id="383" name="直線コネクタ 382"/>
        <xdr:cNvCxnSpPr/>
      </xdr:nvCxnSpPr>
      <xdr:spPr>
        <a:xfrm>
          <a:off x="1320800" y="13439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5" name="楕円 394"/>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6" name="テキスト ボックス 395"/>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7" name="楕円 396"/>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8" name="テキスト ボックス 397"/>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9" name="楕円 398"/>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400" name="テキスト ボックス 399"/>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1" name="楕円 400"/>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2" name="テキスト ボックス 401"/>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人件費、物件費の経常収支比率が良好であるため、類似団体平均を上回っているが、扶助費や繰出金については悪化傾向である。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今後も経常経費の更なる抑制及び税収等の財源確保に努める。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49276</xdr:rowOff>
    </xdr:to>
    <xdr:cxnSp macro="">
      <xdr:nvCxnSpPr>
        <xdr:cNvPr id="433" name="直線コネクタ 432"/>
        <xdr:cNvCxnSpPr/>
      </xdr:nvCxnSpPr>
      <xdr:spPr>
        <a:xfrm>
          <a:off x="15671800" y="130017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3556</xdr:rowOff>
    </xdr:to>
    <xdr:cxnSp macro="">
      <xdr:nvCxnSpPr>
        <xdr:cNvPr id="436" name="直線コネクタ 435"/>
        <xdr:cNvCxnSpPr/>
      </xdr:nvCxnSpPr>
      <xdr:spPr>
        <a:xfrm flipV="1">
          <a:off x="14782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3556</xdr:rowOff>
    </xdr:to>
    <xdr:cxnSp macro="">
      <xdr:nvCxnSpPr>
        <xdr:cNvPr id="439" name="直線コネクタ 438"/>
        <xdr:cNvCxnSpPr/>
      </xdr:nvCxnSpPr>
      <xdr:spPr>
        <a:xfrm>
          <a:off x="13893800" y="129651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106426</xdr:rowOff>
    </xdr:to>
    <xdr:cxnSp macro="">
      <xdr:nvCxnSpPr>
        <xdr:cNvPr id="442" name="直線コネクタ 441"/>
        <xdr:cNvCxnSpPr/>
      </xdr:nvCxnSpPr>
      <xdr:spPr>
        <a:xfrm>
          <a:off x="13004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2" name="楕円 451"/>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3"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4" name="楕円 453"/>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5" name="テキスト ボックス 454"/>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6" name="楕円 455"/>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7" name="テキスト ボックス 456"/>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8" name="楕円 457"/>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9" name="テキスト ボックス 458"/>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60" name="楕円 459"/>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61" name="テキスト ボックス 460"/>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98139</xdr:rowOff>
    </xdr:from>
    <xdr:to>
      <xdr:col>29</xdr:col>
      <xdr:colOff>127000</xdr:colOff>
      <xdr:row>17</xdr:row>
      <xdr:rowOff>105473</xdr:rowOff>
    </xdr:to>
    <xdr:cxnSp macro="">
      <xdr:nvCxnSpPr>
        <xdr:cNvPr id="50" name="直線コネクタ 49"/>
        <xdr:cNvCxnSpPr/>
      </xdr:nvCxnSpPr>
      <xdr:spPr bwMode="auto">
        <a:xfrm flipV="1">
          <a:off x="5003800" y="3060414"/>
          <a:ext cx="6477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105473</xdr:rowOff>
    </xdr:from>
    <xdr:to>
      <xdr:col>26</xdr:col>
      <xdr:colOff>50800</xdr:colOff>
      <xdr:row>17</xdr:row>
      <xdr:rowOff>123133</xdr:rowOff>
    </xdr:to>
    <xdr:cxnSp macro="">
      <xdr:nvCxnSpPr>
        <xdr:cNvPr id="53" name="直線コネクタ 52"/>
        <xdr:cNvCxnSpPr/>
      </xdr:nvCxnSpPr>
      <xdr:spPr bwMode="auto">
        <a:xfrm flipV="1">
          <a:off x="4305300" y="3067748"/>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123133</xdr:rowOff>
    </xdr:from>
    <xdr:to>
      <xdr:col>22</xdr:col>
      <xdr:colOff>114300</xdr:colOff>
      <xdr:row>17</xdr:row>
      <xdr:rowOff>153441</xdr:rowOff>
    </xdr:to>
    <xdr:cxnSp macro="">
      <xdr:nvCxnSpPr>
        <xdr:cNvPr id="56" name="直線コネクタ 55"/>
        <xdr:cNvCxnSpPr/>
      </xdr:nvCxnSpPr>
      <xdr:spPr bwMode="auto">
        <a:xfrm flipV="1">
          <a:off x="3606800" y="3085408"/>
          <a:ext cx="698500" cy="3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147574</xdr:rowOff>
    </xdr:from>
    <xdr:to>
      <xdr:col>18</xdr:col>
      <xdr:colOff>177800</xdr:colOff>
      <xdr:row>17</xdr:row>
      <xdr:rowOff>153441</xdr:rowOff>
    </xdr:to>
    <xdr:cxnSp macro="">
      <xdr:nvCxnSpPr>
        <xdr:cNvPr id="59" name="直線コネクタ 58"/>
        <xdr:cNvCxnSpPr/>
      </xdr:nvCxnSpPr>
      <xdr:spPr bwMode="auto">
        <a:xfrm>
          <a:off x="2908300" y="3109849"/>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43978</xdr:rowOff>
    </xdr:from>
    <xdr:ext cx="762000" cy="259045"/>
    <xdr:sp macro="" textlink="">
      <xdr:nvSpPr>
        <xdr:cNvPr id="63" name="テキスト ボックス 62"/>
        <xdr:cNvSpPr txBox="1"/>
      </xdr:nvSpPr>
      <xdr:spPr>
        <a:xfrm>
          <a:off x="2527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47339</xdr:rowOff>
    </xdr:from>
    <xdr:to>
      <xdr:col>29</xdr:col>
      <xdr:colOff>177800</xdr:colOff>
      <xdr:row>17</xdr:row>
      <xdr:rowOff>148939</xdr:rowOff>
    </xdr:to>
    <xdr:sp macro="" textlink="">
      <xdr:nvSpPr>
        <xdr:cNvPr id="69" name="楕円 68"/>
        <xdr:cNvSpPr/>
      </xdr:nvSpPr>
      <xdr:spPr bwMode="auto">
        <a:xfrm>
          <a:off x="5600700" y="300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19416</xdr:rowOff>
    </xdr:from>
    <xdr:ext cx="762000" cy="259045"/>
    <xdr:sp macro="" textlink="">
      <xdr:nvSpPr>
        <xdr:cNvPr id="70" name="人口1人当たり決算額の推移該当値テキスト130"/>
        <xdr:cNvSpPr txBox="1"/>
      </xdr:nvSpPr>
      <xdr:spPr>
        <a:xfrm>
          <a:off x="5740400" y="298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54673</xdr:rowOff>
    </xdr:from>
    <xdr:to>
      <xdr:col>26</xdr:col>
      <xdr:colOff>101600</xdr:colOff>
      <xdr:row>17</xdr:row>
      <xdr:rowOff>156273</xdr:rowOff>
    </xdr:to>
    <xdr:sp macro="" textlink="">
      <xdr:nvSpPr>
        <xdr:cNvPr id="71" name="楕円 70"/>
        <xdr:cNvSpPr/>
      </xdr:nvSpPr>
      <xdr:spPr bwMode="auto">
        <a:xfrm>
          <a:off x="4953000" y="301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141050</xdr:rowOff>
    </xdr:from>
    <xdr:ext cx="736600" cy="259045"/>
    <xdr:sp macro="" textlink="">
      <xdr:nvSpPr>
        <xdr:cNvPr id="72" name="テキスト ボックス 71"/>
        <xdr:cNvSpPr txBox="1"/>
      </xdr:nvSpPr>
      <xdr:spPr>
        <a:xfrm>
          <a:off x="4622800" y="3103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72333</xdr:rowOff>
    </xdr:from>
    <xdr:to>
      <xdr:col>22</xdr:col>
      <xdr:colOff>165100</xdr:colOff>
      <xdr:row>18</xdr:row>
      <xdr:rowOff>2483</xdr:rowOff>
    </xdr:to>
    <xdr:sp macro="" textlink="">
      <xdr:nvSpPr>
        <xdr:cNvPr id="73" name="楕円 72"/>
        <xdr:cNvSpPr/>
      </xdr:nvSpPr>
      <xdr:spPr bwMode="auto">
        <a:xfrm>
          <a:off x="4254500" y="303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158710</xdr:rowOff>
    </xdr:from>
    <xdr:ext cx="762000" cy="259045"/>
    <xdr:sp macro="" textlink="">
      <xdr:nvSpPr>
        <xdr:cNvPr id="74" name="テキスト ボックス 73"/>
        <xdr:cNvSpPr txBox="1"/>
      </xdr:nvSpPr>
      <xdr:spPr>
        <a:xfrm>
          <a:off x="3924300" y="312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102641</xdr:rowOff>
    </xdr:from>
    <xdr:to>
      <xdr:col>19</xdr:col>
      <xdr:colOff>38100</xdr:colOff>
      <xdr:row>18</xdr:row>
      <xdr:rowOff>32791</xdr:rowOff>
    </xdr:to>
    <xdr:sp macro="" textlink="">
      <xdr:nvSpPr>
        <xdr:cNvPr id="75" name="楕円 74"/>
        <xdr:cNvSpPr/>
      </xdr:nvSpPr>
      <xdr:spPr bwMode="auto">
        <a:xfrm>
          <a:off x="3556000" y="30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17568</xdr:rowOff>
    </xdr:from>
    <xdr:ext cx="762000" cy="259045"/>
    <xdr:sp macro="" textlink="">
      <xdr:nvSpPr>
        <xdr:cNvPr id="76" name="テキスト ボックス 75"/>
        <xdr:cNvSpPr txBox="1"/>
      </xdr:nvSpPr>
      <xdr:spPr>
        <a:xfrm>
          <a:off x="3225800" y="31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96774</xdr:rowOff>
    </xdr:from>
    <xdr:to>
      <xdr:col>15</xdr:col>
      <xdr:colOff>101600</xdr:colOff>
      <xdr:row>18</xdr:row>
      <xdr:rowOff>26924</xdr:rowOff>
    </xdr:to>
    <xdr:sp macro="" textlink="">
      <xdr:nvSpPr>
        <xdr:cNvPr id="77" name="楕円 76"/>
        <xdr:cNvSpPr/>
      </xdr:nvSpPr>
      <xdr:spPr bwMode="auto">
        <a:xfrm>
          <a:off x="2857500" y="305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11701</xdr:rowOff>
    </xdr:from>
    <xdr:ext cx="762000" cy="259045"/>
    <xdr:sp macro="" textlink="">
      <xdr:nvSpPr>
        <xdr:cNvPr id="78" name="テキスト ボックス 77"/>
        <xdr:cNvSpPr txBox="1"/>
      </xdr:nvSpPr>
      <xdr:spPr>
        <a:xfrm>
          <a:off x="25273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232156</xdr:rowOff>
    </xdr:from>
    <xdr:to>
      <xdr:col>29</xdr:col>
      <xdr:colOff>127000</xdr:colOff>
      <xdr:row>35</xdr:row>
      <xdr:rowOff>257988</xdr:rowOff>
    </xdr:to>
    <xdr:cxnSp macro="">
      <xdr:nvCxnSpPr>
        <xdr:cNvPr id="113" name="直線コネクタ 112"/>
        <xdr:cNvCxnSpPr/>
      </xdr:nvCxnSpPr>
      <xdr:spPr bwMode="auto">
        <a:xfrm flipV="1">
          <a:off x="5003800" y="6842506"/>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205606</xdr:rowOff>
    </xdr:from>
    <xdr:to>
      <xdr:col>26</xdr:col>
      <xdr:colOff>50800</xdr:colOff>
      <xdr:row>35</xdr:row>
      <xdr:rowOff>257988</xdr:rowOff>
    </xdr:to>
    <xdr:cxnSp macro="">
      <xdr:nvCxnSpPr>
        <xdr:cNvPr id="116" name="直線コネクタ 115"/>
        <xdr:cNvCxnSpPr/>
      </xdr:nvCxnSpPr>
      <xdr:spPr bwMode="auto">
        <a:xfrm>
          <a:off x="4305300" y="6815956"/>
          <a:ext cx="698500" cy="5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205606</xdr:rowOff>
    </xdr:from>
    <xdr:to>
      <xdr:col>22</xdr:col>
      <xdr:colOff>114300</xdr:colOff>
      <xdr:row>35</xdr:row>
      <xdr:rowOff>240875</xdr:rowOff>
    </xdr:to>
    <xdr:cxnSp macro="">
      <xdr:nvCxnSpPr>
        <xdr:cNvPr id="119" name="直線コネクタ 118"/>
        <xdr:cNvCxnSpPr/>
      </xdr:nvCxnSpPr>
      <xdr:spPr bwMode="auto">
        <a:xfrm flipV="1">
          <a:off x="3606800" y="6815956"/>
          <a:ext cx="698500" cy="3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236826</xdr:rowOff>
    </xdr:from>
    <xdr:to>
      <xdr:col>18</xdr:col>
      <xdr:colOff>177800</xdr:colOff>
      <xdr:row>35</xdr:row>
      <xdr:rowOff>240875</xdr:rowOff>
    </xdr:to>
    <xdr:cxnSp macro="">
      <xdr:nvCxnSpPr>
        <xdr:cNvPr id="122" name="直線コネクタ 121"/>
        <xdr:cNvCxnSpPr/>
      </xdr:nvCxnSpPr>
      <xdr:spPr bwMode="auto">
        <a:xfrm>
          <a:off x="2908300" y="6847176"/>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6" name="テキスト ボックス 125"/>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181356</xdr:rowOff>
    </xdr:from>
    <xdr:to>
      <xdr:col>29</xdr:col>
      <xdr:colOff>177800</xdr:colOff>
      <xdr:row>35</xdr:row>
      <xdr:rowOff>282956</xdr:rowOff>
    </xdr:to>
    <xdr:sp macro="" textlink="">
      <xdr:nvSpPr>
        <xdr:cNvPr id="132" name="楕円 131"/>
        <xdr:cNvSpPr/>
      </xdr:nvSpPr>
      <xdr:spPr bwMode="auto">
        <a:xfrm>
          <a:off x="56007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26433</xdr:rowOff>
    </xdr:from>
    <xdr:ext cx="762000" cy="259045"/>
    <xdr:sp macro="" textlink="">
      <xdr:nvSpPr>
        <xdr:cNvPr id="133" name="人口1人当たり決算額の推移該当値テキスト445"/>
        <xdr:cNvSpPr txBox="1"/>
      </xdr:nvSpPr>
      <xdr:spPr>
        <a:xfrm>
          <a:off x="5740400" y="66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207188</xdr:rowOff>
    </xdr:from>
    <xdr:to>
      <xdr:col>26</xdr:col>
      <xdr:colOff>101600</xdr:colOff>
      <xdr:row>35</xdr:row>
      <xdr:rowOff>308788</xdr:rowOff>
    </xdr:to>
    <xdr:sp macro="" textlink="">
      <xdr:nvSpPr>
        <xdr:cNvPr id="134" name="楕円 133"/>
        <xdr:cNvSpPr/>
      </xdr:nvSpPr>
      <xdr:spPr bwMode="auto">
        <a:xfrm>
          <a:off x="49530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318965</xdr:rowOff>
    </xdr:from>
    <xdr:ext cx="736600" cy="259045"/>
    <xdr:sp macro="" textlink="">
      <xdr:nvSpPr>
        <xdr:cNvPr id="135" name="テキスト ボックス 134"/>
        <xdr:cNvSpPr txBox="1"/>
      </xdr:nvSpPr>
      <xdr:spPr>
        <a:xfrm>
          <a:off x="4622800" y="6586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154806</xdr:rowOff>
    </xdr:from>
    <xdr:to>
      <xdr:col>22</xdr:col>
      <xdr:colOff>165100</xdr:colOff>
      <xdr:row>35</xdr:row>
      <xdr:rowOff>256406</xdr:rowOff>
    </xdr:to>
    <xdr:sp macro="" textlink="">
      <xdr:nvSpPr>
        <xdr:cNvPr id="136" name="楕円 135"/>
        <xdr:cNvSpPr/>
      </xdr:nvSpPr>
      <xdr:spPr bwMode="auto">
        <a:xfrm>
          <a:off x="4254500" y="676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266583</xdr:rowOff>
    </xdr:from>
    <xdr:ext cx="762000" cy="259045"/>
    <xdr:sp macro="" textlink="">
      <xdr:nvSpPr>
        <xdr:cNvPr id="137" name="テキスト ボックス 136"/>
        <xdr:cNvSpPr txBox="1"/>
      </xdr:nvSpPr>
      <xdr:spPr>
        <a:xfrm>
          <a:off x="3924300" y="653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190075</xdr:rowOff>
    </xdr:from>
    <xdr:to>
      <xdr:col>19</xdr:col>
      <xdr:colOff>38100</xdr:colOff>
      <xdr:row>35</xdr:row>
      <xdr:rowOff>291675</xdr:rowOff>
    </xdr:to>
    <xdr:sp macro="" textlink="">
      <xdr:nvSpPr>
        <xdr:cNvPr id="138" name="楕円 137"/>
        <xdr:cNvSpPr/>
      </xdr:nvSpPr>
      <xdr:spPr bwMode="auto">
        <a:xfrm>
          <a:off x="35560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301852</xdr:rowOff>
    </xdr:from>
    <xdr:ext cx="762000" cy="259045"/>
    <xdr:sp macro="" textlink="">
      <xdr:nvSpPr>
        <xdr:cNvPr id="139" name="テキスト ボックス 138"/>
        <xdr:cNvSpPr txBox="1"/>
      </xdr:nvSpPr>
      <xdr:spPr>
        <a:xfrm>
          <a:off x="3225800" y="65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186026</xdr:rowOff>
    </xdr:from>
    <xdr:to>
      <xdr:col>15</xdr:col>
      <xdr:colOff>101600</xdr:colOff>
      <xdr:row>35</xdr:row>
      <xdr:rowOff>287626</xdr:rowOff>
    </xdr:to>
    <xdr:sp macro="" textlink="">
      <xdr:nvSpPr>
        <xdr:cNvPr id="140" name="楕円 139"/>
        <xdr:cNvSpPr/>
      </xdr:nvSpPr>
      <xdr:spPr bwMode="auto">
        <a:xfrm>
          <a:off x="2857500" y="679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272403</xdr:rowOff>
    </xdr:from>
    <xdr:ext cx="762000" cy="259045"/>
    <xdr:sp macro="" textlink="">
      <xdr:nvSpPr>
        <xdr:cNvPr id="141" name="テキスト ボックス 140"/>
        <xdr:cNvSpPr txBox="1"/>
      </xdr:nvSpPr>
      <xdr:spPr>
        <a:xfrm>
          <a:off x="2527300" y="688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112973</xdr:rowOff>
    </xdr:from>
    <xdr:to>
      <xdr:col>24</xdr:col>
      <xdr:colOff>63500</xdr:colOff>
      <xdr:row>38</xdr:row>
      <xdr:rowOff>116954</xdr:rowOff>
    </xdr:to>
    <xdr:cxnSp macro="">
      <xdr:nvCxnSpPr>
        <xdr:cNvPr id="61" name="直線コネクタ 60"/>
        <xdr:cNvCxnSpPr/>
      </xdr:nvCxnSpPr>
      <xdr:spPr>
        <a:xfrm flipV="1">
          <a:off x="3797300" y="6628073"/>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116954</xdr:rowOff>
    </xdr:from>
    <xdr:to>
      <xdr:col>19</xdr:col>
      <xdr:colOff>177800</xdr:colOff>
      <xdr:row>38</xdr:row>
      <xdr:rowOff>124879</xdr:rowOff>
    </xdr:to>
    <xdr:cxnSp macro="">
      <xdr:nvCxnSpPr>
        <xdr:cNvPr id="64" name="直線コネクタ 63"/>
        <xdr:cNvCxnSpPr/>
      </xdr:nvCxnSpPr>
      <xdr:spPr>
        <a:xfrm flipV="1">
          <a:off x="2908300" y="663205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124879</xdr:rowOff>
    </xdr:from>
    <xdr:to>
      <xdr:col>15</xdr:col>
      <xdr:colOff>50800</xdr:colOff>
      <xdr:row>38</xdr:row>
      <xdr:rowOff>136119</xdr:rowOff>
    </xdr:to>
    <xdr:cxnSp macro="">
      <xdr:nvCxnSpPr>
        <xdr:cNvPr id="67" name="直線コネクタ 66"/>
        <xdr:cNvCxnSpPr/>
      </xdr:nvCxnSpPr>
      <xdr:spPr>
        <a:xfrm flipV="1">
          <a:off x="2019300" y="663997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127774</xdr:rowOff>
    </xdr:from>
    <xdr:to>
      <xdr:col>10</xdr:col>
      <xdr:colOff>114300</xdr:colOff>
      <xdr:row>38</xdr:row>
      <xdr:rowOff>136119</xdr:rowOff>
    </xdr:to>
    <xdr:cxnSp macro="">
      <xdr:nvCxnSpPr>
        <xdr:cNvPr id="70" name="直線コネクタ 69"/>
        <xdr:cNvCxnSpPr/>
      </xdr:nvCxnSpPr>
      <xdr:spPr>
        <a:xfrm>
          <a:off x="1130300" y="6642874"/>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27652</xdr:rowOff>
    </xdr:from>
    <xdr:ext cx="534377" cy="259045"/>
    <xdr:sp macro="" textlink="">
      <xdr:nvSpPr>
        <xdr:cNvPr id="74" name="テキスト ボックス 73"/>
        <xdr:cNvSpPr txBox="1"/>
      </xdr:nvSpPr>
      <xdr:spPr>
        <a:xfrm>
          <a:off x="863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62173</xdr:rowOff>
    </xdr:from>
    <xdr:to>
      <xdr:col>24</xdr:col>
      <xdr:colOff>114300</xdr:colOff>
      <xdr:row>38</xdr:row>
      <xdr:rowOff>163773</xdr:rowOff>
    </xdr:to>
    <xdr:sp macro="" textlink="">
      <xdr:nvSpPr>
        <xdr:cNvPr id="80" name="楕円 79"/>
        <xdr:cNvSpPr/>
      </xdr:nvSpPr>
      <xdr:spPr>
        <a:xfrm>
          <a:off x="4584700" y="65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40600</xdr:rowOff>
    </xdr:from>
    <xdr:ext cx="534377" cy="259045"/>
    <xdr:sp macro="" textlink="">
      <xdr:nvSpPr>
        <xdr:cNvPr id="81" name="人件費該当値テキスト"/>
        <xdr:cNvSpPr txBox="1"/>
      </xdr:nvSpPr>
      <xdr:spPr>
        <a:xfrm>
          <a:off x="4686300" y="65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66154</xdr:rowOff>
    </xdr:from>
    <xdr:to>
      <xdr:col>20</xdr:col>
      <xdr:colOff>38100</xdr:colOff>
      <xdr:row>38</xdr:row>
      <xdr:rowOff>167754</xdr:rowOff>
    </xdr:to>
    <xdr:sp macro="" textlink="">
      <xdr:nvSpPr>
        <xdr:cNvPr id="82" name="楕円 81"/>
        <xdr:cNvSpPr/>
      </xdr:nvSpPr>
      <xdr:spPr>
        <a:xfrm>
          <a:off x="3746500" y="65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158881</xdr:rowOff>
    </xdr:from>
    <xdr:ext cx="534377" cy="259045"/>
    <xdr:sp macro="" textlink="">
      <xdr:nvSpPr>
        <xdr:cNvPr id="83" name="テキスト ボックス 82"/>
        <xdr:cNvSpPr txBox="1"/>
      </xdr:nvSpPr>
      <xdr:spPr>
        <a:xfrm>
          <a:off x="3530111" y="66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74079</xdr:rowOff>
    </xdr:from>
    <xdr:to>
      <xdr:col>15</xdr:col>
      <xdr:colOff>101600</xdr:colOff>
      <xdr:row>39</xdr:row>
      <xdr:rowOff>4229</xdr:rowOff>
    </xdr:to>
    <xdr:sp macro="" textlink="">
      <xdr:nvSpPr>
        <xdr:cNvPr id="84" name="楕円 83"/>
        <xdr:cNvSpPr/>
      </xdr:nvSpPr>
      <xdr:spPr>
        <a:xfrm>
          <a:off x="28575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166806</xdr:rowOff>
    </xdr:from>
    <xdr:ext cx="534377" cy="259045"/>
    <xdr:sp macro="" textlink="">
      <xdr:nvSpPr>
        <xdr:cNvPr id="85" name="テキスト ボックス 84"/>
        <xdr:cNvSpPr txBox="1"/>
      </xdr:nvSpPr>
      <xdr:spPr>
        <a:xfrm>
          <a:off x="2641111" y="66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85319</xdr:rowOff>
    </xdr:from>
    <xdr:to>
      <xdr:col>10</xdr:col>
      <xdr:colOff>165100</xdr:colOff>
      <xdr:row>39</xdr:row>
      <xdr:rowOff>15469</xdr:rowOff>
    </xdr:to>
    <xdr:sp macro="" textlink="">
      <xdr:nvSpPr>
        <xdr:cNvPr id="86" name="楕円 85"/>
        <xdr:cNvSpPr/>
      </xdr:nvSpPr>
      <xdr:spPr>
        <a:xfrm>
          <a:off x="19685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6596</xdr:rowOff>
    </xdr:from>
    <xdr:ext cx="534377" cy="259045"/>
    <xdr:sp macro="" textlink="">
      <xdr:nvSpPr>
        <xdr:cNvPr id="87" name="テキスト ボックス 86"/>
        <xdr:cNvSpPr txBox="1"/>
      </xdr:nvSpPr>
      <xdr:spPr>
        <a:xfrm>
          <a:off x="1752111" y="66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76974</xdr:rowOff>
    </xdr:from>
    <xdr:to>
      <xdr:col>6</xdr:col>
      <xdr:colOff>38100</xdr:colOff>
      <xdr:row>39</xdr:row>
      <xdr:rowOff>7124</xdr:rowOff>
    </xdr:to>
    <xdr:sp macro="" textlink="">
      <xdr:nvSpPr>
        <xdr:cNvPr id="88" name="楕円 87"/>
        <xdr:cNvSpPr/>
      </xdr:nvSpPr>
      <xdr:spPr>
        <a:xfrm>
          <a:off x="1079500" y="65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169701</xdr:rowOff>
    </xdr:from>
    <xdr:ext cx="534377" cy="259045"/>
    <xdr:sp macro="" textlink="">
      <xdr:nvSpPr>
        <xdr:cNvPr id="89" name="テキスト ボックス 88"/>
        <xdr:cNvSpPr txBox="1"/>
      </xdr:nvSpPr>
      <xdr:spPr>
        <a:xfrm>
          <a:off x="863111" y="66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151444</xdr:rowOff>
    </xdr:from>
    <xdr:to>
      <xdr:col>24</xdr:col>
      <xdr:colOff>63500</xdr:colOff>
      <xdr:row>56</xdr:row>
      <xdr:rowOff>33372</xdr:rowOff>
    </xdr:to>
    <xdr:cxnSp macro="">
      <xdr:nvCxnSpPr>
        <xdr:cNvPr id="123" name="直線コネクタ 122"/>
        <xdr:cNvCxnSpPr/>
      </xdr:nvCxnSpPr>
      <xdr:spPr>
        <a:xfrm flipV="1">
          <a:off x="3797300" y="9581194"/>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33372</xdr:rowOff>
    </xdr:from>
    <xdr:to>
      <xdr:col>19</xdr:col>
      <xdr:colOff>177800</xdr:colOff>
      <xdr:row>56</xdr:row>
      <xdr:rowOff>59033</xdr:rowOff>
    </xdr:to>
    <xdr:cxnSp macro="">
      <xdr:nvCxnSpPr>
        <xdr:cNvPr id="126" name="直線コネクタ 125"/>
        <xdr:cNvCxnSpPr/>
      </xdr:nvCxnSpPr>
      <xdr:spPr>
        <a:xfrm flipV="1">
          <a:off x="2908300" y="9634572"/>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51489</xdr:rowOff>
    </xdr:from>
    <xdr:to>
      <xdr:col>15</xdr:col>
      <xdr:colOff>50800</xdr:colOff>
      <xdr:row>56</xdr:row>
      <xdr:rowOff>59033</xdr:rowOff>
    </xdr:to>
    <xdr:cxnSp macro="">
      <xdr:nvCxnSpPr>
        <xdr:cNvPr id="129" name="直線コネクタ 128"/>
        <xdr:cNvCxnSpPr/>
      </xdr:nvCxnSpPr>
      <xdr:spPr>
        <a:xfrm>
          <a:off x="2019300" y="965268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30258</xdr:rowOff>
    </xdr:from>
    <xdr:to>
      <xdr:col>10</xdr:col>
      <xdr:colOff>114300</xdr:colOff>
      <xdr:row>56</xdr:row>
      <xdr:rowOff>51489</xdr:rowOff>
    </xdr:to>
    <xdr:cxnSp macro="">
      <xdr:nvCxnSpPr>
        <xdr:cNvPr id="132" name="直線コネクタ 131"/>
        <xdr:cNvCxnSpPr/>
      </xdr:nvCxnSpPr>
      <xdr:spPr>
        <a:xfrm>
          <a:off x="1130300" y="9631458"/>
          <a:ext cx="889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122073</xdr:rowOff>
    </xdr:from>
    <xdr:ext cx="534377" cy="259045"/>
    <xdr:sp macro="" textlink="">
      <xdr:nvSpPr>
        <xdr:cNvPr id="136" name="テキスト ボックス 135"/>
        <xdr:cNvSpPr txBox="1"/>
      </xdr:nvSpPr>
      <xdr:spPr>
        <a:xfrm>
          <a:off x="863111" y="92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100644</xdr:rowOff>
    </xdr:from>
    <xdr:to>
      <xdr:col>24</xdr:col>
      <xdr:colOff>114300</xdr:colOff>
      <xdr:row>56</xdr:row>
      <xdr:rowOff>30794</xdr:rowOff>
    </xdr:to>
    <xdr:sp macro="" textlink="">
      <xdr:nvSpPr>
        <xdr:cNvPr id="142" name="楕円 141"/>
        <xdr:cNvSpPr/>
      </xdr:nvSpPr>
      <xdr:spPr>
        <a:xfrm>
          <a:off x="4584700" y="95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79071</xdr:rowOff>
    </xdr:from>
    <xdr:ext cx="534377" cy="259045"/>
    <xdr:sp macro="" textlink="">
      <xdr:nvSpPr>
        <xdr:cNvPr id="143" name="物件費該当値テキスト"/>
        <xdr:cNvSpPr txBox="1"/>
      </xdr:nvSpPr>
      <xdr:spPr>
        <a:xfrm>
          <a:off x="4686300" y="950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154022</xdr:rowOff>
    </xdr:from>
    <xdr:to>
      <xdr:col>20</xdr:col>
      <xdr:colOff>38100</xdr:colOff>
      <xdr:row>56</xdr:row>
      <xdr:rowOff>84172</xdr:rowOff>
    </xdr:to>
    <xdr:sp macro="" textlink="">
      <xdr:nvSpPr>
        <xdr:cNvPr id="144" name="楕円 143"/>
        <xdr:cNvSpPr/>
      </xdr:nvSpPr>
      <xdr:spPr>
        <a:xfrm>
          <a:off x="3746500" y="95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100699</xdr:rowOff>
    </xdr:from>
    <xdr:ext cx="534377" cy="259045"/>
    <xdr:sp macro="" textlink="">
      <xdr:nvSpPr>
        <xdr:cNvPr id="145" name="テキスト ボックス 144"/>
        <xdr:cNvSpPr txBox="1"/>
      </xdr:nvSpPr>
      <xdr:spPr>
        <a:xfrm>
          <a:off x="3530111" y="9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8233</xdr:rowOff>
    </xdr:from>
    <xdr:to>
      <xdr:col>15</xdr:col>
      <xdr:colOff>101600</xdr:colOff>
      <xdr:row>56</xdr:row>
      <xdr:rowOff>109833</xdr:rowOff>
    </xdr:to>
    <xdr:sp macro="" textlink="">
      <xdr:nvSpPr>
        <xdr:cNvPr id="146" name="楕円 145"/>
        <xdr:cNvSpPr/>
      </xdr:nvSpPr>
      <xdr:spPr>
        <a:xfrm>
          <a:off x="2857500" y="96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126360</xdr:rowOff>
    </xdr:from>
    <xdr:ext cx="534377" cy="259045"/>
    <xdr:sp macro="" textlink="">
      <xdr:nvSpPr>
        <xdr:cNvPr id="147" name="テキスト ボックス 146"/>
        <xdr:cNvSpPr txBox="1"/>
      </xdr:nvSpPr>
      <xdr:spPr>
        <a:xfrm>
          <a:off x="2641111" y="93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689</xdr:rowOff>
    </xdr:from>
    <xdr:to>
      <xdr:col>10</xdr:col>
      <xdr:colOff>165100</xdr:colOff>
      <xdr:row>56</xdr:row>
      <xdr:rowOff>102289</xdr:rowOff>
    </xdr:to>
    <xdr:sp macro="" textlink="">
      <xdr:nvSpPr>
        <xdr:cNvPr id="148" name="楕円 147"/>
        <xdr:cNvSpPr/>
      </xdr:nvSpPr>
      <xdr:spPr>
        <a:xfrm>
          <a:off x="1968500" y="96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118816</xdr:rowOff>
    </xdr:from>
    <xdr:ext cx="534377" cy="259045"/>
    <xdr:sp macro="" textlink="">
      <xdr:nvSpPr>
        <xdr:cNvPr id="149" name="テキスト ボックス 148"/>
        <xdr:cNvSpPr txBox="1"/>
      </xdr:nvSpPr>
      <xdr:spPr>
        <a:xfrm>
          <a:off x="1752111" y="93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150908</xdr:rowOff>
    </xdr:from>
    <xdr:to>
      <xdr:col>6</xdr:col>
      <xdr:colOff>38100</xdr:colOff>
      <xdr:row>56</xdr:row>
      <xdr:rowOff>81058</xdr:rowOff>
    </xdr:to>
    <xdr:sp macro="" textlink="">
      <xdr:nvSpPr>
        <xdr:cNvPr id="150" name="楕円 149"/>
        <xdr:cNvSpPr/>
      </xdr:nvSpPr>
      <xdr:spPr>
        <a:xfrm>
          <a:off x="1079500" y="95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72185</xdr:rowOff>
    </xdr:from>
    <xdr:ext cx="534377" cy="259045"/>
    <xdr:sp macro="" textlink="">
      <xdr:nvSpPr>
        <xdr:cNvPr id="151" name="テキスト ボックス 150"/>
        <xdr:cNvSpPr txBox="1"/>
      </xdr:nvSpPr>
      <xdr:spPr>
        <a:xfrm>
          <a:off x="863111" y="96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98597</xdr:rowOff>
    </xdr:from>
    <xdr:to>
      <xdr:col>24</xdr:col>
      <xdr:colOff>63500</xdr:colOff>
      <xdr:row>78</xdr:row>
      <xdr:rowOff>107742</xdr:rowOff>
    </xdr:to>
    <xdr:cxnSp macro="">
      <xdr:nvCxnSpPr>
        <xdr:cNvPr id="178" name="直線コネクタ 177"/>
        <xdr:cNvCxnSpPr/>
      </xdr:nvCxnSpPr>
      <xdr:spPr>
        <a:xfrm flipV="1">
          <a:off x="3797300" y="1347169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96540</xdr:rowOff>
    </xdr:from>
    <xdr:to>
      <xdr:col>19</xdr:col>
      <xdr:colOff>177800</xdr:colOff>
      <xdr:row>78</xdr:row>
      <xdr:rowOff>107742</xdr:rowOff>
    </xdr:to>
    <xdr:cxnSp macro="">
      <xdr:nvCxnSpPr>
        <xdr:cNvPr id="181" name="直線コネクタ 180"/>
        <xdr:cNvCxnSpPr/>
      </xdr:nvCxnSpPr>
      <xdr:spPr>
        <a:xfrm>
          <a:off x="2908300" y="1346964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96540</xdr:rowOff>
    </xdr:from>
    <xdr:to>
      <xdr:col>15</xdr:col>
      <xdr:colOff>50800</xdr:colOff>
      <xdr:row>78</xdr:row>
      <xdr:rowOff>110942</xdr:rowOff>
    </xdr:to>
    <xdr:cxnSp macro="">
      <xdr:nvCxnSpPr>
        <xdr:cNvPr id="184" name="直線コネクタ 183"/>
        <xdr:cNvCxnSpPr/>
      </xdr:nvCxnSpPr>
      <xdr:spPr>
        <a:xfrm flipV="1">
          <a:off x="2019300" y="1346964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110942</xdr:rowOff>
    </xdr:from>
    <xdr:to>
      <xdr:col>10</xdr:col>
      <xdr:colOff>114300</xdr:colOff>
      <xdr:row>78</xdr:row>
      <xdr:rowOff>113595</xdr:rowOff>
    </xdr:to>
    <xdr:cxnSp macro="">
      <xdr:nvCxnSpPr>
        <xdr:cNvPr id="187" name="直線コネクタ 186"/>
        <xdr:cNvCxnSpPr/>
      </xdr:nvCxnSpPr>
      <xdr:spPr>
        <a:xfrm flipV="1">
          <a:off x="1130300" y="13484042"/>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32148</xdr:rowOff>
    </xdr:from>
    <xdr:ext cx="469744" cy="259045"/>
    <xdr:sp macro="" textlink="">
      <xdr:nvSpPr>
        <xdr:cNvPr id="191" name="テキスト ボックス 190"/>
        <xdr:cNvSpPr txBox="1"/>
      </xdr:nvSpPr>
      <xdr:spPr>
        <a:xfrm>
          <a:off x="895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47797</xdr:rowOff>
    </xdr:from>
    <xdr:to>
      <xdr:col>24</xdr:col>
      <xdr:colOff>114300</xdr:colOff>
      <xdr:row>78</xdr:row>
      <xdr:rowOff>149397</xdr:rowOff>
    </xdr:to>
    <xdr:sp macro="" textlink="">
      <xdr:nvSpPr>
        <xdr:cNvPr id="197" name="楕円 196"/>
        <xdr:cNvSpPr/>
      </xdr:nvSpPr>
      <xdr:spPr>
        <a:xfrm>
          <a:off x="45847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134174</xdr:rowOff>
    </xdr:from>
    <xdr:ext cx="378565" cy="259045"/>
    <xdr:sp macro="" textlink="">
      <xdr:nvSpPr>
        <xdr:cNvPr id="198" name="維持補修費該当値テキスト"/>
        <xdr:cNvSpPr txBox="1"/>
      </xdr:nvSpPr>
      <xdr:spPr>
        <a:xfrm>
          <a:off x="4686300" y="13335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56942</xdr:rowOff>
    </xdr:from>
    <xdr:to>
      <xdr:col>20</xdr:col>
      <xdr:colOff>38100</xdr:colOff>
      <xdr:row>78</xdr:row>
      <xdr:rowOff>158542</xdr:rowOff>
    </xdr:to>
    <xdr:sp macro="" textlink="">
      <xdr:nvSpPr>
        <xdr:cNvPr id="199" name="楕円 198"/>
        <xdr:cNvSpPr/>
      </xdr:nvSpPr>
      <xdr:spPr>
        <a:xfrm>
          <a:off x="3746500" y="134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149669</xdr:rowOff>
    </xdr:from>
    <xdr:ext cx="378565" cy="259045"/>
    <xdr:sp macro="" textlink="">
      <xdr:nvSpPr>
        <xdr:cNvPr id="200" name="テキスト ボックス 199"/>
        <xdr:cNvSpPr txBox="1"/>
      </xdr:nvSpPr>
      <xdr:spPr>
        <a:xfrm>
          <a:off x="3608017" y="1352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45740</xdr:rowOff>
    </xdr:from>
    <xdr:to>
      <xdr:col>15</xdr:col>
      <xdr:colOff>101600</xdr:colOff>
      <xdr:row>78</xdr:row>
      <xdr:rowOff>147340</xdr:rowOff>
    </xdr:to>
    <xdr:sp macro="" textlink="">
      <xdr:nvSpPr>
        <xdr:cNvPr id="201" name="楕円 200"/>
        <xdr:cNvSpPr/>
      </xdr:nvSpPr>
      <xdr:spPr>
        <a:xfrm>
          <a:off x="2857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138467</xdr:rowOff>
    </xdr:from>
    <xdr:ext cx="378565" cy="259045"/>
    <xdr:sp macro="" textlink="">
      <xdr:nvSpPr>
        <xdr:cNvPr id="202" name="テキスト ボックス 201"/>
        <xdr:cNvSpPr txBox="1"/>
      </xdr:nvSpPr>
      <xdr:spPr>
        <a:xfrm>
          <a:off x="2719017" y="135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60142</xdr:rowOff>
    </xdr:from>
    <xdr:to>
      <xdr:col>10</xdr:col>
      <xdr:colOff>165100</xdr:colOff>
      <xdr:row>78</xdr:row>
      <xdr:rowOff>161742</xdr:rowOff>
    </xdr:to>
    <xdr:sp macro="" textlink="">
      <xdr:nvSpPr>
        <xdr:cNvPr id="203" name="楕円 202"/>
        <xdr:cNvSpPr/>
      </xdr:nvSpPr>
      <xdr:spPr>
        <a:xfrm>
          <a:off x="1968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152869</xdr:rowOff>
    </xdr:from>
    <xdr:ext cx="378565" cy="259045"/>
    <xdr:sp macro="" textlink="">
      <xdr:nvSpPr>
        <xdr:cNvPr id="204" name="テキスト ボックス 203"/>
        <xdr:cNvSpPr txBox="1"/>
      </xdr:nvSpPr>
      <xdr:spPr>
        <a:xfrm>
          <a:off x="1830017" y="1352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205" name="楕円 204"/>
        <xdr:cNvSpPr/>
      </xdr:nvSpPr>
      <xdr:spPr>
        <a:xfrm>
          <a:off x="1079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155522</xdr:rowOff>
    </xdr:from>
    <xdr:ext cx="378565" cy="259045"/>
    <xdr:sp macro="" textlink="">
      <xdr:nvSpPr>
        <xdr:cNvPr id="206" name="テキスト ボックス 205"/>
        <xdr:cNvSpPr txBox="1"/>
      </xdr:nvSpPr>
      <xdr:spPr>
        <a:xfrm>
          <a:off x="941017" y="1352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113564</xdr:rowOff>
    </xdr:from>
    <xdr:to>
      <xdr:col>24</xdr:col>
      <xdr:colOff>63500</xdr:colOff>
      <xdr:row>97</xdr:row>
      <xdr:rowOff>19825</xdr:rowOff>
    </xdr:to>
    <xdr:cxnSp macro="">
      <xdr:nvCxnSpPr>
        <xdr:cNvPr id="236" name="直線コネクタ 235"/>
        <xdr:cNvCxnSpPr/>
      </xdr:nvCxnSpPr>
      <xdr:spPr>
        <a:xfrm flipV="1">
          <a:off x="3797300" y="16572764"/>
          <a:ext cx="8382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11812</xdr:rowOff>
    </xdr:from>
    <xdr:to>
      <xdr:col>19</xdr:col>
      <xdr:colOff>177800</xdr:colOff>
      <xdr:row>97</xdr:row>
      <xdr:rowOff>19825</xdr:rowOff>
    </xdr:to>
    <xdr:cxnSp macro="">
      <xdr:nvCxnSpPr>
        <xdr:cNvPr id="239" name="直線コネクタ 238"/>
        <xdr:cNvCxnSpPr/>
      </xdr:nvCxnSpPr>
      <xdr:spPr>
        <a:xfrm>
          <a:off x="2908300" y="16642462"/>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11812</xdr:rowOff>
    </xdr:from>
    <xdr:to>
      <xdr:col>15</xdr:col>
      <xdr:colOff>50800</xdr:colOff>
      <xdr:row>97</xdr:row>
      <xdr:rowOff>88467</xdr:rowOff>
    </xdr:to>
    <xdr:cxnSp macro="">
      <xdr:nvCxnSpPr>
        <xdr:cNvPr id="242" name="直線コネクタ 241"/>
        <xdr:cNvCxnSpPr/>
      </xdr:nvCxnSpPr>
      <xdr:spPr>
        <a:xfrm flipV="1">
          <a:off x="2019300" y="16642462"/>
          <a:ext cx="889000" cy="7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88467</xdr:rowOff>
    </xdr:from>
    <xdr:to>
      <xdr:col>10</xdr:col>
      <xdr:colOff>114300</xdr:colOff>
      <xdr:row>97</xdr:row>
      <xdr:rowOff>160007</xdr:rowOff>
    </xdr:to>
    <xdr:cxnSp macro="">
      <xdr:nvCxnSpPr>
        <xdr:cNvPr id="245" name="直線コネクタ 244"/>
        <xdr:cNvCxnSpPr/>
      </xdr:nvCxnSpPr>
      <xdr:spPr>
        <a:xfrm flipV="1">
          <a:off x="1130300" y="16719117"/>
          <a:ext cx="889000" cy="7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62764</xdr:rowOff>
    </xdr:from>
    <xdr:to>
      <xdr:col>24</xdr:col>
      <xdr:colOff>114300</xdr:colOff>
      <xdr:row>96</xdr:row>
      <xdr:rowOff>164364</xdr:rowOff>
    </xdr:to>
    <xdr:sp macro="" textlink="">
      <xdr:nvSpPr>
        <xdr:cNvPr id="255" name="楕円 254"/>
        <xdr:cNvSpPr/>
      </xdr:nvSpPr>
      <xdr:spPr>
        <a:xfrm>
          <a:off x="45847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41191</xdr:rowOff>
    </xdr:from>
    <xdr:ext cx="534377" cy="259045"/>
    <xdr:sp macro="" textlink="">
      <xdr:nvSpPr>
        <xdr:cNvPr id="256" name="扶助費該当値テキスト"/>
        <xdr:cNvSpPr txBox="1"/>
      </xdr:nvSpPr>
      <xdr:spPr>
        <a:xfrm>
          <a:off x="4686300" y="165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140475</xdr:rowOff>
    </xdr:from>
    <xdr:to>
      <xdr:col>20</xdr:col>
      <xdr:colOff>38100</xdr:colOff>
      <xdr:row>97</xdr:row>
      <xdr:rowOff>70625</xdr:rowOff>
    </xdr:to>
    <xdr:sp macro="" textlink="">
      <xdr:nvSpPr>
        <xdr:cNvPr id="257" name="楕円 256"/>
        <xdr:cNvSpPr/>
      </xdr:nvSpPr>
      <xdr:spPr>
        <a:xfrm>
          <a:off x="3746500" y="1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61752</xdr:rowOff>
    </xdr:from>
    <xdr:ext cx="534377" cy="259045"/>
    <xdr:sp macro="" textlink="">
      <xdr:nvSpPr>
        <xdr:cNvPr id="258" name="テキスト ボックス 257"/>
        <xdr:cNvSpPr txBox="1"/>
      </xdr:nvSpPr>
      <xdr:spPr>
        <a:xfrm>
          <a:off x="3530111" y="166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132462</xdr:rowOff>
    </xdr:from>
    <xdr:to>
      <xdr:col>15</xdr:col>
      <xdr:colOff>101600</xdr:colOff>
      <xdr:row>97</xdr:row>
      <xdr:rowOff>62612</xdr:rowOff>
    </xdr:to>
    <xdr:sp macro="" textlink="">
      <xdr:nvSpPr>
        <xdr:cNvPr id="259" name="楕円 258"/>
        <xdr:cNvSpPr/>
      </xdr:nvSpPr>
      <xdr:spPr>
        <a:xfrm>
          <a:off x="2857500" y="16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53739</xdr:rowOff>
    </xdr:from>
    <xdr:ext cx="534377" cy="259045"/>
    <xdr:sp macro="" textlink="">
      <xdr:nvSpPr>
        <xdr:cNvPr id="260" name="テキスト ボックス 259"/>
        <xdr:cNvSpPr txBox="1"/>
      </xdr:nvSpPr>
      <xdr:spPr>
        <a:xfrm>
          <a:off x="2641111" y="166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37667</xdr:rowOff>
    </xdr:from>
    <xdr:to>
      <xdr:col>10</xdr:col>
      <xdr:colOff>165100</xdr:colOff>
      <xdr:row>97</xdr:row>
      <xdr:rowOff>139267</xdr:rowOff>
    </xdr:to>
    <xdr:sp macro="" textlink="">
      <xdr:nvSpPr>
        <xdr:cNvPr id="261" name="楕円 260"/>
        <xdr:cNvSpPr/>
      </xdr:nvSpPr>
      <xdr:spPr>
        <a:xfrm>
          <a:off x="1968500" y="166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130394</xdr:rowOff>
    </xdr:from>
    <xdr:ext cx="534377" cy="259045"/>
    <xdr:sp macro="" textlink="">
      <xdr:nvSpPr>
        <xdr:cNvPr id="262" name="テキスト ボックス 261"/>
        <xdr:cNvSpPr txBox="1"/>
      </xdr:nvSpPr>
      <xdr:spPr>
        <a:xfrm>
          <a:off x="1752111"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109207</xdr:rowOff>
    </xdr:from>
    <xdr:to>
      <xdr:col>6</xdr:col>
      <xdr:colOff>38100</xdr:colOff>
      <xdr:row>98</xdr:row>
      <xdr:rowOff>39357</xdr:rowOff>
    </xdr:to>
    <xdr:sp macro="" textlink="">
      <xdr:nvSpPr>
        <xdr:cNvPr id="263" name="楕円 262"/>
        <xdr:cNvSpPr/>
      </xdr:nvSpPr>
      <xdr:spPr>
        <a:xfrm>
          <a:off x="1079500" y="167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55884</xdr:rowOff>
    </xdr:from>
    <xdr:ext cx="534377" cy="259045"/>
    <xdr:sp macro="" textlink="">
      <xdr:nvSpPr>
        <xdr:cNvPr id="264" name="テキスト ボックス 263"/>
        <xdr:cNvSpPr txBox="1"/>
      </xdr:nvSpPr>
      <xdr:spPr>
        <a:xfrm>
          <a:off x="863111" y="165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79507</xdr:rowOff>
    </xdr:from>
    <xdr:to>
      <xdr:col>55</xdr:col>
      <xdr:colOff>0</xdr:colOff>
      <xdr:row>36</xdr:row>
      <xdr:rowOff>105724</xdr:rowOff>
    </xdr:to>
    <xdr:cxnSp macro="">
      <xdr:nvCxnSpPr>
        <xdr:cNvPr id="297" name="直線コネクタ 296"/>
        <xdr:cNvCxnSpPr/>
      </xdr:nvCxnSpPr>
      <xdr:spPr>
        <a:xfrm flipV="1">
          <a:off x="9639300" y="6251707"/>
          <a:ext cx="8382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105724</xdr:rowOff>
    </xdr:from>
    <xdr:to>
      <xdr:col>50</xdr:col>
      <xdr:colOff>114300</xdr:colOff>
      <xdr:row>36</xdr:row>
      <xdr:rowOff>138328</xdr:rowOff>
    </xdr:to>
    <xdr:cxnSp macro="">
      <xdr:nvCxnSpPr>
        <xdr:cNvPr id="300" name="直線コネクタ 299"/>
        <xdr:cNvCxnSpPr/>
      </xdr:nvCxnSpPr>
      <xdr:spPr>
        <a:xfrm flipV="1">
          <a:off x="8750300" y="6277924"/>
          <a:ext cx="889000" cy="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135028</xdr:rowOff>
    </xdr:from>
    <xdr:to>
      <xdr:col>45</xdr:col>
      <xdr:colOff>177800</xdr:colOff>
      <xdr:row>36</xdr:row>
      <xdr:rowOff>138328</xdr:rowOff>
    </xdr:to>
    <xdr:cxnSp macro="">
      <xdr:nvCxnSpPr>
        <xdr:cNvPr id="303" name="直線コネクタ 302"/>
        <xdr:cNvCxnSpPr/>
      </xdr:nvCxnSpPr>
      <xdr:spPr>
        <a:xfrm>
          <a:off x="7861300" y="6307228"/>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82736</xdr:rowOff>
    </xdr:from>
    <xdr:to>
      <xdr:col>41</xdr:col>
      <xdr:colOff>50800</xdr:colOff>
      <xdr:row>36</xdr:row>
      <xdr:rowOff>135028</xdr:rowOff>
    </xdr:to>
    <xdr:cxnSp macro="">
      <xdr:nvCxnSpPr>
        <xdr:cNvPr id="306" name="直線コネクタ 305"/>
        <xdr:cNvCxnSpPr/>
      </xdr:nvCxnSpPr>
      <xdr:spPr>
        <a:xfrm>
          <a:off x="6972300" y="6254936"/>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94770</xdr:rowOff>
    </xdr:from>
    <xdr:ext cx="534377" cy="259045"/>
    <xdr:sp macro="" textlink="">
      <xdr:nvSpPr>
        <xdr:cNvPr id="310" name="テキスト ボックス 309"/>
        <xdr:cNvSpPr txBox="1"/>
      </xdr:nvSpPr>
      <xdr:spPr>
        <a:xfrm>
          <a:off x="6705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28707</xdr:rowOff>
    </xdr:from>
    <xdr:to>
      <xdr:col>55</xdr:col>
      <xdr:colOff>50800</xdr:colOff>
      <xdr:row>36</xdr:row>
      <xdr:rowOff>130307</xdr:rowOff>
    </xdr:to>
    <xdr:sp macro="" textlink="">
      <xdr:nvSpPr>
        <xdr:cNvPr id="316" name="楕円 315"/>
        <xdr:cNvSpPr/>
      </xdr:nvSpPr>
      <xdr:spPr>
        <a:xfrm>
          <a:off x="10426700" y="62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7134</xdr:rowOff>
    </xdr:from>
    <xdr:ext cx="534377" cy="259045"/>
    <xdr:sp macro="" textlink="">
      <xdr:nvSpPr>
        <xdr:cNvPr id="317" name="補助費等該当値テキスト"/>
        <xdr:cNvSpPr txBox="1"/>
      </xdr:nvSpPr>
      <xdr:spPr>
        <a:xfrm>
          <a:off x="10528300" y="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54924</xdr:rowOff>
    </xdr:from>
    <xdr:to>
      <xdr:col>50</xdr:col>
      <xdr:colOff>165100</xdr:colOff>
      <xdr:row>36</xdr:row>
      <xdr:rowOff>156524</xdr:rowOff>
    </xdr:to>
    <xdr:sp macro="" textlink="">
      <xdr:nvSpPr>
        <xdr:cNvPr id="318" name="楕円 317"/>
        <xdr:cNvSpPr/>
      </xdr:nvSpPr>
      <xdr:spPr>
        <a:xfrm>
          <a:off x="9588500" y="62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147651</xdr:rowOff>
    </xdr:from>
    <xdr:ext cx="534377" cy="259045"/>
    <xdr:sp macro="" textlink="">
      <xdr:nvSpPr>
        <xdr:cNvPr id="319" name="テキスト ボックス 318"/>
        <xdr:cNvSpPr txBox="1"/>
      </xdr:nvSpPr>
      <xdr:spPr>
        <a:xfrm>
          <a:off x="9372111" y="63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87528</xdr:rowOff>
    </xdr:from>
    <xdr:to>
      <xdr:col>46</xdr:col>
      <xdr:colOff>38100</xdr:colOff>
      <xdr:row>37</xdr:row>
      <xdr:rowOff>17678</xdr:rowOff>
    </xdr:to>
    <xdr:sp macro="" textlink="">
      <xdr:nvSpPr>
        <xdr:cNvPr id="320" name="楕円 319"/>
        <xdr:cNvSpPr/>
      </xdr:nvSpPr>
      <xdr:spPr>
        <a:xfrm>
          <a:off x="8699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8805</xdr:rowOff>
    </xdr:from>
    <xdr:ext cx="534377" cy="259045"/>
    <xdr:sp macro="" textlink="">
      <xdr:nvSpPr>
        <xdr:cNvPr id="321" name="テキスト ボックス 320"/>
        <xdr:cNvSpPr txBox="1"/>
      </xdr:nvSpPr>
      <xdr:spPr>
        <a:xfrm>
          <a:off x="8483111" y="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84228</xdr:rowOff>
    </xdr:from>
    <xdr:to>
      <xdr:col>41</xdr:col>
      <xdr:colOff>101600</xdr:colOff>
      <xdr:row>37</xdr:row>
      <xdr:rowOff>14378</xdr:rowOff>
    </xdr:to>
    <xdr:sp macro="" textlink="">
      <xdr:nvSpPr>
        <xdr:cNvPr id="322" name="楕円 321"/>
        <xdr:cNvSpPr/>
      </xdr:nvSpPr>
      <xdr:spPr>
        <a:xfrm>
          <a:off x="7810500" y="62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5505</xdr:rowOff>
    </xdr:from>
    <xdr:ext cx="534377" cy="259045"/>
    <xdr:sp macro="" textlink="">
      <xdr:nvSpPr>
        <xdr:cNvPr id="323" name="テキスト ボックス 322"/>
        <xdr:cNvSpPr txBox="1"/>
      </xdr:nvSpPr>
      <xdr:spPr>
        <a:xfrm>
          <a:off x="7594111" y="63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31936</xdr:rowOff>
    </xdr:from>
    <xdr:to>
      <xdr:col>36</xdr:col>
      <xdr:colOff>165100</xdr:colOff>
      <xdr:row>36</xdr:row>
      <xdr:rowOff>133536</xdr:rowOff>
    </xdr:to>
    <xdr:sp macro="" textlink="">
      <xdr:nvSpPr>
        <xdr:cNvPr id="324" name="楕円 323"/>
        <xdr:cNvSpPr/>
      </xdr:nvSpPr>
      <xdr:spPr>
        <a:xfrm>
          <a:off x="6921500" y="620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124663</xdr:rowOff>
    </xdr:from>
    <xdr:ext cx="534377" cy="259045"/>
    <xdr:sp macro="" textlink="">
      <xdr:nvSpPr>
        <xdr:cNvPr id="325" name="テキスト ボックス 324"/>
        <xdr:cNvSpPr txBox="1"/>
      </xdr:nvSpPr>
      <xdr:spPr>
        <a:xfrm>
          <a:off x="6705111" y="629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147465</xdr:rowOff>
    </xdr:from>
    <xdr:to>
      <xdr:col>55</xdr:col>
      <xdr:colOff>0</xdr:colOff>
      <xdr:row>58</xdr:row>
      <xdr:rowOff>44328</xdr:rowOff>
    </xdr:to>
    <xdr:cxnSp macro="">
      <xdr:nvCxnSpPr>
        <xdr:cNvPr id="354" name="直線コネクタ 353"/>
        <xdr:cNvCxnSpPr/>
      </xdr:nvCxnSpPr>
      <xdr:spPr>
        <a:xfrm>
          <a:off x="9639300" y="9920115"/>
          <a:ext cx="8382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46606</xdr:rowOff>
    </xdr:from>
    <xdr:to>
      <xdr:col>50</xdr:col>
      <xdr:colOff>114300</xdr:colOff>
      <xdr:row>57</xdr:row>
      <xdr:rowOff>147465</xdr:rowOff>
    </xdr:to>
    <xdr:cxnSp macro="">
      <xdr:nvCxnSpPr>
        <xdr:cNvPr id="357" name="直線コネクタ 356"/>
        <xdr:cNvCxnSpPr/>
      </xdr:nvCxnSpPr>
      <xdr:spPr>
        <a:xfrm>
          <a:off x="8750300" y="9819256"/>
          <a:ext cx="889000" cy="10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46606</xdr:rowOff>
    </xdr:from>
    <xdr:to>
      <xdr:col>45</xdr:col>
      <xdr:colOff>177800</xdr:colOff>
      <xdr:row>58</xdr:row>
      <xdr:rowOff>79654</xdr:rowOff>
    </xdr:to>
    <xdr:cxnSp macro="">
      <xdr:nvCxnSpPr>
        <xdr:cNvPr id="360" name="直線コネクタ 359"/>
        <xdr:cNvCxnSpPr/>
      </xdr:nvCxnSpPr>
      <xdr:spPr>
        <a:xfrm flipV="1">
          <a:off x="7861300" y="9819256"/>
          <a:ext cx="889000" cy="20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155679</xdr:rowOff>
    </xdr:from>
    <xdr:to>
      <xdr:col>41</xdr:col>
      <xdr:colOff>50800</xdr:colOff>
      <xdr:row>58</xdr:row>
      <xdr:rowOff>79654</xdr:rowOff>
    </xdr:to>
    <xdr:cxnSp macro="">
      <xdr:nvCxnSpPr>
        <xdr:cNvPr id="363" name="直線コネクタ 362"/>
        <xdr:cNvCxnSpPr/>
      </xdr:nvCxnSpPr>
      <xdr:spPr>
        <a:xfrm>
          <a:off x="6972300" y="9928329"/>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41467</xdr:rowOff>
    </xdr:from>
    <xdr:ext cx="534377" cy="259045"/>
    <xdr:sp macro="" textlink="">
      <xdr:nvSpPr>
        <xdr:cNvPr id="367" name="テキスト ボックス 366"/>
        <xdr:cNvSpPr txBox="1"/>
      </xdr:nvSpPr>
      <xdr:spPr>
        <a:xfrm>
          <a:off x="6705111" y="9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164978</xdr:rowOff>
    </xdr:from>
    <xdr:to>
      <xdr:col>55</xdr:col>
      <xdr:colOff>50800</xdr:colOff>
      <xdr:row>58</xdr:row>
      <xdr:rowOff>95128</xdr:rowOff>
    </xdr:to>
    <xdr:sp macro="" textlink="">
      <xdr:nvSpPr>
        <xdr:cNvPr id="373" name="楕円 372"/>
        <xdr:cNvSpPr/>
      </xdr:nvSpPr>
      <xdr:spPr>
        <a:xfrm>
          <a:off x="10426700" y="99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143405</xdr:rowOff>
    </xdr:from>
    <xdr:ext cx="534377" cy="259045"/>
    <xdr:sp macro="" textlink="">
      <xdr:nvSpPr>
        <xdr:cNvPr id="374" name="普通建設事業費該当値テキスト"/>
        <xdr:cNvSpPr txBox="1"/>
      </xdr:nvSpPr>
      <xdr:spPr>
        <a:xfrm>
          <a:off x="10528300" y="991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96665</xdr:rowOff>
    </xdr:from>
    <xdr:to>
      <xdr:col>50</xdr:col>
      <xdr:colOff>165100</xdr:colOff>
      <xdr:row>58</xdr:row>
      <xdr:rowOff>26815</xdr:rowOff>
    </xdr:to>
    <xdr:sp macro="" textlink="">
      <xdr:nvSpPr>
        <xdr:cNvPr id="375" name="楕円 374"/>
        <xdr:cNvSpPr/>
      </xdr:nvSpPr>
      <xdr:spPr>
        <a:xfrm>
          <a:off x="9588500" y="98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17942</xdr:rowOff>
    </xdr:from>
    <xdr:ext cx="534377" cy="259045"/>
    <xdr:sp macro="" textlink="">
      <xdr:nvSpPr>
        <xdr:cNvPr id="376" name="テキスト ボックス 375"/>
        <xdr:cNvSpPr txBox="1"/>
      </xdr:nvSpPr>
      <xdr:spPr>
        <a:xfrm>
          <a:off x="9372111" y="99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167256</xdr:rowOff>
    </xdr:from>
    <xdr:to>
      <xdr:col>46</xdr:col>
      <xdr:colOff>38100</xdr:colOff>
      <xdr:row>57</xdr:row>
      <xdr:rowOff>97406</xdr:rowOff>
    </xdr:to>
    <xdr:sp macro="" textlink="">
      <xdr:nvSpPr>
        <xdr:cNvPr id="377" name="楕円 376"/>
        <xdr:cNvSpPr/>
      </xdr:nvSpPr>
      <xdr:spPr>
        <a:xfrm>
          <a:off x="8699500" y="97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88533</xdr:rowOff>
    </xdr:from>
    <xdr:ext cx="534377" cy="259045"/>
    <xdr:sp macro="" textlink="">
      <xdr:nvSpPr>
        <xdr:cNvPr id="378" name="テキスト ボックス 377"/>
        <xdr:cNvSpPr txBox="1"/>
      </xdr:nvSpPr>
      <xdr:spPr>
        <a:xfrm>
          <a:off x="8483111" y="98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28854</xdr:rowOff>
    </xdr:from>
    <xdr:to>
      <xdr:col>41</xdr:col>
      <xdr:colOff>101600</xdr:colOff>
      <xdr:row>58</xdr:row>
      <xdr:rowOff>130454</xdr:rowOff>
    </xdr:to>
    <xdr:sp macro="" textlink="">
      <xdr:nvSpPr>
        <xdr:cNvPr id="379" name="楕円 378"/>
        <xdr:cNvSpPr/>
      </xdr:nvSpPr>
      <xdr:spPr>
        <a:xfrm>
          <a:off x="7810500" y="99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121581</xdr:rowOff>
    </xdr:from>
    <xdr:ext cx="534377" cy="259045"/>
    <xdr:sp macro="" textlink="">
      <xdr:nvSpPr>
        <xdr:cNvPr id="380" name="テキスト ボックス 379"/>
        <xdr:cNvSpPr txBox="1"/>
      </xdr:nvSpPr>
      <xdr:spPr>
        <a:xfrm>
          <a:off x="7594111" y="100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104879</xdr:rowOff>
    </xdr:from>
    <xdr:to>
      <xdr:col>36</xdr:col>
      <xdr:colOff>165100</xdr:colOff>
      <xdr:row>58</xdr:row>
      <xdr:rowOff>35029</xdr:rowOff>
    </xdr:to>
    <xdr:sp macro="" textlink="">
      <xdr:nvSpPr>
        <xdr:cNvPr id="381" name="楕円 380"/>
        <xdr:cNvSpPr/>
      </xdr:nvSpPr>
      <xdr:spPr>
        <a:xfrm>
          <a:off x="6921500" y="98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26156</xdr:rowOff>
    </xdr:from>
    <xdr:ext cx="534377" cy="259045"/>
    <xdr:sp macro="" textlink="">
      <xdr:nvSpPr>
        <xdr:cNvPr id="382" name="テキスト ボックス 381"/>
        <xdr:cNvSpPr txBox="1"/>
      </xdr:nvSpPr>
      <xdr:spPr>
        <a:xfrm>
          <a:off x="6705111" y="99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45746</xdr:rowOff>
    </xdr:from>
    <xdr:to>
      <xdr:col>55</xdr:col>
      <xdr:colOff>0</xdr:colOff>
      <xdr:row>78</xdr:row>
      <xdr:rowOff>136410</xdr:rowOff>
    </xdr:to>
    <xdr:cxnSp macro="">
      <xdr:nvCxnSpPr>
        <xdr:cNvPr id="411" name="直線コネクタ 410"/>
        <xdr:cNvCxnSpPr/>
      </xdr:nvCxnSpPr>
      <xdr:spPr>
        <a:xfrm>
          <a:off x="9639300" y="13418846"/>
          <a:ext cx="8382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12764</xdr:rowOff>
    </xdr:from>
    <xdr:to>
      <xdr:col>50</xdr:col>
      <xdr:colOff>114300</xdr:colOff>
      <xdr:row>78</xdr:row>
      <xdr:rowOff>45746</xdr:rowOff>
    </xdr:to>
    <xdr:cxnSp macro="">
      <xdr:nvCxnSpPr>
        <xdr:cNvPr id="414" name="直線コネクタ 413"/>
        <xdr:cNvCxnSpPr/>
      </xdr:nvCxnSpPr>
      <xdr:spPr>
        <a:xfrm>
          <a:off x="8750300" y="13385864"/>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12764</xdr:rowOff>
    </xdr:from>
    <xdr:to>
      <xdr:col>45</xdr:col>
      <xdr:colOff>177800</xdr:colOff>
      <xdr:row>79</xdr:row>
      <xdr:rowOff>17996</xdr:rowOff>
    </xdr:to>
    <xdr:cxnSp macro="">
      <xdr:nvCxnSpPr>
        <xdr:cNvPr id="417" name="直線コネクタ 416"/>
        <xdr:cNvCxnSpPr/>
      </xdr:nvCxnSpPr>
      <xdr:spPr>
        <a:xfrm flipV="1">
          <a:off x="7861300" y="13385864"/>
          <a:ext cx="889000" cy="1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23737</xdr:rowOff>
    </xdr:from>
    <xdr:to>
      <xdr:col>41</xdr:col>
      <xdr:colOff>50800</xdr:colOff>
      <xdr:row>79</xdr:row>
      <xdr:rowOff>17996</xdr:rowOff>
    </xdr:to>
    <xdr:cxnSp macro="">
      <xdr:nvCxnSpPr>
        <xdr:cNvPr id="420" name="直線コネクタ 419"/>
        <xdr:cNvCxnSpPr/>
      </xdr:nvCxnSpPr>
      <xdr:spPr>
        <a:xfrm>
          <a:off x="6972300" y="13396837"/>
          <a:ext cx="889000" cy="1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15828</xdr:rowOff>
    </xdr:from>
    <xdr:ext cx="534377" cy="259045"/>
    <xdr:sp macro="" textlink="">
      <xdr:nvSpPr>
        <xdr:cNvPr id="424" name="テキスト ボックス 423"/>
        <xdr:cNvSpPr txBox="1"/>
      </xdr:nvSpPr>
      <xdr:spPr>
        <a:xfrm>
          <a:off x="6705111" y="130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85610</xdr:rowOff>
    </xdr:from>
    <xdr:to>
      <xdr:col>55</xdr:col>
      <xdr:colOff>50800</xdr:colOff>
      <xdr:row>79</xdr:row>
      <xdr:rowOff>15760</xdr:rowOff>
    </xdr:to>
    <xdr:sp macro="" textlink="">
      <xdr:nvSpPr>
        <xdr:cNvPr id="430" name="楕円 429"/>
        <xdr:cNvSpPr/>
      </xdr:nvSpPr>
      <xdr:spPr>
        <a:xfrm>
          <a:off x="104267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xdr:rowOff>
    </xdr:from>
    <xdr:ext cx="469744" cy="259045"/>
    <xdr:sp macro="" textlink="">
      <xdr:nvSpPr>
        <xdr:cNvPr id="431" name="普通建設事業費 （ うち新規整備　）該当値テキスト"/>
        <xdr:cNvSpPr txBox="1"/>
      </xdr:nvSpPr>
      <xdr:spPr>
        <a:xfrm>
          <a:off x="10528300" y="133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166396</xdr:rowOff>
    </xdr:from>
    <xdr:to>
      <xdr:col>50</xdr:col>
      <xdr:colOff>165100</xdr:colOff>
      <xdr:row>78</xdr:row>
      <xdr:rowOff>96546</xdr:rowOff>
    </xdr:to>
    <xdr:sp macro="" textlink="">
      <xdr:nvSpPr>
        <xdr:cNvPr id="432" name="楕円 431"/>
        <xdr:cNvSpPr/>
      </xdr:nvSpPr>
      <xdr:spPr>
        <a:xfrm>
          <a:off x="958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113073</xdr:rowOff>
    </xdr:from>
    <xdr:ext cx="534377" cy="259045"/>
    <xdr:sp macro="" textlink="">
      <xdr:nvSpPr>
        <xdr:cNvPr id="433" name="テキスト ボックス 432"/>
        <xdr:cNvSpPr txBox="1"/>
      </xdr:nvSpPr>
      <xdr:spPr>
        <a:xfrm>
          <a:off x="9372111" y="131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133414</xdr:rowOff>
    </xdr:from>
    <xdr:to>
      <xdr:col>46</xdr:col>
      <xdr:colOff>38100</xdr:colOff>
      <xdr:row>78</xdr:row>
      <xdr:rowOff>63564</xdr:rowOff>
    </xdr:to>
    <xdr:sp macro="" textlink="">
      <xdr:nvSpPr>
        <xdr:cNvPr id="434" name="楕円 433"/>
        <xdr:cNvSpPr/>
      </xdr:nvSpPr>
      <xdr:spPr>
        <a:xfrm>
          <a:off x="8699500" y="133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80091</xdr:rowOff>
    </xdr:from>
    <xdr:ext cx="534377" cy="259045"/>
    <xdr:sp macro="" textlink="">
      <xdr:nvSpPr>
        <xdr:cNvPr id="435" name="テキスト ボックス 434"/>
        <xdr:cNvSpPr txBox="1"/>
      </xdr:nvSpPr>
      <xdr:spPr>
        <a:xfrm>
          <a:off x="8483111" y="131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138646</xdr:rowOff>
    </xdr:from>
    <xdr:to>
      <xdr:col>41</xdr:col>
      <xdr:colOff>101600</xdr:colOff>
      <xdr:row>79</xdr:row>
      <xdr:rowOff>68796</xdr:rowOff>
    </xdr:to>
    <xdr:sp macro="" textlink="">
      <xdr:nvSpPr>
        <xdr:cNvPr id="436" name="楕円 435"/>
        <xdr:cNvSpPr/>
      </xdr:nvSpPr>
      <xdr:spPr>
        <a:xfrm>
          <a:off x="7810500" y="135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59923</xdr:rowOff>
    </xdr:from>
    <xdr:ext cx="469744" cy="259045"/>
    <xdr:sp macro="" textlink="">
      <xdr:nvSpPr>
        <xdr:cNvPr id="437" name="テキスト ボックス 436"/>
        <xdr:cNvSpPr txBox="1"/>
      </xdr:nvSpPr>
      <xdr:spPr>
        <a:xfrm>
          <a:off x="7626428" y="136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144387</xdr:rowOff>
    </xdr:from>
    <xdr:to>
      <xdr:col>36</xdr:col>
      <xdr:colOff>165100</xdr:colOff>
      <xdr:row>78</xdr:row>
      <xdr:rowOff>74537</xdr:rowOff>
    </xdr:to>
    <xdr:sp macro="" textlink="">
      <xdr:nvSpPr>
        <xdr:cNvPr id="438" name="楕円 437"/>
        <xdr:cNvSpPr/>
      </xdr:nvSpPr>
      <xdr:spPr>
        <a:xfrm>
          <a:off x="6921500" y="133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65664</xdr:rowOff>
    </xdr:from>
    <xdr:ext cx="534377" cy="259045"/>
    <xdr:sp macro="" textlink="">
      <xdr:nvSpPr>
        <xdr:cNvPr id="439" name="テキスト ボックス 438"/>
        <xdr:cNvSpPr txBox="1"/>
      </xdr:nvSpPr>
      <xdr:spPr>
        <a:xfrm>
          <a:off x="6705111" y="134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114497</xdr:rowOff>
    </xdr:from>
    <xdr:to>
      <xdr:col>55</xdr:col>
      <xdr:colOff>0</xdr:colOff>
      <xdr:row>97</xdr:row>
      <xdr:rowOff>122250</xdr:rowOff>
    </xdr:to>
    <xdr:cxnSp macro="">
      <xdr:nvCxnSpPr>
        <xdr:cNvPr id="468" name="直線コネクタ 467"/>
        <xdr:cNvCxnSpPr/>
      </xdr:nvCxnSpPr>
      <xdr:spPr>
        <a:xfrm flipV="1">
          <a:off x="9639300" y="16745147"/>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56832</xdr:rowOff>
    </xdr:from>
    <xdr:to>
      <xdr:col>50</xdr:col>
      <xdr:colOff>114300</xdr:colOff>
      <xdr:row>97</xdr:row>
      <xdr:rowOff>122250</xdr:rowOff>
    </xdr:to>
    <xdr:cxnSp macro="">
      <xdr:nvCxnSpPr>
        <xdr:cNvPr id="471" name="直線コネクタ 470"/>
        <xdr:cNvCxnSpPr/>
      </xdr:nvCxnSpPr>
      <xdr:spPr>
        <a:xfrm>
          <a:off x="8750300" y="16516032"/>
          <a:ext cx="889000" cy="2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56832</xdr:rowOff>
    </xdr:from>
    <xdr:to>
      <xdr:col>45</xdr:col>
      <xdr:colOff>177800</xdr:colOff>
      <xdr:row>97</xdr:row>
      <xdr:rowOff>127908</xdr:rowOff>
    </xdr:to>
    <xdr:cxnSp macro="">
      <xdr:nvCxnSpPr>
        <xdr:cNvPr id="474" name="直線コネクタ 473"/>
        <xdr:cNvCxnSpPr/>
      </xdr:nvCxnSpPr>
      <xdr:spPr>
        <a:xfrm flipV="1">
          <a:off x="7861300" y="16516032"/>
          <a:ext cx="889000" cy="2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124764</xdr:rowOff>
    </xdr:from>
    <xdr:to>
      <xdr:col>41</xdr:col>
      <xdr:colOff>50800</xdr:colOff>
      <xdr:row>97</xdr:row>
      <xdr:rowOff>127908</xdr:rowOff>
    </xdr:to>
    <xdr:cxnSp macro="">
      <xdr:nvCxnSpPr>
        <xdr:cNvPr id="477" name="直線コネクタ 476"/>
        <xdr:cNvCxnSpPr/>
      </xdr:nvCxnSpPr>
      <xdr:spPr>
        <a:xfrm>
          <a:off x="6972300" y="16755414"/>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80" name="フローチャート: 判断 479"/>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169899</xdr:rowOff>
    </xdr:from>
    <xdr:ext cx="534377" cy="259045"/>
    <xdr:sp macro="" textlink="">
      <xdr:nvSpPr>
        <xdr:cNvPr id="481" name="テキスト ボックス 480"/>
        <xdr:cNvSpPr txBox="1"/>
      </xdr:nvSpPr>
      <xdr:spPr>
        <a:xfrm>
          <a:off x="6705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63697</xdr:rowOff>
    </xdr:from>
    <xdr:to>
      <xdr:col>55</xdr:col>
      <xdr:colOff>50800</xdr:colOff>
      <xdr:row>97</xdr:row>
      <xdr:rowOff>165297</xdr:rowOff>
    </xdr:to>
    <xdr:sp macro="" textlink="">
      <xdr:nvSpPr>
        <xdr:cNvPr id="487" name="楕円 486"/>
        <xdr:cNvSpPr/>
      </xdr:nvSpPr>
      <xdr:spPr>
        <a:xfrm>
          <a:off x="104267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42124</xdr:rowOff>
    </xdr:from>
    <xdr:ext cx="534377" cy="259045"/>
    <xdr:sp macro="" textlink="">
      <xdr:nvSpPr>
        <xdr:cNvPr id="488" name="普通建設事業費 （ うち更新整備　）該当値テキスト"/>
        <xdr:cNvSpPr txBox="1"/>
      </xdr:nvSpPr>
      <xdr:spPr>
        <a:xfrm>
          <a:off x="10528300" y="166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71450</xdr:rowOff>
    </xdr:from>
    <xdr:to>
      <xdr:col>50</xdr:col>
      <xdr:colOff>165100</xdr:colOff>
      <xdr:row>98</xdr:row>
      <xdr:rowOff>1600</xdr:rowOff>
    </xdr:to>
    <xdr:sp macro="" textlink="">
      <xdr:nvSpPr>
        <xdr:cNvPr id="489" name="楕円 488"/>
        <xdr:cNvSpPr/>
      </xdr:nvSpPr>
      <xdr:spPr>
        <a:xfrm>
          <a:off x="9588500" y="167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164177</xdr:rowOff>
    </xdr:from>
    <xdr:ext cx="534377" cy="259045"/>
    <xdr:sp macro="" textlink="">
      <xdr:nvSpPr>
        <xdr:cNvPr id="490" name="テキスト ボックス 489"/>
        <xdr:cNvSpPr txBox="1"/>
      </xdr:nvSpPr>
      <xdr:spPr>
        <a:xfrm>
          <a:off x="9372111" y="167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6032</xdr:rowOff>
    </xdr:from>
    <xdr:to>
      <xdr:col>46</xdr:col>
      <xdr:colOff>38100</xdr:colOff>
      <xdr:row>96</xdr:row>
      <xdr:rowOff>107632</xdr:rowOff>
    </xdr:to>
    <xdr:sp macro="" textlink="">
      <xdr:nvSpPr>
        <xdr:cNvPr id="491" name="楕円 490"/>
        <xdr:cNvSpPr/>
      </xdr:nvSpPr>
      <xdr:spPr>
        <a:xfrm>
          <a:off x="8699500" y="164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124159</xdr:rowOff>
    </xdr:from>
    <xdr:ext cx="534377" cy="259045"/>
    <xdr:sp macro="" textlink="">
      <xdr:nvSpPr>
        <xdr:cNvPr id="492" name="テキスト ボックス 491"/>
        <xdr:cNvSpPr txBox="1"/>
      </xdr:nvSpPr>
      <xdr:spPr>
        <a:xfrm>
          <a:off x="8483111" y="162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77108</xdr:rowOff>
    </xdr:from>
    <xdr:to>
      <xdr:col>41</xdr:col>
      <xdr:colOff>101600</xdr:colOff>
      <xdr:row>98</xdr:row>
      <xdr:rowOff>7258</xdr:rowOff>
    </xdr:to>
    <xdr:sp macro="" textlink="">
      <xdr:nvSpPr>
        <xdr:cNvPr id="493" name="楕円 492"/>
        <xdr:cNvSpPr/>
      </xdr:nvSpPr>
      <xdr:spPr>
        <a:xfrm>
          <a:off x="7810500" y="167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169835</xdr:rowOff>
    </xdr:from>
    <xdr:ext cx="534377" cy="259045"/>
    <xdr:sp macro="" textlink="">
      <xdr:nvSpPr>
        <xdr:cNvPr id="494" name="テキスト ボックス 493"/>
        <xdr:cNvSpPr txBox="1"/>
      </xdr:nvSpPr>
      <xdr:spPr>
        <a:xfrm>
          <a:off x="7594111" y="168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73964</xdr:rowOff>
    </xdr:from>
    <xdr:to>
      <xdr:col>36</xdr:col>
      <xdr:colOff>165100</xdr:colOff>
      <xdr:row>98</xdr:row>
      <xdr:rowOff>4114</xdr:rowOff>
    </xdr:to>
    <xdr:sp macro="" textlink="">
      <xdr:nvSpPr>
        <xdr:cNvPr id="495" name="楕円 494"/>
        <xdr:cNvSpPr/>
      </xdr:nvSpPr>
      <xdr:spPr>
        <a:xfrm>
          <a:off x="6921500" y="167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166691</xdr:rowOff>
    </xdr:from>
    <xdr:ext cx="534377" cy="259045"/>
    <xdr:sp macro="" textlink="">
      <xdr:nvSpPr>
        <xdr:cNvPr id="496" name="テキスト ボックス 495"/>
        <xdr:cNvSpPr txBox="1"/>
      </xdr:nvSpPr>
      <xdr:spPr>
        <a:xfrm>
          <a:off x="6705111"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27991</xdr:rowOff>
    </xdr:from>
    <xdr:to>
      <xdr:col>85</xdr:col>
      <xdr:colOff>127000</xdr:colOff>
      <xdr:row>39</xdr:row>
      <xdr:rowOff>36906</xdr:rowOff>
    </xdr:to>
    <xdr:cxnSp macro="">
      <xdr:nvCxnSpPr>
        <xdr:cNvPr id="525" name="直線コネクタ 524"/>
        <xdr:cNvCxnSpPr/>
      </xdr:nvCxnSpPr>
      <xdr:spPr>
        <a:xfrm>
          <a:off x="15481300" y="671454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27991</xdr:rowOff>
    </xdr:from>
    <xdr:to>
      <xdr:col>81</xdr:col>
      <xdr:colOff>50800</xdr:colOff>
      <xdr:row>39</xdr:row>
      <xdr:rowOff>44450</xdr:rowOff>
    </xdr:to>
    <xdr:cxnSp macro="">
      <xdr:nvCxnSpPr>
        <xdr:cNvPr id="528" name="直線コネクタ 527"/>
        <xdr:cNvCxnSpPr/>
      </xdr:nvCxnSpPr>
      <xdr:spPr>
        <a:xfrm flipV="1">
          <a:off x="14592300" y="67145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7" name="フローチャート: 判断 536"/>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8" name="テキスト ボックス 537"/>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157556</xdr:rowOff>
    </xdr:from>
    <xdr:to>
      <xdr:col>85</xdr:col>
      <xdr:colOff>177800</xdr:colOff>
      <xdr:row>39</xdr:row>
      <xdr:rowOff>87706</xdr:rowOff>
    </xdr:to>
    <xdr:sp macro="" textlink="">
      <xdr:nvSpPr>
        <xdr:cNvPr id="544" name="楕円 543"/>
        <xdr:cNvSpPr/>
      </xdr:nvSpPr>
      <xdr:spPr>
        <a:xfrm>
          <a:off x="162687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72483</xdr:rowOff>
    </xdr:from>
    <xdr:ext cx="313932" cy="259045"/>
    <xdr:sp macro="" textlink="">
      <xdr:nvSpPr>
        <xdr:cNvPr id="545" name="災害復旧事業費該当値テキスト"/>
        <xdr:cNvSpPr txBox="1"/>
      </xdr:nvSpPr>
      <xdr:spPr>
        <a:xfrm>
          <a:off x="16370300" y="65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148641</xdr:rowOff>
    </xdr:from>
    <xdr:to>
      <xdr:col>81</xdr:col>
      <xdr:colOff>101600</xdr:colOff>
      <xdr:row>39</xdr:row>
      <xdr:rowOff>78791</xdr:rowOff>
    </xdr:to>
    <xdr:sp macro="" textlink="">
      <xdr:nvSpPr>
        <xdr:cNvPr id="546" name="楕円 545"/>
        <xdr:cNvSpPr/>
      </xdr:nvSpPr>
      <xdr:spPr>
        <a:xfrm>
          <a:off x="154305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69918</xdr:rowOff>
    </xdr:from>
    <xdr:ext cx="378565" cy="259045"/>
    <xdr:sp macro="" textlink="">
      <xdr:nvSpPr>
        <xdr:cNvPr id="547" name="テキスト ボックス 546"/>
        <xdr:cNvSpPr txBox="1"/>
      </xdr:nvSpPr>
      <xdr:spPr>
        <a:xfrm>
          <a:off x="15292017" y="67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63385</xdr:rowOff>
    </xdr:from>
    <xdr:to>
      <xdr:col>85</xdr:col>
      <xdr:colOff>127000</xdr:colOff>
      <xdr:row>76</xdr:row>
      <xdr:rowOff>73127</xdr:rowOff>
    </xdr:to>
    <xdr:cxnSp macro="">
      <xdr:nvCxnSpPr>
        <xdr:cNvPr id="631" name="直線コネクタ 630"/>
        <xdr:cNvCxnSpPr/>
      </xdr:nvCxnSpPr>
      <xdr:spPr>
        <a:xfrm flipV="1">
          <a:off x="15481300" y="13093585"/>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64325</xdr:rowOff>
    </xdr:from>
    <xdr:to>
      <xdr:col>81</xdr:col>
      <xdr:colOff>50800</xdr:colOff>
      <xdr:row>76</xdr:row>
      <xdr:rowOff>73127</xdr:rowOff>
    </xdr:to>
    <xdr:cxnSp macro="">
      <xdr:nvCxnSpPr>
        <xdr:cNvPr id="634" name="直線コネクタ 633"/>
        <xdr:cNvCxnSpPr/>
      </xdr:nvCxnSpPr>
      <xdr:spPr>
        <a:xfrm>
          <a:off x="14592300" y="13094525"/>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64325</xdr:rowOff>
    </xdr:from>
    <xdr:to>
      <xdr:col>76</xdr:col>
      <xdr:colOff>114300</xdr:colOff>
      <xdr:row>76</xdr:row>
      <xdr:rowOff>66839</xdr:rowOff>
    </xdr:to>
    <xdr:cxnSp macro="">
      <xdr:nvCxnSpPr>
        <xdr:cNvPr id="637" name="直線コネクタ 636"/>
        <xdr:cNvCxnSpPr/>
      </xdr:nvCxnSpPr>
      <xdr:spPr>
        <a:xfrm flipV="1">
          <a:off x="13703300" y="1309452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66839</xdr:rowOff>
    </xdr:from>
    <xdr:to>
      <xdr:col>71</xdr:col>
      <xdr:colOff>177800</xdr:colOff>
      <xdr:row>76</xdr:row>
      <xdr:rowOff>85764</xdr:rowOff>
    </xdr:to>
    <xdr:cxnSp macro="">
      <xdr:nvCxnSpPr>
        <xdr:cNvPr id="640" name="直線コネクタ 639"/>
        <xdr:cNvCxnSpPr/>
      </xdr:nvCxnSpPr>
      <xdr:spPr>
        <a:xfrm flipV="1">
          <a:off x="12814300" y="13097039"/>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3" name="フローチャート: 判断 642"/>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103764</xdr:rowOff>
    </xdr:from>
    <xdr:ext cx="534377" cy="259045"/>
    <xdr:sp macro="" textlink="">
      <xdr:nvSpPr>
        <xdr:cNvPr id="644" name="テキスト ボックス 643"/>
        <xdr:cNvSpPr txBox="1"/>
      </xdr:nvSpPr>
      <xdr:spPr>
        <a:xfrm>
          <a:off x="12547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12585</xdr:rowOff>
    </xdr:from>
    <xdr:to>
      <xdr:col>85</xdr:col>
      <xdr:colOff>177800</xdr:colOff>
      <xdr:row>76</xdr:row>
      <xdr:rowOff>114185</xdr:rowOff>
    </xdr:to>
    <xdr:sp macro="" textlink="">
      <xdr:nvSpPr>
        <xdr:cNvPr id="650" name="楕円 649"/>
        <xdr:cNvSpPr/>
      </xdr:nvSpPr>
      <xdr:spPr>
        <a:xfrm>
          <a:off x="16268700" y="13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35463</xdr:rowOff>
    </xdr:from>
    <xdr:ext cx="534377" cy="259045"/>
    <xdr:sp macro="" textlink="">
      <xdr:nvSpPr>
        <xdr:cNvPr id="651" name="公債費該当値テキスト"/>
        <xdr:cNvSpPr txBox="1"/>
      </xdr:nvSpPr>
      <xdr:spPr>
        <a:xfrm>
          <a:off x="16370300" y="12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22327</xdr:rowOff>
    </xdr:from>
    <xdr:to>
      <xdr:col>81</xdr:col>
      <xdr:colOff>101600</xdr:colOff>
      <xdr:row>76</xdr:row>
      <xdr:rowOff>123927</xdr:rowOff>
    </xdr:to>
    <xdr:sp macro="" textlink="">
      <xdr:nvSpPr>
        <xdr:cNvPr id="652" name="楕円 651"/>
        <xdr:cNvSpPr/>
      </xdr:nvSpPr>
      <xdr:spPr>
        <a:xfrm>
          <a:off x="15430500" y="130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140454</xdr:rowOff>
    </xdr:from>
    <xdr:ext cx="534377" cy="259045"/>
    <xdr:sp macro="" textlink="">
      <xdr:nvSpPr>
        <xdr:cNvPr id="653" name="テキスト ボックス 652"/>
        <xdr:cNvSpPr txBox="1"/>
      </xdr:nvSpPr>
      <xdr:spPr>
        <a:xfrm>
          <a:off x="15214111" y="128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13525</xdr:rowOff>
    </xdr:from>
    <xdr:to>
      <xdr:col>76</xdr:col>
      <xdr:colOff>165100</xdr:colOff>
      <xdr:row>76</xdr:row>
      <xdr:rowOff>115125</xdr:rowOff>
    </xdr:to>
    <xdr:sp macro="" textlink="">
      <xdr:nvSpPr>
        <xdr:cNvPr id="654" name="楕円 653"/>
        <xdr:cNvSpPr/>
      </xdr:nvSpPr>
      <xdr:spPr>
        <a:xfrm>
          <a:off x="14541500" y="130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131653</xdr:rowOff>
    </xdr:from>
    <xdr:ext cx="534377" cy="259045"/>
    <xdr:sp macro="" textlink="">
      <xdr:nvSpPr>
        <xdr:cNvPr id="655" name="テキスト ボックス 654"/>
        <xdr:cNvSpPr txBox="1"/>
      </xdr:nvSpPr>
      <xdr:spPr>
        <a:xfrm>
          <a:off x="14325111" y="128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16039</xdr:rowOff>
    </xdr:from>
    <xdr:to>
      <xdr:col>72</xdr:col>
      <xdr:colOff>38100</xdr:colOff>
      <xdr:row>76</xdr:row>
      <xdr:rowOff>117639</xdr:rowOff>
    </xdr:to>
    <xdr:sp macro="" textlink="">
      <xdr:nvSpPr>
        <xdr:cNvPr id="656" name="楕円 655"/>
        <xdr:cNvSpPr/>
      </xdr:nvSpPr>
      <xdr:spPr>
        <a:xfrm>
          <a:off x="13652500" y="130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134167</xdr:rowOff>
    </xdr:from>
    <xdr:ext cx="534377" cy="259045"/>
    <xdr:sp macro="" textlink="">
      <xdr:nvSpPr>
        <xdr:cNvPr id="657" name="テキスト ボックス 656"/>
        <xdr:cNvSpPr txBox="1"/>
      </xdr:nvSpPr>
      <xdr:spPr>
        <a:xfrm>
          <a:off x="13436111" y="12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34964</xdr:rowOff>
    </xdr:from>
    <xdr:to>
      <xdr:col>67</xdr:col>
      <xdr:colOff>101600</xdr:colOff>
      <xdr:row>76</xdr:row>
      <xdr:rowOff>136564</xdr:rowOff>
    </xdr:to>
    <xdr:sp macro="" textlink="">
      <xdr:nvSpPr>
        <xdr:cNvPr id="658" name="楕円 657"/>
        <xdr:cNvSpPr/>
      </xdr:nvSpPr>
      <xdr:spPr>
        <a:xfrm>
          <a:off x="12763500" y="130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127691</xdr:rowOff>
    </xdr:from>
    <xdr:ext cx="534377" cy="259045"/>
    <xdr:sp macro="" textlink="">
      <xdr:nvSpPr>
        <xdr:cNvPr id="659" name="テキスト ボックス 658"/>
        <xdr:cNvSpPr txBox="1"/>
      </xdr:nvSpPr>
      <xdr:spPr>
        <a:xfrm>
          <a:off x="12547111" y="131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129482</xdr:rowOff>
    </xdr:from>
    <xdr:to>
      <xdr:col>85</xdr:col>
      <xdr:colOff>127000</xdr:colOff>
      <xdr:row>97</xdr:row>
      <xdr:rowOff>6541</xdr:rowOff>
    </xdr:to>
    <xdr:cxnSp macro="">
      <xdr:nvCxnSpPr>
        <xdr:cNvPr id="686" name="直線コネクタ 685"/>
        <xdr:cNvCxnSpPr/>
      </xdr:nvCxnSpPr>
      <xdr:spPr>
        <a:xfrm flipV="1">
          <a:off x="15481300" y="16588682"/>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110874</xdr:rowOff>
    </xdr:from>
    <xdr:to>
      <xdr:col>81</xdr:col>
      <xdr:colOff>50800</xdr:colOff>
      <xdr:row>97</xdr:row>
      <xdr:rowOff>6541</xdr:rowOff>
    </xdr:to>
    <xdr:cxnSp macro="">
      <xdr:nvCxnSpPr>
        <xdr:cNvPr id="689" name="直線コネクタ 688"/>
        <xdr:cNvCxnSpPr/>
      </xdr:nvCxnSpPr>
      <xdr:spPr>
        <a:xfrm>
          <a:off x="14592300" y="16570074"/>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157440</xdr:rowOff>
    </xdr:from>
    <xdr:to>
      <xdr:col>76</xdr:col>
      <xdr:colOff>114300</xdr:colOff>
      <xdr:row>96</xdr:row>
      <xdr:rowOff>110874</xdr:rowOff>
    </xdr:to>
    <xdr:cxnSp macro="">
      <xdr:nvCxnSpPr>
        <xdr:cNvPr id="692" name="直線コネクタ 691"/>
        <xdr:cNvCxnSpPr/>
      </xdr:nvCxnSpPr>
      <xdr:spPr>
        <a:xfrm>
          <a:off x="13703300" y="16445190"/>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131082</xdr:rowOff>
    </xdr:from>
    <xdr:to>
      <xdr:col>71</xdr:col>
      <xdr:colOff>177800</xdr:colOff>
      <xdr:row>95</xdr:row>
      <xdr:rowOff>157440</xdr:rowOff>
    </xdr:to>
    <xdr:cxnSp macro="">
      <xdr:nvCxnSpPr>
        <xdr:cNvPr id="695" name="直線コネクタ 694"/>
        <xdr:cNvCxnSpPr/>
      </xdr:nvCxnSpPr>
      <xdr:spPr>
        <a:xfrm>
          <a:off x="12814300" y="16418832"/>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8" name="フローチャート: 判断 697"/>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53520</xdr:rowOff>
    </xdr:from>
    <xdr:ext cx="534377" cy="259045"/>
    <xdr:sp macro="" textlink="">
      <xdr:nvSpPr>
        <xdr:cNvPr id="699" name="テキスト ボックス 698"/>
        <xdr:cNvSpPr txBox="1"/>
      </xdr:nvSpPr>
      <xdr:spPr>
        <a:xfrm>
          <a:off x="12547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78682</xdr:rowOff>
    </xdr:from>
    <xdr:to>
      <xdr:col>85</xdr:col>
      <xdr:colOff>177800</xdr:colOff>
      <xdr:row>97</xdr:row>
      <xdr:rowOff>8832</xdr:rowOff>
    </xdr:to>
    <xdr:sp macro="" textlink="">
      <xdr:nvSpPr>
        <xdr:cNvPr id="705" name="楕円 704"/>
        <xdr:cNvSpPr/>
      </xdr:nvSpPr>
      <xdr:spPr>
        <a:xfrm>
          <a:off x="16268700" y="165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101559</xdr:rowOff>
    </xdr:from>
    <xdr:ext cx="534377" cy="259045"/>
    <xdr:sp macro="" textlink="">
      <xdr:nvSpPr>
        <xdr:cNvPr id="706" name="積立金該当値テキスト"/>
        <xdr:cNvSpPr txBox="1"/>
      </xdr:nvSpPr>
      <xdr:spPr>
        <a:xfrm>
          <a:off x="16370300"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127191</xdr:rowOff>
    </xdr:from>
    <xdr:to>
      <xdr:col>81</xdr:col>
      <xdr:colOff>101600</xdr:colOff>
      <xdr:row>97</xdr:row>
      <xdr:rowOff>57341</xdr:rowOff>
    </xdr:to>
    <xdr:sp macro="" textlink="">
      <xdr:nvSpPr>
        <xdr:cNvPr id="707" name="楕円 706"/>
        <xdr:cNvSpPr/>
      </xdr:nvSpPr>
      <xdr:spPr>
        <a:xfrm>
          <a:off x="15430500" y="165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73868</xdr:rowOff>
    </xdr:from>
    <xdr:ext cx="534377" cy="259045"/>
    <xdr:sp macro="" textlink="">
      <xdr:nvSpPr>
        <xdr:cNvPr id="708" name="テキスト ボックス 707"/>
        <xdr:cNvSpPr txBox="1"/>
      </xdr:nvSpPr>
      <xdr:spPr>
        <a:xfrm>
          <a:off x="15214111" y="163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60074</xdr:rowOff>
    </xdr:from>
    <xdr:to>
      <xdr:col>76</xdr:col>
      <xdr:colOff>165100</xdr:colOff>
      <xdr:row>96</xdr:row>
      <xdr:rowOff>161674</xdr:rowOff>
    </xdr:to>
    <xdr:sp macro="" textlink="">
      <xdr:nvSpPr>
        <xdr:cNvPr id="709" name="楕円 708"/>
        <xdr:cNvSpPr/>
      </xdr:nvSpPr>
      <xdr:spPr>
        <a:xfrm>
          <a:off x="14541500" y="165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6751</xdr:rowOff>
    </xdr:from>
    <xdr:ext cx="534377" cy="259045"/>
    <xdr:sp macro="" textlink="">
      <xdr:nvSpPr>
        <xdr:cNvPr id="710" name="テキスト ボックス 709"/>
        <xdr:cNvSpPr txBox="1"/>
      </xdr:nvSpPr>
      <xdr:spPr>
        <a:xfrm>
          <a:off x="14325111" y="162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106640</xdr:rowOff>
    </xdr:from>
    <xdr:to>
      <xdr:col>72</xdr:col>
      <xdr:colOff>38100</xdr:colOff>
      <xdr:row>96</xdr:row>
      <xdr:rowOff>36790</xdr:rowOff>
    </xdr:to>
    <xdr:sp macro="" textlink="">
      <xdr:nvSpPr>
        <xdr:cNvPr id="711" name="楕円 710"/>
        <xdr:cNvSpPr/>
      </xdr:nvSpPr>
      <xdr:spPr>
        <a:xfrm>
          <a:off x="13652500" y="163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53317</xdr:rowOff>
    </xdr:from>
    <xdr:ext cx="534377" cy="259045"/>
    <xdr:sp macro="" textlink="">
      <xdr:nvSpPr>
        <xdr:cNvPr id="712" name="テキスト ボックス 711"/>
        <xdr:cNvSpPr txBox="1"/>
      </xdr:nvSpPr>
      <xdr:spPr>
        <a:xfrm>
          <a:off x="13436111" y="161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80282</xdr:rowOff>
    </xdr:from>
    <xdr:to>
      <xdr:col>67</xdr:col>
      <xdr:colOff>101600</xdr:colOff>
      <xdr:row>96</xdr:row>
      <xdr:rowOff>10432</xdr:rowOff>
    </xdr:to>
    <xdr:sp macro="" textlink="">
      <xdr:nvSpPr>
        <xdr:cNvPr id="713" name="楕円 712"/>
        <xdr:cNvSpPr/>
      </xdr:nvSpPr>
      <xdr:spPr>
        <a:xfrm>
          <a:off x="12763500" y="163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26959</xdr:rowOff>
    </xdr:from>
    <xdr:ext cx="534377" cy="259045"/>
    <xdr:sp macro="" textlink="">
      <xdr:nvSpPr>
        <xdr:cNvPr id="714" name="テキスト ボックス 713"/>
        <xdr:cNvSpPr txBox="1"/>
      </xdr:nvSpPr>
      <xdr:spPr>
        <a:xfrm>
          <a:off x="12547111" y="161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5" name="フローチャート: 判断 754"/>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6" name="テキスト ボックス 755"/>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42926</xdr:rowOff>
    </xdr:from>
    <xdr:to>
      <xdr:col>116</xdr:col>
      <xdr:colOff>63500</xdr:colOff>
      <xdr:row>59</xdr:row>
      <xdr:rowOff>42926</xdr:rowOff>
    </xdr:to>
    <xdr:cxnSp macro="">
      <xdr:nvCxnSpPr>
        <xdr:cNvPr id="800" name="直線コネクタ 799"/>
        <xdr:cNvCxnSpPr/>
      </xdr:nvCxnSpPr>
      <xdr:spPr>
        <a:xfrm>
          <a:off x="21323300" y="10158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42926</xdr:rowOff>
    </xdr:from>
    <xdr:to>
      <xdr:col>111</xdr:col>
      <xdr:colOff>177800</xdr:colOff>
      <xdr:row>59</xdr:row>
      <xdr:rowOff>42926</xdr:rowOff>
    </xdr:to>
    <xdr:cxnSp macro="">
      <xdr:nvCxnSpPr>
        <xdr:cNvPr id="803" name="直線コネクタ 802"/>
        <xdr:cNvCxnSpPr/>
      </xdr:nvCxnSpPr>
      <xdr:spPr>
        <a:xfrm>
          <a:off x="20434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42926</xdr:rowOff>
    </xdr:to>
    <xdr:cxnSp macro="">
      <xdr:nvCxnSpPr>
        <xdr:cNvPr id="806" name="直線コネクタ 805"/>
        <xdr:cNvCxnSpPr/>
      </xdr:nvCxnSpPr>
      <xdr:spPr>
        <a:xfrm>
          <a:off x="19545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809" name="直線コネクタ 808"/>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2" name="フローチャート: 判断 811"/>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13" name="テキスト ボックス 812"/>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163576</xdr:rowOff>
    </xdr:from>
    <xdr:to>
      <xdr:col>116</xdr:col>
      <xdr:colOff>114300</xdr:colOff>
      <xdr:row>59</xdr:row>
      <xdr:rowOff>93726</xdr:rowOff>
    </xdr:to>
    <xdr:sp macro="" textlink="">
      <xdr:nvSpPr>
        <xdr:cNvPr id="819" name="楕円 818"/>
        <xdr:cNvSpPr/>
      </xdr:nvSpPr>
      <xdr:spPr>
        <a:xfrm>
          <a:off x="221107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78503</xdr:rowOff>
    </xdr:from>
    <xdr:ext cx="313932" cy="259045"/>
    <xdr:sp macro="" textlink="">
      <xdr:nvSpPr>
        <xdr:cNvPr id="820" name="貸付金該当値テキスト"/>
        <xdr:cNvSpPr txBox="1"/>
      </xdr:nvSpPr>
      <xdr:spPr>
        <a:xfrm>
          <a:off x="22212300" y="1002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163576</xdr:rowOff>
    </xdr:from>
    <xdr:to>
      <xdr:col>112</xdr:col>
      <xdr:colOff>38100</xdr:colOff>
      <xdr:row>59</xdr:row>
      <xdr:rowOff>93726</xdr:rowOff>
    </xdr:to>
    <xdr:sp macro="" textlink="">
      <xdr:nvSpPr>
        <xdr:cNvPr id="821" name="楕円 820"/>
        <xdr:cNvSpPr/>
      </xdr:nvSpPr>
      <xdr:spPr>
        <a:xfrm>
          <a:off x="21272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84853</xdr:rowOff>
    </xdr:from>
    <xdr:ext cx="313932" cy="259045"/>
    <xdr:sp macro="" textlink="">
      <xdr:nvSpPr>
        <xdr:cNvPr id="822" name="テキスト ボックス 821"/>
        <xdr:cNvSpPr txBox="1"/>
      </xdr:nvSpPr>
      <xdr:spPr>
        <a:xfrm>
          <a:off x="21166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23" name="楕円 822"/>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24" name="テキスト ボックス 823"/>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25" name="楕円 824"/>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26" name="テキスト ボックス 825"/>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27" name="楕円 826"/>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28" name="テキスト ボックス 827"/>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122327</xdr:rowOff>
    </xdr:from>
    <xdr:to>
      <xdr:col>116</xdr:col>
      <xdr:colOff>63500</xdr:colOff>
      <xdr:row>75</xdr:row>
      <xdr:rowOff>158034</xdr:rowOff>
    </xdr:to>
    <xdr:cxnSp macro="">
      <xdr:nvCxnSpPr>
        <xdr:cNvPr id="856" name="直線コネクタ 855"/>
        <xdr:cNvCxnSpPr/>
      </xdr:nvCxnSpPr>
      <xdr:spPr>
        <a:xfrm flipV="1">
          <a:off x="21323300" y="12981077"/>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158034</xdr:rowOff>
    </xdr:from>
    <xdr:to>
      <xdr:col>111</xdr:col>
      <xdr:colOff>177800</xdr:colOff>
      <xdr:row>75</xdr:row>
      <xdr:rowOff>159291</xdr:rowOff>
    </xdr:to>
    <xdr:cxnSp macro="">
      <xdr:nvCxnSpPr>
        <xdr:cNvPr id="859" name="直線コネクタ 858"/>
        <xdr:cNvCxnSpPr/>
      </xdr:nvCxnSpPr>
      <xdr:spPr>
        <a:xfrm flipV="1">
          <a:off x="20434300" y="1301678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159291</xdr:rowOff>
    </xdr:from>
    <xdr:to>
      <xdr:col>107</xdr:col>
      <xdr:colOff>50800</xdr:colOff>
      <xdr:row>76</xdr:row>
      <xdr:rowOff>22313</xdr:rowOff>
    </xdr:to>
    <xdr:cxnSp macro="">
      <xdr:nvCxnSpPr>
        <xdr:cNvPr id="862" name="直線コネクタ 861"/>
        <xdr:cNvCxnSpPr/>
      </xdr:nvCxnSpPr>
      <xdr:spPr>
        <a:xfrm flipV="1">
          <a:off x="19545300" y="1301804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22313</xdr:rowOff>
    </xdr:from>
    <xdr:to>
      <xdr:col>102</xdr:col>
      <xdr:colOff>114300</xdr:colOff>
      <xdr:row>76</xdr:row>
      <xdr:rowOff>30269</xdr:rowOff>
    </xdr:to>
    <xdr:cxnSp macro="">
      <xdr:nvCxnSpPr>
        <xdr:cNvPr id="865" name="直線コネクタ 864"/>
        <xdr:cNvCxnSpPr/>
      </xdr:nvCxnSpPr>
      <xdr:spPr>
        <a:xfrm flipV="1">
          <a:off x="18656300" y="1305251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8" name="フローチャート: 判断 867"/>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9" name="テキスト ボックス 868"/>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71527</xdr:rowOff>
    </xdr:from>
    <xdr:to>
      <xdr:col>116</xdr:col>
      <xdr:colOff>114300</xdr:colOff>
      <xdr:row>76</xdr:row>
      <xdr:rowOff>1677</xdr:rowOff>
    </xdr:to>
    <xdr:sp macro="" textlink="">
      <xdr:nvSpPr>
        <xdr:cNvPr id="875" name="楕円 874"/>
        <xdr:cNvSpPr/>
      </xdr:nvSpPr>
      <xdr:spPr>
        <a:xfrm>
          <a:off x="22110700" y="129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94404</xdr:rowOff>
    </xdr:from>
    <xdr:ext cx="534377" cy="259045"/>
    <xdr:sp macro="" textlink="">
      <xdr:nvSpPr>
        <xdr:cNvPr id="876" name="繰出金該当値テキスト"/>
        <xdr:cNvSpPr txBox="1"/>
      </xdr:nvSpPr>
      <xdr:spPr>
        <a:xfrm>
          <a:off x="22212300" y="127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107234</xdr:rowOff>
    </xdr:from>
    <xdr:to>
      <xdr:col>112</xdr:col>
      <xdr:colOff>38100</xdr:colOff>
      <xdr:row>76</xdr:row>
      <xdr:rowOff>37384</xdr:rowOff>
    </xdr:to>
    <xdr:sp macro="" textlink="">
      <xdr:nvSpPr>
        <xdr:cNvPr id="877" name="楕円 876"/>
        <xdr:cNvSpPr/>
      </xdr:nvSpPr>
      <xdr:spPr>
        <a:xfrm>
          <a:off x="21272500" y="129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53911</xdr:rowOff>
    </xdr:from>
    <xdr:ext cx="534377" cy="259045"/>
    <xdr:sp macro="" textlink="">
      <xdr:nvSpPr>
        <xdr:cNvPr id="878" name="テキスト ボックス 877"/>
        <xdr:cNvSpPr txBox="1"/>
      </xdr:nvSpPr>
      <xdr:spPr>
        <a:xfrm>
          <a:off x="21056111" y="1274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108491</xdr:rowOff>
    </xdr:from>
    <xdr:to>
      <xdr:col>107</xdr:col>
      <xdr:colOff>101600</xdr:colOff>
      <xdr:row>76</xdr:row>
      <xdr:rowOff>38641</xdr:rowOff>
    </xdr:to>
    <xdr:sp macro="" textlink="">
      <xdr:nvSpPr>
        <xdr:cNvPr id="879" name="楕円 878"/>
        <xdr:cNvSpPr/>
      </xdr:nvSpPr>
      <xdr:spPr>
        <a:xfrm>
          <a:off x="20383500" y="129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55168</xdr:rowOff>
    </xdr:from>
    <xdr:ext cx="534377" cy="259045"/>
    <xdr:sp macro="" textlink="">
      <xdr:nvSpPr>
        <xdr:cNvPr id="880" name="テキスト ボックス 879"/>
        <xdr:cNvSpPr txBox="1"/>
      </xdr:nvSpPr>
      <xdr:spPr>
        <a:xfrm>
          <a:off x="20167111" y="1274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142964</xdr:rowOff>
    </xdr:from>
    <xdr:to>
      <xdr:col>102</xdr:col>
      <xdr:colOff>165100</xdr:colOff>
      <xdr:row>76</xdr:row>
      <xdr:rowOff>73115</xdr:rowOff>
    </xdr:to>
    <xdr:sp macro="" textlink="">
      <xdr:nvSpPr>
        <xdr:cNvPr id="881" name="楕円 880"/>
        <xdr:cNvSpPr/>
      </xdr:nvSpPr>
      <xdr:spPr>
        <a:xfrm>
          <a:off x="19494500" y="1300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89641</xdr:rowOff>
    </xdr:from>
    <xdr:ext cx="534377" cy="259045"/>
    <xdr:sp macro="" textlink="">
      <xdr:nvSpPr>
        <xdr:cNvPr id="882" name="テキスト ボックス 881"/>
        <xdr:cNvSpPr txBox="1"/>
      </xdr:nvSpPr>
      <xdr:spPr>
        <a:xfrm>
          <a:off x="19278111" y="12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150919</xdr:rowOff>
    </xdr:from>
    <xdr:to>
      <xdr:col>98</xdr:col>
      <xdr:colOff>38100</xdr:colOff>
      <xdr:row>76</xdr:row>
      <xdr:rowOff>81069</xdr:rowOff>
    </xdr:to>
    <xdr:sp macro="" textlink="">
      <xdr:nvSpPr>
        <xdr:cNvPr id="883" name="楕円 882"/>
        <xdr:cNvSpPr/>
      </xdr:nvSpPr>
      <xdr:spPr>
        <a:xfrm>
          <a:off x="18605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72196</xdr:rowOff>
    </xdr:from>
    <xdr:ext cx="534377" cy="259045"/>
    <xdr:sp macro="" textlink="">
      <xdr:nvSpPr>
        <xdr:cNvPr id="884" name="テキスト ボックス 883"/>
        <xdr:cNvSpPr txBox="1"/>
      </xdr:nvSpPr>
      <xdr:spPr>
        <a:xfrm>
          <a:off x="18389111" y="131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355,532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円となる。前年度は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主な構成項目のうち、昨年減額した扶助費については、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認定こども園等事業の負担金の大幅な増額により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再び悪化した。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また普通建設事業費では、塩崎駅周辺整備事業等の大型事業が終了したことにより、大幅な減額となった。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歳出総額では前年度より増額となっており、類似団体と比較すると、人件費および普通建設事業費（うち更新整備）は低い水準となっているが、それ以外は類似団体とほぼ同水準となっている。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今後も更なる経費削減、事業の取捨選択、財源確保に努める。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75,843
74,656
71.95
27,995,309
26,964,604
698,182
16,557,393
23,029,129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75692</xdr:rowOff>
    </xdr:from>
    <xdr:to>
      <xdr:col>24</xdr:col>
      <xdr:colOff>63500</xdr:colOff>
      <xdr:row>36</xdr:row>
      <xdr:rowOff>85293</xdr:rowOff>
    </xdr:to>
    <xdr:cxnSp macro="">
      <xdr:nvCxnSpPr>
        <xdr:cNvPr id="59" name="直線コネクタ 58"/>
        <xdr:cNvCxnSpPr/>
      </xdr:nvCxnSpPr>
      <xdr:spPr>
        <a:xfrm>
          <a:off x="3797300" y="624789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65634</xdr:rowOff>
    </xdr:from>
    <xdr:to>
      <xdr:col>19</xdr:col>
      <xdr:colOff>177800</xdr:colOff>
      <xdr:row>36</xdr:row>
      <xdr:rowOff>75692</xdr:rowOff>
    </xdr:to>
    <xdr:cxnSp macro="">
      <xdr:nvCxnSpPr>
        <xdr:cNvPr id="62" name="直線コネクタ 61"/>
        <xdr:cNvCxnSpPr/>
      </xdr:nvCxnSpPr>
      <xdr:spPr>
        <a:xfrm>
          <a:off x="2908300" y="623783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65634</xdr:rowOff>
    </xdr:from>
    <xdr:to>
      <xdr:col>15</xdr:col>
      <xdr:colOff>50800</xdr:colOff>
      <xdr:row>36</xdr:row>
      <xdr:rowOff>118669</xdr:rowOff>
    </xdr:to>
    <xdr:cxnSp macro="">
      <xdr:nvCxnSpPr>
        <xdr:cNvPr id="65" name="直線コネクタ 64"/>
        <xdr:cNvCxnSpPr/>
      </xdr:nvCxnSpPr>
      <xdr:spPr>
        <a:xfrm flipV="1">
          <a:off x="2019300" y="623783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45517</xdr:rowOff>
    </xdr:from>
    <xdr:to>
      <xdr:col>10</xdr:col>
      <xdr:colOff>114300</xdr:colOff>
      <xdr:row>36</xdr:row>
      <xdr:rowOff>118669</xdr:rowOff>
    </xdr:to>
    <xdr:cxnSp macro="">
      <xdr:nvCxnSpPr>
        <xdr:cNvPr id="68" name="直線コネクタ 67"/>
        <xdr:cNvCxnSpPr/>
      </xdr:nvCxnSpPr>
      <xdr:spPr>
        <a:xfrm>
          <a:off x="1130300" y="621771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34493</xdr:rowOff>
    </xdr:from>
    <xdr:to>
      <xdr:col>24</xdr:col>
      <xdr:colOff>114300</xdr:colOff>
      <xdr:row>36</xdr:row>
      <xdr:rowOff>136093</xdr:rowOff>
    </xdr:to>
    <xdr:sp macro="" textlink="">
      <xdr:nvSpPr>
        <xdr:cNvPr id="78" name="楕円 77"/>
        <xdr:cNvSpPr/>
      </xdr:nvSpPr>
      <xdr:spPr>
        <a:xfrm>
          <a:off x="45847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12920</xdr:rowOff>
    </xdr:from>
    <xdr:ext cx="469744" cy="259045"/>
    <xdr:sp macro="" textlink="">
      <xdr:nvSpPr>
        <xdr:cNvPr id="79" name="議会費該当値テキスト"/>
        <xdr:cNvSpPr txBox="1"/>
      </xdr:nvSpPr>
      <xdr:spPr>
        <a:xfrm>
          <a:off x="4686300" y="61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24892</xdr:rowOff>
    </xdr:from>
    <xdr:to>
      <xdr:col>20</xdr:col>
      <xdr:colOff>38100</xdr:colOff>
      <xdr:row>36</xdr:row>
      <xdr:rowOff>126492</xdr:rowOff>
    </xdr:to>
    <xdr:sp macro="" textlink="">
      <xdr:nvSpPr>
        <xdr:cNvPr id="80" name="楕円 79"/>
        <xdr:cNvSpPr/>
      </xdr:nvSpPr>
      <xdr:spPr>
        <a:xfrm>
          <a:off x="3746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117619</xdr:rowOff>
    </xdr:from>
    <xdr:ext cx="469744" cy="259045"/>
    <xdr:sp macro="" textlink="">
      <xdr:nvSpPr>
        <xdr:cNvPr id="81" name="テキスト ボックス 80"/>
        <xdr:cNvSpPr txBox="1"/>
      </xdr:nvSpPr>
      <xdr:spPr>
        <a:xfrm>
          <a:off x="3562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14834</xdr:rowOff>
    </xdr:from>
    <xdr:to>
      <xdr:col>15</xdr:col>
      <xdr:colOff>101600</xdr:colOff>
      <xdr:row>36</xdr:row>
      <xdr:rowOff>116434</xdr:rowOff>
    </xdr:to>
    <xdr:sp macro="" textlink="">
      <xdr:nvSpPr>
        <xdr:cNvPr id="82" name="楕円 81"/>
        <xdr:cNvSpPr/>
      </xdr:nvSpPr>
      <xdr:spPr>
        <a:xfrm>
          <a:off x="2857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107561</xdr:rowOff>
    </xdr:from>
    <xdr:ext cx="469744" cy="259045"/>
    <xdr:sp macro="" textlink="">
      <xdr:nvSpPr>
        <xdr:cNvPr id="83" name="テキスト ボックス 82"/>
        <xdr:cNvSpPr txBox="1"/>
      </xdr:nvSpPr>
      <xdr:spPr>
        <a:xfrm>
          <a:off x="2673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67869</xdr:rowOff>
    </xdr:from>
    <xdr:to>
      <xdr:col>10</xdr:col>
      <xdr:colOff>165100</xdr:colOff>
      <xdr:row>36</xdr:row>
      <xdr:rowOff>169469</xdr:rowOff>
    </xdr:to>
    <xdr:sp macro="" textlink="">
      <xdr:nvSpPr>
        <xdr:cNvPr id="84" name="楕円 83"/>
        <xdr:cNvSpPr/>
      </xdr:nvSpPr>
      <xdr:spPr>
        <a:xfrm>
          <a:off x="1968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160596</xdr:rowOff>
    </xdr:from>
    <xdr:ext cx="469744" cy="259045"/>
    <xdr:sp macro="" textlink="">
      <xdr:nvSpPr>
        <xdr:cNvPr id="85" name="テキスト ボックス 84"/>
        <xdr:cNvSpPr txBox="1"/>
      </xdr:nvSpPr>
      <xdr:spPr>
        <a:xfrm>
          <a:off x="1784428" y="6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166167</xdr:rowOff>
    </xdr:from>
    <xdr:to>
      <xdr:col>6</xdr:col>
      <xdr:colOff>38100</xdr:colOff>
      <xdr:row>36</xdr:row>
      <xdr:rowOff>96317</xdr:rowOff>
    </xdr:to>
    <xdr:sp macro="" textlink="">
      <xdr:nvSpPr>
        <xdr:cNvPr id="86" name="楕円 85"/>
        <xdr:cNvSpPr/>
      </xdr:nvSpPr>
      <xdr:spPr>
        <a:xfrm>
          <a:off x="1079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87444</xdr:rowOff>
    </xdr:from>
    <xdr:ext cx="469744" cy="259045"/>
    <xdr:sp macro="" textlink="">
      <xdr:nvSpPr>
        <xdr:cNvPr id="87" name="テキスト ボックス 86"/>
        <xdr:cNvSpPr txBox="1"/>
      </xdr:nvSpPr>
      <xdr:spPr>
        <a:xfrm>
          <a:off x="895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127451</xdr:rowOff>
    </xdr:from>
    <xdr:to>
      <xdr:col>24</xdr:col>
      <xdr:colOff>63500</xdr:colOff>
      <xdr:row>56</xdr:row>
      <xdr:rowOff>59024</xdr:rowOff>
    </xdr:to>
    <xdr:cxnSp macro="">
      <xdr:nvCxnSpPr>
        <xdr:cNvPr id="117" name="直線コネクタ 116"/>
        <xdr:cNvCxnSpPr/>
      </xdr:nvCxnSpPr>
      <xdr:spPr>
        <a:xfrm flipV="1">
          <a:off x="3797300" y="9557201"/>
          <a:ext cx="8382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43802</xdr:rowOff>
    </xdr:from>
    <xdr:to>
      <xdr:col>19</xdr:col>
      <xdr:colOff>177800</xdr:colOff>
      <xdr:row>56</xdr:row>
      <xdr:rowOff>59024</xdr:rowOff>
    </xdr:to>
    <xdr:cxnSp macro="">
      <xdr:nvCxnSpPr>
        <xdr:cNvPr id="120" name="直線コネクタ 119"/>
        <xdr:cNvCxnSpPr/>
      </xdr:nvCxnSpPr>
      <xdr:spPr>
        <a:xfrm>
          <a:off x="2908300" y="9645002"/>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96285</xdr:rowOff>
    </xdr:from>
    <xdr:to>
      <xdr:col>15</xdr:col>
      <xdr:colOff>50800</xdr:colOff>
      <xdr:row>56</xdr:row>
      <xdr:rowOff>43802</xdr:rowOff>
    </xdr:to>
    <xdr:cxnSp macro="">
      <xdr:nvCxnSpPr>
        <xdr:cNvPr id="123" name="直線コネクタ 122"/>
        <xdr:cNvCxnSpPr/>
      </xdr:nvCxnSpPr>
      <xdr:spPr>
        <a:xfrm>
          <a:off x="2019300" y="9526035"/>
          <a:ext cx="889000" cy="1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54870</xdr:rowOff>
    </xdr:from>
    <xdr:to>
      <xdr:col>10</xdr:col>
      <xdr:colOff>114300</xdr:colOff>
      <xdr:row>55</xdr:row>
      <xdr:rowOff>96285</xdr:rowOff>
    </xdr:to>
    <xdr:cxnSp macro="">
      <xdr:nvCxnSpPr>
        <xdr:cNvPr id="126" name="直線コネクタ 125"/>
        <xdr:cNvCxnSpPr/>
      </xdr:nvCxnSpPr>
      <xdr:spPr>
        <a:xfrm>
          <a:off x="1130300" y="9484620"/>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27845</xdr:rowOff>
    </xdr:from>
    <xdr:to>
      <xdr:col>6</xdr:col>
      <xdr:colOff>38100</xdr:colOff>
      <xdr:row>55</xdr:row>
      <xdr:rowOff>129445</xdr:rowOff>
    </xdr:to>
    <xdr:sp macro="" textlink="">
      <xdr:nvSpPr>
        <xdr:cNvPr id="129" name="フローチャート: 判断 128"/>
        <xdr:cNvSpPr/>
      </xdr:nvSpPr>
      <xdr:spPr>
        <a:xfrm>
          <a:off x="1079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120572</xdr:rowOff>
    </xdr:from>
    <xdr:ext cx="534377" cy="259045"/>
    <xdr:sp macro="" textlink="">
      <xdr:nvSpPr>
        <xdr:cNvPr id="130" name="テキスト ボックス 129"/>
        <xdr:cNvSpPr txBox="1"/>
      </xdr:nvSpPr>
      <xdr:spPr>
        <a:xfrm>
          <a:off x="863111" y="95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76651</xdr:rowOff>
    </xdr:from>
    <xdr:to>
      <xdr:col>24</xdr:col>
      <xdr:colOff>114300</xdr:colOff>
      <xdr:row>56</xdr:row>
      <xdr:rowOff>6801</xdr:rowOff>
    </xdr:to>
    <xdr:sp macro="" textlink="">
      <xdr:nvSpPr>
        <xdr:cNvPr id="136" name="楕円 135"/>
        <xdr:cNvSpPr/>
      </xdr:nvSpPr>
      <xdr:spPr>
        <a:xfrm>
          <a:off x="4584700" y="95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99528</xdr:rowOff>
    </xdr:from>
    <xdr:ext cx="534377" cy="259045"/>
    <xdr:sp macro="" textlink="">
      <xdr:nvSpPr>
        <xdr:cNvPr id="137" name="総務費該当値テキスト"/>
        <xdr:cNvSpPr txBox="1"/>
      </xdr:nvSpPr>
      <xdr:spPr>
        <a:xfrm>
          <a:off x="4686300" y="93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8224</xdr:rowOff>
    </xdr:from>
    <xdr:to>
      <xdr:col>20</xdr:col>
      <xdr:colOff>38100</xdr:colOff>
      <xdr:row>56</xdr:row>
      <xdr:rowOff>109824</xdr:rowOff>
    </xdr:to>
    <xdr:sp macro="" textlink="">
      <xdr:nvSpPr>
        <xdr:cNvPr id="138" name="楕円 137"/>
        <xdr:cNvSpPr/>
      </xdr:nvSpPr>
      <xdr:spPr>
        <a:xfrm>
          <a:off x="3746500" y="96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100951</xdr:rowOff>
    </xdr:from>
    <xdr:ext cx="534377" cy="259045"/>
    <xdr:sp macro="" textlink="">
      <xdr:nvSpPr>
        <xdr:cNvPr id="139" name="テキスト ボックス 138"/>
        <xdr:cNvSpPr txBox="1"/>
      </xdr:nvSpPr>
      <xdr:spPr>
        <a:xfrm>
          <a:off x="3530111" y="97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164452</xdr:rowOff>
    </xdr:from>
    <xdr:to>
      <xdr:col>15</xdr:col>
      <xdr:colOff>101600</xdr:colOff>
      <xdr:row>56</xdr:row>
      <xdr:rowOff>94602</xdr:rowOff>
    </xdr:to>
    <xdr:sp macro="" textlink="">
      <xdr:nvSpPr>
        <xdr:cNvPr id="140" name="楕円 139"/>
        <xdr:cNvSpPr/>
      </xdr:nvSpPr>
      <xdr:spPr>
        <a:xfrm>
          <a:off x="2857500" y="9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85729</xdr:rowOff>
    </xdr:from>
    <xdr:ext cx="534377" cy="259045"/>
    <xdr:sp macro="" textlink="">
      <xdr:nvSpPr>
        <xdr:cNvPr id="141" name="テキスト ボックス 140"/>
        <xdr:cNvSpPr txBox="1"/>
      </xdr:nvSpPr>
      <xdr:spPr>
        <a:xfrm>
          <a:off x="2641111" y="968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45485</xdr:rowOff>
    </xdr:from>
    <xdr:to>
      <xdr:col>10</xdr:col>
      <xdr:colOff>165100</xdr:colOff>
      <xdr:row>55</xdr:row>
      <xdr:rowOff>147085</xdr:rowOff>
    </xdr:to>
    <xdr:sp macro="" textlink="">
      <xdr:nvSpPr>
        <xdr:cNvPr id="142" name="楕円 141"/>
        <xdr:cNvSpPr/>
      </xdr:nvSpPr>
      <xdr:spPr>
        <a:xfrm>
          <a:off x="1968500" y="94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163612</xdr:rowOff>
    </xdr:from>
    <xdr:ext cx="534377" cy="259045"/>
    <xdr:sp macro="" textlink="">
      <xdr:nvSpPr>
        <xdr:cNvPr id="143" name="テキスト ボックス 142"/>
        <xdr:cNvSpPr txBox="1"/>
      </xdr:nvSpPr>
      <xdr:spPr>
        <a:xfrm>
          <a:off x="1752111" y="92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4070</xdr:rowOff>
    </xdr:from>
    <xdr:to>
      <xdr:col>6</xdr:col>
      <xdr:colOff>38100</xdr:colOff>
      <xdr:row>55</xdr:row>
      <xdr:rowOff>105670</xdr:rowOff>
    </xdr:to>
    <xdr:sp macro="" textlink="">
      <xdr:nvSpPr>
        <xdr:cNvPr id="144" name="楕円 143"/>
        <xdr:cNvSpPr/>
      </xdr:nvSpPr>
      <xdr:spPr>
        <a:xfrm>
          <a:off x="1079500" y="9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122197</xdr:rowOff>
    </xdr:from>
    <xdr:ext cx="534377" cy="259045"/>
    <xdr:sp macro="" textlink="">
      <xdr:nvSpPr>
        <xdr:cNvPr id="145" name="テキスト ボックス 144"/>
        <xdr:cNvSpPr txBox="1"/>
      </xdr:nvSpPr>
      <xdr:spPr>
        <a:xfrm>
          <a:off x="863111" y="9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171410</xdr:rowOff>
    </xdr:from>
    <xdr:to>
      <xdr:col>24</xdr:col>
      <xdr:colOff>63500</xdr:colOff>
      <xdr:row>76</xdr:row>
      <xdr:rowOff>57372</xdr:rowOff>
    </xdr:to>
    <xdr:cxnSp macro="">
      <xdr:nvCxnSpPr>
        <xdr:cNvPr id="177" name="直線コネクタ 176"/>
        <xdr:cNvCxnSpPr/>
      </xdr:nvCxnSpPr>
      <xdr:spPr>
        <a:xfrm flipV="1">
          <a:off x="3797300" y="13030160"/>
          <a:ext cx="8382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57372</xdr:rowOff>
    </xdr:from>
    <xdr:to>
      <xdr:col>19</xdr:col>
      <xdr:colOff>177800</xdr:colOff>
      <xdr:row>76</xdr:row>
      <xdr:rowOff>98312</xdr:rowOff>
    </xdr:to>
    <xdr:cxnSp macro="">
      <xdr:nvCxnSpPr>
        <xdr:cNvPr id="180" name="直線コネクタ 179"/>
        <xdr:cNvCxnSpPr/>
      </xdr:nvCxnSpPr>
      <xdr:spPr>
        <a:xfrm flipV="1">
          <a:off x="2908300" y="13087572"/>
          <a:ext cx="889000" cy="4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98312</xdr:rowOff>
    </xdr:from>
    <xdr:to>
      <xdr:col>15</xdr:col>
      <xdr:colOff>50800</xdr:colOff>
      <xdr:row>77</xdr:row>
      <xdr:rowOff>13198</xdr:rowOff>
    </xdr:to>
    <xdr:cxnSp macro="">
      <xdr:nvCxnSpPr>
        <xdr:cNvPr id="183" name="直線コネクタ 182"/>
        <xdr:cNvCxnSpPr/>
      </xdr:nvCxnSpPr>
      <xdr:spPr>
        <a:xfrm flipV="1">
          <a:off x="2019300" y="13128512"/>
          <a:ext cx="889000" cy="8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13198</xdr:rowOff>
    </xdr:from>
    <xdr:to>
      <xdr:col>10</xdr:col>
      <xdr:colOff>114300</xdr:colOff>
      <xdr:row>77</xdr:row>
      <xdr:rowOff>49795</xdr:rowOff>
    </xdr:to>
    <xdr:cxnSp macro="">
      <xdr:nvCxnSpPr>
        <xdr:cNvPr id="186" name="直線コネクタ 185"/>
        <xdr:cNvCxnSpPr/>
      </xdr:nvCxnSpPr>
      <xdr:spPr>
        <a:xfrm flipV="1">
          <a:off x="1130300" y="13214848"/>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9" name="フローチャート: 判断 188"/>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90" name="テキスト ボックス 189"/>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120610</xdr:rowOff>
    </xdr:from>
    <xdr:to>
      <xdr:col>24</xdr:col>
      <xdr:colOff>114300</xdr:colOff>
      <xdr:row>76</xdr:row>
      <xdr:rowOff>50760</xdr:rowOff>
    </xdr:to>
    <xdr:sp macro="" textlink="">
      <xdr:nvSpPr>
        <xdr:cNvPr id="196" name="楕円 195"/>
        <xdr:cNvSpPr/>
      </xdr:nvSpPr>
      <xdr:spPr>
        <a:xfrm>
          <a:off x="4584700" y="129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99037</xdr:rowOff>
    </xdr:from>
    <xdr:ext cx="599010" cy="259045"/>
    <xdr:sp macro="" textlink="">
      <xdr:nvSpPr>
        <xdr:cNvPr id="197" name="民生費該当値テキスト"/>
        <xdr:cNvSpPr txBox="1"/>
      </xdr:nvSpPr>
      <xdr:spPr>
        <a:xfrm>
          <a:off x="4686300" y="1295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6572</xdr:rowOff>
    </xdr:from>
    <xdr:to>
      <xdr:col>20</xdr:col>
      <xdr:colOff>38100</xdr:colOff>
      <xdr:row>76</xdr:row>
      <xdr:rowOff>108172</xdr:rowOff>
    </xdr:to>
    <xdr:sp macro="" textlink="">
      <xdr:nvSpPr>
        <xdr:cNvPr id="198" name="楕円 197"/>
        <xdr:cNvSpPr/>
      </xdr:nvSpPr>
      <xdr:spPr>
        <a:xfrm>
          <a:off x="3746500" y="13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99299</xdr:rowOff>
    </xdr:from>
    <xdr:ext cx="599010" cy="259045"/>
    <xdr:sp macro="" textlink="">
      <xdr:nvSpPr>
        <xdr:cNvPr id="199" name="テキスト ボックス 198"/>
        <xdr:cNvSpPr txBox="1"/>
      </xdr:nvSpPr>
      <xdr:spPr>
        <a:xfrm>
          <a:off x="3497795" y="1312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47512</xdr:rowOff>
    </xdr:from>
    <xdr:to>
      <xdr:col>15</xdr:col>
      <xdr:colOff>101600</xdr:colOff>
      <xdr:row>76</xdr:row>
      <xdr:rowOff>149112</xdr:rowOff>
    </xdr:to>
    <xdr:sp macro="" textlink="">
      <xdr:nvSpPr>
        <xdr:cNvPr id="200" name="楕円 199"/>
        <xdr:cNvSpPr/>
      </xdr:nvSpPr>
      <xdr:spPr>
        <a:xfrm>
          <a:off x="2857500" y="130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140239</xdr:rowOff>
    </xdr:from>
    <xdr:ext cx="599010" cy="259045"/>
    <xdr:sp macro="" textlink="">
      <xdr:nvSpPr>
        <xdr:cNvPr id="201" name="テキスト ボックス 200"/>
        <xdr:cNvSpPr txBox="1"/>
      </xdr:nvSpPr>
      <xdr:spPr>
        <a:xfrm>
          <a:off x="2608795" y="1317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133848</xdr:rowOff>
    </xdr:from>
    <xdr:to>
      <xdr:col>10</xdr:col>
      <xdr:colOff>165100</xdr:colOff>
      <xdr:row>77</xdr:row>
      <xdr:rowOff>63998</xdr:rowOff>
    </xdr:to>
    <xdr:sp macro="" textlink="">
      <xdr:nvSpPr>
        <xdr:cNvPr id="202" name="楕円 201"/>
        <xdr:cNvSpPr/>
      </xdr:nvSpPr>
      <xdr:spPr>
        <a:xfrm>
          <a:off x="1968500" y="13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55125</xdr:rowOff>
    </xdr:from>
    <xdr:ext cx="599010" cy="259045"/>
    <xdr:sp macro="" textlink="">
      <xdr:nvSpPr>
        <xdr:cNvPr id="203" name="テキスト ボックス 202"/>
        <xdr:cNvSpPr txBox="1"/>
      </xdr:nvSpPr>
      <xdr:spPr>
        <a:xfrm>
          <a:off x="1719795" y="1325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170445</xdr:rowOff>
    </xdr:from>
    <xdr:to>
      <xdr:col>6</xdr:col>
      <xdr:colOff>38100</xdr:colOff>
      <xdr:row>77</xdr:row>
      <xdr:rowOff>100595</xdr:rowOff>
    </xdr:to>
    <xdr:sp macro="" textlink="">
      <xdr:nvSpPr>
        <xdr:cNvPr id="204" name="楕円 203"/>
        <xdr:cNvSpPr/>
      </xdr:nvSpPr>
      <xdr:spPr>
        <a:xfrm>
          <a:off x="1079500" y="1320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91722</xdr:rowOff>
    </xdr:from>
    <xdr:ext cx="599010" cy="259045"/>
    <xdr:sp macro="" textlink="">
      <xdr:nvSpPr>
        <xdr:cNvPr id="205" name="テキスト ボックス 204"/>
        <xdr:cNvSpPr txBox="1"/>
      </xdr:nvSpPr>
      <xdr:spPr>
        <a:xfrm>
          <a:off x="830795" y="1329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150363</xdr:rowOff>
    </xdr:from>
    <xdr:to>
      <xdr:col>24</xdr:col>
      <xdr:colOff>63500</xdr:colOff>
      <xdr:row>98</xdr:row>
      <xdr:rowOff>160584</xdr:rowOff>
    </xdr:to>
    <xdr:cxnSp macro="">
      <xdr:nvCxnSpPr>
        <xdr:cNvPr id="237" name="直線コネクタ 236"/>
        <xdr:cNvCxnSpPr/>
      </xdr:nvCxnSpPr>
      <xdr:spPr>
        <a:xfrm flipV="1">
          <a:off x="3797300" y="16952463"/>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160584</xdr:rowOff>
    </xdr:from>
    <xdr:to>
      <xdr:col>19</xdr:col>
      <xdr:colOff>177800</xdr:colOff>
      <xdr:row>98</xdr:row>
      <xdr:rowOff>169125</xdr:rowOff>
    </xdr:to>
    <xdr:cxnSp macro="">
      <xdr:nvCxnSpPr>
        <xdr:cNvPr id="240" name="直線コネクタ 239"/>
        <xdr:cNvCxnSpPr/>
      </xdr:nvCxnSpPr>
      <xdr:spPr>
        <a:xfrm flipV="1">
          <a:off x="2908300" y="16962684"/>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167067</xdr:rowOff>
    </xdr:from>
    <xdr:to>
      <xdr:col>15</xdr:col>
      <xdr:colOff>50800</xdr:colOff>
      <xdr:row>98</xdr:row>
      <xdr:rowOff>169125</xdr:rowOff>
    </xdr:to>
    <xdr:cxnSp macro="">
      <xdr:nvCxnSpPr>
        <xdr:cNvPr id="243" name="直線コネクタ 242"/>
        <xdr:cNvCxnSpPr/>
      </xdr:nvCxnSpPr>
      <xdr:spPr>
        <a:xfrm>
          <a:off x="2019300" y="169691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145382</xdr:rowOff>
    </xdr:from>
    <xdr:to>
      <xdr:col>10</xdr:col>
      <xdr:colOff>114300</xdr:colOff>
      <xdr:row>98</xdr:row>
      <xdr:rowOff>167067</xdr:rowOff>
    </xdr:to>
    <xdr:cxnSp macro="">
      <xdr:nvCxnSpPr>
        <xdr:cNvPr id="246" name="直線コネクタ 245"/>
        <xdr:cNvCxnSpPr/>
      </xdr:nvCxnSpPr>
      <xdr:spPr>
        <a:xfrm>
          <a:off x="1130300" y="1694748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49" name="フローチャート: 判断 248"/>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50175</xdr:rowOff>
    </xdr:from>
    <xdr:ext cx="534377" cy="259045"/>
    <xdr:sp macro="" textlink="">
      <xdr:nvSpPr>
        <xdr:cNvPr id="250" name="テキスト ボックス 249"/>
        <xdr:cNvSpPr txBox="1"/>
      </xdr:nvSpPr>
      <xdr:spPr>
        <a:xfrm>
          <a:off x="86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99563</xdr:rowOff>
    </xdr:from>
    <xdr:to>
      <xdr:col>24</xdr:col>
      <xdr:colOff>114300</xdr:colOff>
      <xdr:row>99</xdr:row>
      <xdr:rowOff>29713</xdr:rowOff>
    </xdr:to>
    <xdr:sp macro="" textlink="">
      <xdr:nvSpPr>
        <xdr:cNvPr id="256" name="楕円 255"/>
        <xdr:cNvSpPr/>
      </xdr:nvSpPr>
      <xdr:spPr>
        <a:xfrm>
          <a:off x="4584700" y="169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77990</xdr:rowOff>
    </xdr:from>
    <xdr:ext cx="534377" cy="259045"/>
    <xdr:sp macro="" textlink="">
      <xdr:nvSpPr>
        <xdr:cNvPr id="257" name="衛生費該当値テキスト"/>
        <xdr:cNvSpPr txBox="1"/>
      </xdr:nvSpPr>
      <xdr:spPr>
        <a:xfrm>
          <a:off x="4686300" y="168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109784</xdr:rowOff>
    </xdr:from>
    <xdr:to>
      <xdr:col>20</xdr:col>
      <xdr:colOff>38100</xdr:colOff>
      <xdr:row>99</xdr:row>
      <xdr:rowOff>39934</xdr:rowOff>
    </xdr:to>
    <xdr:sp macro="" textlink="">
      <xdr:nvSpPr>
        <xdr:cNvPr id="258" name="楕円 257"/>
        <xdr:cNvSpPr/>
      </xdr:nvSpPr>
      <xdr:spPr>
        <a:xfrm>
          <a:off x="3746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31061</xdr:rowOff>
    </xdr:from>
    <xdr:ext cx="534377" cy="259045"/>
    <xdr:sp macro="" textlink="">
      <xdr:nvSpPr>
        <xdr:cNvPr id="259" name="テキスト ボックス 258"/>
        <xdr:cNvSpPr txBox="1"/>
      </xdr:nvSpPr>
      <xdr:spPr>
        <a:xfrm>
          <a:off x="3530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118325</xdr:rowOff>
    </xdr:from>
    <xdr:to>
      <xdr:col>15</xdr:col>
      <xdr:colOff>101600</xdr:colOff>
      <xdr:row>99</xdr:row>
      <xdr:rowOff>48475</xdr:rowOff>
    </xdr:to>
    <xdr:sp macro="" textlink="">
      <xdr:nvSpPr>
        <xdr:cNvPr id="260" name="楕円 259"/>
        <xdr:cNvSpPr/>
      </xdr:nvSpPr>
      <xdr:spPr>
        <a:xfrm>
          <a:off x="2857500" y="169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39602</xdr:rowOff>
    </xdr:from>
    <xdr:ext cx="534377" cy="259045"/>
    <xdr:sp macro="" textlink="">
      <xdr:nvSpPr>
        <xdr:cNvPr id="261" name="テキスト ボックス 260"/>
        <xdr:cNvSpPr txBox="1"/>
      </xdr:nvSpPr>
      <xdr:spPr>
        <a:xfrm>
          <a:off x="2641111" y="170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116267</xdr:rowOff>
    </xdr:from>
    <xdr:to>
      <xdr:col>10</xdr:col>
      <xdr:colOff>165100</xdr:colOff>
      <xdr:row>99</xdr:row>
      <xdr:rowOff>46417</xdr:rowOff>
    </xdr:to>
    <xdr:sp macro="" textlink="">
      <xdr:nvSpPr>
        <xdr:cNvPr id="262" name="楕円 261"/>
        <xdr:cNvSpPr/>
      </xdr:nvSpPr>
      <xdr:spPr>
        <a:xfrm>
          <a:off x="1968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37544</xdr:rowOff>
    </xdr:from>
    <xdr:ext cx="534377" cy="259045"/>
    <xdr:sp macro="" textlink="">
      <xdr:nvSpPr>
        <xdr:cNvPr id="263" name="テキスト ボックス 262"/>
        <xdr:cNvSpPr txBox="1"/>
      </xdr:nvSpPr>
      <xdr:spPr>
        <a:xfrm>
          <a:off x="1752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94582</xdr:rowOff>
    </xdr:from>
    <xdr:to>
      <xdr:col>6</xdr:col>
      <xdr:colOff>38100</xdr:colOff>
      <xdr:row>99</xdr:row>
      <xdr:rowOff>24732</xdr:rowOff>
    </xdr:to>
    <xdr:sp macro="" textlink="">
      <xdr:nvSpPr>
        <xdr:cNvPr id="264" name="楕円 263"/>
        <xdr:cNvSpPr/>
      </xdr:nvSpPr>
      <xdr:spPr>
        <a:xfrm>
          <a:off x="1079500" y="168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15859</xdr:rowOff>
    </xdr:from>
    <xdr:ext cx="534377" cy="259045"/>
    <xdr:sp macro="" textlink="">
      <xdr:nvSpPr>
        <xdr:cNvPr id="265" name="テキスト ボックス 264"/>
        <xdr:cNvSpPr txBox="1"/>
      </xdr:nvSpPr>
      <xdr:spPr>
        <a:xfrm>
          <a:off x="863111" y="169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32639</xdr:rowOff>
    </xdr:from>
    <xdr:to>
      <xdr:col>55</xdr:col>
      <xdr:colOff>0</xdr:colOff>
      <xdr:row>38</xdr:row>
      <xdr:rowOff>49784</xdr:rowOff>
    </xdr:to>
    <xdr:cxnSp macro="">
      <xdr:nvCxnSpPr>
        <xdr:cNvPr id="294" name="直線コネクタ 293"/>
        <xdr:cNvCxnSpPr/>
      </xdr:nvCxnSpPr>
      <xdr:spPr>
        <a:xfrm>
          <a:off x="9639300" y="654773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32639</xdr:rowOff>
    </xdr:from>
    <xdr:to>
      <xdr:col>50</xdr:col>
      <xdr:colOff>114300</xdr:colOff>
      <xdr:row>38</xdr:row>
      <xdr:rowOff>36830</xdr:rowOff>
    </xdr:to>
    <xdr:cxnSp macro="">
      <xdr:nvCxnSpPr>
        <xdr:cNvPr id="297" name="直線コネクタ 296"/>
        <xdr:cNvCxnSpPr/>
      </xdr:nvCxnSpPr>
      <xdr:spPr>
        <a:xfrm flipV="1">
          <a:off x="8750300" y="65477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32258</xdr:rowOff>
    </xdr:from>
    <xdr:to>
      <xdr:col>45</xdr:col>
      <xdr:colOff>177800</xdr:colOff>
      <xdr:row>38</xdr:row>
      <xdr:rowOff>36830</xdr:rowOff>
    </xdr:to>
    <xdr:cxnSp macro="">
      <xdr:nvCxnSpPr>
        <xdr:cNvPr id="300" name="直線コネクタ 299"/>
        <xdr:cNvCxnSpPr/>
      </xdr:nvCxnSpPr>
      <xdr:spPr>
        <a:xfrm>
          <a:off x="7861300" y="65473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32258</xdr:rowOff>
    </xdr:from>
    <xdr:to>
      <xdr:col>41</xdr:col>
      <xdr:colOff>50800</xdr:colOff>
      <xdr:row>38</xdr:row>
      <xdr:rowOff>42164</xdr:rowOff>
    </xdr:to>
    <xdr:cxnSp macro="">
      <xdr:nvCxnSpPr>
        <xdr:cNvPr id="303" name="直線コネクタ 302"/>
        <xdr:cNvCxnSpPr/>
      </xdr:nvCxnSpPr>
      <xdr:spPr>
        <a:xfrm flipV="1">
          <a:off x="6972300" y="654735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6" name="フローチャート: 判断 305"/>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7" name="テキスト ボックス 306"/>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170434</xdr:rowOff>
    </xdr:from>
    <xdr:to>
      <xdr:col>55</xdr:col>
      <xdr:colOff>50800</xdr:colOff>
      <xdr:row>38</xdr:row>
      <xdr:rowOff>100584</xdr:rowOff>
    </xdr:to>
    <xdr:sp macro="" textlink="">
      <xdr:nvSpPr>
        <xdr:cNvPr id="313" name="楕円 312"/>
        <xdr:cNvSpPr/>
      </xdr:nvSpPr>
      <xdr:spPr>
        <a:xfrm>
          <a:off x="10426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148861</xdr:rowOff>
    </xdr:from>
    <xdr:ext cx="378565" cy="259045"/>
    <xdr:sp macro="" textlink="">
      <xdr:nvSpPr>
        <xdr:cNvPr id="314" name="労働費該当値テキスト"/>
        <xdr:cNvSpPr txBox="1"/>
      </xdr:nvSpPr>
      <xdr:spPr>
        <a:xfrm>
          <a:off x="10528300" y="649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153289</xdr:rowOff>
    </xdr:from>
    <xdr:to>
      <xdr:col>50</xdr:col>
      <xdr:colOff>165100</xdr:colOff>
      <xdr:row>38</xdr:row>
      <xdr:rowOff>83439</xdr:rowOff>
    </xdr:to>
    <xdr:sp macro="" textlink="">
      <xdr:nvSpPr>
        <xdr:cNvPr id="315" name="楕円 314"/>
        <xdr:cNvSpPr/>
      </xdr:nvSpPr>
      <xdr:spPr>
        <a:xfrm>
          <a:off x="9588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74566</xdr:rowOff>
    </xdr:from>
    <xdr:ext cx="378565" cy="259045"/>
    <xdr:sp macro="" textlink="">
      <xdr:nvSpPr>
        <xdr:cNvPr id="316" name="テキスト ボックス 315"/>
        <xdr:cNvSpPr txBox="1"/>
      </xdr:nvSpPr>
      <xdr:spPr>
        <a:xfrm>
          <a:off x="9450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157480</xdr:rowOff>
    </xdr:from>
    <xdr:to>
      <xdr:col>46</xdr:col>
      <xdr:colOff>38100</xdr:colOff>
      <xdr:row>38</xdr:row>
      <xdr:rowOff>87630</xdr:rowOff>
    </xdr:to>
    <xdr:sp macro="" textlink="">
      <xdr:nvSpPr>
        <xdr:cNvPr id="317" name="楕円 316"/>
        <xdr:cNvSpPr/>
      </xdr:nvSpPr>
      <xdr:spPr>
        <a:xfrm>
          <a:off x="8699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78757</xdr:rowOff>
    </xdr:from>
    <xdr:ext cx="378565" cy="259045"/>
    <xdr:sp macro="" textlink="">
      <xdr:nvSpPr>
        <xdr:cNvPr id="318" name="テキスト ボックス 317"/>
        <xdr:cNvSpPr txBox="1"/>
      </xdr:nvSpPr>
      <xdr:spPr>
        <a:xfrm>
          <a:off x="8561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19" name="楕円 318"/>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74185</xdr:rowOff>
    </xdr:from>
    <xdr:ext cx="378565" cy="259045"/>
    <xdr:sp macro="" textlink="">
      <xdr:nvSpPr>
        <xdr:cNvPr id="320" name="テキスト ボックス 319"/>
        <xdr:cNvSpPr txBox="1"/>
      </xdr:nvSpPr>
      <xdr:spPr>
        <a:xfrm>
          <a:off x="7672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162814</xdr:rowOff>
    </xdr:from>
    <xdr:to>
      <xdr:col>36</xdr:col>
      <xdr:colOff>165100</xdr:colOff>
      <xdr:row>38</xdr:row>
      <xdr:rowOff>92964</xdr:rowOff>
    </xdr:to>
    <xdr:sp macro="" textlink="">
      <xdr:nvSpPr>
        <xdr:cNvPr id="321" name="楕円 320"/>
        <xdr:cNvSpPr/>
      </xdr:nvSpPr>
      <xdr:spPr>
        <a:xfrm>
          <a:off x="6921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84091</xdr:rowOff>
    </xdr:from>
    <xdr:ext cx="378565" cy="259045"/>
    <xdr:sp macro="" textlink="">
      <xdr:nvSpPr>
        <xdr:cNvPr id="322" name="テキスト ボックス 321"/>
        <xdr:cNvSpPr txBox="1"/>
      </xdr:nvSpPr>
      <xdr:spPr>
        <a:xfrm>
          <a:off x="6783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97371</xdr:rowOff>
    </xdr:from>
    <xdr:to>
      <xdr:col>55</xdr:col>
      <xdr:colOff>0</xdr:colOff>
      <xdr:row>58</xdr:row>
      <xdr:rowOff>105163</xdr:rowOff>
    </xdr:to>
    <xdr:cxnSp macro="">
      <xdr:nvCxnSpPr>
        <xdr:cNvPr id="351" name="直線コネクタ 350"/>
        <xdr:cNvCxnSpPr/>
      </xdr:nvCxnSpPr>
      <xdr:spPr>
        <a:xfrm>
          <a:off x="9639300" y="10041471"/>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97371</xdr:rowOff>
    </xdr:from>
    <xdr:to>
      <xdr:col>50</xdr:col>
      <xdr:colOff>114300</xdr:colOff>
      <xdr:row>58</xdr:row>
      <xdr:rowOff>110554</xdr:rowOff>
    </xdr:to>
    <xdr:cxnSp macro="">
      <xdr:nvCxnSpPr>
        <xdr:cNvPr id="354" name="直線コネクタ 353"/>
        <xdr:cNvCxnSpPr/>
      </xdr:nvCxnSpPr>
      <xdr:spPr>
        <a:xfrm flipV="1">
          <a:off x="8750300" y="1004147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109982</xdr:rowOff>
    </xdr:from>
    <xdr:to>
      <xdr:col>45</xdr:col>
      <xdr:colOff>177800</xdr:colOff>
      <xdr:row>58</xdr:row>
      <xdr:rowOff>110554</xdr:rowOff>
    </xdr:to>
    <xdr:cxnSp macro="">
      <xdr:nvCxnSpPr>
        <xdr:cNvPr id="357" name="直線コネクタ 356"/>
        <xdr:cNvCxnSpPr/>
      </xdr:nvCxnSpPr>
      <xdr:spPr>
        <a:xfrm>
          <a:off x="7861300" y="100540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109982</xdr:rowOff>
    </xdr:from>
    <xdr:to>
      <xdr:col>41</xdr:col>
      <xdr:colOff>50800</xdr:colOff>
      <xdr:row>58</xdr:row>
      <xdr:rowOff>110268</xdr:rowOff>
    </xdr:to>
    <xdr:cxnSp macro="">
      <xdr:nvCxnSpPr>
        <xdr:cNvPr id="360" name="直線コネクタ 359"/>
        <xdr:cNvCxnSpPr/>
      </xdr:nvCxnSpPr>
      <xdr:spPr>
        <a:xfrm flipV="1">
          <a:off x="6972300" y="1005408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3" name="フローチャート: 判断 362"/>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59637</xdr:rowOff>
    </xdr:from>
    <xdr:ext cx="534377" cy="259045"/>
    <xdr:sp macro="" textlink="">
      <xdr:nvSpPr>
        <xdr:cNvPr id="364" name="テキスト ボックス 363"/>
        <xdr:cNvSpPr txBox="1"/>
      </xdr:nvSpPr>
      <xdr:spPr>
        <a:xfrm>
          <a:off x="6705111" y="9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54363</xdr:rowOff>
    </xdr:from>
    <xdr:to>
      <xdr:col>55</xdr:col>
      <xdr:colOff>50800</xdr:colOff>
      <xdr:row>58</xdr:row>
      <xdr:rowOff>155963</xdr:rowOff>
    </xdr:to>
    <xdr:sp macro="" textlink="">
      <xdr:nvSpPr>
        <xdr:cNvPr id="370" name="楕円 369"/>
        <xdr:cNvSpPr/>
      </xdr:nvSpPr>
      <xdr:spPr>
        <a:xfrm>
          <a:off x="10426700" y="99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27723</xdr:rowOff>
    </xdr:from>
    <xdr:ext cx="469744" cy="259045"/>
    <xdr:sp macro="" textlink="">
      <xdr:nvSpPr>
        <xdr:cNvPr id="371" name="農林水産業費該当値テキスト"/>
        <xdr:cNvSpPr txBox="1"/>
      </xdr:nvSpPr>
      <xdr:spPr>
        <a:xfrm>
          <a:off x="10528300" y="99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46571</xdr:rowOff>
    </xdr:from>
    <xdr:to>
      <xdr:col>50</xdr:col>
      <xdr:colOff>165100</xdr:colOff>
      <xdr:row>58</xdr:row>
      <xdr:rowOff>148171</xdr:rowOff>
    </xdr:to>
    <xdr:sp macro="" textlink="">
      <xdr:nvSpPr>
        <xdr:cNvPr id="372" name="楕円 371"/>
        <xdr:cNvSpPr/>
      </xdr:nvSpPr>
      <xdr:spPr>
        <a:xfrm>
          <a:off x="9588500" y="9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164698</xdr:rowOff>
    </xdr:from>
    <xdr:ext cx="469744" cy="259045"/>
    <xdr:sp macro="" textlink="">
      <xdr:nvSpPr>
        <xdr:cNvPr id="373" name="テキスト ボックス 372"/>
        <xdr:cNvSpPr txBox="1"/>
      </xdr:nvSpPr>
      <xdr:spPr>
        <a:xfrm>
          <a:off x="9404428" y="976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59754</xdr:rowOff>
    </xdr:from>
    <xdr:to>
      <xdr:col>46</xdr:col>
      <xdr:colOff>38100</xdr:colOff>
      <xdr:row>58</xdr:row>
      <xdr:rowOff>161354</xdr:rowOff>
    </xdr:to>
    <xdr:sp macro="" textlink="">
      <xdr:nvSpPr>
        <xdr:cNvPr id="374" name="楕円 373"/>
        <xdr:cNvSpPr/>
      </xdr:nvSpPr>
      <xdr:spPr>
        <a:xfrm>
          <a:off x="8699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152481</xdr:rowOff>
    </xdr:from>
    <xdr:ext cx="469744" cy="259045"/>
    <xdr:sp macro="" textlink="">
      <xdr:nvSpPr>
        <xdr:cNvPr id="375" name="テキスト ボックス 374"/>
        <xdr:cNvSpPr txBox="1"/>
      </xdr:nvSpPr>
      <xdr:spPr>
        <a:xfrm>
          <a:off x="8515428"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59182</xdr:rowOff>
    </xdr:from>
    <xdr:to>
      <xdr:col>41</xdr:col>
      <xdr:colOff>101600</xdr:colOff>
      <xdr:row>58</xdr:row>
      <xdr:rowOff>160782</xdr:rowOff>
    </xdr:to>
    <xdr:sp macro="" textlink="">
      <xdr:nvSpPr>
        <xdr:cNvPr id="376" name="楕円 375"/>
        <xdr:cNvSpPr/>
      </xdr:nvSpPr>
      <xdr:spPr>
        <a:xfrm>
          <a:off x="7810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151909</xdr:rowOff>
    </xdr:from>
    <xdr:ext cx="469744" cy="259045"/>
    <xdr:sp macro="" textlink="">
      <xdr:nvSpPr>
        <xdr:cNvPr id="377" name="テキスト ボックス 376"/>
        <xdr:cNvSpPr txBox="1"/>
      </xdr:nvSpPr>
      <xdr:spPr>
        <a:xfrm>
          <a:off x="7626428"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59468</xdr:rowOff>
    </xdr:from>
    <xdr:to>
      <xdr:col>36</xdr:col>
      <xdr:colOff>165100</xdr:colOff>
      <xdr:row>58</xdr:row>
      <xdr:rowOff>161068</xdr:rowOff>
    </xdr:to>
    <xdr:sp macro="" textlink="">
      <xdr:nvSpPr>
        <xdr:cNvPr id="378" name="楕円 377"/>
        <xdr:cNvSpPr/>
      </xdr:nvSpPr>
      <xdr:spPr>
        <a:xfrm>
          <a:off x="6921500" y="100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152195</xdr:rowOff>
    </xdr:from>
    <xdr:ext cx="469744" cy="259045"/>
    <xdr:sp macro="" textlink="">
      <xdr:nvSpPr>
        <xdr:cNvPr id="379" name="テキスト ボックス 378"/>
        <xdr:cNvSpPr txBox="1"/>
      </xdr:nvSpPr>
      <xdr:spPr>
        <a:xfrm>
          <a:off x="6737428" y="10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165951</xdr:rowOff>
    </xdr:from>
    <xdr:to>
      <xdr:col>55</xdr:col>
      <xdr:colOff>0</xdr:colOff>
      <xdr:row>78</xdr:row>
      <xdr:rowOff>169951</xdr:rowOff>
    </xdr:to>
    <xdr:cxnSp macro="">
      <xdr:nvCxnSpPr>
        <xdr:cNvPr id="408" name="直線コネクタ 407"/>
        <xdr:cNvCxnSpPr/>
      </xdr:nvCxnSpPr>
      <xdr:spPr>
        <a:xfrm>
          <a:off x="9639300" y="1353905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165951</xdr:rowOff>
    </xdr:from>
    <xdr:to>
      <xdr:col>50</xdr:col>
      <xdr:colOff>114300</xdr:colOff>
      <xdr:row>78</xdr:row>
      <xdr:rowOff>169151</xdr:rowOff>
    </xdr:to>
    <xdr:cxnSp macro="">
      <xdr:nvCxnSpPr>
        <xdr:cNvPr id="411" name="直線コネクタ 410"/>
        <xdr:cNvCxnSpPr/>
      </xdr:nvCxnSpPr>
      <xdr:spPr>
        <a:xfrm flipV="1">
          <a:off x="8750300" y="135390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168542</xdr:rowOff>
    </xdr:from>
    <xdr:to>
      <xdr:col>45</xdr:col>
      <xdr:colOff>177800</xdr:colOff>
      <xdr:row>78</xdr:row>
      <xdr:rowOff>169151</xdr:rowOff>
    </xdr:to>
    <xdr:cxnSp macro="">
      <xdr:nvCxnSpPr>
        <xdr:cNvPr id="414" name="直線コネクタ 413"/>
        <xdr:cNvCxnSpPr/>
      </xdr:nvCxnSpPr>
      <xdr:spPr>
        <a:xfrm>
          <a:off x="7861300" y="135416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115012</xdr:rowOff>
    </xdr:from>
    <xdr:to>
      <xdr:col>41</xdr:col>
      <xdr:colOff>50800</xdr:colOff>
      <xdr:row>78</xdr:row>
      <xdr:rowOff>168542</xdr:rowOff>
    </xdr:to>
    <xdr:cxnSp macro="">
      <xdr:nvCxnSpPr>
        <xdr:cNvPr id="417" name="直線コネクタ 416"/>
        <xdr:cNvCxnSpPr/>
      </xdr:nvCxnSpPr>
      <xdr:spPr>
        <a:xfrm>
          <a:off x="6972300" y="13488112"/>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0" name="フローチャート: 判断 419"/>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122217</xdr:rowOff>
    </xdr:from>
    <xdr:ext cx="534377" cy="259045"/>
    <xdr:sp macro="" textlink="">
      <xdr:nvSpPr>
        <xdr:cNvPr id="421" name="テキスト ボックス 420"/>
        <xdr:cNvSpPr txBox="1"/>
      </xdr:nvSpPr>
      <xdr:spPr>
        <a:xfrm>
          <a:off x="6705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119151</xdr:rowOff>
    </xdr:from>
    <xdr:to>
      <xdr:col>55</xdr:col>
      <xdr:colOff>50800</xdr:colOff>
      <xdr:row>79</xdr:row>
      <xdr:rowOff>49301</xdr:rowOff>
    </xdr:to>
    <xdr:sp macro="" textlink="">
      <xdr:nvSpPr>
        <xdr:cNvPr id="427" name="楕円 426"/>
        <xdr:cNvSpPr/>
      </xdr:nvSpPr>
      <xdr:spPr>
        <a:xfrm>
          <a:off x="104267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34078</xdr:rowOff>
    </xdr:from>
    <xdr:ext cx="469744" cy="259045"/>
    <xdr:sp macro="" textlink="">
      <xdr:nvSpPr>
        <xdr:cNvPr id="428" name="商工費該当値テキスト"/>
        <xdr:cNvSpPr txBox="1"/>
      </xdr:nvSpPr>
      <xdr:spPr>
        <a:xfrm>
          <a:off x="10528300" y="134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115151</xdr:rowOff>
    </xdr:from>
    <xdr:to>
      <xdr:col>50</xdr:col>
      <xdr:colOff>165100</xdr:colOff>
      <xdr:row>79</xdr:row>
      <xdr:rowOff>45301</xdr:rowOff>
    </xdr:to>
    <xdr:sp macro="" textlink="">
      <xdr:nvSpPr>
        <xdr:cNvPr id="429" name="楕円 428"/>
        <xdr:cNvSpPr/>
      </xdr:nvSpPr>
      <xdr:spPr>
        <a:xfrm>
          <a:off x="9588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36428</xdr:rowOff>
    </xdr:from>
    <xdr:ext cx="469744" cy="259045"/>
    <xdr:sp macro="" textlink="">
      <xdr:nvSpPr>
        <xdr:cNvPr id="430" name="テキスト ボックス 429"/>
        <xdr:cNvSpPr txBox="1"/>
      </xdr:nvSpPr>
      <xdr:spPr>
        <a:xfrm>
          <a:off x="9404428" y="135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118351</xdr:rowOff>
    </xdr:from>
    <xdr:to>
      <xdr:col>46</xdr:col>
      <xdr:colOff>38100</xdr:colOff>
      <xdr:row>79</xdr:row>
      <xdr:rowOff>48501</xdr:rowOff>
    </xdr:to>
    <xdr:sp macro="" textlink="">
      <xdr:nvSpPr>
        <xdr:cNvPr id="431" name="楕円 430"/>
        <xdr:cNvSpPr/>
      </xdr:nvSpPr>
      <xdr:spPr>
        <a:xfrm>
          <a:off x="8699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39628</xdr:rowOff>
    </xdr:from>
    <xdr:ext cx="469744" cy="259045"/>
    <xdr:sp macro="" textlink="">
      <xdr:nvSpPr>
        <xdr:cNvPr id="432" name="テキスト ボックス 431"/>
        <xdr:cNvSpPr txBox="1"/>
      </xdr:nvSpPr>
      <xdr:spPr>
        <a:xfrm>
          <a:off x="8515428"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117742</xdr:rowOff>
    </xdr:from>
    <xdr:to>
      <xdr:col>41</xdr:col>
      <xdr:colOff>101600</xdr:colOff>
      <xdr:row>79</xdr:row>
      <xdr:rowOff>47892</xdr:rowOff>
    </xdr:to>
    <xdr:sp macro="" textlink="">
      <xdr:nvSpPr>
        <xdr:cNvPr id="433" name="楕円 432"/>
        <xdr:cNvSpPr/>
      </xdr:nvSpPr>
      <xdr:spPr>
        <a:xfrm>
          <a:off x="7810500" y="134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39019</xdr:rowOff>
    </xdr:from>
    <xdr:ext cx="469744" cy="259045"/>
    <xdr:sp macro="" textlink="">
      <xdr:nvSpPr>
        <xdr:cNvPr id="434" name="テキスト ボックス 433"/>
        <xdr:cNvSpPr txBox="1"/>
      </xdr:nvSpPr>
      <xdr:spPr>
        <a:xfrm>
          <a:off x="7626428" y="135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64212</xdr:rowOff>
    </xdr:from>
    <xdr:to>
      <xdr:col>36</xdr:col>
      <xdr:colOff>165100</xdr:colOff>
      <xdr:row>78</xdr:row>
      <xdr:rowOff>165812</xdr:rowOff>
    </xdr:to>
    <xdr:sp macro="" textlink="">
      <xdr:nvSpPr>
        <xdr:cNvPr id="435" name="楕円 434"/>
        <xdr:cNvSpPr/>
      </xdr:nvSpPr>
      <xdr:spPr>
        <a:xfrm>
          <a:off x="6921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156939</xdr:rowOff>
    </xdr:from>
    <xdr:ext cx="469744" cy="259045"/>
    <xdr:sp macro="" textlink="">
      <xdr:nvSpPr>
        <xdr:cNvPr id="436" name="テキスト ボックス 435"/>
        <xdr:cNvSpPr txBox="1"/>
      </xdr:nvSpPr>
      <xdr:spPr>
        <a:xfrm>
          <a:off x="6737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95886</xdr:rowOff>
    </xdr:from>
    <xdr:to>
      <xdr:col>55</xdr:col>
      <xdr:colOff>0</xdr:colOff>
      <xdr:row>97</xdr:row>
      <xdr:rowOff>151899</xdr:rowOff>
    </xdr:to>
    <xdr:cxnSp macro="">
      <xdr:nvCxnSpPr>
        <xdr:cNvPr id="465" name="直線コネクタ 464"/>
        <xdr:cNvCxnSpPr/>
      </xdr:nvCxnSpPr>
      <xdr:spPr>
        <a:xfrm>
          <a:off x="9639300" y="16726536"/>
          <a:ext cx="838200" cy="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95886</xdr:rowOff>
    </xdr:from>
    <xdr:to>
      <xdr:col>50</xdr:col>
      <xdr:colOff>114300</xdr:colOff>
      <xdr:row>97</xdr:row>
      <xdr:rowOff>101822</xdr:rowOff>
    </xdr:to>
    <xdr:cxnSp macro="">
      <xdr:nvCxnSpPr>
        <xdr:cNvPr id="468" name="直線コネクタ 467"/>
        <xdr:cNvCxnSpPr/>
      </xdr:nvCxnSpPr>
      <xdr:spPr>
        <a:xfrm flipV="1">
          <a:off x="8750300" y="16726536"/>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101822</xdr:rowOff>
    </xdr:from>
    <xdr:to>
      <xdr:col>45</xdr:col>
      <xdr:colOff>177800</xdr:colOff>
      <xdr:row>98</xdr:row>
      <xdr:rowOff>2884</xdr:rowOff>
    </xdr:to>
    <xdr:cxnSp macro="">
      <xdr:nvCxnSpPr>
        <xdr:cNvPr id="471" name="直線コネクタ 470"/>
        <xdr:cNvCxnSpPr/>
      </xdr:nvCxnSpPr>
      <xdr:spPr>
        <a:xfrm flipV="1">
          <a:off x="7861300" y="16732472"/>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95382</xdr:rowOff>
    </xdr:from>
    <xdr:to>
      <xdr:col>41</xdr:col>
      <xdr:colOff>50800</xdr:colOff>
      <xdr:row>98</xdr:row>
      <xdr:rowOff>2884</xdr:rowOff>
    </xdr:to>
    <xdr:cxnSp macro="">
      <xdr:nvCxnSpPr>
        <xdr:cNvPr id="474" name="直線コネクタ 473"/>
        <xdr:cNvCxnSpPr/>
      </xdr:nvCxnSpPr>
      <xdr:spPr>
        <a:xfrm>
          <a:off x="6972300" y="16726032"/>
          <a:ext cx="889000" cy="7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7" name="フローチャート: 判断 476"/>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126833</xdr:rowOff>
    </xdr:from>
    <xdr:ext cx="534377" cy="259045"/>
    <xdr:sp macro="" textlink="">
      <xdr:nvSpPr>
        <xdr:cNvPr id="478" name="テキスト ボックス 477"/>
        <xdr:cNvSpPr txBox="1"/>
      </xdr:nvSpPr>
      <xdr:spPr>
        <a:xfrm>
          <a:off x="6705111" y="164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101099</xdr:rowOff>
    </xdr:from>
    <xdr:to>
      <xdr:col>55</xdr:col>
      <xdr:colOff>50800</xdr:colOff>
      <xdr:row>98</xdr:row>
      <xdr:rowOff>31249</xdr:rowOff>
    </xdr:to>
    <xdr:sp macro="" textlink="">
      <xdr:nvSpPr>
        <xdr:cNvPr id="484" name="楕円 483"/>
        <xdr:cNvSpPr/>
      </xdr:nvSpPr>
      <xdr:spPr>
        <a:xfrm>
          <a:off x="10426700" y="167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23915</xdr:rowOff>
    </xdr:from>
    <xdr:ext cx="534377" cy="259045"/>
    <xdr:sp macro="" textlink="">
      <xdr:nvSpPr>
        <xdr:cNvPr id="485" name="土木費該当値テキスト"/>
        <xdr:cNvSpPr txBox="1"/>
      </xdr:nvSpPr>
      <xdr:spPr>
        <a:xfrm>
          <a:off x="10528300" y="16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45086</xdr:rowOff>
    </xdr:from>
    <xdr:to>
      <xdr:col>50</xdr:col>
      <xdr:colOff>165100</xdr:colOff>
      <xdr:row>97</xdr:row>
      <xdr:rowOff>146686</xdr:rowOff>
    </xdr:to>
    <xdr:sp macro="" textlink="">
      <xdr:nvSpPr>
        <xdr:cNvPr id="486" name="楕円 485"/>
        <xdr:cNvSpPr/>
      </xdr:nvSpPr>
      <xdr:spPr>
        <a:xfrm>
          <a:off x="9588500" y="166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163213</xdr:rowOff>
    </xdr:from>
    <xdr:ext cx="534377" cy="259045"/>
    <xdr:sp macro="" textlink="">
      <xdr:nvSpPr>
        <xdr:cNvPr id="487" name="テキスト ボックス 486"/>
        <xdr:cNvSpPr txBox="1"/>
      </xdr:nvSpPr>
      <xdr:spPr>
        <a:xfrm>
          <a:off x="9372111" y="164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51022</xdr:rowOff>
    </xdr:from>
    <xdr:to>
      <xdr:col>46</xdr:col>
      <xdr:colOff>38100</xdr:colOff>
      <xdr:row>97</xdr:row>
      <xdr:rowOff>152622</xdr:rowOff>
    </xdr:to>
    <xdr:sp macro="" textlink="">
      <xdr:nvSpPr>
        <xdr:cNvPr id="488" name="楕円 487"/>
        <xdr:cNvSpPr/>
      </xdr:nvSpPr>
      <xdr:spPr>
        <a:xfrm>
          <a:off x="8699500" y="166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143749</xdr:rowOff>
    </xdr:from>
    <xdr:ext cx="534377" cy="259045"/>
    <xdr:sp macro="" textlink="">
      <xdr:nvSpPr>
        <xdr:cNvPr id="489" name="テキスト ボックス 488"/>
        <xdr:cNvSpPr txBox="1"/>
      </xdr:nvSpPr>
      <xdr:spPr>
        <a:xfrm>
          <a:off x="8483111" y="167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123534</xdr:rowOff>
    </xdr:from>
    <xdr:to>
      <xdr:col>41</xdr:col>
      <xdr:colOff>101600</xdr:colOff>
      <xdr:row>98</xdr:row>
      <xdr:rowOff>53684</xdr:rowOff>
    </xdr:to>
    <xdr:sp macro="" textlink="">
      <xdr:nvSpPr>
        <xdr:cNvPr id="490" name="楕円 489"/>
        <xdr:cNvSpPr/>
      </xdr:nvSpPr>
      <xdr:spPr>
        <a:xfrm>
          <a:off x="7810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44811</xdr:rowOff>
    </xdr:from>
    <xdr:ext cx="534377" cy="259045"/>
    <xdr:sp macro="" textlink="">
      <xdr:nvSpPr>
        <xdr:cNvPr id="491" name="テキスト ボックス 490"/>
        <xdr:cNvSpPr txBox="1"/>
      </xdr:nvSpPr>
      <xdr:spPr>
        <a:xfrm>
          <a:off x="7594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44582</xdr:rowOff>
    </xdr:from>
    <xdr:to>
      <xdr:col>36</xdr:col>
      <xdr:colOff>165100</xdr:colOff>
      <xdr:row>97</xdr:row>
      <xdr:rowOff>146182</xdr:rowOff>
    </xdr:to>
    <xdr:sp macro="" textlink="">
      <xdr:nvSpPr>
        <xdr:cNvPr id="492" name="楕円 491"/>
        <xdr:cNvSpPr/>
      </xdr:nvSpPr>
      <xdr:spPr>
        <a:xfrm>
          <a:off x="6921500" y="166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137309</xdr:rowOff>
    </xdr:from>
    <xdr:ext cx="534377" cy="259045"/>
    <xdr:sp macro="" textlink="">
      <xdr:nvSpPr>
        <xdr:cNvPr id="493" name="テキスト ボックス 492"/>
        <xdr:cNvSpPr txBox="1"/>
      </xdr:nvSpPr>
      <xdr:spPr>
        <a:xfrm>
          <a:off x="6705111" y="167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149713</xdr:rowOff>
    </xdr:from>
    <xdr:to>
      <xdr:col>85</xdr:col>
      <xdr:colOff>127000</xdr:colOff>
      <xdr:row>37</xdr:row>
      <xdr:rowOff>165166</xdr:rowOff>
    </xdr:to>
    <xdr:cxnSp macro="">
      <xdr:nvCxnSpPr>
        <xdr:cNvPr id="521" name="直線コネクタ 520"/>
        <xdr:cNvCxnSpPr/>
      </xdr:nvCxnSpPr>
      <xdr:spPr>
        <a:xfrm flipV="1">
          <a:off x="15481300" y="6493363"/>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165166</xdr:rowOff>
    </xdr:from>
    <xdr:to>
      <xdr:col>81</xdr:col>
      <xdr:colOff>50800</xdr:colOff>
      <xdr:row>38</xdr:row>
      <xdr:rowOff>5375</xdr:rowOff>
    </xdr:to>
    <xdr:cxnSp macro="">
      <xdr:nvCxnSpPr>
        <xdr:cNvPr id="524" name="直線コネクタ 523"/>
        <xdr:cNvCxnSpPr/>
      </xdr:nvCxnSpPr>
      <xdr:spPr>
        <a:xfrm flipV="1">
          <a:off x="14592300" y="650881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3957</xdr:rowOff>
    </xdr:from>
    <xdr:to>
      <xdr:col>76</xdr:col>
      <xdr:colOff>114300</xdr:colOff>
      <xdr:row>38</xdr:row>
      <xdr:rowOff>5375</xdr:rowOff>
    </xdr:to>
    <xdr:cxnSp macro="">
      <xdr:nvCxnSpPr>
        <xdr:cNvPr id="527" name="直線コネクタ 526"/>
        <xdr:cNvCxnSpPr/>
      </xdr:nvCxnSpPr>
      <xdr:spPr>
        <a:xfrm>
          <a:off x="13703300" y="6519057"/>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3957</xdr:rowOff>
    </xdr:from>
    <xdr:to>
      <xdr:col>71</xdr:col>
      <xdr:colOff>177800</xdr:colOff>
      <xdr:row>38</xdr:row>
      <xdr:rowOff>10495</xdr:rowOff>
    </xdr:to>
    <xdr:cxnSp macro="">
      <xdr:nvCxnSpPr>
        <xdr:cNvPr id="530" name="直線コネクタ 529"/>
        <xdr:cNvCxnSpPr/>
      </xdr:nvCxnSpPr>
      <xdr:spPr>
        <a:xfrm flipV="1">
          <a:off x="12814300" y="6519057"/>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3" name="フローチャート: 判断 532"/>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34" name="テキスト ボックス 533"/>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98913</xdr:rowOff>
    </xdr:from>
    <xdr:to>
      <xdr:col>85</xdr:col>
      <xdr:colOff>177800</xdr:colOff>
      <xdr:row>38</xdr:row>
      <xdr:rowOff>29063</xdr:rowOff>
    </xdr:to>
    <xdr:sp macro="" textlink="">
      <xdr:nvSpPr>
        <xdr:cNvPr id="540" name="楕円 539"/>
        <xdr:cNvSpPr/>
      </xdr:nvSpPr>
      <xdr:spPr>
        <a:xfrm>
          <a:off x="162687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77340</xdr:rowOff>
    </xdr:from>
    <xdr:ext cx="534377" cy="259045"/>
    <xdr:sp macro="" textlink="">
      <xdr:nvSpPr>
        <xdr:cNvPr id="541" name="消防費該当値テキスト"/>
        <xdr:cNvSpPr txBox="1"/>
      </xdr:nvSpPr>
      <xdr:spPr>
        <a:xfrm>
          <a:off x="16370300" y="64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114366</xdr:rowOff>
    </xdr:from>
    <xdr:to>
      <xdr:col>81</xdr:col>
      <xdr:colOff>101600</xdr:colOff>
      <xdr:row>38</xdr:row>
      <xdr:rowOff>44516</xdr:rowOff>
    </xdr:to>
    <xdr:sp macro="" textlink="">
      <xdr:nvSpPr>
        <xdr:cNvPr id="542" name="楕円 541"/>
        <xdr:cNvSpPr/>
      </xdr:nvSpPr>
      <xdr:spPr>
        <a:xfrm>
          <a:off x="15430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35643</xdr:rowOff>
    </xdr:from>
    <xdr:ext cx="534377" cy="259045"/>
    <xdr:sp macro="" textlink="">
      <xdr:nvSpPr>
        <xdr:cNvPr id="543" name="テキスト ボックス 542"/>
        <xdr:cNvSpPr txBox="1"/>
      </xdr:nvSpPr>
      <xdr:spPr>
        <a:xfrm>
          <a:off x="15214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126024</xdr:rowOff>
    </xdr:from>
    <xdr:to>
      <xdr:col>76</xdr:col>
      <xdr:colOff>165100</xdr:colOff>
      <xdr:row>38</xdr:row>
      <xdr:rowOff>56175</xdr:rowOff>
    </xdr:to>
    <xdr:sp macro="" textlink="">
      <xdr:nvSpPr>
        <xdr:cNvPr id="544" name="楕円 543"/>
        <xdr:cNvSpPr/>
      </xdr:nvSpPr>
      <xdr:spPr>
        <a:xfrm>
          <a:off x="145415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47302</xdr:rowOff>
    </xdr:from>
    <xdr:ext cx="534377" cy="259045"/>
    <xdr:sp macro="" textlink="">
      <xdr:nvSpPr>
        <xdr:cNvPr id="545" name="テキスト ボックス 544"/>
        <xdr:cNvSpPr txBox="1"/>
      </xdr:nvSpPr>
      <xdr:spPr>
        <a:xfrm>
          <a:off x="14325111" y="65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124608</xdr:rowOff>
    </xdr:from>
    <xdr:to>
      <xdr:col>72</xdr:col>
      <xdr:colOff>38100</xdr:colOff>
      <xdr:row>38</xdr:row>
      <xdr:rowOff>54758</xdr:rowOff>
    </xdr:to>
    <xdr:sp macro="" textlink="">
      <xdr:nvSpPr>
        <xdr:cNvPr id="546" name="楕円 545"/>
        <xdr:cNvSpPr/>
      </xdr:nvSpPr>
      <xdr:spPr>
        <a:xfrm>
          <a:off x="13652500" y="64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45884</xdr:rowOff>
    </xdr:from>
    <xdr:ext cx="534377" cy="259045"/>
    <xdr:sp macro="" textlink="">
      <xdr:nvSpPr>
        <xdr:cNvPr id="547" name="テキスト ボックス 546"/>
        <xdr:cNvSpPr txBox="1"/>
      </xdr:nvSpPr>
      <xdr:spPr>
        <a:xfrm>
          <a:off x="13436111" y="65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131145</xdr:rowOff>
    </xdr:from>
    <xdr:to>
      <xdr:col>67</xdr:col>
      <xdr:colOff>101600</xdr:colOff>
      <xdr:row>38</xdr:row>
      <xdr:rowOff>61295</xdr:rowOff>
    </xdr:to>
    <xdr:sp macro="" textlink="">
      <xdr:nvSpPr>
        <xdr:cNvPr id="548" name="楕円 547"/>
        <xdr:cNvSpPr/>
      </xdr:nvSpPr>
      <xdr:spPr>
        <a:xfrm>
          <a:off x="12763500" y="6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52422</xdr:rowOff>
    </xdr:from>
    <xdr:ext cx="534377" cy="259045"/>
    <xdr:sp macro="" textlink="">
      <xdr:nvSpPr>
        <xdr:cNvPr id="549" name="テキスト ボックス 548"/>
        <xdr:cNvSpPr txBox="1"/>
      </xdr:nvSpPr>
      <xdr:spPr>
        <a:xfrm>
          <a:off x="12547111" y="65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76016</xdr:rowOff>
    </xdr:from>
    <xdr:to>
      <xdr:col>85</xdr:col>
      <xdr:colOff>127000</xdr:colOff>
      <xdr:row>57</xdr:row>
      <xdr:rowOff>99543</xdr:rowOff>
    </xdr:to>
    <xdr:cxnSp macro="">
      <xdr:nvCxnSpPr>
        <xdr:cNvPr id="579" name="直線コネクタ 578"/>
        <xdr:cNvCxnSpPr/>
      </xdr:nvCxnSpPr>
      <xdr:spPr>
        <a:xfrm flipV="1">
          <a:off x="15481300" y="9848666"/>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86531</xdr:rowOff>
    </xdr:from>
    <xdr:to>
      <xdr:col>81</xdr:col>
      <xdr:colOff>50800</xdr:colOff>
      <xdr:row>57</xdr:row>
      <xdr:rowOff>99543</xdr:rowOff>
    </xdr:to>
    <xdr:cxnSp macro="">
      <xdr:nvCxnSpPr>
        <xdr:cNvPr id="582" name="直線コネクタ 581"/>
        <xdr:cNvCxnSpPr/>
      </xdr:nvCxnSpPr>
      <xdr:spPr>
        <a:xfrm>
          <a:off x="14592300" y="9516281"/>
          <a:ext cx="889000" cy="3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86531</xdr:rowOff>
    </xdr:from>
    <xdr:to>
      <xdr:col>76</xdr:col>
      <xdr:colOff>114300</xdr:colOff>
      <xdr:row>57</xdr:row>
      <xdr:rowOff>90837</xdr:rowOff>
    </xdr:to>
    <xdr:cxnSp macro="">
      <xdr:nvCxnSpPr>
        <xdr:cNvPr id="585" name="直線コネクタ 584"/>
        <xdr:cNvCxnSpPr/>
      </xdr:nvCxnSpPr>
      <xdr:spPr>
        <a:xfrm flipV="1">
          <a:off x="13703300" y="9516281"/>
          <a:ext cx="889000" cy="3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79445</xdr:rowOff>
    </xdr:from>
    <xdr:to>
      <xdr:col>71</xdr:col>
      <xdr:colOff>177800</xdr:colOff>
      <xdr:row>57</xdr:row>
      <xdr:rowOff>90837</xdr:rowOff>
    </xdr:to>
    <xdr:cxnSp macro="">
      <xdr:nvCxnSpPr>
        <xdr:cNvPr id="588" name="直線コネクタ 587"/>
        <xdr:cNvCxnSpPr/>
      </xdr:nvCxnSpPr>
      <xdr:spPr>
        <a:xfrm>
          <a:off x="12814300" y="9852095"/>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1" name="フローチャート: 判断 590"/>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110844</xdr:rowOff>
    </xdr:from>
    <xdr:ext cx="534377" cy="259045"/>
    <xdr:sp macro="" textlink="">
      <xdr:nvSpPr>
        <xdr:cNvPr id="592" name="テキスト ボックス 591"/>
        <xdr:cNvSpPr txBox="1"/>
      </xdr:nvSpPr>
      <xdr:spPr>
        <a:xfrm>
          <a:off x="12547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25216</xdr:rowOff>
    </xdr:from>
    <xdr:to>
      <xdr:col>85</xdr:col>
      <xdr:colOff>177800</xdr:colOff>
      <xdr:row>57</xdr:row>
      <xdr:rowOff>126816</xdr:rowOff>
    </xdr:to>
    <xdr:sp macro="" textlink="">
      <xdr:nvSpPr>
        <xdr:cNvPr id="598" name="楕円 597"/>
        <xdr:cNvSpPr/>
      </xdr:nvSpPr>
      <xdr:spPr>
        <a:xfrm>
          <a:off x="16268700" y="97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3643</xdr:rowOff>
    </xdr:from>
    <xdr:ext cx="534377" cy="259045"/>
    <xdr:sp macro="" textlink="">
      <xdr:nvSpPr>
        <xdr:cNvPr id="599" name="教育費該当値テキスト"/>
        <xdr:cNvSpPr txBox="1"/>
      </xdr:nvSpPr>
      <xdr:spPr>
        <a:xfrm>
          <a:off x="16370300" y="97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48743</xdr:rowOff>
    </xdr:from>
    <xdr:to>
      <xdr:col>81</xdr:col>
      <xdr:colOff>101600</xdr:colOff>
      <xdr:row>57</xdr:row>
      <xdr:rowOff>150343</xdr:rowOff>
    </xdr:to>
    <xdr:sp macro="" textlink="">
      <xdr:nvSpPr>
        <xdr:cNvPr id="600" name="楕円 599"/>
        <xdr:cNvSpPr/>
      </xdr:nvSpPr>
      <xdr:spPr>
        <a:xfrm>
          <a:off x="15430500" y="98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141470</xdr:rowOff>
    </xdr:from>
    <xdr:ext cx="534377" cy="259045"/>
    <xdr:sp macro="" textlink="">
      <xdr:nvSpPr>
        <xdr:cNvPr id="601" name="テキスト ボックス 600"/>
        <xdr:cNvSpPr txBox="1"/>
      </xdr:nvSpPr>
      <xdr:spPr>
        <a:xfrm>
          <a:off x="15214111" y="99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35731</xdr:rowOff>
    </xdr:from>
    <xdr:to>
      <xdr:col>76</xdr:col>
      <xdr:colOff>165100</xdr:colOff>
      <xdr:row>55</xdr:row>
      <xdr:rowOff>137331</xdr:rowOff>
    </xdr:to>
    <xdr:sp macro="" textlink="">
      <xdr:nvSpPr>
        <xdr:cNvPr id="602" name="楕円 601"/>
        <xdr:cNvSpPr/>
      </xdr:nvSpPr>
      <xdr:spPr>
        <a:xfrm>
          <a:off x="14541500" y="94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153858</xdr:rowOff>
    </xdr:from>
    <xdr:ext cx="534377" cy="259045"/>
    <xdr:sp macro="" textlink="">
      <xdr:nvSpPr>
        <xdr:cNvPr id="603" name="テキスト ボックス 602"/>
        <xdr:cNvSpPr txBox="1"/>
      </xdr:nvSpPr>
      <xdr:spPr>
        <a:xfrm>
          <a:off x="14325111" y="92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40037</xdr:rowOff>
    </xdr:from>
    <xdr:to>
      <xdr:col>72</xdr:col>
      <xdr:colOff>38100</xdr:colOff>
      <xdr:row>57</xdr:row>
      <xdr:rowOff>141637</xdr:rowOff>
    </xdr:to>
    <xdr:sp macro="" textlink="">
      <xdr:nvSpPr>
        <xdr:cNvPr id="604" name="楕円 603"/>
        <xdr:cNvSpPr/>
      </xdr:nvSpPr>
      <xdr:spPr>
        <a:xfrm>
          <a:off x="13652500" y="98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132764</xdr:rowOff>
    </xdr:from>
    <xdr:ext cx="534377" cy="259045"/>
    <xdr:sp macro="" textlink="">
      <xdr:nvSpPr>
        <xdr:cNvPr id="605" name="テキスト ボックス 604"/>
        <xdr:cNvSpPr txBox="1"/>
      </xdr:nvSpPr>
      <xdr:spPr>
        <a:xfrm>
          <a:off x="13436111" y="99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28645</xdr:rowOff>
    </xdr:from>
    <xdr:to>
      <xdr:col>67</xdr:col>
      <xdr:colOff>101600</xdr:colOff>
      <xdr:row>57</xdr:row>
      <xdr:rowOff>130245</xdr:rowOff>
    </xdr:to>
    <xdr:sp macro="" textlink="">
      <xdr:nvSpPr>
        <xdr:cNvPr id="606" name="楕円 605"/>
        <xdr:cNvSpPr/>
      </xdr:nvSpPr>
      <xdr:spPr>
        <a:xfrm>
          <a:off x="12763500" y="98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121372</xdr:rowOff>
    </xdr:from>
    <xdr:ext cx="534377" cy="259045"/>
    <xdr:sp macro="" textlink="">
      <xdr:nvSpPr>
        <xdr:cNvPr id="607" name="テキスト ボックス 606"/>
        <xdr:cNvSpPr txBox="1"/>
      </xdr:nvSpPr>
      <xdr:spPr>
        <a:xfrm>
          <a:off x="12547111" y="9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27991</xdr:rowOff>
    </xdr:from>
    <xdr:to>
      <xdr:col>85</xdr:col>
      <xdr:colOff>127000</xdr:colOff>
      <xdr:row>79</xdr:row>
      <xdr:rowOff>36906</xdr:rowOff>
    </xdr:to>
    <xdr:cxnSp macro="">
      <xdr:nvCxnSpPr>
        <xdr:cNvPr id="636" name="直線コネクタ 635"/>
        <xdr:cNvCxnSpPr/>
      </xdr:nvCxnSpPr>
      <xdr:spPr>
        <a:xfrm>
          <a:off x="15481300" y="1357254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27991</xdr:rowOff>
    </xdr:from>
    <xdr:to>
      <xdr:col>81</xdr:col>
      <xdr:colOff>50800</xdr:colOff>
      <xdr:row>79</xdr:row>
      <xdr:rowOff>44450</xdr:rowOff>
    </xdr:to>
    <xdr:cxnSp macro="">
      <xdr:nvCxnSpPr>
        <xdr:cNvPr id="639" name="直線コネクタ 638"/>
        <xdr:cNvCxnSpPr/>
      </xdr:nvCxnSpPr>
      <xdr:spPr>
        <a:xfrm flipV="1">
          <a:off x="14592300" y="135725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48" name="フローチャート: 判断 647"/>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49" name="テキスト ボックス 648"/>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157556</xdr:rowOff>
    </xdr:from>
    <xdr:to>
      <xdr:col>85</xdr:col>
      <xdr:colOff>177800</xdr:colOff>
      <xdr:row>79</xdr:row>
      <xdr:rowOff>87706</xdr:rowOff>
    </xdr:to>
    <xdr:sp macro="" textlink="">
      <xdr:nvSpPr>
        <xdr:cNvPr id="655" name="楕円 654"/>
        <xdr:cNvSpPr/>
      </xdr:nvSpPr>
      <xdr:spPr>
        <a:xfrm>
          <a:off x="16268700" y="135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72483</xdr:rowOff>
    </xdr:from>
    <xdr:ext cx="313932" cy="259045"/>
    <xdr:sp macro="" textlink="">
      <xdr:nvSpPr>
        <xdr:cNvPr id="656" name="災害復旧費該当値テキスト"/>
        <xdr:cNvSpPr txBox="1"/>
      </xdr:nvSpPr>
      <xdr:spPr>
        <a:xfrm>
          <a:off x="16370300" y="1344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148641</xdr:rowOff>
    </xdr:from>
    <xdr:to>
      <xdr:col>81</xdr:col>
      <xdr:colOff>101600</xdr:colOff>
      <xdr:row>79</xdr:row>
      <xdr:rowOff>78791</xdr:rowOff>
    </xdr:to>
    <xdr:sp macro="" textlink="">
      <xdr:nvSpPr>
        <xdr:cNvPr id="657" name="楕円 656"/>
        <xdr:cNvSpPr/>
      </xdr:nvSpPr>
      <xdr:spPr>
        <a:xfrm>
          <a:off x="154305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69918</xdr:rowOff>
    </xdr:from>
    <xdr:ext cx="378565" cy="259045"/>
    <xdr:sp macro="" textlink="">
      <xdr:nvSpPr>
        <xdr:cNvPr id="658" name="テキスト ボックス 657"/>
        <xdr:cNvSpPr txBox="1"/>
      </xdr:nvSpPr>
      <xdr:spPr>
        <a:xfrm>
          <a:off x="15292017" y="1361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63385</xdr:rowOff>
    </xdr:from>
    <xdr:to>
      <xdr:col>85</xdr:col>
      <xdr:colOff>127000</xdr:colOff>
      <xdr:row>96</xdr:row>
      <xdr:rowOff>73127</xdr:rowOff>
    </xdr:to>
    <xdr:cxnSp macro="">
      <xdr:nvCxnSpPr>
        <xdr:cNvPr id="693" name="直線コネクタ 692"/>
        <xdr:cNvCxnSpPr/>
      </xdr:nvCxnSpPr>
      <xdr:spPr>
        <a:xfrm flipV="1">
          <a:off x="15481300" y="16522585"/>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64325</xdr:rowOff>
    </xdr:from>
    <xdr:to>
      <xdr:col>81</xdr:col>
      <xdr:colOff>50800</xdr:colOff>
      <xdr:row>96</xdr:row>
      <xdr:rowOff>73127</xdr:rowOff>
    </xdr:to>
    <xdr:cxnSp macro="">
      <xdr:nvCxnSpPr>
        <xdr:cNvPr id="696" name="直線コネクタ 695"/>
        <xdr:cNvCxnSpPr/>
      </xdr:nvCxnSpPr>
      <xdr:spPr>
        <a:xfrm>
          <a:off x="14592300" y="16523525"/>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64325</xdr:rowOff>
    </xdr:from>
    <xdr:to>
      <xdr:col>76</xdr:col>
      <xdr:colOff>114300</xdr:colOff>
      <xdr:row>96</xdr:row>
      <xdr:rowOff>66839</xdr:rowOff>
    </xdr:to>
    <xdr:cxnSp macro="">
      <xdr:nvCxnSpPr>
        <xdr:cNvPr id="699" name="直線コネクタ 698"/>
        <xdr:cNvCxnSpPr/>
      </xdr:nvCxnSpPr>
      <xdr:spPr>
        <a:xfrm flipV="1">
          <a:off x="13703300" y="1652352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66839</xdr:rowOff>
    </xdr:from>
    <xdr:to>
      <xdr:col>71</xdr:col>
      <xdr:colOff>177800</xdr:colOff>
      <xdr:row>96</xdr:row>
      <xdr:rowOff>85764</xdr:rowOff>
    </xdr:to>
    <xdr:cxnSp macro="">
      <xdr:nvCxnSpPr>
        <xdr:cNvPr id="702" name="直線コネクタ 701"/>
        <xdr:cNvCxnSpPr/>
      </xdr:nvCxnSpPr>
      <xdr:spPr>
        <a:xfrm flipV="1">
          <a:off x="12814300" y="16526039"/>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5" name="フローチャート: 判断 704"/>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103712</xdr:rowOff>
    </xdr:from>
    <xdr:ext cx="534377" cy="259045"/>
    <xdr:sp macro="" textlink="">
      <xdr:nvSpPr>
        <xdr:cNvPr id="706" name="テキスト ボックス 705"/>
        <xdr:cNvSpPr txBox="1"/>
      </xdr:nvSpPr>
      <xdr:spPr>
        <a:xfrm>
          <a:off x="12547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12585</xdr:rowOff>
    </xdr:from>
    <xdr:to>
      <xdr:col>85</xdr:col>
      <xdr:colOff>177800</xdr:colOff>
      <xdr:row>96</xdr:row>
      <xdr:rowOff>114185</xdr:rowOff>
    </xdr:to>
    <xdr:sp macro="" textlink="">
      <xdr:nvSpPr>
        <xdr:cNvPr id="712" name="楕円 711"/>
        <xdr:cNvSpPr/>
      </xdr:nvSpPr>
      <xdr:spPr>
        <a:xfrm>
          <a:off x="16268700" y="16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35462</xdr:rowOff>
    </xdr:from>
    <xdr:ext cx="534377" cy="259045"/>
    <xdr:sp macro="" textlink="">
      <xdr:nvSpPr>
        <xdr:cNvPr id="713" name="公債費該当値テキスト"/>
        <xdr:cNvSpPr txBox="1"/>
      </xdr:nvSpPr>
      <xdr:spPr>
        <a:xfrm>
          <a:off x="16370300" y="163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22327</xdr:rowOff>
    </xdr:from>
    <xdr:to>
      <xdr:col>81</xdr:col>
      <xdr:colOff>101600</xdr:colOff>
      <xdr:row>96</xdr:row>
      <xdr:rowOff>123927</xdr:rowOff>
    </xdr:to>
    <xdr:sp macro="" textlink="">
      <xdr:nvSpPr>
        <xdr:cNvPr id="714" name="楕円 713"/>
        <xdr:cNvSpPr/>
      </xdr:nvSpPr>
      <xdr:spPr>
        <a:xfrm>
          <a:off x="15430500" y="164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140454</xdr:rowOff>
    </xdr:from>
    <xdr:ext cx="534377" cy="259045"/>
    <xdr:sp macro="" textlink="">
      <xdr:nvSpPr>
        <xdr:cNvPr id="715" name="テキスト ボックス 714"/>
        <xdr:cNvSpPr txBox="1"/>
      </xdr:nvSpPr>
      <xdr:spPr>
        <a:xfrm>
          <a:off x="15214111" y="162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13525</xdr:rowOff>
    </xdr:from>
    <xdr:to>
      <xdr:col>76</xdr:col>
      <xdr:colOff>165100</xdr:colOff>
      <xdr:row>96</xdr:row>
      <xdr:rowOff>115125</xdr:rowOff>
    </xdr:to>
    <xdr:sp macro="" textlink="">
      <xdr:nvSpPr>
        <xdr:cNvPr id="716" name="楕円 715"/>
        <xdr:cNvSpPr/>
      </xdr:nvSpPr>
      <xdr:spPr>
        <a:xfrm>
          <a:off x="14541500" y="164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131652</xdr:rowOff>
    </xdr:from>
    <xdr:ext cx="534377" cy="259045"/>
    <xdr:sp macro="" textlink="">
      <xdr:nvSpPr>
        <xdr:cNvPr id="717" name="テキスト ボックス 716"/>
        <xdr:cNvSpPr txBox="1"/>
      </xdr:nvSpPr>
      <xdr:spPr>
        <a:xfrm>
          <a:off x="14325111" y="162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16039</xdr:rowOff>
    </xdr:from>
    <xdr:to>
      <xdr:col>72</xdr:col>
      <xdr:colOff>38100</xdr:colOff>
      <xdr:row>96</xdr:row>
      <xdr:rowOff>117639</xdr:rowOff>
    </xdr:to>
    <xdr:sp macro="" textlink="">
      <xdr:nvSpPr>
        <xdr:cNvPr id="718" name="楕円 717"/>
        <xdr:cNvSpPr/>
      </xdr:nvSpPr>
      <xdr:spPr>
        <a:xfrm>
          <a:off x="13652500" y="164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134166</xdr:rowOff>
    </xdr:from>
    <xdr:ext cx="534377" cy="259045"/>
    <xdr:sp macro="" textlink="">
      <xdr:nvSpPr>
        <xdr:cNvPr id="719" name="テキスト ボックス 718"/>
        <xdr:cNvSpPr txBox="1"/>
      </xdr:nvSpPr>
      <xdr:spPr>
        <a:xfrm>
          <a:off x="13436111" y="162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34964</xdr:rowOff>
    </xdr:from>
    <xdr:to>
      <xdr:col>67</xdr:col>
      <xdr:colOff>101600</xdr:colOff>
      <xdr:row>96</xdr:row>
      <xdr:rowOff>136564</xdr:rowOff>
    </xdr:to>
    <xdr:sp macro="" textlink="">
      <xdr:nvSpPr>
        <xdr:cNvPr id="720" name="楕円 719"/>
        <xdr:cNvSpPr/>
      </xdr:nvSpPr>
      <xdr:spPr>
        <a:xfrm>
          <a:off x="12763500" y="16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127691</xdr:rowOff>
    </xdr:from>
    <xdr:ext cx="534377" cy="259045"/>
    <xdr:sp macro="" textlink="">
      <xdr:nvSpPr>
        <xdr:cNvPr id="721" name="テキスト ボックス 720"/>
        <xdr:cNvSpPr txBox="1"/>
      </xdr:nvSpPr>
      <xdr:spPr>
        <a:xfrm>
          <a:off x="12547111" y="16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0" name="フローチャート: 判断 759"/>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1" name="テキスト ボックス 760"/>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355,532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円となる。前年度は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主な構成項目のうち、民生費については住民一人あたり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円増額している。これは民間保育所整備事業の大幅な減額となった分はあるものの、認定こども園事業、自立支援給付事業などの増額が上回ったことによるものである。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一方、土木費では住民一人あたり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30,899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円減額となったが、これは塩崎駅周辺整備事業等の大型事業が終了したことによるものである。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歳出総額では前年度より増額となっているが、類似団体と比較すると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総じて低い水準となっている。民生費は今後も増額が見込まれることに加え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今後予定している大型建設事業等もあるため、今後も更なる経費削減、事業の取捨選択、財源確保に努める。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一般会計実質収支額の一部および令和元年度市税の増収分等の積み立てが取崩額を上回ったため、増額となった。今後、歳出においては扶助費等の社会保障費の増額や、公共施設等総合管理計画における既存施設の更新費用等が見込まれる中で、財政調整基金を始めとする各種基金の残高確保が重要になってくるため</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更なる経費削減、財源確保に努める必要がある。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直近５年度において実質赤字は生じておらず、普通会計、公営企業会計ともに健全な財政運営を継続している。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27995309</v>
      </c>
      <c r="BO4" s="462"/>
      <c r="BP4" s="462"/>
      <c r="BQ4" s="462"/>
      <c r="BR4" s="462"/>
      <c r="BS4" s="462"/>
      <c r="BT4" s="462"/>
      <c r="BU4" s="463"/>
      <c r="BV4" s="461">
        <v>27827827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7.8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26964604</v>
      </c>
      <c r="BO5" s="467"/>
      <c r="BP5" s="467"/>
      <c r="BQ5" s="467"/>
      <c r="BR5" s="467"/>
      <c r="BS5" s="467"/>
      <c r="BT5" s="467"/>
      <c r="BU5" s="468"/>
      <c r="BV5" s="466">
        <v>26514827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88.3</v>
      </c>
      <c r="CU5" s="437"/>
      <c r="CV5" s="437"/>
      <c r="CW5" s="437"/>
      <c r="CX5" s="437"/>
      <c r="CY5" s="437"/>
      <c r="CZ5" s="437"/>
      <c r="DA5" s="438"/>
      <c r="DB5" s="436">
        <v>86.7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1030705</v>
      </c>
      <c r="BO6" s="467"/>
      <c r="BP6" s="467"/>
      <c r="BQ6" s="467"/>
      <c r="BR6" s="467"/>
      <c r="BS6" s="467"/>
      <c r="BT6" s="467"/>
      <c r="BU6" s="468"/>
      <c r="BV6" s="466">
        <v>1313000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91.6</v>
      </c>
      <c r="CU6" s="620"/>
      <c r="CV6" s="620"/>
      <c r="CW6" s="620"/>
      <c r="CX6" s="620"/>
      <c r="CY6" s="620"/>
      <c r="CZ6" s="620"/>
      <c r="DA6" s="621"/>
      <c r="DB6" s="619">
        <v>90.6</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332523</v>
      </c>
      <c r="BO7" s="467"/>
      <c r="BP7" s="467"/>
      <c r="BQ7" s="467"/>
      <c r="BR7" s="467"/>
      <c r="BS7" s="467"/>
      <c r="BT7" s="467"/>
      <c r="BU7" s="468"/>
      <c r="BV7" s="466">
        <v>29233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16557393</v>
      </c>
      <c r="CU7" s="467"/>
      <c r="CV7" s="467"/>
      <c r="CW7" s="467"/>
      <c r="CX7" s="467"/>
      <c r="CY7" s="467"/>
      <c r="CZ7" s="467"/>
      <c r="DA7" s="468"/>
      <c r="DB7" s="466">
        <v>16456052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698182</v>
      </c>
      <c r="BO8" s="467"/>
      <c r="BP8" s="467"/>
      <c r="BQ8" s="467"/>
      <c r="BR8" s="467"/>
      <c r="BS8" s="467"/>
      <c r="BT8" s="467"/>
      <c r="BU8" s="468"/>
      <c r="BV8" s="466">
        <v>1283767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0.63</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74386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-585585</v>
      </c>
      <c r="BO9" s="467"/>
      <c r="BP9" s="467"/>
      <c r="BQ9" s="467"/>
      <c r="BR9" s="467"/>
      <c r="BS9" s="467"/>
      <c r="BT9" s="467"/>
      <c r="BU9" s="468"/>
      <c r="BV9" s="466">
        <v>117426</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15.1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73807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110</v>
      </c>
      <c r="AV10" s="524"/>
      <c r="AW10" s="524"/>
      <c r="AX10" s="524"/>
      <c r="AY10" s="446" t="s">
        <v>121</v>
      </c>
      <c r="AZ10" s="447"/>
      <c r="BA10" s="447"/>
      <c r="BB10" s="447"/>
      <c r="BC10" s="447"/>
      <c r="BD10" s="447"/>
      <c r="BE10" s="447"/>
      <c r="BF10" s="447"/>
      <c r="BG10" s="447"/>
      <c r="BH10" s="447"/>
      <c r="BI10" s="447"/>
      <c r="BJ10" s="447"/>
      <c r="BK10" s="447"/>
      <c r="BL10" s="447"/>
      <c r="BM10" s="448"/>
      <c r="BN10" s="466">
        <v>917072</v>
      </c>
      <c r="BO10" s="467"/>
      <c r="BP10" s="467"/>
      <c r="BQ10" s="467"/>
      <c r="BR10" s="467"/>
      <c r="BS10" s="467"/>
      <c r="BT10" s="467"/>
      <c r="BU10" s="468"/>
      <c r="BV10" s="466">
        <v>751763</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75843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526913</v>
      </c>
      <c r="BO12" s="467"/>
      <c r="BP12" s="467"/>
      <c r="BQ12" s="467"/>
      <c r="BR12" s="467"/>
      <c r="BS12" s="467"/>
      <c r="BT12" s="467"/>
      <c r="BU12" s="468"/>
      <c r="BV12" s="466">
        <v>515180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74656</v>
      </c>
      <c r="S13" s="570"/>
      <c r="T13" s="570"/>
      <c r="U13" s="570"/>
      <c r="V13" s="571"/>
      <c r="W13" s="557" t="s">
        <v>140</v>
      </c>
      <c r="X13" s="479"/>
      <c r="Y13" s="479"/>
      <c r="Z13" s="479"/>
      <c r="AA13" s="479"/>
      <c r="AB13" s="480"/>
      <c r="AC13" s="442">
        <v>986</v>
      </c>
      <c r="AD13" s="443"/>
      <c r="AE13" s="443"/>
      <c r="AF13" s="443"/>
      <c r="AG13" s="444"/>
      <c r="AH13" s="442">
        <v>963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-195426</v>
      </c>
      <c r="BO13" s="467"/>
      <c r="BP13" s="467"/>
      <c r="BQ13" s="467"/>
      <c r="BR13" s="467"/>
      <c r="BS13" s="467"/>
      <c r="BT13" s="467"/>
      <c r="BU13" s="468"/>
      <c r="BV13" s="466">
        <v>354009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7.6</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75771</v>
      </c>
      <c r="S14" s="570"/>
      <c r="T14" s="570"/>
      <c r="U14" s="570"/>
      <c r="V14" s="571"/>
      <c r="W14" s="572"/>
      <c r="X14" s="482"/>
      <c r="Y14" s="482"/>
      <c r="Z14" s="482"/>
      <c r="AA14" s="482"/>
      <c r="AB14" s="483"/>
      <c r="AC14" s="562">
        <v>2.8</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139</v>
      </c>
      <c r="N15" s="567"/>
      <c r="O15" s="567"/>
      <c r="P15" s="567"/>
      <c r="Q15" s="568"/>
      <c r="R15" s="569">
        <v>74641</v>
      </c>
      <c r="S15" s="570"/>
      <c r="T15" s="570"/>
      <c r="U15" s="570"/>
      <c r="V15" s="571"/>
      <c r="W15" s="557" t="s">
        <v>148</v>
      </c>
      <c r="X15" s="479"/>
      <c r="Y15" s="479"/>
      <c r="Z15" s="479"/>
      <c r="AA15" s="479"/>
      <c r="AB15" s="480"/>
      <c r="AC15" s="442">
        <v>10694</v>
      </c>
      <c r="AD15" s="443"/>
      <c r="AE15" s="443"/>
      <c r="AF15" s="443"/>
      <c r="AG15" s="444"/>
      <c r="AH15" s="442">
        <v>11216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8197537</v>
      </c>
      <c r="BO15" s="462"/>
      <c r="BP15" s="462"/>
      <c r="BQ15" s="462"/>
      <c r="BR15" s="462"/>
      <c r="BS15" s="462"/>
      <c r="BT15" s="462"/>
      <c r="BU15" s="463"/>
      <c r="BV15" s="461">
        <v>8110538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29.9</v>
      </c>
      <c r="AD16" s="563"/>
      <c r="AE16" s="563"/>
      <c r="AF16" s="563"/>
      <c r="AG16" s="564"/>
      <c r="AH16" s="562">
        <v>31.6</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13272750</v>
      </c>
      <c r="BO16" s="467"/>
      <c r="BP16" s="467"/>
      <c r="BQ16" s="467"/>
      <c r="BR16" s="467"/>
      <c r="BS16" s="467"/>
      <c r="BT16" s="467"/>
      <c r="BU16" s="468"/>
      <c r="BV16" s="466">
        <v>12902534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24111</v>
      </c>
      <c r="AD17" s="443"/>
      <c r="AE17" s="443"/>
      <c r="AF17" s="443"/>
      <c r="AG17" s="444"/>
      <c r="AH17" s="442">
        <v>23278</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10450221</v>
      </c>
      <c r="BO17" s="467"/>
      <c r="BP17" s="467"/>
      <c r="BQ17" s="467"/>
      <c r="BR17" s="467"/>
      <c r="BS17" s="467"/>
      <c r="BT17" s="467"/>
      <c r="BU17" s="468"/>
      <c r="BV17" s="466">
        <v>10298868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71.95</v>
      </c>
      <c r="M18" s="531"/>
      <c r="N18" s="531"/>
      <c r="O18" s="531"/>
      <c r="P18" s="531"/>
      <c r="Q18" s="531"/>
      <c r="R18" s="532"/>
      <c r="S18" s="532"/>
      <c r="T18" s="532"/>
      <c r="U18" s="532"/>
      <c r="V18" s="533"/>
      <c r="W18" s="547"/>
      <c r="X18" s="548"/>
      <c r="Y18" s="548"/>
      <c r="Z18" s="548"/>
      <c r="AA18" s="548"/>
      <c r="AB18" s="558"/>
      <c r="AC18" s="430">
        <v>67.400000000000006</v>
      </c>
      <c r="AD18" s="431"/>
      <c r="AE18" s="431"/>
      <c r="AF18" s="431"/>
      <c r="AG18" s="534"/>
      <c r="AH18" s="430">
        <v>65.7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14746322</v>
      </c>
      <c r="BO18" s="467"/>
      <c r="BP18" s="467"/>
      <c r="BQ18" s="467"/>
      <c r="BR18" s="467"/>
      <c r="BS18" s="467"/>
      <c r="BT18" s="467"/>
      <c r="BU18" s="468"/>
      <c r="BV18" s="466">
        <v>14131566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1034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19957248</v>
      </c>
      <c r="BO19" s="467"/>
      <c r="BP19" s="467"/>
      <c r="BQ19" s="467"/>
      <c r="BR19" s="467"/>
      <c r="BS19" s="467"/>
      <c r="BT19" s="467"/>
      <c r="BU19" s="468"/>
      <c r="BV19" s="466">
        <v>19001693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29463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23029129</v>
      </c>
      <c r="BO23" s="467"/>
      <c r="BP23" s="467"/>
      <c r="BQ23" s="467"/>
      <c r="BR23" s="467"/>
      <c r="BS23" s="467"/>
      <c r="BT23" s="467"/>
      <c r="BU23" s="468"/>
      <c r="BV23" s="466">
        <v>24310322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7500</v>
      </c>
      <c r="R24" s="443"/>
      <c r="S24" s="443"/>
      <c r="T24" s="443"/>
      <c r="U24" s="443"/>
      <c r="V24" s="444"/>
      <c r="W24" s="508"/>
      <c r="X24" s="499"/>
      <c r="Y24" s="500"/>
      <c r="Z24" s="439" t="s">
        <v>172</v>
      </c>
      <c r="AA24" s="440"/>
      <c r="AB24" s="440"/>
      <c r="AC24" s="440"/>
      <c r="AD24" s="440"/>
      <c r="AE24" s="440"/>
      <c r="AF24" s="440"/>
      <c r="AG24" s="441"/>
      <c r="AH24" s="442">
        <v>397</v>
      </c>
      <c r="AI24" s="443"/>
      <c r="AJ24" s="443"/>
      <c r="AK24" s="443"/>
      <c r="AL24" s="444"/>
      <c r="AM24" s="442">
        <v>1214026</v>
      </c>
      <c r="AN24" s="443"/>
      <c r="AO24" s="443"/>
      <c r="AP24" s="443"/>
      <c r="AQ24" s="443"/>
      <c r="AR24" s="444"/>
      <c r="AS24" s="442">
        <v>3058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10927194</v>
      </c>
      <c r="BO24" s="467"/>
      <c r="BP24" s="467"/>
      <c r="BQ24" s="467"/>
      <c r="BR24" s="467"/>
      <c r="BS24" s="467"/>
      <c r="BT24" s="467"/>
      <c r="BU24" s="468"/>
      <c r="BV24" s="466">
        <v>11193211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147</v>
      </c>
      <c r="AI25" s="443"/>
      <c r="AJ25" s="443"/>
      <c r="AK25" s="443"/>
      <c r="AL25" s="444"/>
      <c r="AM25" s="442" t="s">
        <v>138</v>
      </c>
      <c r="AN25" s="443"/>
      <c r="AO25" s="443"/>
      <c r="AP25" s="443"/>
      <c r="AQ25" s="443"/>
      <c r="AR25" s="444"/>
      <c r="AS25" s="442" t="s">
        <v>128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3465915</v>
      </c>
      <c r="BO25" s="462"/>
      <c r="BP25" s="462"/>
      <c r="BQ25" s="462"/>
      <c r="BR25" s="462"/>
      <c r="BS25" s="462"/>
      <c r="BT25" s="462"/>
      <c r="BU25" s="463"/>
      <c r="BV25" s="461">
        <v>552046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5600</v>
      </c>
      <c r="R26" s="443"/>
      <c r="S26" s="443"/>
      <c r="T26" s="443"/>
      <c r="U26" s="443"/>
      <c r="V26" s="444"/>
      <c r="W26" s="508"/>
      <c r="X26" s="499"/>
      <c r="Y26" s="500"/>
      <c r="Z26" s="439" t="s">
        <v>178</v>
      </c>
      <c r="AA26" s="521"/>
      <c r="AB26" s="521"/>
      <c r="AC26" s="521"/>
      <c r="AD26" s="521"/>
      <c r="AE26" s="521"/>
      <c r="AF26" s="521"/>
      <c r="AG26" s="522"/>
      <c r="AH26" s="442">
        <v>6</v>
      </c>
      <c r="AI26" s="443"/>
      <c r="AJ26" s="443"/>
      <c r="AK26" s="443"/>
      <c r="AL26" s="444"/>
      <c r="AM26" s="442">
        <v>16788</v>
      </c>
      <c r="AN26" s="443"/>
      <c r="AO26" s="443"/>
      <c r="AP26" s="443"/>
      <c r="AQ26" s="443"/>
      <c r="AR26" s="444"/>
      <c r="AS26" s="442">
        <v>2798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147</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4000</v>
      </c>
      <c r="R27" s="443"/>
      <c r="S27" s="443"/>
      <c r="T27" s="443"/>
      <c r="U27" s="443"/>
      <c r="V27" s="444"/>
      <c r="W27" s="508"/>
      <c r="X27" s="499"/>
      <c r="Y27" s="500"/>
      <c r="Z27" s="439" t="s">
        <v>181</v>
      </c>
      <c r="AA27" s="440"/>
      <c r="AB27" s="440"/>
      <c r="AC27" s="440"/>
      <c r="AD27" s="440"/>
      <c r="AE27" s="440"/>
      <c r="AF27" s="440"/>
      <c r="AG27" s="441"/>
      <c r="AH27" s="442" t="s">
        <v>147</v>
      </c>
      <c r="AI27" s="443"/>
      <c r="AJ27" s="443"/>
      <c r="AK27" s="443"/>
      <c r="AL27" s="444"/>
      <c r="AM27" s="442" t="s">
        <v>147</v>
      </c>
      <c r="AN27" s="443"/>
      <c r="AO27" s="443"/>
      <c r="AP27" s="443"/>
      <c r="AQ27" s="443"/>
      <c r="AR27" s="444"/>
      <c r="AS27" s="442" t="s">
        <v>147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770895</v>
      </c>
      <c r="BO27" s="470"/>
      <c r="BP27" s="470"/>
      <c r="BQ27" s="470"/>
      <c r="BR27" s="470"/>
      <c r="BS27" s="470"/>
      <c r="BT27" s="470"/>
      <c r="BU27" s="471"/>
      <c r="BV27" s="469">
        <v>769546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3600</v>
      </c>
      <c r="R28" s="443"/>
      <c r="S28" s="443"/>
      <c r="T28" s="443"/>
      <c r="U28" s="443"/>
      <c r="V28" s="444"/>
      <c r="W28" s="508"/>
      <c r="X28" s="499"/>
      <c r="Y28" s="500"/>
      <c r="Z28" s="439" t="s">
        <v>184</v>
      </c>
      <c r="AA28" s="440"/>
      <c r="AB28" s="440"/>
      <c r="AC28" s="440"/>
      <c r="AD28" s="440"/>
      <c r="AE28" s="440"/>
      <c r="AF28" s="440"/>
      <c r="AG28" s="441"/>
      <c r="AH28" s="442" t="s">
        <v>147</v>
      </c>
      <c r="AI28" s="443"/>
      <c r="AJ28" s="443"/>
      <c r="AK28" s="443"/>
      <c r="AL28" s="444"/>
      <c r="AM28" s="442" t="s">
        <v>147</v>
      </c>
      <c r="AN28" s="443"/>
      <c r="AO28" s="443"/>
      <c r="AP28" s="443"/>
      <c r="AQ28" s="443"/>
      <c r="AR28" s="444"/>
      <c r="AS28" s="442" t="s">
        <v>147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4623756</v>
      </c>
      <c r="BO28" s="462"/>
      <c r="BP28" s="462"/>
      <c r="BQ28" s="462"/>
      <c r="BR28" s="462"/>
      <c r="BS28" s="462"/>
      <c r="BT28" s="462"/>
      <c r="BU28" s="463"/>
      <c r="BV28" s="461">
        <v>4233597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20</v>
      </c>
      <c r="M29" s="443"/>
      <c r="N29" s="443"/>
      <c r="O29" s="443"/>
      <c r="P29" s="444"/>
      <c r="Q29" s="442">
        <v>3500</v>
      </c>
      <c r="R29" s="443"/>
      <c r="S29" s="443"/>
      <c r="T29" s="443"/>
      <c r="U29" s="443"/>
      <c r="V29" s="444"/>
      <c r="W29" s="509"/>
      <c r="X29" s="510"/>
      <c r="Y29" s="511"/>
      <c r="Z29" s="439" t="s">
        <v>187</v>
      </c>
      <c r="AA29" s="440"/>
      <c r="AB29" s="440"/>
      <c r="AC29" s="440"/>
      <c r="AD29" s="440"/>
      <c r="AE29" s="440"/>
      <c r="AF29" s="440"/>
      <c r="AG29" s="441"/>
      <c r="AH29" s="442">
        <v>397</v>
      </c>
      <c r="AI29" s="443"/>
      <c r="AJ29" s="443"/>
      <c r="AK29" s="443"/>
      <c r="AL29" s="444"/>
      <c r="AM29" s="442">
        <v>1214026</v>
      </c>
      <c r="AN29" s="443"/>
      <c r="AO29" s="443"/>
      <c r="AP29" s="443"/>
      <c r="AQ29" s="443"/>
      <c r="AR29" s="444"/>
      <c r="AS29" s="442">
        <v>3058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179186</v>
      </c>
      <c r="BO29" s="467"/>
      <c r="BP29" s="467"/>
      <c r="BQ29" s="467"/>
      <c r="BR29" s="467"/>
      <c r="BS29" s="467"/>
      <c r="BT29" s="467"/>
      <c r="BU29" s="468"/>
      <c r="BV29" s="466">
        <v>178873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4511420</v>
      </c>
      <c r="BO30" s="470"/>
      <c r="BP30" s="470"/>
      <c r="BQ30" s="470"/>
      <c r="BR30" s="470"/>
      <c r="BS30" s="470"/>
      <c r="BT30" s="470"/>
      <c r="BU30" s="471"/>
      <c r="BV30" s="469">
        <v>4300701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甲府地区広域行政事務組合一般会計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IF('各会計、関係団体の財政状況及び健全化判断比率'!B34="","",'各会計、関係団体の財政状況及び健全化判断比率'!B34)</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甲府地区広域行政事務組合ふるさと市町村圏事業特別会計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地域し尿処理施設特別会計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IF('各会計、関係団体の財政状況及び健全化判断比率'!B35="","",'各会計、関係団体の財政状況及び健全化判断比率'!B35)</f>
        <v>農業集落排水事業特別会計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甲府地区広域行政事務組合消防事業特別会計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介護サービス特別会計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IF('各会計、関係団体の財政状況及び健全化判断比率'!B36="","",'各会計、関係団体の財政状況及び健全化判断比率'!B36)</f>
        <v>合併浄化槽事業特別会計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甲府地区広域行政事務組合視聴覚ライブラリー事業特別会計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13</v>
      </c>
      <c r="BF38" s="425"/>
      <c r="BG38" s="424" t="str">
        <f>IF('各会計、関係団体の財政状況及び健全化判断比率'!B37="","",'各会計、関係団体の財政状況及び健全化判断比率'!B37)</f>
        <v>宅地開発事業特別会計</v>
      </c>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甲府地区広域行政事務組合国母公園管理事業特別会計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峡北広域行政事務組合一般会計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峡北広域行政事務組合常備消防特別会計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峡北広域行政事務組合ごみ処理特別会計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峡北広域行政事務組合し尿処理特別会計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中巨摩地区広域事務組合一般会計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ffg2rUdW1wYI82fYmL1oDuxR7uNus9IhiYR5sekZGdHuSPaDlpt8pCW1+KLCIf/JfNYmUy2ROhvTIEJd4iqH0Q==" saltValue="RBYsgfV4tWl9wt2Qx2tg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564</v>
      </c>
      <c r="D34" s="1248"/>
      <c r="E34" s="1249"/>
      <c r="F34" s="32">
        <v>4.13</v>
      </c>
      <c r="G34" s="33">
        <v>3.8</v>
      </c>
      <c r="H34" s="33">
        <v>4.16</v>
      </c>
      <c r="I34" s="33">
        <v>4.95</v>
      </c>
      <c r="J34" s="34">
        <v>6.33</v>
      </c>
      <c r="K34" s="22"/>
      <c r="L34" s="22"/>
      <c r="M34" s="22"/>
      <c r="N34" s="22"/>
      <c r="O34" s="22"/>
      <c r="P34" s="22"/>
    </row>
    <row r="35" spans="1:16" ht="39" customHeight="1" x14ac:dyDescent="0.2">
      <c r="A35" s="22"/>
      <c r="B35" s="35"/>
      <c r="C35" s="1242" t="s">
        <v>565</v>
      </c>
      <c r="D35" s="1243"/>
      <c r="E35" s="1244"/>
      <c r="F35" s="36">
        <v>8.83</v>
      </c>
      <c r="G35" s="37">
        <v>7.78</v>
      </c>
      <c r="H35" s="37">
        <v>7.14</v>
      </c>
      <c r="I35" s="37">
        <v>7.79</v>
      </c>
      <c r="J35" s="38">
        <v>4.21</v>
      </c>
      <c r="K35" s="22"/>
      <c r="L35" s="22"/>
      <c r="M35" s="22"/>
      <c r="N35" s="22"/>
      <c r="O35" s="22"/>
      <c r="P35" s="22"/>
    </row>
    <row r="36" spans="1:16" ht="39" customHeight="1" x14ac:dyDescent="0.2">
      <c r="A36" s="22"/>
      <c r="B36" s="35"/>
      <c r="C36" s="1242" t="s">
        <v>566</v>
      </c>
      <c r="D36" s="1243"/>
      <c r="E36" s="1244"/>
      <c r="F36" s="36">
        <v>0.87</v>
      </c>
      <c r="G36" s="37">
        <v>0.49</v>
      </c>
      <c r="H36" s="37">
        <v>0.51</v>
      </c>
      <c r="I36" s="37">
        <v>0.79</v>
      </c>
      <c r="J36" s="38">
        <v>0.66</v>
      </c>
      <c r="K36" s="22"/>
      <c r="L36" s="22"/>
      <c r="M36" s="22"/>
      <c r="N36" s="22"/>
      <c r="O36" s="22"/>
      <c r="P36" s="22"/>
    </row>
    <row r="37" spans="1:16" ht="39" customHeight="1" x14ac:dyDescent="0.2">
      <c r="A37" s="22"/>
      <c r="B37" s="35"/>
      <c r="C37" s="1242" t="s">
        <v>567</v>
      </c>
      <c r="D37" s="1243"/>
      <c r="E37" s="1244"/>
      <c r="F37" s="36">
        <v>1.91</v>
      </c>
      <c r="G37" s="37">
        <v>2.34</v>
      </c>
      <c r="H37" s="37">
        <v>2.6</v>
      </c>
      <c r="I37" s="37">
        <v>0.59</v>
      </c>
      <c r="J37" s="38">
        <v>0.56000000000000005</v>
      </c>
      <c r="K37" s="22"/>
      <c r="L37" s="22"/>
      <c r="M37" s="22"/>
      <c r="N37" s="22"/>
      <c r="O37" s="22"/>
      <c r="P37" s="22"/>
    </row>
    <row r="38" spans="1:16" ht="39" customHeight="1" x14ac:dyDescent="0.2">
      <c r="A38" s="22"/>
      <c r="B38" s="35"/>
      <c r="C38" s="1242" t="s">
        <v>568</v>
      </c>
      <c r="D38" s="1243"/>
      <c r="E38" s="1244"/>
      <c r="F38" s="36">
        <v>0.18</v>
      </c>
      <c r="G38" s="37">
        <v>0.09</v>
      </c>
      <c r="H38" s="37">
        <v>0.12</v>
      </c>
      <c r="I38" s="37">
        <v>0.01</v>
      </c>
      <c r="J38" s="38">
        <v>0.22</v>
      </c>
      <c r="K38" s="22"/>
      <c r="L38" s="22"/>
      <c r="M38" s="22"/>
      <c r="N38" s="22"/>
      <c r="O38" s="22"/>
      <c r="P38" s="22"/>
    </row>
    <row r="39" spans="1:16" ht="39" customHeight="1" x14ac:dyDescent="0.2">
      <c r="A39" s="22"/>
      <c r="B39" s="35"/>
      <c r="C39" s="1242" t="s">
        <v>569</v>
      </c>
      <c r="D39" s="1243"/>
      <c r="E39" s="1244"/>
      <c r="F39" s="36">
        <v>0</v>
      </c>
      <c r="G39" s="37">
        <v>0</v>
      </c>
      <c r="H39" s="37">
        <v>0</v>
      </c>
      <c r="I39" s="37">
        <v>0.01</v>
      </c>
      <c r="J39" s="38">
        <v>0.03</v>
      </c>
      <c r="K39" s="22"/>
      <c r="L39" s="22"/>
      <c r="M39" s="22"/>
      <c r="N39" s="22"/>
      <c r="O39" s="22"/>
      <c r="P39" s="22"/>
    </row>
    <row r="40" spans="1:16" ht="39" customHeight="1" x14ac:dyDescent="0.2">
      <c r="A40" s="22"/>
      <c r="B40" s="35"/>
      <c r="C40" s="1242" t="s">
        <v>570</v>
      </c>
      <c r="D40" s="1243"/>
      <c r="E40" s="1244"/>
      <c r="F40" s="36">
        <v>0</v>
      </c>
      <c r="G40" s="37">
        <v>0</v>
      </c>
      <c r="H40" s="37">
        <v>0</v>
      </c>
      <c r="I40" s="37">
        <v>0</v>
      </c>
      <c r="J40" s="38">
        <v>0</v>
      </c>
      <c r="K40" s="22"/>
      <c r="L40" s="22"/>
      <c r="M40" s="22"/>
      <c r="N40" s="22"/>
      <c r="O40" s="22"/>
      <c r="P40" s="22"/>
    </row>
    <row r="41" spans="1:16" ht="39" customHeight="1" x14ac:dyDescent="0.2">
      <c r="A41" s="22"/>
      <c r="B41" s="35"/>
      <c r="C41" s="1242" t="s">
        <v>571</v>
      </c>
      <c r="D41" s="1243"/>
      <c r="E41" s="1244"/>
      <c r="F41" s="36">
        <v>0</v>
      </c>
      <c r="G41" s="37">
        <v>0</v>
      </c>
      <c r="H41" s="37">
        <v>0</v>
      </c>
      <c r="I41" s="37">
        <v>0</v>
      </c>
      <c r="J41" s="38">
        <v>0</v>
      </c>
      <c r="K41" s="22"/>
      <c r="L41" s="22"/>
      <c r="M41" s="22"/>
      <c r="N41" s="22"/>
      <c r="O41" s="22"/>
      <c r="P41" s="22"/>
    </row>
    <row r="42" spans="1:16" ht="39" customHeight="1" x14ac:dyDescent="0.2">
      <c r="A42" s="22"/>
      <c r="B42" s="39"/>
      <c r="C42" s="1242" t="s">
        <v>572</v>
      </c>
      <c r="D42" s="1243"/>
      <c r="E42" s="1244"/>
      <c r="F42" s="36" t="s">
        <v>516</v>
      </c>
      <c r="G42" s="37" t="s">
        <v>516</v>
      </c>
      <c r="H42" s="37" t="s">
        <v>516</v>
      </c>
      <c r="I42" s="37" t="s">
        <v>516</v>
      </c>
      <c r="J42" s="38" t="s">
        <v>516</v>
      </c>
      <c r="K42" s="22"/>
      <c r="L42" s="22"/>
      <c r="M42" s="22"/>
      <c r="N42" s="22"/>
      <c r="O42" s="22"/>
      <c r="P42" s="22"/>
    </row>
    <row r="43" spans="1:16" ht="39" customHeight="1" thickBot="1" x14ac:dyDescent="0.25">
      <c r="A43" s="22"/>
      <c r="B43" s="40"/>
      <c r="C43" s="1245" t="s">
        <v>573</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ZH+2+pnNpTzVTDRhGzULEMvQcWUIC08kCs7/Blgews+XheJcpbUSfqCdoLi85pzP9HJ7QaGhhnOtV6KWqbQxg==" saltValue="ozNeZAxoPbEWN6pZgHnu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2792</v>
      </c>
      <c r="L45" s="60">
        <v>2920</v>
      </c>
      <c r="M45" s="60">
        <v>2941</v>
      </c>
      <c r="N45" s="60">
        <v>2898</v>
      </c>
      <c r="O45" s="61">
        <v>2959</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2">
      <c r="A48" s="48"/>
      <c r="B48" s="1270"/>
      <c r="C48" s="1271"/>
      <c r="D48" s="62"/>
      <c r="E48" s="1252" t="s">
        <v>15</v>
      </c>
      <c r="F48" s="1252"/>
      <c r="G48" s="1252"/>
      <c r="H48" s="1252"/>
      <c r="I48" s="1252"/>
      <c r="J48" s="1253"/>
      <c r="K48" s="63">
        <v>942</v>
      </c>
      <c r="L48" s="64">
        <v>928</v>
      </c>
      <c r="M48" s="64">
        <v>1033</v>
      </c>
      <c r="N48" s="64">
        <v>1032</v>
      </c>
      <c r="O48" s="65">
        <v>1065</v>
      </c>
      <c r="P48" s="48"/>
      <c r="Q48" s="48"/>
      <c r="R48" s="48"/>
      <c r="S48" s="48"/>
      <c r="T48" s="48"/>
      <c r="U48" s="48"/>
    </row>
    <row r="49" spans="1:21" ht="30.75" customHeight="1" x14ac:dyDescent="0.2">
      <c r="A49" s="48"/>
      <c r="B49" s="1270"/>
      <c r="C49" s="1271"/>
      <c r="D49" s="62"/>
      <c r="E49" s="1252" t="s">
        <v>16</v>
      </c>
      <c r="F49" s="1252"/>
      <c r="G49" s="1252"/>
      <c r="H49" s="1252"/>
      <c r="I49" s="1252"/>
      <c r="J49" s="1253"/>
      <c r="K49" s="63">
        <v>123</v>
      </c>
      <c r="L49" s="64">
        <v>135</v>
      </c>
      <c r="M49" s="64">
        <v>109</v>
      </c>
      <c r="N49" s="64">
        <v>90</v>
      </c>
      <c r="O49" s="65">
        <v>108</v>
      </c>
      <c r="P49" s="48"/>
      <c r="Q49" s="48"/>
      <c r="R49" s="48"/>
      <c r="S49" s="48"/>
      <c r="T49" s="48"/>
      <c r="U49" s="48"/>
    </row>
    <row r="50" spans="1:21" ht="30.75" customHeight="1" x14ac:dyDescent="0.2">
      <c r="A50" s="48"/>
      <c r="B50" s="1270"/>
      <c r="C50" s="1271"/>
      <c r="D50" s="62"/>
      <c r="E50" s="1252" t="s">
        <v>17</v>
      </c>
      <c r="F50" s="1252"/>
      <c r="G50" s="1252"/>
      <c r="H50" s="1252"/>
      <c r="I50" s="1252"/>
      <c r="J50" s="1253"/>
      <c r="K50" s="63">
        <v>12</v>
      </c>
      <c r="L50" s="64">
        <v>12</v>
      </c>
      <c r="M50" s="64">
        <v>9</v>
      </c>
      <c r="N50" s="64">
        <v>6</v>
      </c>
      <c r="O50" s="65">
        <v>3</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2866</v>
      </c>
      <c r="L52" s="64">
        <v>2993</v>
      </c>
      <c r="M52" s="64">
        <v>3010</v>
      </c>
      <c r="N52" s="64">
        <v>3059</v>
      </c>
      <c r="O52" s="65">
        <v>3108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1003</v>
      </c>
      <c r="L53" s="69">
        <v>1002</v>
      </c>
      <c r="M53" s="69">
        <v>1082</v>
      </c>
      <c r="N53" s="69">
        <v>967</v>
      </c>
      <c r="O53" s="70">
        <v>1027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vuByoqk0qrLc1WGVLW2YyY3X1T5AH8KwUmPbHVYs4i/gMVFDRk1Oq6omDsJR4j5rRjQ8Q65Zkcw489lvE1luA==" saltValue="WOTu3ZVbR/nZ6ZsSIAK9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88" t="s">
        <v>30</v>
      </c>
      <c r="C41" s="1289"/>
      <c r="D41" s="102"/>
      <c r="E41" s="1290" t="s">
        <v>31</v>
      </c>
      <c r="F41" s="1290"/>
      <c r="G41" s="1290"/>
      <c r="H41" s="1291"/>
      <c r="I41" s="103">
        <v>26192</v>
      </c>
      <c r="J41" s="104">
        <v>24945</v>
      </c>
      <c r="K41" s="104">
        <v>24906</v>
      </c>
      <c r="L41" s="104">
        <v>24310</v>
      </c>
      <c r="M41" s="105">
        <v>23029</v>
      </c>
    </row>
    <row r="42" spans="2:13" ht="27.75" customHeight="1" x14ac:dyDescent="0.2">
      <c r="B42" s="1278"/>
      <c r="C42" s="1279"/>
      <c r="D42" s="106"/>
      <c r="E42" s="1282" t="s">
        <v>32</v>
      </c>
      <c r="F42" s="1282"/>
      <c r="G42" s="1282"/>
      <c r="H42" s="1283"/>
      <c r="I42" s="107" t="s">
        <v>516</v>
      </c>
      <c r="J42" s="108" t="s">
        <v>516</v>
      </c>
      <c r="K42" s="108" t="s">
        <v>516</v>
      </c>
      <c r="L42" s="108" t="s">
        <v>516</v>
      </c>
      <c r="M42" s="109" t="s">
        <v>516</v>
      </c>
    </row>
    <row r="43" spans="2:13" ht="27.75" customHeight="1" x14ac:dyDescent="0.2">
      <c r="B43" s="1278"/>
      <c r="C43" s="1279"/>
      <c r="D43" s="106"/>
      <c r="E43" s="1282" t="s">
        <v>33</v>
      </c>
      <c r="F43" s="1282"/>
      <c r="G43" s="1282"/>
      <c r="H43" s="1283"/>
      <c r="I43" s="107">
        <v>12472</v>
      </c>
      <c r="J43" s="108">
        <v>12063</v>
      </c>
      <c r="K43" s="108">
        <v>11879</v>
      </c>
      <c r="L43" s="108">
        <v>11532</v>
      </c>
      <c r="M43" s="109">
        <v>11368</v>
      </c>
    </row>
    <row r="44" spans="2:13" ht="27.75" customHeight="1" x14ac:dyDescent="0.2">
      <c r="B44" s="1278"/>
      <c r="C44" s="1279"/>
      <c r="D44" s="106"/>
      <c r="E44" s="1282" t="s">
        <v>34</v>
      </c>
      <c r="F44" s="1282"/>
      <c r="G44" s="1282"/>
      <c r="H44" s="1283"/>
      <c r="I44" s="107">
        <v>1030</v>
      </c>
      <c r="J44" s="108">
        <v>1103</v>
      </c>
      <c r="K44" s="108">
        <v>1192</v>
      </c>
      <c r="L44" s="108">
        <v>1293</v>
      </c>
      <c r="M44" s="109">
        <v>1246</v>
      </c>
    </row>
    <row r="45" spans="2:13" ht="27.75" customHeight="1" x14ac:dyDescent="0.2">
      <c r="B45" s="1278"/>
      <c r="C45" s="1279"/>
      <c r="D45" s="106"/>
      <c r="E45" s="1282" t="s">
        <v>35</v>
      </c>
      <c r="F45" s="1282"/>
      <c r="G45" s="1282"/>
      <c r="H45" s="1283"/>
      <c r="I45" s="107">
        <v>1391</v>
      </c>
      <c r="J45" s="108">
        <v>1378</v>
      </c>
      <c r="K45" s="108">
        <v>1366</v>
      </c>
      <c r="L45" s="108">
        <v>1292</v>
      </c>
      <c r="M45" s="109">
        <v>1276</v>
      </c>
    </row>
    <row r="46" spans="2:13" ht="27.75" customHeight="1" x14ac:dyDescent="0.2">
      <c r="B46" s="1278"/>
      <c r="C46" s="1279"/>
      <c r="D46" s="110"/>
      <c r="E46" s="1282" t="s">
        <v>36</v>
      </c>
      <c r="F46" s="1282"/>
      <c r="G46" s="1282"/>
      <c r="H46" s="1283"/>
      <c r="I46" s="107" t="s">
        <v>516</v>
      </c>
      <c r="J46" s="108" t="s">
        <v>516</v>
      </c>
      <c r="K46" s="108" t="s">
        <v>516</v>
      </c>
      <c r="L46" s="108" t="s">
        <v>516</v>
      </c>
      <c r="M46" s="109" t="s">
        <v>516</v>
      </c>
    </row>
    <row r="47" spans="2:13" ht="27.75" customHeight="1" x14ac:dyDescent="0.2">
      <c r="B47" s="1278"/>
      <c r="C47" s="1279"/>
      <c r="D47" s="111"/>
      <c r="E47" s="1292" t="s">
        <v>37</v>
      </c>
      <c r="F47" s="1293"/>
      <c r="G47" s="1293"/>
      <c r="H47" s="1294"/>
      <c r="I47" s="107" t="s">
        <v>516</v>
      </c>
      <c r="J47" s="108" t="s">
        <v>516</v>
      </c>
      <c r="K47" s="108" t="s">
        <v>516</v>
      </c>
      <c r="L47" s="108" t="s">
        <v>516</v>
      </c>
      <c r="M47" s="109" t="s">
        <v>516</v>
      </c>
    </row>
    <row r="48" spans="2:13" ht="27.75" customHeight="1" x14ac:dyDescent="0.2">
      <c r="B48" s="1278"/>
      <c r="C48" s="1279"/>
      <c r="D48" s="106"/>
      <c r="E48" s="1282" t="s">
        <v>38</v>
      </c>
      <c r="F48" s="1282"/>
      <c r="G48" s="1282"/>
      <c r="H48" s="1283"/>
      <c r="I48" s="107" t="s">
        <v>516</v>
      </c>
      <c r="J48" s="108" t="s">
        <v>516</v>
      </c>
      <c r="K48" s="108" t="s">
        <v>516</v>
      </c>
      <c r="L48" s="108" t="s">
        <v>516</v>
      </c>
      <c r="M48" s="109" t="s">
        <v>516</v>
      </c>
    </row>
    <row r="49" spans="2:13" ht="27.75" customHeight="1" x14ac:dyDescent="0.2">
      <c r="B49" s="1280"/>
      <c r="C49" s="1281"/>
      <c r="D49" s="106"/>
      <c r="E49" s="1282" t="s">
        <v>39</v>
      </c>
      <c r="F49" s="1282"/>
      <c r="G49" s="1282"/>
      <c r="H49" s="1283"/>
      <c r="I49" s="107" t="s">
        <v>516</v>
      </c>
      <c r="J49" s="108" t="s">
        <v>516</v>
      </c>
      <c r="K49" s="108" t="s">
        <v>516</v>
      </c>
      <c r="L49" s="108" t="s">
        <v>516</v>
      </c>
      <c r="M49" s="109" t="s">
        <v>516</v>
      </c>
    </row>
    <row r="50" spans="2:13" ht="27.75" customHeight="1" x14ac:dyDescent="0.2">
      <c r="B50" s="1276" t="s">
        <v>40</v>
      </c>
      <c r="C50" s="1277"/>
      <c r="D50" s="112"/>
      <c r="E50" s="1282" t="s">
        <v>41</v>
      </c>
      <c r="F50" s="1282"/>
      <c r="G50" s="1282"/>
      <c r="H50" s="1283"/>
      <c r="I50" s="107">
        <v>6835</v>
      </c>
      <c r="J50" s="108">
        <v>7538</v>
      </c>
      <c r="K50" s="108">
        <v>8095</v>
      </c>
      <c r="L50" s="108">
        <v>9122</v>
      </c>
      <c r="M50" s="109">
        <v>9759</v>
      </c>
    </row>
    <row r="51" spans="2:13" ht="27.75" customHeight="1" x14ac:dyDescent="0.2">
      <c r="B51" s="1278"/>
      <c r="C51" s="1279"/>
      <c r="D51" s="106"/>
      <c r="E51" s="1282" t="s">
        <v>42</v>
      </c>
      <c r="F51" s="1282"/>
      <c r="G51" s="1282"/>
      <c r="H51" s="1283"/>
      <c r="I51" s="107">
        <v>149</v>
      </c>
      <c r="J51" s="108">
        <v>132</v>
      </c>
      <c r="K51" s="108">
        <v>106</v>
      </c>
      <c r="L51" s="108">
        <v>93</v>
      </c>
      <c r="M51" s="109">
        <v>78</v>
      </c>
    </row>
    <row r="52" spans="2:13" ht="27.75" customHeight="1" x14ac:dyDescent="0.2">
      <c r="B52" s="1280"/>
      <c r="C52" s="1281"/>
      <c r="D52" s="106"/>
      <c r="E52" s="1282" t="s">
        <v>43</v>
      </c>
      <c r="F52" s="1282"/>
      <c r="G52" s="1282"/>
      <c r="H52" s="1283"/>
      <c r="I52" s="107">
        <v>31952</v>
      </c>
      <c r="J52" s="108">
        <v>31080</v>
      </c>
      <c r="K52" s="108">
        <v>31107</v>
      </c>
      <c r="L52" s="108">
        <v>30642</v>
      </c>
      <c r="M52" s="109">
        <v>29940</v>
      </c>
    </row>
    <row r="53" spans="2:13" ht="27.75" customHeight="1" thickBot="1" x14ac:dyDescent="0.25">
      <c r="B53" s="1284" t="s">
        <v>44</v>
      </c>
      <c r="C53" s="1285"/>
      <c r="D53" s="113"/>
      <c r="E53" s="1286" t="s">
        <v>45</v>
      </c>
      <c r="F53" s="1286"/>
      <c r="G53" s="1286"/>
      <c r="H53" s="1287"/>
      <c r="I53" s="114">
        <v>2149</v>
      </c>
      <c r="J53" s="115">
        <v>739</v>
      </c>
      <c r="K53" s="115">
        <v>34</v>
      </c>
      <c r="L53" s="115">
        <v>-1430</v>
      </c>
      <c r="M53" s="116">
        <v>-2858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4PAjR3yO2R3+7Ffog0ApTerMxWzj56kG09tPEaJA+Ni1oxzKepn09QsTFRJYZ4N8bgHrgH6B1MAgTBDcfPQFw==" saltValue="L27AkA3HgXxk97WXAuvQ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3" t="s">
        <v>48</v>
      </c>
      <c r="D55" s="1303"/>
      <c r="E55" s="1304"/>
      <c r="F55" s="128">
        <v>3997</v>
      </c>
      <c r="G55" s="128">
        <v>4234</v>
      </c>
      <c r="H55" s="129">
        <v>4624</v>
      </c>
    </row>
    <row r="56" spans="2:8" ht="52.5" customHeight="1" x14ac:dyDescent="0.2">
      <c r="B56" s="130"/>
      <c r="C56" s="1305" t="s">
        <v>49</v>
      </c>
      <c r="D56" s="1305"/>
      <c r="E56" s="1306"/>
      <c r="F56" s="131">
        <v>179</v>
      </c>
      <c r="G56" s="131">
        <v>179</v>
      </c>
      <c r="H56" s="132">
        <v>179</v>
      </c>
    </row>
    <row r="57" spans="2:8" ht="53.25" customHeight="1" x14ac:dyDescent="0.2">
      <c r="B57" s="130"/>
      <c r="C57" s="1307" t="s">
        <v>50</v>
      </c>
      <c r="D57" s="1307"/>
      <c r="E57" s="1308"/>
      <c r="F57" s="133">
        <v>4087</v>
      </c>
      <c r="G57" s="133">
        <v>4301</v>
      </c>
      <c r="H57" s="134">
        <v>4511</v>
      </c>
    </row>
    <row r="58" spans="2:8" ht="45.75" customHeight="1" x14ac:dyDescent="0.2">
      <c r="B58" s="135"/>
      <c r="C58" s="1295" t="s">
        <v>599</v>
      </c>
      <c r="D58" s="1296"/>
      <c r="E58" s="1297"/>
      <c r="F58" s="136">
        <v>2383</v>
      </c>
      <c r="G58" s="136">
        <v>2391</v>
      </c>
      <c r="H58" s="137">
        <v>2398</v>
      </c>
    </row>
    <row r="59" spans="2:8" ht="45.75" customHeight="1" x14ac:dyDescent="0.2">
      <c r="B59" s="135"/>
      <c r="C59" s="1295" t="s">
        <v>600</v>
      </c>
      <c r="D59" s="1296"/>
      <c r="E59" s="1297"/>
      <c r="F59" s="136">
        <v>572</v>
      </c>
      <c r="G59" s="136">
        <v>773</v>
      </c>
      <c r="H59" s="137">
        <v>974</v>
      </c>
    </row>
    <row r="60" spans="2:8" ht="45.75" customHeight="1" x14ac:dyDescent="0.2">
      <c r="B60" s="135"/>
      <c r="C60" s="1295" t="s">
        <v>601</v>
      </c>
      <c r="D60" s="1296"/>
      <c r="E60" s="1297"/>
      <c r="F60" s="136">
        <v>608</v>
      </c>
      <c r="G60" s="136">
        <v>608</v>
      </c>
      <c r="H60" s="137">
        <v>608</v>
      </c>
    </row>
    <row r="61" spans="2:8" ht="45.75" customHeight="1" x14ac:dyDescent="0.2">
      <c r="B61" s="135"/>
      <c r="C61" s="1295" t="s">
        <v>602</v>
      </c>
      <c r="D61" s="1296"/>
      <c r="E61" s="1297"/>
      <c r="F61" s="136">
        <v>215</v>
      </c>
      <c r="G61" s="136">
        <v>215</v>
      </c>
      <c r="H61" s="137">
        <v>216</v>
      </c>
    </row>
    <row r="62" spans="2:8" ht="45.75" customHeight="1" thickBot="1" x14ac:dyDescent="0.25">
      <c r="B62" s="138"/>
      <c r="C62" s="1298" t="s">
        <v>603</v>
      </c>
      <c r="D62" s="1299"/>
      <c r="E62" s="1300"/>
      <c r="F62" s="139">
        <v>143</v>
      </c>
      <c r="G62" s="139">
        <v>143</v>
      </c>
      <c r="H62" s="140">
        <v>143</v>
      </c>
    </row>
    <row r="63" spans="2:8" ht="52.5" customHeight="1" thickBot="1" x14ac:dyDescent="0.25">
      <c r="B63" s="141"/>
      <c r="C63" s="1301" t="s">
        <v>51</v>
      </c>
      <c r="D63" s="1301"/>
      <c r="E63" s="1302"/>
      <c r="F63" s="142">
        <v>8262</v>
      </c>
      <c r="G63" s="142">
        <v>8713</v>
      </c>
      <c r="H63" s="143">
        <v>9314</v>
      </c>
    </row>
    <row r="64" spans="2:8" ht="15" customHeight="1" x14ac:dyDescent="0.2"/>
  </sheetData>
  <sheetProtection algorithmName="SHA-512" hashValue="aPmIawqA8C9LRNX5rvvuod54TOzczymvq6ONNec2+A7sHxnodP0ZLiox3ZgO2939F348Ky9N03w/Ex9tNa27WA==" saltValue="uYIqMCveH3E9nzgjx479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607</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608</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5.5</v>
      </c>
      <c r="BY51" s="1323"/>
      <c r="BZ51" s="1323"/>
      <c r="CA51" s="1323"/>
      <c r="CB51" s="1323"/>
      <c r="CC51" s="1323"/>
      <c r="CD51" s="1323"/>
      <c r="CE51" s="1323"/>
      <c r="CF51" s="1323">
        <v>0.2</v>
      </c>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61.3</v>
      </c>
      <c r="BY53" s="1323"/>
      <c r="BZ53" s="1323"/>
      <c r="CA53" s="1323"/>
      <c r="CB53" s="1323"/>
      <c r="CC53" s="1323"/>
      <c r="CD53" s="1323"/>
      <c r="CE53" s="1323"/>
      <c r="CF53" s="1323">
        <v>61.9</v>
      </c>
      <c r="CG53" s="1323"/>
      <c r="CH53" s="1323"/>
      <c r="CI53" s="1323"/>
      <c r="CJ53" s="1323"/>
      <c r="CK53" s="1323"/>
      <c r="CL53" s="1323"/>
      <c r="CM53" s="1323"/>
      <c r="CN53" s="1323">
        <v>61.9</v>
      </c>
      <c r="CO53" s="1323"/>
      <c r="CP53" s="1323"/>
      <c r="CQ53" s="1323"/>
      <c r="CR53" s="1323"/>
      <c r="CS53" s="1323"/>
      <c r="CT53" s="1323"/>
      <c r="CU53" s="1323"/>
      <c r="CV53" s="1323">
        <v>64.5</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611</v>
      </c>
      <c r="AO55" s="1322"/>
      <c r="AP55" s="1322"/>
      <c r="AQ55" s="1322"/>
      <c r="AR55" s="1322"/>
      <c r="AS55" s="1322"/>
      <c r="AT55" s="1322"/>
      <c r="AU55" s="1322"/>
      <c r="AV55" s="1322"/>
      <c r="AW55" s="1322"/>
      <c r="AX55" s="1322"/>
      <c r="AY55" s="1322"/>
      <c r="AZ55" s="1322"/>
      <c r="BA55" s="1322"/>
      <c r="BB55" s="1325" t="s">
        <v>609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35.299999999999997</v>
      </c>
      <c r="BY55" s="1323"/>
      <c r="BZ55" s="1323"/>
      <c r="CA55" s="1323"/>
      <c r="CB55" s="1323"/>
      <c r="CC55" s="1323"/>
      <c r="CD55" s="1323"/>
      <c r="CE55" s="1323"/>
      <c r="CF55" s="1323">
        <v>31.9</v>
      </c>
      <c r="CG55" s="1323"/>
      <c r="CH55" s="1323"/>
      <c r="CI55" s="1323"/>
      <c r="CJ55" s="1323"/>
      <c r="CK55" s="1323"/>
      <c r="CL55" s="1323"/>
      <c r="CM55" s="1323"/>
      <c r="CN55" s="1323">
        <v>24.2</v>
      </c>
      <c r="CO55" s="1323"/>
      <c r="CP55" s="1323"/>
      <c r="CQ55" s="1323"/>
      <c r="CR55" s="1323"/>
      <c r="CS55" s="1323"/>
      <c r="CT55" s="1323"/>
      <c r="CU55" s="1323"/>
      <c r="CV55" s="1323">
        <v>22.1</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60.4</v>
      </c>
      <c r="BY57" s="1323"/>
      <c r="BZ57" s="1323"/>
      <c r="CA57" s="1323"/>
      <c r="CB57" s="1323"/>
      <c r="CC57" s="1323"/>
      <c r="CD57" s="1323"/>
      <c r="CE57" s="1323"/>
      <c r="CF57" s="1323">
        <v>59.3</v>
      </c>
      <c r="CG57" s="1323"/>
      <c r="CH57" s="1323"/>
      <c r="CI57" s="1323"/>
      <c r="CJ57" s="1323"/>
      <c r="CK57" s="1323"/>
      <c r="CL57" s="1323"/>
      <c r="CM57" s="1323"/>
      <c r="CN57" s="1323">
        <v>59.9</v>
      </c>
      <c r="CO57" s="1323"/>
      <c r="CP57" s="1323"/>
      <c r="CQ57" s="1323"/>
      <c r="CR57" s="1323"/>
      <c r="CS57" s="1323"/>
      <c r="CT57" s="1323"/>
      <c r="CU57" s="1323"/>
      <c r="CV57" s="1323">
        <v>61.5</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612</v>
      </c>
    </row>
    <row r="64" spans="1:109" ht="13.2" x14ac:dyDescent="0.2">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607</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5" t="s">
        <v>608</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3">
        <v>16.2</v>
      </c>
      <c r="BQ73" s="1323"/>
      <c r="BR73" s="1323"/>
      <c r="BS73" s="1323"/>
      <c r="BT73" s="1323"/>
      <c r="BU73" s="1323"/>
      <c r="BV73" s="1323"/>
      <c r="BW73" s="1323"/>
      <c r="BX73" s="1323">
        <v>5.5</v>
      </c>
      <c r="BY73" s="1323"/>
      <c r="BZ73" s="1323"/>
      <c r="CA73" s="1323"/>
      <c r="CB73" s="1323"/>
      <c r="CC73" s="1323"/>
      <c r="CD73" s="1323"/>
      <c r="CE73" s="1323"/>
      <c r="CF73" s="1323">
        <v>0.2</v>
      </c>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613</v>
      </c>
      <c r="BC75" s="1325"/>
      <c r="BD75" s="1325"/>
      <c r="BE75" s="1325"/>
      <c r="BF75" s="1325"/>
      <c r="BG75" s="1325"/>
      <c r="BH75" s="1325"/>
      <c r="BI75" s="1325"/>
      <c r="BJ75" s="1325"/>
      <c r="BK75" s="1325"/>
      <c r="BL75" s="1325"/>
      <c r="BM75" s="1325"/>
      <c r="BN75" s="1325"/>
      <c r="BO75" s="1325"/>
      <c r="BP75" s="1323">
        <v>7.6</v>
      </c>
      <c r="BQ75" s="1323"/>
      <c r="BR75" s="1323"/>
      <c r="BS75" s="1323"/>
      <c r="BT75" s="1323"/>
      <c r="BU75" s="1323"/>
      <c r="BV75" s="1323"/>
      <c r="BW75" s="1323"/>
      <c r="BX75" s="1323">
        <v>7.5</v>
      </c>
      <c r="BY75" s="1323"/>
      <c r="BZ75" s="1323"/>
      <c r="CA75" s="1323"/>
      <c r="CB75" s="1323"/>
      <c r="CC75" s="1323"/>
      <c r="CD75" s="1323"/>
      <c r="CE75" s="1323"/>
      <c r="CF75" s="1323">
        <v>7.7</v>
      </c>
      <c r="CG75" s="1323"/>
      <c r="CH75" s="1323"/>
      <c r="CI75" s="1323"/>
      <c r="CJ75" s="1323"/>
      <c r="CK75" s="1323"/>
      <c r="CL75" s="1323"/>
      <c r="CM75" s="1323"/>
      <c r="CN75" s="1323">
        <v>7.6</v>
      </c>
      <c r="CO75" s="1323"/>
      <c r="CP75" s="1323"/>
      <c r="CQ75" s="1323"/>
      <c r="CR75" s="1323"/>
      <c r="CS75" s="1323"/>
      <c r="CT75" s="1323"/>
      <c r="CU75" s="1323"/>
      <c r="CV75" s="1323">
        <v>7.6</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0"/>
      <c r="L77" s="1330"/>
      <c r="M77" s="1330"/>
      <c r="N77" s="1330"/>
      <c r="AN77" s="1322" t="s">
        <v>611</v>
      </c>
      <c r="AO77" s="1322"/>
      <c r="AP77" s="1322"/>
      <c r="AQ77" s="1322"/>
      <c r="AR77" s="1322"/>
      <c r="AS77" s="1322"/>
      <c r="AT77" s="1322"/>
      <c r="AU77" s="1322"/>
      <c r="AV77" s="1322"/>
      <c r="AW77" s="1322"/>
      <c r="AX77" s="1322"/>
      <c r="AY77" s="1322"/>
      <c r="AZ77" s="1322"/>
      <c r="BA77" s="1322"/>
      <c r="BB77" s="1325" t="s">
        <v>609</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35.299999999999997</v>
      </c>
      <c r="BY77" s="1323"/>
      <c r="BZ77" s="1323"/>
      <c r="CA77" s="1323"/>
      <c r="CB77" s="1323"/>
      <c r="CC77" s="1323"/>
      <c r="CD77" s="1323"/>
      <c r="CE77" s="1323"/>
      <c r="CF77" s="1323">
        <v>31.9</v>
      </c>
      <c r="CG77" s="1323"/>
      <c r="CH77" s="1323"/>
      <c r="CI77" s="1323"/>
      <c r="CJ77" s="1323"/>
      <c r="CK77" s="1323"/>
      <c r="CL77" s="1323"/>
      <c r="CM77" s="1323"/>
      <c r="CN77" s="1323">
        <v>24.2</v>
      </c>
      <c r="CO77" s="1323"/>
      <c r="CP77" s="1323"/>
      <c r="CQ77" s="1323"/>
      <c r="CR77" s="1323"/>
      <c r="CS77" s="1323"/>
      <c r="CT77" s="1323"/>
      <c r="CU77" s="1323"/>
      <c r="CV77" s="1323">
        <v>22.1</v>
      </c>
      <c r="CW77" s="1323"/>
      <c r="CX77" s="1323"/>
      <c r="CY77" s="1323"/>
      <c r="CZ77" s="1323"/>
      <c r="DA77" s="1323"/>
      <c r="DB77" s="1323"/>
      <c r="DC77" s="1323"/>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613</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6.9</v>
      </c>
      <c r="BY79" s="1323"/>
      <c r="BZ79" s="1323"/>
      <c r="CA79" s="1323"/>
      <c r="CB79" s="1323"/>
      <c r="CC79" s="1323"/>
      <c r="CD79" s="1323"/>
      <c r="CE79" s="1323"/>
      <c r="CF79" s="1323">
        <v>6.6</v>
      </c>
      <c r="CG79" s="1323"/>
      <c r="CH79" s="1323"/>
      <c r="CI79" s="1323"/>
      <c r="CJ79" s="1323"/>
      <c r="CK79" s="1323"/>
      <c r="CL79" s="1323"/>
      <c r="CM79" s="1323"/>
      <c r="CN79" s="1323">
        <v>6.4</v>
      </c>
      <c r="CO79" s="1323"/>
      <c r="CP79" s="1323"/>
      <c r="CQ79" s="1323"/>
      <c r="CR79" s="1323"/>
      <c r="CS79" s="1323"/>
      <c r="CT79" s="1323"/>
      <c r="CU79" s="1323"/>
      <c r="CV79" s="1323">
        <v>6.3</v>
      </c>
      <c r="CW79" s="1323"/>
      <c r="CX79" s="1323"/>
      <c r="CY79" s="1323"/>
      <c r="CZ79" s="1323"/>
      <c r="DA79" s="1323"/>
      <c r="DB79" s="1323"/>
      <c r="DC79" s="1323"/>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xMGWQYRHuzZSufa0UIIn2zKnOeCxiKP4fDaGtpSXHXWAftw0ntc+3oLL1pccOoseuOo/4D69RnlLF7TtXGPQGw==" saltValue="BSOLbgyZVSI8As00Bcqu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frNiA1EjkVpdk1lZbRx+F3c50GxcGdQY6k+CgOukwk1uqq2mxqCDoWfB4VWfvdSvIu/o5alOSZTRcONM6VzgEA==" saltValue="Zl7BYU5XQ0m7MBpxTdew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4XZSQvfImdEYlk/gqYl44Tau2no9IeLr0xAIywg8H/bCHN4v2l73ZoqQEeC17QfiPBvbPAlqekJb7DAbccPryg==" saltValue="OWz4fkdjjit/uVWN4cIf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30403</v>
      </c>
      <c r="E3" s="162"/>
      <c r="F3" s="163">
        <v>54227</v>
      </c>
      <c r="G3" s="164"/>
      <c r="H3" s="165"/>
    </row>
    <row r="4" spans="1:8" x14ac:dyDescent="0.2">
      <c r="A4" s="166"/>
      <c r="B4" s="167"/>
      <c r="C4" s="168"/>
      <c r="D4" s="169">
        <v>13185</v>
      </c>
      <c r="E4" s="170"/>
      <c r="F4" s="171">
        <v>29694</v>
      </c>
      <c r="G4" s="172"/>
      <c r="H4" s="173"/>
    </row>
    <row r="5" spans="1:8" x14ac:dyDescent="0.2">
      <c r="A5" s="154" t="s">
        <v>549</v>
      </c>
      <c r="B5" s="159"/>
      <c r="C5" s="160"/>
      <c r="D5" s="161">
        <v>17880</v>
      </c>
      <c r="E5" s="162"/>
      <c r="F5" s="163">
        <v>44504</v>
      </c>
      <c r="G5" s="164"/>
      <c r="H5" s="165"/>
    </row>
    <row r="6" spans="1:8" x14ac:dyDescent="0.2">
      <c r="A6" s="166"/>
      <c r="B6" s="167"/>
      <c r="C6" s="168"/>
      <c r="D6" s="169">
        <v>11110</v>
      </c>
      <c r="E6" s="170"/>
      <c r="F6" s="171">
        <v>25876</v>
      </c>
      <c r="G6" s="172"/>
      <c r="H6" s="173"/>
    </row>
    <row r="7" spans="1:8" x14ac:dyDescent="0.2">
      <c r="A7" s="154" t="s">
        <v>550</v>
      </c>
      <c r="B7" s="159"/>
      <c r="C7" s="160"/>
      <c r="D7" s="161">
        <v>44717</v>
      </c>
      <c r="E7" s="162"/>
      <c r="F7" s="163">
        <v>47820</v>
      </c>
      <c r="G7" s="164"/>
      <c r="H7" s="165"/>
    </row>
    <row r="8" spans="1:8" x14ac:dyDescent="0.2">
      <c r="A8" s="166"/>
      <c r="B8" s="167"/>
      <c r="C8" s="168"/>
      <c r="D8" s="169">
        <v>8543</v>
      </c>
      <c r="E8" s="170"/>
      <c r="F8" s="171">
        <v>25855</v>
      </c>
      <c r="G8" s="172"/>
      <c r="H8" s="173"/>
    </row>
    <row r="9" spans="1:8" x14ac:dyDescent="0.2">
      <c r="A9" s="154" t="s">
        <v>551</v>
      </c>
      <c r="B9" s="159"/>
      <c r="C9" s="160"/>
      <c r="D9" s="161">
        <v>31481</v>
      </c>
      <c r="E9" s="162"/>
      <c r="F9" s="163">
        <v>41934</v>
      </c>
      <c r="G9" s="164"/>
      <c r="H9" s="165"/>
    </row>
    <row r="10" spans="1:8" x14ac:dyDescent="0.2">
      <c r="A10" s="166"/>
      <c r="B10" s="167"/>
      <c r="C10" s="168"/>
      <c r="D10" s="169">
        <v>17619</v>
      </c>
      <c r="E10" s="170"/>
      <c r="F10" s="171">
        <v>23352</v>
      </c>
      <c r="G10" s="172"/>
      <c r="H10" s="173"/>
    </row>
    <row r="11" spans="1:8" x14ac:dyDescent="0.2">
      <c r="A11" s="154" t="s">
        <v>552</v>
      </c>
      <c r="B11" s="159"/>
      <c r="C11" s="160"/>
      <c r="D11" s="161">
        <v>22516</v>
      </c>
      <c r="E11" s="162"/>
      <c r="F11" s="163">
        <v>45588</v>
      </c>
      <c r="G11" s="164"/>
      <c r="H11" s="165"/>
    </row>
    <row r="12" spans="1:8" x14ac:dyDescent="0.2">
      <c r="A12" s="166"/>
      <c r="B12" s="167"/>
      <c r="C12" s="174"/>
      <c r="D12" s="169">
        <v>12852</v>
      </c>
      <c r="E12" s="170"/>
      <c r="F12" s="171">
        <v>24150</v>
      </c>
      <c r="G12" s="172"/>
      <c r="H12" s="173"/>
    </row>
    <row r="13" spans="1:8" x14ac:dyDescent="0.2">
      <c r="A13" s="154"/>
      <c r="B13" s="159"/>
      <c r="C13" s="175"/>
      <c r="D13" s="176">
        <v>29399</v>
      </c>
      <c r="E13" s="177"/>
      <c r="F13" s="178">
        <v>46815</v>
      </c>
      <c r="G13" s="179"/>
      <c r="H13" s="165"/>
    </row>
    <row r="14" spans="1:8" x14ac:dyDescent="0.2">
      <c r="A14" s="166"/>
      <c r="B14" s="167"/>
      <c r="C14" s="168"/>
      <c r="D14" s="169">
        <v>12662</v>
      </c>
      <c r="E14" s="170"/>
      <c r="F14" s="171">
        <v>25785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8.84</v>
      </c>
      <c r="C19" s="180">
        <f>ROUND(VALUE(SUBSTITUTE(実質収支比率等に係る経年分析!G$48,"▲","-")),2)</f>
        <v>7.79</v>
      </c>
      <c r="D19" s="180">
        <f>ROUND(VALUE(SUBSTITUTE(実質収支比率等に係る経年分析!H$48,"▲","-")),2)</f>
        <v>7.15</v>
      </c>
      <c r="E19" s="180">
        <f>ROUND(VALUE(SUBSTITUTE(実質収支比率等に係る経年分析!I$48,"▲","-")),2)</f>
        <v>7.8</v>
      </c>
      <c r="F19" s="180">
        <f>ROUND(VALUE(SUBSTITUTE(実質収支比率等に係る経年分析!J$48,"▲","-")),2)</f>
        <v>4.22</v>
      </c>
    </row>
    <row r="20" spans="1:11" x14ac:dyDescent="0.2">
      <c r="A20" s="180" t="s">
        <v>55</v>
      </c>
      <c r="B20" s="180">
        <f>ROUND(VALUE(SUBSTITUTE(実質収支比率等に係る経年分析!F$47,"▲","-")),2)</f>
        <v>22.2</v>
      </c>
      <c r="C20" s="180">
        <f>ROUND(VALUE(SUBSTITUTE(実質収支比率等に係る経年分析!G$47,"▲","-")),2)</f>
        <v>24.23</v>
      </c>
      <c r="D20" s="180">
        <f>ROUND(VALUE(SUBSTITUTE(実質収支比率等に係る経年分析!H$47,"▲","-")),2)</f>
        <v>24.51</v>
      </c>
      <c r="E20" s="180">
        <f>ROUND(VALUE(SUBSTITUTE(実質収支比率等に係る経年分析!I$47,"▲","-")),2)</f>
        <v>25.73</v>
      </c>
      <c r="F20" s="180">
        <f>ROUND(VALUE(SUBSTITUTE(実質収支比率等に係る経年分析!J$47,"▲","-")),2)</f>
        <v>27.93</v>
      </c>
    </row>
    <row r="21" spans="1:11" x14ac:dyDescent="0.2">
      <c r="A21" s="180" t="s">
        <v>56</v>
      </c>
      <c r="B21" s="180">
        <f>IF(ISNUMBER(VALUE(SUBSTITUTE(実質収支比率等に係る経年分析!F$49,"▲","-"))),ROUND(VALUE(SUBSTITUTE(実質収支比率等に係る経年分析!F$49,"▲","-")),2),NA())</f>
        <v>3.81</v>
      </c>
      <c r="C21" s="180">
        <f>IF(ISNUMBER(VALUE(SUBSTITUTE(実質収支比率等に係る経年分析!G$49,"▲","-"))),ROUND(VALUE(SUBSTITUTE(実質収支比率等に係る経年分析!G$49,"▲","-")),2),NA())</f>
        <v>1.17</v>
      </c>
      <c r="D21" s="180">
        <f>IF(ISNUMBER(VALUE(SUBSTITUTE(実質収支比率等に係る経年分析!H$49,"▲","-"))),ROUND(VALUE(SUBSTITUTE(実質収支比率等に係る経年分析!H$49,"▲","-")),2),NA())</f>
        <v>-0.09</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-1.18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地域し尿処理施設特別会計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2866</v>
      </c>
      <c r="E42" s="182"/>
      <c r="F42" s="182"/>
      <c r="G42" s="182">
        <f>'実質公債費比率（分子）の構造'!L$52</f>
        <v>2993</v>
      </c>
      <c r="H42" s="182"/>
      <c r="I42" s="182"/>
      <c r="J42" s="182">
        <f>'実質公債費比率（分子）の構造'!M$52</f>
        <v>3010</v>
      </c>
      <c r="K42" s="182"/>
      <c r="L42" s="182"/>
      <c r="M42" s="182">
        <f>'実質公債費比率（分子）の構造'!N$52</f>
        <v>3059</v>
      </c>
      <c r="N42" s="182"/>
      <c r="O42" s="182"/>
      <c r="P42" s="182">
        <f>'実質公債費比率（分子）の構造'!O$52</f>
        <v>3108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12</v>
      </c>
      <c r="C44" s="182"/>
      <c r="D44" s="182"/>
      <c r="E44" s="182">
        <f>'実質公債費比率（分子）の構造'!L$50</f>
        <v>12</v>
      </c>
      <c r="F44" s="182"/>
      <c r="G44" s="182"/>
      <c r="H44" s="182">
        <f>'実質公債費比率（分子）の構造'!M$50</f>
        <v>9</v>
      </c>
      <c r="I44" s="182"/>
      <c r="J44" s="182"/>
      <c r="K44" s="182">
        <f>'実質公債費比率（分子）の構造'!N$50</f>
        <v>6</v>
      </c>
      <c r="L44" s="182"/>
      <c r="M44" s="182"/>
      <c r="N44" s="182">
        <f>'実質公債費比率（分子）の構造'!O$50</f>
        <v>3</v>
      </c>
      <c r="O44" s="182"/>
      <c r="P44" s="182"/>
    </row>
    <row r="45" spans="1:16" x14ac:dyDescent="0.2">
      <c r="A45" s="182" t="s">
        <v>66</v>
      </c>
      <c r="B45" s="182">
        <f>'実質公債費比率（分子）の構造'!K$49</f>
        <v>123</v>
      </c>
      <c r="C45" s="182"/>
      <c r="D45" s="182"/>
      <c r="E45" s="182">
        <f>'実質公債費比率（分子）の構造'!L$49</f>
        <v>135</v>
      </c>
      <c r="F45" s="182"/>
      <c r="G45" s="182"/>
      <c r="H45" s="182">
        <f>'実質公債費比率（分子）の構造'!M$49</f>
        <v>109</v>
      </c>
      <c r="I45" s="182"/>
      <c r="J45" s="182"/>
      <c r="K45" s="182">
        <f>'実質公債費比率（分子）の構造'!N$49</f>
        <v>90</v>
      </c>
      <c r="L45" s="182"/>
      <c r="M45" s="182"/>
      <c r="N45" s="182">
        <f>'実質公債費比率（分子）の構造'!O$49</f>
        <v>108</v>
      </c>
      <c r="O45" s="182"/>
      <c r="P45" s="182"/>
    </row>
    <row r="46" spans="1:16" x14ac:dyDescent="0.2">
      <c r="A46" s="182" t="s">
        <v>67</v>
      </c>
      <c r="B46" s="182">
        <f>'実質公債費比率（分子）の構造'!K$48</f>
        <v>942</v>
      </c>
      <c r="C46" s="182"/>
      <c r="D46" s="182"/>
      <c r="E46" s="182">
        <f>'実質公債費比率（分子）の構造'!L$48</f>
        <v>928</v>
      </c>
      <c r="F46" s="182"/>
      <c r="G46" s="182"/>
      <c r="H46" s="182">
        <f>'実質公債費比率（分子）の構造'!M$48</f>
        <v>1033</v>
      </c>
      <c r="I46" s="182"/>
      <c r="J46" s="182"/>
      <c r="K46" s="182">
        <f>'実質公債費比率（分子）の構造'!N$48</f>
        <v>1032</v>
      </c>
      <c r="L46" s="182"/>
      <c r="M46" s="182"/>
      <c r="N46" s="182">
        <f>'実質公債費比率（分子）の構造'!O$48</f>
        <v>1065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2792</v>
      </c>
      <c r="C49" s="182"/>
      <c r="D49" s="182"/>
      <c r="E49" s="182">
        <f>'実質公債費比率（分子）の構造'!L$45</f>
        <v>2920</v>
      </c>
      <c r="F49" s="182"/>
      <c r="G49" s="182"/>
      <c r="H49" s="182">
        <f>'実質公債費比率（分子）の構造'!M$45</f>
        <v>2941</v>
      </c>
      <c r="I49" s="182"/>
      <c r="J49" s="182"/>
      <c r="K49" s="182">
        <f>'実質公債費比率（分子）の構造'!N$45</f>
        <v>2898</v>
      </c>
      <c r="L49" s="182"/>
      <c r="M49" s="182"/>
      <c r="N49" s="182">
        <f>'実質公債費比率（分子）の構造'!O$45</f>
        <v>2959</v>
      </c>
      <c r="O49" s="182"/>
      <c r="P49" s="182"/>
    </row>
    <row r="50" spans="1:16" x14ac:dyDescent="0.2">
      <c r="A50" s="182" t="s">
        <v>71</v>
      </c>
      <c r="B50" s="182" t="e">
        <f>NA()</f>
        <v>#N/A</v>
      </c>
      <c r="C50" s="182">
        <f>IF(ISNUMBER('実質公債費比率（分子）の構造'!K$53),'実質公債費比率（分子）の構造'!K$53,NA())</f>
        <v>1003</v>
      </c>
      <c r="D50" s="182" t="e">
        <f>NA()</f>
        <v>#N/A</v>
      </c>
      <c r="E50" s="182" t="e">
        <f>NA()</f>
        <v>#N/A</v>
      </c>
      <c r="F50" s="182">
        <f>IF(ISNUMBER('実質公債費比率（分子）の構造'!L$53),'実質公債費比率（分子）の構造'!L$53,NA())</f>
        <v>1002</v>
      </c>
      <c r="G50" s="182" t="e">
        <f>NA()</f>
        <v>#N/A</v>
      </c>
      <c r="H50" s="182" t="e">
        <f>NA()</f>
        <v>#N/A</v>
      </c>
      <c r="I50" s="182">
        <f>IF(ISNUMBER('実質公債費比率（分子）の構造'!M$53),'実質公債費比率（分子）の構造'!M$53,NA())</f>
        <v>1082</v>
      </c>
      <c r="J50" s="182" t="e">
        <f>NA()</f>
        <v>#N/A</v>
      </c>
      <c r="K50" s="182" t="e">
        <f>NA()</f>
        <v>#N/A</v>
      </c>
      <c r="L50" s="182">
        <f>IF(ISNUMBER('実質公債費比率（分子）の構造'!N$53),'実質公債費比率（分子）の構造'!N$53,NA())</f>
        <v>967</v>
      </c>
      <c r="M50" s="182" t="e">
        <f>NA()</f>
        <v>#N/A</v>
      </c>
      <c r="N50" s="182" t="e">
        <f>NA()</f>
        <v>#N/A</v>
      </c>
      <c r="O50" s="182">
        <f>IF(ISNUMBER('実質公債費比率（分子）の構造'!O$53),'実質公債費比率（分子）の構造'!O$53,NA())</f>
        <v>1027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31952</v>
      </c>
      <c r="E56" s="181"/>
      <c r="F56" s="181"/>
      <c r="G56" s="181">
        <f>'将来負担比率（分子）の構造'!J$52</f>
        <v>31080</v>
      </c>
      <c r="H56" s="181"/>
      <c r="I56" s="181"/>
      <c r="J56" s="181">
        <f>'将来負担比率（分子）の構造'!K$52</f>
        <v>31107</v>
      </c>
      <c r="K56" s="181"/>
      <c r="L56" s="181"/>
      <c r="M56" s="181">
        <f>'将来負担比率（分子）の構造'!L$52</f>
        <v>30642</v>
      </c>
      <c r="N56" s="181"/>
      <c r="O56" s="181"/>
      <c r="P56" s="181">
        <f>'将来負担比率（分子）の構造'!M$52</f>
        <v>29940</v>
      </c>
    </row>
    <row r="57" spans="1:16" x14ac:dyDescent="0.2">
      <c r="A57" s="181" t="s">
        <v>42</v>
      </c>
      <c r="B57" s="181"/>
      <c r="C57" s="181"/>
      <c r="D57" s="181">
        <f>'将来負担比率（分子）の構造'!I$51</f>
        <v>149</v>
      </c>
      <c r="E57" s="181"/>
      <c r="F57" s="181"/>
      <c r="G57" s="181">
        <f>'将来負担比率（分子）の構造'!J$51</f>
        <v>132</v>
      </c>
      <c r="H57" s="181"/>
      <c r="I57" s="181"/>
      <c r="J57" s="181">
        <f>'将来負担比率（分子）の構造'!K$51</f>
        <v>106</v>
      </c>
      <c r="K57" s="181"/>
      <c r="L57" s="181"/>
      <c r="M57" s="181">
        <f>'将来負担比率（分子）の構造'!L$51</f>
        <v>93</v>
      </c>
      <c r="N57" s="181"/>
      <c r="O57" s="181"/>
      <c r="P57" s="181">
        <f>'将来負担比率（分子）の構造'!M$51</f>
        <v>78</v>
      </c>
    </row>
    <row r="58" spans="1:16" x14ac:dyDescent="0.2">
      <c r="A58" s="181" t="s">
        <v>41</v>
      </c>
      <c r="B58" s="181"/>
      <c r="C58" s="181"/>
      <c r="D58" s="181">
        <f>'将来負担比率（分子）の構造'!I$50</f>
        <v>6835</v>
      </c>
      <c r="E58" s="181"/>
      <c r="F58" s="181"/>
      <c r="G58" s="181">
        <f>'将来負担比率（分子）の構造'!J$50</f>
        <v>7538</v>
      </c>
      <c r="H58" s="181"/>
      <c r="I58" s="181"/>
      <c r="J58" s="181">
        <f>'将来負担比率（分子）の構造'!K$50</f>
        <v>8095</v>
      </c>
      <c r="K58" s="181"/>
      <c r="L58" s="181"/>
      <c r="M58" s="181">
        <f>'将来負担比率（分子）の構造'!L$50</f>
        <v>9122</v>
      </c>
      <c r="N58" s="181"/>
      <c r="O58" s="181"/>
      <c r="P58" s="181">
        <f>'将来負担比率（分子）の構造'!M$50</f>
        <v>9759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1391</v>
      </c>
      <c r="C62" s="181"/>
      <c r="D62" s="181"/>
      <c r="E62" s="181">
        <f>'将来負担比率（分子）の構造'!J$45</f>
        <v>1378</v>
      </c>
      <c r="F62" s="181"/>
      <c r="G62" s="181"/>
      <c r="H62" s="181">
        <f>'将来負担比率（分子）の構造'!K$45</f>
        <v>1366</v>
      </c>
      <c r="I62" s="181"/>
      <c r="J62" s="181"/>
      <c r="K62" s="181">
        <f>'将来負担比率（分子）の構造'!L$45</f>
        <v>1292</v>
      </c>
      <c r="L62" s="181"/>
      <c r="M62" s="181"/>
      <c r="N62" s="181">
        <f>'将来負担比率（分子）の構造'!M$45</f>
        <v>1276</v>
      </c>
      <c r="O62" s="181"/>
      <c r="P62" s="181"/>
    </row>
    <row r="63" spans="1:16" x14ac:dyDescent="0.2">
      <c r="A63" s="181" t="s">
        <v>34</v>
      </c>
      <c r="B63" s="181">
        <f>'将来負担比率（分子）の構造'!I$44</f>
        <v>1030</v>
      </c>
      <c r="C63" s="181"/>
      <c r="D63" s="181"/>
      <c r="E63" s="181">
        <f>'将来負担比率（分子）の構造'!J$44</f>
        <v>1103</v>
      </c>
      <c r="F63" s="181"/>
      <c r="G63" s="181"/>
      <c r="H63" s="181">
        <f>'将来負担比率（分子）の構造'!K$44</f>
        <v>1192</v>
      </c>
      <c r="I63" s="181"/>
      <c r="J63" s="181"/>
      <c r="K63" s="181">
        <f>'将来負担比率（分子）の構造'!L$44</f>
        <v>1293</v>
      </c>
      <c r="L63" s="181"/>
      <c r="M63" s="181"/>
      <c r="N63" s="181">
        <f>'将来負担比率（分子）の構造'!M$44</f>
        <v>1246</v>
      </c>
      <c r="O63" s="181"/>
      <c r="P63" s="181"/>
    </row>
    <row r="64" spans="1:16" x14ac:dyDescent="0.2">
      <c r="A64" s="181" t="s">
        <v>33</v>
      </c>
      <c r="B64" s="181">
        <f>'将来負担比率（分子）の構造'!I$43</f>
        <v>12472</v>
      </c>
      <c r="C64" s="181"/>
      <c r="D64" s="181"/>
      <c r="E64" s="181">
        <f>'将来負担比率（分子）の構造'!J$43</f>
        <v>12063</v>
      </c>
      <c r="F64" s="181"/>
      <c r="G64" s="181"/>
      <c r="H64" s="181">
        <f>'将来負担比率（分子）の構造'!K$43</f>
        <v>11879</v>
      </c>
      <c r="I64" s="181"/>
      <c r="J64" s="181"/>
      <c r="K64" s="181">
        <f>'将来負担比率（分子）の構造'!L$43</f>
        <v>11532</v>
      </c>
      <c r="L64" s="181"/>
      <c r="M64" s="181"/>
      <c r="N64" s="181">
        <f>'将来負担比率（分子）の構造'!M$43</f>
        <v>11368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26192</v>
      </c>
      <c r="C66" s="181"/>
      <c r="D66" s="181"/>
      <c r="E66" s="181">
        <f>'将来負担比率（分子）の構造'!J$41</f>
        <v>24945</v>
      </c>
      <c r="F66" s="181"/>
      <c r="G66" s="181"/>
      <c r="H66" s="181">
        <f>'将来負担比率（分子）の構造'!K$41</f>
        <v>24906</v>
      </c>
      <c r="I66" s="181"/>
      <c r="J66" s="181"/>
      <c r="K66" s="181">
        <f>'将来負担比率（分子）の構造'!L$41</f>
        <v>24310</v>
      </c>
      <c r="L66" s="181"/>
      <c r="M66" s="181"/>
      <c r="N66" s="181">
        <f>'将来負担比率（分子）の構造'!M$41</f>
        <v>23029</v>
      </c>
      <c r="O66" s="181"/>
      <c r="P66" s="181"/>
    </row>
    <row r="67" spans="1:16" x14ac:dyDescent="0.2">
      <c r="A67" s="181" t="s">
        <v>75</v>
      </c>
      <c r="B67" s="181" t="e">
        <f>NA()</f>
        <v>#N/A</v>
      </c>
      <c r="C67" s="181">
        <f>IF(ISNUMBER('将来負担比率（分子）の構造'!I$53), IF('将来負担比率（分子）の構造'!I$53 &lt; 0, 0, '将来負担比率（分子）の構造'!I$53), NA())</f>
        <v>2149</v>
      </c>
      <c r="D67" s="181" t="e">
        <f>NA()</f>
        <v>#N/A</v>
      </c>
      <c r="E67" s="181" t="e">
        <f>NA()</f>
        <v>#N/A</v>
      </c>
      <c r="F67" s="181">
        <f>IF(ISNUMBER('将来負担比率（分子）の構造'!J$53), IF('将来負担比率（分子）の構造'!J$53 &lt; 0, 0, '将来負担比率（分子）の構造'!J$53), NA())</f>
        <v>739</v>
      </c>
      <c r="G67" s="181" t="e">
        <f>NA()</f>
        <v>#N/A</v>
      </c>
      <c r="H67" s="181" t="e">
        <f>NA()</f>
        <v>#N/A</v>
      </c>
      <c r="I67" s="181">
        <f>IF(ISNUMBER('将来負担比率（分子）の構造'!K$53), IF('将来負担比率（分子）の構造'!K$53 &lt; 0, 0, '将来負担比率（分子）の構造'!K$53), NA())</f>
        <v>34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3997</v>
      </c>
      <c r="C72" s="185">
        <f>基金残高に係る経年分析!G55</f>
        <v>4234</v>
      </c>
      <c r="D72" s="185">
        <f>基金残高に係る経年分析!H55</f>
        <v>4624</v>
      </c>
    </row>
    <row r="73" spans="1:16" x14ac:dyDescent="0.2">
      <c r="A73" s="184" t="s">
        <v>78</v>
      </c>
      <c r="B73" s="185">
        <f>基金残高に係る経年分析!F56</f>
        <v>179</v>
      </c>
      <c r="C73" s="185">
        <f>基金残高に係る経年分析!G56</f>
        <v>179</v>
      </c>
      <c r="D73" s="185">
        <f>基金残高に係る経年分析!H56</f>
        <v>179</v>
      </c>
    </row>
    <row r="74" spans="1:16" x14ac:dyDescent="0.2">
      <c r="A74" s="184" t="s">
        <v>79</v>
      </c>
      <c r="B74" s="185">
        <f>基金残高に係る経年分析!F57</f>
        <v>4087</v>
      </c>
      <c r="C74" s="185">
        <f>基金残高に係る経年分析!G57</f>
        <v>4301</v>
      </c>
      <c r="D74" s="185">
        <f>基金残高に係る経年分析!H57</f>
        <v>4511</v>
      </c>
    </row>
  </sheetData>
  <sheetProtection algorithmName="SHA-512" hashValue="cqB8ut1pQLpjex8Qei7pMvEJKn9fVnK8OKBaqA6qx8jw1U0OcdoTtKmL7PnDxCjFInO/+t/SkwXSk/pVvwjJ8Q==" saltValue="XQ1GYXWRy+aWq9tiaB9l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226</v>
      </c>
      <c r="C5" s="747"/>
      <c r="D5" s="747"/>
      <c r="E5" s="747"/>
      <c r="F5" s="747"/>
      <c r="G5" s="747"/>
      <c r="H5" s="747"/>
      <c r="I5" s="747"/>
      <c r="J5" s="747"/>
      <c r="K5" s="747"/>
      <c r="L5" s="747"/>
      <c r="M5" s="747"/>
      <c r="N5" s="747"/>
      <c r="O5" s="747"/>
      <c r="P5" s="747"/>
      <c r="Q5" s="748"/>
      <c r="R5" s="733">
        <v>9015003</v>
      </c>
      <c r="S5" s="734"/>
      <c r="T5" s="734"/>
      <c r="U5" s="734"/>
      <c r="V5" s="734"/>
      <c r="W5" s="734"/>
      <c r="X5" s="734"/>
      <c r="Y5" s="777"/>
      <c r="Z5" s="795">
        <v>32.200000000000003</v>
      </c>
      <c r="AA5" s="795"/>
      <c r="AB5" s="795"/>
      <c r="AC5" s="795"/>
      <c r="AD5" s="796">
        <v>9015003</v>
      </c>
      <c r="AE5" s="796"/>
      <c r="AF5" s="796"/>
      <c r="AG5" s="796"/>
      <c r="AH5" s="796"/>
      <c r="AI5" s="796"/>
      <c r="AJ5" s="796"/>
      <c r="AK5" s="796"/>
      <c r="AL5" s="778">
        <v>56</v>
      </c>
      <c r="AM5" s="751"/>
      <c r="AN5" s="751"/>
      <c r="AO5" s="779"/>
      <c r="AP5" s="746" t="s">
        <v>227</v>
      </c>
      <c r="AQ5" s="747"/>
      <c r="AR5" s="747"/>
      <c r="AS5" s="747"/>
      <c r="AT5" s="747"/>
      <c r="AU5" s="747"/>
      <c r="AV5" s="747"/>
      <c r="AW5" s="747"/>
      <c r="AX5" s="747"/>
      <c r="AY5" s="747"/>
      <c r="AZ5" s="747"/>
      <c r="BA5" s="747"/>
      <c r="BB5" s="747"/>
      <c r="BC5" s="747"/>
      <c r="BD5" s="747"/>
      <c r="BE5" s="747"/>
      <c r="BF5" s="748"/>
      <c r="BG5" s="678">
        <v>9007052</v>
      </c>
      <c r="BH5" s="679"/>
      <c r="BI5" s="679"/>
      <c r="BJ5" s="679"/>
      <c r="BK5" s="679"/>
      <c r="BL5" s="679"/>
      <c r="BM5" s="679"/>
      <c r="BN5" s="680"/>
      <c r="BO5" s="715">
        <v>99.9</v>
      </c>
      <c r="BP5" s="715"/>
      <c r="BQ5" s="715"/>
      <c r="BR5" s="715"/>
      <c r="BS5" s="716" t="s">
        <v>128</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188341</v>
      </c>
      <c r="S6" s="679"/>
      <c r="T6" s="679"/>
      <c r="U6" s="679"/>
      <c r="V6" s="679"/>
      <c r="W6" s="679"/>
      <c r="X6" s="679"/>
      <c r="Y6" s="680"/>
      <c r="Z6" s="715">
        <v>0.7</v>
      </c>
      <c r="AA6" s="715"/>
      <c r="AB6" s="715"/>
      <c r="AC6" s="715"/>
      <c r="AD6" s="716">
        <v>188341</v>
      </c>
      <c r="AE6" s="716"/>
      <c r="AF6" s="716"/>
      <c r="AG6" s="716"/>
      <c r="AH6" s="716"/>
      <c r="AI6" s="716"/>
      <c r="AJ6" s="716"/>
      <c r="AK6" s="716"/>
      <c r="AL6" s="681">
        <v>1.2</v>
      </c>
      <c r="AM6" s="682"/>
      <c r="AN6" s="682"/>
      <c r="AO6" s="717"/>
      <c r="AP6" s="675" t="s">
        <v>232</v>
      </c>
      <c r="AQ6" s="676"/>
      <c r="AR6" s="676"/>
      <c r="AS6" s="676"/>
      <c r="AT6" s="676"/>
      <c r="AU6" s="676"/>
      <c r="AV6" s="676"/>
      <c r="AW6" s="676"/>
      <c r="AX6" s="676"/>
      <c r="AY6" s="676"/>
      <c r="AZ6" s="676"/>
      <c r="BA6" s="676"/>
      <c r="BB6" s="676"/>
      <c r="BC6" s="676"/>
      <c r="BD6" s="676"/>
      <c r="BE6" s="676"/>
      <c r="BF6" s="677"/>
      <c r="BG6" s="678">
        <v>9007052</v>
      </c>
      <c r="BH6" s="679"/>
      <c r="BI6" s="679"/>
      <c r="BJ6" s="679"/>
      <c r="BK6" s="679"/>
      <c r="BL6" s="679"/>
      <c r="BM6" s="679"/>
      <c r="BN6" s="680"/>
      <c r="BO6" s="715">
        <v>99.9</v>
      </c>
      <c r="BP6" s="715"/>
      <c r="BQ6" s="715"/>
      <c r="BR6" s="715"/>
      <c r="BS6" s="716" t="s">
        <v>128</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217591</v>
      </c>
      <c r="CS6" s="679"/>
      <c r="CT6" s="679"/>
      <c r="CU6" s="679"/>
      <c r="CV6" s="679"/>
      <c r="CW6" s="679"/>
      <c r="CX6" s="679"/>
      <c r="CY6" s="680"/>
      <c r="CZ6" s="778">
        <v>0.8</v>
      </c>
      <c r="DA6" s="751"/>
      <c r="DB6" s="751"/>
      <c r="DC6" s="781"/>
      <c r="DD6" s="684" t="s">
        <v>128</v>
      </c>
      <c r="DE6" s="679"/>
      <c r="DF6" s="679"/>
      <c r="DG6" s="679"/>
      <c r="DH6" s="679"/>
      <c r="DI6" s="679"/>
      <c r="DJ6" s="679"/>
      <c r="DK6" s="679"/>
      <c r="DL6" s="679"/>
      <c r="DM6" s="679"/>
      <c r="DN6" s="679"/>
      <c r="DO6" s="679"/>
      <c r="DP6" s="680"/>
      <c r="DQ6" s="684">
        <v>217431</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8238</v>
      </c>
      <c r="S7" s="679"/>
      <c r="T7" s="679"/>
      <c r="U7" s="679"/>
      <c r="V7" s="679"/>
      <c r="W7" s="679"/>
      <c r="X7" s="679"/>
      <c r="Y7" s="680"/>
      <c r="Z7" s="715">
        <v>0</v>
      </c>
      <c r="AA7" s="715"/>
      <c r="AB7" s="715"/>
      <c r="AC7" s="715"/>
      <c r="AD7" s="716">
        <v>8238</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4600518</v>
      </c>
      <c r="BH7" s="679"/>
      <c r="BI7" s="679"/>
      <c r="BJ7" s="679"/>
      <c r="BK7" s="679"/>
      <c r="BL7" s="679"/>
      <c r="BM7" s="679"/>
      <c r="BN7" s="680"/>
      <c r="BO7" s="715">
        <v>51</v>
      </c>
      <c r="BP7" s="715"/>
      <c r="BQ7" s="715"/>
      <c r="BR7" s="715"/>
      <c r="BS7" s="716" t="s">
        <v>128</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3916741</v>
      </c>
      <c r="CS7" s="679"/>
      <c r="CT7" s="679"/>
      <c r="CU7" s="679"/>
      <c r="CV7" s="679"/>
      <c r="CW7" s="679"/>
      <c r="CX7" s="679"/>
      <c r="CY7" s="680"/>
      <c r="CZ7" s="715">
        <v>14.5</v>
      </c>
      <c r="DA7" s="715"/>
      <c r="DB7" s="715"/>
      <c r="DC7" s="715"/>
      <c r="DD7" s="684">
        <v>55012</v>
      </c>
      <c r="DE7" s="679"/>
      <c r="DF7" s="679"/>
      <c r="DG7" s="679"/>
      <c r="DH7" s="679"/>
      <c r="DI7" s="679"/>
      <c r="DJ7" s="679"/>
      <c r="DK7" s="679"/>
      <c r="DL7" s="679"/>
      <c r="DM7" s="679"/>
      <c r="DN7" s="679"/>
      <c r="DO7" s="679"/>
      <c r="DP7" s="680"/>
      <c r="DQ7" s="684">
        <v>3536347</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38957</v>
      </c>
      <c r="S8" s="679"/>
      <c r="T8" s="679"/>
      <c r="U8" s="679"/>
      <c r="V8" s="679"/>
      <c r="W8" s="679"/>
      <c r="X8" s="679"/>
      <c r="Y8" s="680"/>
      <c r="Z8" s="715">
        <v>0.1</v>
      </c>
      <c r="AA8" s="715"/>
      <c r="AB8" s="715"/>
      <c r="AC8" s="715"/>
      <c r="AD8" s="716">
        <v>38957</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139088</v>
      </c>
      <c r="BH8" s="679"/>
      <c r="BI8" s="679"/>
      <c r="BJ8" s="679"/>
      <c r="BK8" s="679"/>
      <c r="BL8" s="679"/>
      <c r="BM8" s="679"/>
      <c r="BN8" s="680"/>
      <c r="BO8" s="715">
        <v>1.5</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11098669</v>
      </c>
      <c r="CS8" s="679"/>
      <c r="CT8" s="679"/>
      <c r="CU8" s="679"/>
      <c r="CV8" s="679"/>
      <c r="CW8" s="679"/>
      <c r="CX8" s="679"/>
      <c r="CY8" s="680"/>
      <c r="CZ8" s="715">
        <v>41.2</v>
      </c>
      <c r="DA8" s="715"/>
      <c r="DB8" s="715"/>
      <c r="DC8" s="715"/>
      <c r="DD8" s="684">
        <v>139534</v>
      </c>
      <c r="DE8" s="679"/>
      <c r="DF8" s="679"/>
      <c r="DG8" s="679"/>
      <c r="DH8" s="679"/>
      <c r="DI8" s="679"/>
      <c r="DJ8" s="679"/>
      <c r="DK8" s="679"/>
      <c r="DL8" s="679"/>
      <c r="DM8" s="679"/>
      <c r="DN8" s="679"/>
      <c r="DO8" s="679"/>
      <c r="DP8" s="680"/>
      <c r="DQ8" s="684">
        <v>5302744</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25221</v>
      </c>
      <c r="S9" s="679"/>
      <c r="T9" s="679"/>
      <c r="U9" s="679"/>
      <c r="V9" s="679"/>
      <c r="W9" s="679"/>
      <c r="X9" s="679"/>
      <c r="Y9" s="680"/>
      <c r="Z9" s="715">
        <v>0.1</v>
      </c>
      <c r="AA9" s="715"/>
      <c r="AB9" s="715"/>
      <c r="AC9" s="715"/>
      <c r="AD9" s="716">
        <v>25221</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4058616</v>
      </c>
      <c r="BH9" s="679"/>
      <c r="BI9" s="679"/>
      <c r="BJ9" s="679"/>
      <c r="BK9" s="679"/>
      <c r="BL9" s="679"/>
      <c r="BM9" s="679"/>
      <c r="BN9" s="680"/>
      <c r="BO9" s="715">
        <v>45</v>
      </c>
      <c r="BP9" s="715"/>
      <c r="BQ9" s="715"/>
      <c r="BR9" s="715"/>
      <c r="BS9" s="684" t="s">
        <v>239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2074063</v>
      </c>
      <c r="CS9" s="679"/>
      <c r="CT9" s="679"/>
      <c r="CU9" s="679"/>
      <c r="CV9" s="679"/>
      <c r="CW9" s="679"/>
      <c r="CX9" s="679"/>
      <c r="CY9" s="680"/>
      <c r="CZ9" s="715">
        <v>7.7</v>
      </c>
      <c r="DA9" s="715"/>
      <c r="DB9" s="715"/>
      <c r="DC9" s="715"/>
      <c r="DD9" s="684">
        <v>29671</v>
      </c>
      <c r="DE9" s="679"/>
      <c r="DF9" s="679"/>
      <c r="DG9" s="679"/>
      <c r="DH9" s="679"/>
      <c r="DI9" s="679"/>
      <c r="DJ9" s="679"/>
      <c r="DK9" s="679"/>
      <c r="DL9" s="679"/>
      <c r="DM9" s="679"/>
      <c r="DN9" s="679"/>
      <c r="DO9" s="679"/>
      <c r="DP9" s="680"/>
      <c r="DQ9" s="684">
        <v>1918639</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147</v>
      </c>
      <c r="S10" s="679"/>
      <c r="T10" s="679"/>
      <c r="U10" s="679"/>
      <c r="V10" s="679"/>
      <c r="W10" s="679"/>
      <c r="X10" s="679"/>
      <c r="Y10" s="680"/>
      <c r="Z10" s="715" t="s">
        <v>128</v>
      </c>
      <c r="AA10" s="715"/>
      <c r="AB10" s="715"/>
      <c r="AC10" s="715"/>
      <c r="AD10" s="716" t="s">
        <v>239</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153317</v>
      </c>
      <c r="BH10" s="679"/>
      <c r="BI10" s="679"/>
      <c r="BJ10" s="679"/>
      <c r="BK10" s="679"/>
      <c r="BL10" s="679"/>
      <c r="BM10" s="679"/>
      <c r="BN10" s="680"/>
      <c r="BO10" s="715">
        <v>1.7</v>
      </c>
      <c r="BP10" s="715"/>
      <c r="BQ10" s="715"/>
      <c r="BR10" s="715"/>
      <c r="BS10" s="684" t="s">
        <v>239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33054</v>
      </c>
      <c r="CS10" s="679"/>
      <c r="CT10" s="679"/>
      <c r="CU10" s="679"/>
      <c r="CV10" s="679"/>
      <c r="CW10" s="679"/>
      <c r="CX10" s="679"/>
      <c r="CY10" s="680"/>
      <c r="CZ10" s="715">
        <v>0.1</v>
      </c>
      <c r="DA10" s="715"/>
      <c r="DB10" s="715"/>
      <c r="DC10" s="715"/>
      <c r="DD10" s="684">
        <v>697</v>
      </c>
      <c r="DE10" s="679"/>
      <c r="DF10" s="679"/>
      <c r="DG10" s="679"/>
      <c r="DH10" s="679"/>
      <c r="DI10" s="679"/>
      <c r="DJ10" s="679"/>
      <c r="DK10" s="679"/>
      <c r="DL10" s="679"/>
      <c r="DM10" s="679"/>
      <c r="DN10" s="679"/>
      <c r="DO10" s="679"/>
      <c r="DP10" s="680"/>
      <c r="DQ10" s="684">
        <v>22869</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1236614</v>
      </c>
      <c r="S11" s="679"/>
      <c r="T11" s="679"/>
      <c r="U11" s="679"/>
      <c r="V11" s="679"/>
      <c r="W11" s="679"/>
      <c r="X11" s="679"/>
      <c r="Y11" s="680"/>
      <c r="Z11" s="681">
        <v>4.4000000000000004</v>
      </c>
      <c r="AA11" s="682"/>
      <c r="AB11" s="682"/>
      <c r="AC11" s="683"/>
      <c r="AD11" s="684">
        <v>1236614</v>
      </c>
      <c r="AE11" s="679"/>
      <c r="AF11" s="679"/>
      <c r="AG11" s="679"/>
      <c r="AH11" s="679"/>
      <c r="AI11" s="679"/>
      <c r="AJ11" s="679"/>
      <c r="AK11" s="680"/>
      <c r="AL11" s="681">
        <v>7.7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249497</v>
      </c>
      <c r="BH11" s="679"/>
      <c r="BI11" s="679"/>
      <c r="BJ11" s="679"/>
      <c r="BK11" s="679"/>
      <c r="BL11" s="679"/>
      <c r="BM11" s="679"/>
      <c r="BN11" s="680"/>
      <c r="BO11" s="715">
        <v>2.8</v>
      </c>
      <c r="BP11" s="715"/>
      <c r="BQ11" s="715"/>
      <c r="BR11" s="715"/>
      <c r="BS11" s="684" t="s">
        <v>128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440909</v>
      </c>
      <c r="CS11" s="679"/>
      <c r="CT11" s="679"/>
      <c r="CU11" s="679"/>
      <c r="CV11" s="679"/>
      <c r="CW11" s="679"/>
      <c r="CX11" s="679"/>
      <c r="CY11" s="680"/>
      <c r="CZ11" s="715">
        <v>1.6</v>
      </c>
      <c r="DA11" s="715"/>
      <c r="DB11" s="715"/>
      <c r="DC11" s="715"/>
      <c r="DD11" s="684">
        <v>156562</v>
      </c>
      <c r="DE11" s="679"/>
      <c r="DF11" s="679"/>
      <c r="DG11" s="679"/>
      <c r="DH11" s="679"/>
      <c r="DI11" s="679"/>
      <c r="DJ11" s="679"/>
      <c r="DK11" s="679"/>
      <c r="DL11" s="679"/>
      <c r="DM11" s="679"/>
      <c r="DN11" s="679"/>
      <c r="DO11" s="679"/>
      <c r="DP11" s="680"/>
      <c r="DQ11" s="684">
        <v>230083</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20617</v>
      </c>
      <c r="S12" s="679"/>
      <c r="T12" s="679"/>
      <c r="U12" s="679"/>
      <c r="V12" s="679"/>
      <c r="W12" s="679"/>
      <c r="X12" s="679"/>
      <c r="Y12" s="680"/>
      <c r="Z12" s="715">
        <v>0.1</v>
      </c>
      <c r="AA12" s="715"/>
      <c r="AB12" s="715"/>
      <c r="AC12" s="715"/>
      <c r="AD12" s="716">
        <v>20617</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3658584</v>
      </c>
      <c r="BH12" s="679"/>
      <c r="BI12" s="679"/>
      <c r="BJ12" s="679"/>
      <c r="BK12" s="679"/>
      <c r="BL12" s="679"/>
      <c r="BM12" s="679"/>
      <c r="BN12" s="680"/>
      <c r="BO12" s="715">
        <v>40.6</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91434</v>
      </c>
      <c r="CS12" s="679"/>
      <c r="CT12" s="679"/>
      <c r="CU12" s="679"/>
      <c r="CV12" s="679"/>
      <c r="CW12" s="679"/>
      <c r="CX12" s="679"/>
      <c r="CY12" s="680"/>
      <c r="CZ12" s="715">
        <v>0.3</v>
      </c>
      <c r="DA12" s="715"/>
      <c r="DB12" s="715"/>
      <c r="DC12" s="715"/>
      <c r="DD12" s="684" t="s">
        <v>239</v>
      </c>
      <c r="DE12" s="679"/>
      <c r="DF12" s="679"/>
      <c r="DG12" s="679"/>
      <c r="DH12" s="679"/>
      <c r="DI12" s="679"/>
      <c r="DJ12" s="679"/>
      <c r="DK12" s="679"/>
      <c r="DL12" s="679"/>
      <c r="DM12" s="679"/>
      <c r="DN12" s="679"/>
      <c r="DO12" s="679"/>
      <c r="DP12" s="680"/>
      <c r="DQ12" s="684">
        <v>91426</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239</v>
      </c>
      <c r="AA13" s="715"/>
      <c r="AB13" s="715"/>
      <c r="AC13" s="715"/>
      <c r="AD13" s="716" t="s">
        <v>128</v>
      </c>
      <c r="AE13" s="716"/>
      <c r="AF13" s="716"/>
      <c r="AG13" s="716"/>
      <c r="AH13" s="716"/>
      <c r="AI13" s="716"/>
      <c r="AJ13" s="716"/>
      <c r="AK13" s="716"/>
      <c r="AL13" s="681" t="s">
        <v>239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3636505</v>
      </c>
      <c r="BH13" s="679"/>
      <c r="BI13" s="679"/>
      <c r="BJ13" s="679"/>
      <c r="BK13" s="679"/>
      <c r="BL13" s="679"/>
      <c r="BM13" s="679"/>
      <c r="BN13" s="680"/>
      <c r="BO13" s="715">
        <v>40.299999999999997</v>
      </c>
      <c r="BP13" s="715"/>
      <c r="BQ13" s="715"/>
      <c r="BR13" s="715"/>
      <c r="BS13" s="684" t="s">
        <v>239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2343440</v>
      </c>
      <c r="CS13" s="679"/>
      <c r="CT13" s="679"/>
      <c r="CU13" s="679"/>
      <c r="CV13" s="679"/>
      <c r="CW13" s="679"/>
      <c r="CX13" s="679"/>
      <c r="CY13" s="680"/>
      <c r="CZ13" s="715">
        <v>8.6999999999999993</v>
      </c>
      <c r="DA13" s="715"/>
      <c r="DB13" s="715"/>
      <c r="DC13" s="715"/>
      <c r="DD13" s="684">
        <v>690027</v>
      </c>
      <c r="DE13" s="679"/>
      <c r="DF13" s="679"/>
      <c r="DG13" s="679"/>
      <c r="DH13" s="679"/>
      <c r="DI13" s="679"/>
      <c r="DJ13" s="679"/>
      <c r="DK13" s="679"/>
      <c r="DL13" s="679"/>
      <c r="DM13" s="679"/>
      <c r="DN13" s="679"/>
      <c r="DO13" s="679"/>
      <c r="DP13" s="680"/>
      <c r="DQ13" s="684">
        <v>1756839</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35868</v>
      </c>
      <c r="S14" s="679"/>
      <c r="T14" s="679"/>
      <c r="U14" s="679"/>
      <c r="V14" s="679"/>
      <c r="W14" s="679"/>
      <c r="X14" s="679"/>
      <c r="Y14" s="680"/>
      <c r="Z14" s="715">
        <v>0.1</v>
      </c>
      <c r="AA14" s="715"/>
      <c r="AB14" s="715"/>
      <c r="AC14" s="715"/>
      <c r="AD14" s="716">
        <v>35868</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244280</v>
      </c>
      <c r="BH14" s="679"/>
      <c r="BI14" s="679"/>
      <c r="BJ14" s="679"/>
      <c r="BK14" s="679"/>
      <c r="BL14" s="679"/>
      <c r="BM14" s="679"/>
      <c r="BN14" s="680"/>
      <c r="BO14" s="715">
        <v>2.7</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1026196</v>
      </c>
      <c r="CS14" s="679"/>
      <c r="CT14" s="679"/>
      <c r="CU14" s="679"/>
      <c r="CV14" s="679"/>
      <c r="CW14" s="679"/>
      <c r="CX14" s="679"/>
      <c r="CY14" s="680"/>
      <c r="CZ14" s="715">
        <v>3.8</v>
      </c>
      <c r="DA14" s="715"/>
      <c r="DB14" s="715"/>
      <c r="DC14" s="715"/>
      <c r="DD14" s="684">
        <v>46264</v>
      </c>
      <c r="DE14" s="679"/>
      <c r="DF14" s="679"/>
      <c r="DG14" s="679"/>
      <c r="DH14" s="679"/>
      <c r="DI14" s="679"/>
      <c r="DJ14" s="679"/>
      <c r="DK14" s="679"/>
      <c r="DL14" s="679"/>
      <c r="DM14" s="679"/>
      <c r="DN14" s="679"/>
      <c r="DO14" s="679"/>
      <c r="DP14" s="680"/>
      <c r="DQ14" s="684">
        <v>982136</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239</v>
      </c>
      <c r="AA15" s="715"/>
      <c r="AB15" s="715"/>
      <c r="AC15" s="715"/>
      <c r="AD15" s="716" t="s">
        <v>128</v>
      </c>
      <c r="AE15" s="716"/>
      <c r="AF15" s="716"/>
      <c r="AG15" s="716"/>
      <c r="AH15" s="716"/>
      <c r="AI15" s="716"/>
      <c r="AJ15" s="716"/>
      <c r="AK15" s="716"/>
      <c r="AL15" s="681" t="s">
        <v>239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503670</v>
      </c>
      <c r="BH15" s="679"/>
      <c r="BI15" s="679"/>
      <c r="BJ15" s="679"/>
      <c r="BK15" s="679"/>
      <c r="BL15" s="679"/>
      <c r="BM15" s="679"/>
      <c r="BN15" s="680"/>
      <c r="BO15" s="715">
        <v>5.6</v>
      </c>
      <c r="BP15" s="715"/>
      <c r="BQ15" s="715"/>
      <c r="BR15" s="715"/>
      <c r="BS15" s="684" t="s">
        <v>147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2756398</v>
      </c>
      <c r="CS15" s="679"/>
      <c r="CT15" s="679"/>
      <c r="CU15" s="679"/>
      <c r="CV15" s="679"/>
      <c r="CW15" s="679"/>
      <c r="CX15" s="679"/>
      <c r="CY15" s="680"/>
      <c r="CZ15" s="715">
        <v>10.199999999999999</v>
      </c>
      <c r="DA15" s="715"/>
      <c r="DB15" s="715"/>
      <c r="DC15" s="715"/>
      <c r="DD15" s="684">
        <v>589925</v>
      </c>
      <c r="DE15" s="679"/>
      <c r="DF15" s="679"/>
      <c r="DG15" s="679"/>
      <c r="DH15" s="679"/>
      <c r="DI15" s="679"/>
      <c r="DJ15" s="679"/>
      <c r="DK15" s="679"/>
      <c r="DL15" s="679"/>
      <c r="DM15" s="679"/>
      <c r="DN15" s="679"/>
      <c r="DO15" s="679"/>
      <c r="DP15" s="680"/>
      <c r="DQ15" s="684">
        <v>1934304</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7549</v>
      </c>
      <c r="S16" s="679"/>
      <c r="T16" s="679"/>
      <c r="U16" s="679"/>
      <c r="V16" s="679"/>
      <c r="W16" s="679"/>
      <c r="X16" s="679"/>
      <c r="Y16" s="680"/>
      <c r="Z16" s="715">
        <v>0</v>
      </c>
      <c r="AA16" s="715"/>
      <c r="AB16" s="715"/>
      <c r="AC16" s="715"/>
      <c r="AD16" s="716">
        <v>7549</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7520</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v>3607</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230576</v>
      </c>
      <c r="S17" s="679"/>
      <c r="T17" s="679"/>
      <c r="U17" s="679"/>
      <c r="V17" s="679"/>
      <c r="W17" s="679"/>
      <c r="X17" s="679"/>
      <c r="Y17" s="680"/>
      <c r="Z17" s="715">
        <v>0.8</v>
      </c>
      <c r="AA17" s="715"/>
      <c r="AB17" s="715"/>
      <c r="AC17" s="715"/>
      <c r="AD17" s="716">
        <v>230576</v>
      </c>
      <c r="AE17" s="716"/>
      <c r="AF17" s="716"/>
      <c r="AG17" s="716"/>
      <c r="AH17" s="716"/>
      <c r="AI17" s="716"/>
      <c r="AJ17" s="716"/>
      <c r="AK17" s="716"/>
      <c r="AL17" s="681">
        <v>1.4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147</v>
      </c>
      <c r="BH17" s="679"/>
      <c r="BI17" s="679"/>
      <c r="BJ17" s="679"/>
      <c r="BK17" s="679"/>
      <c r="BL17" s="679"/>
      <c r="BM17" s="679"/>
      <c r="BN17" s="680"/>
      <c r="BO17" s="715" t="s">
        <v>239</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2958589</v>
      </c>
      <c r="CS17" s="679"/>
      <c r="CT17" s="679"/>
      <c r="CU17" s="679"/>
      <c r="CV17" s="679"/>
      <c r="CW17" s="679"/>
      <c r="CX17" s="679"/>
      <c r="CY17" s="680"/>
      <c r="CZ17" s="715">
        <v>11</v>
      </c>
      <c r="DA17" s="715"/>
      <c r="DB17" s="715"/>
      <c r="DC17" s="715"/>
      <c r="DD17" s="684" t="s">
        <v>239</v>
      </c>
      <c r="DE17" s="679"/>
      <c r="DF17" s="679"/>
      <c r="DG17" s="679"/>
      <c r="DH17" s="679"/>
      <c r="DI17" s="679"/>
      <c r="DJ17" s="679"/>
      <c r="DK17" s="679"/>
      <c r="DL17" s="679"/>
      <c r="DM17" s="679"/>
      <c r="DN17" s="679"/>
      <c r="DO17" s="679"/>
      <c r="DP17" s="680"/>
      <c r="DQ17" s="684">
        <v>2930118</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79692</v>
      </c>
      <c r="S18" s="679"/>
      <c r="T18" s="679"/>
      <c r="U18" s="679"/>
      <c r="V18" s="679"/>
      <c r="W18" s="679"/>
      <c r="X18" s="679"/>
      <c r="Y18" s="680"/>
      <c r="Z18" s="715">
        <v>0.3</v>
      </c>
      <c r="AA18" s="715"/>
      <c r="AB18" s="715"/>
      <c r="AC18" s="715"/>
      <c r="AD18" s="716">
        <v>79692</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239</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147</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4466</v>
      </c>
      <c r="S19" s="679"/>
      <c r="T19" s="679"/>
      <c r="U19" s="679"/>
      <c r="V19" s="679"/>
      <c r="W19" s="679"/>
      <c r="X19" s="679"/>
      <c r="Y19" s="680"/>
      <c r="Z19" s="715">
        <v>0</v>
      </c>
      <c r="AA19" s="715"/>
      <c r="AB19" s="715"/>
      <c r="AC19" s="715"/>
      <c r="AD19" s="716">
        <v>4466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7951</v>
      </c>
      <c r="BH19" s="679"/>
      <c r="BI19" s="679"/>
      <c r="BJ19" s="679"/>
      <c r="BK19" s="679"/>
      <c r="BL19" s="679"/>
      <c r="BM19" s="679"/>
      <c r="BN19" s="680"/>
      <c r="BO19" s="715">
        <v>0.1</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147</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1886</v>
      </c>
      <c r="S20" s="679"/>
      <c r="T20" s="679"/>
      <c r="U20" s="679"/>
      <c r="V20" s="679"/>
      <c r="W20" s="679"/>
      <c r="X20" s="679"/>
      <c r="Y20" s="680"/>
      <c r="Z20" s="715">
        <v>0</v>
      </c>
      <c r="AA20" s="715"/>
      <c r="AB20" s="715"/>
      <c r="AC20" s="715"/>
      <c r="AD20" s="716">
        <v>1886</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7951</v>
      </c>
      <c r="BH20" s="679"/>
      <c r="BI20" s="679"/>
      <c r="BJ20" s="679"/>
      <c r="BK20" s="679"/>
      <c r="BL20" s="679"/>
      <c r="BM20" s="679"/>
      <c r="BN20" s="680"/>
      <c r="BO20" s="715">
        <v>0.1</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26964604</v>
      </c>
      <c r="CS20" s="679"/>
      <c r="CT20" s="679"/>
      <c r="CU20" s="679"/>
      <c r="CV20" s="679"/>
      <c r="CW20" s="679"/>
      <c r="CX20" s="679"/>
      <c r="CY20" s="680"/>
      <c r="CZ20" s="715">
        <v>100</v>
      </c>
      <c r="DA20" s="715"/>
      <c r="DB20" s="715"/>
      <c r="DC20" s="715"/>
      <c r="DD20" s="684">
        <v>1707692</v>
      </c>
      <c r="DE20" s="679"/>
      <c r="DF20" s="679"/>
      <c r="DG20" s="679"/>
      <c r="DH20" s="679"/>
      <c r="DI20" s="679"/>
      <c r="DJ20" s="679"/>
      <c r="DK20" s="679"/>
      <c r="DL20" s="679"/>
      <c r="DM20" s="679"/>
      <c r="DN20" s="679"/>
      <c r="DO20" s="679"/>
      <c r="DP20" s="680"/>
      <c r="DQ20" s="684">
        <v>18926543</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144532</v>
      </c>
      <c r="S21" s="679"/>
      <c r="T21" s="679"/>
      <c r="U21" s="679"/>
      <c r="V21" s="679"/>
      <c r="W21" s="679"/>
      <c r="X21" s="679"/>
      <c r="Y21" s="680"/>
      <c r="Z21" s="715">
        <v>0.5</v>
      </c>
      <c r="AA21" s="715"/>
      <c r="AB21" s="715"/>
      <c r="AC21" s="715"/>
      <c r="AD21" s="716">
        <v>144532</v>
      </c>
      <c r="AE21" s="716"/>
      <c r="AF21" s="716"/>
      <c r="AG21" s="716"/>
      <c r="AH21" s="716"/>
      <c r="AI21" s="716"/>
      <c r="AJ21" s="716"/>
      <c r="AK21" s="716"/>
      <c r="AL21" s="681">
        <v>0.9</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7951</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5793571</v>
      </c>
      <c r="S22" s="679"/>
      <c r="T22" s="679"/>
      <c r="U22" s="679"/>
      <c r="V22" s="679"/>
      <c r="W22" s="679"/>
      <c r="X22" s="679"/>
      <c r="Y22" s="680"/>
      <c r="Z22" s="715">
        <v>20.7</v>
      </c>
      <c r="AA22" s="715"/>
      <c r="AB22" s="715"/>
      <c r="AC22" s="715"/>
      <c r="AD22" s="716">
        <v>5250910</v>
      </c>
      <c r="AE22" s="716"/>
      <c r="AF22" s="716"/>
      <c r="AG22" s="716"/>
      <c r="AH22" s="716"/>
      <c r="AI22" s="716"/>
      <c r="AJ22" s="716"/>
      <c r="AK22" s="716"/>
      <c r="AL22" s="681">
        <v>32.6</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5250910</v>
      </c>
      <c r="S23" s="679"/>
      <c r="T23" s="679"/>
      <c r="U23" s="679"/>
      <c r="V23" s="679"/>
      <c r="W23" s="679"/>
      <c r="X23" s="679"/>
      <c r="Y23" s="680"/>
      <c r="Z23" s="715">
        <v>18.8</v>
      </c>
      <c r="AA23" s="715"/>
      <c r="AB23" s="715"/>
      <c r="AC23" s="715"/>
      <c r="AD23" s="716">
        <v>5250910</v>
      </c>
      <c r="AE23" s="716"/>
      <c r="AF23" s="716"/>
      <c r="AG23" s="716"/>
      <c r="AH23" s="716"/>
      <c r="AI23" s="716"/>
      <c r="AJ23" s="716"/>
      <c r="AK23" s="716"/>
      <c r="AL23" s="681">
        <v>32.6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147</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542640</v>
      </c>
      <c r="S24" s="679"/>
      <c r="T24" s="679"/>
      <c r="U24" s="679"/>
      <c r="V24" s="679"/>
      <c r="W24" s="679"/>
      <c r="X24" s="679"/>
      <c r="Y24" s="680"/>
      <c r="Z24" s="715">
        <v>1.9</v>
      </c>
      <c r="AA24" s="715"/>
      <c r="AB24" s="715"/>
      <c r="AC24" s="715"/>
      <c r="AD24" s="716" t="s">
        <v>239</v>
      </c>
      <c r="AE24" s="716"/>
      <c r="AF24" s="716"/>
      <c r="AG24" s="716"/>
      <c r="AH24" s="716"/>
      <c r="AI24" s="716"/>
      <c r="AJ24" s="716"/>
      <c r="AK24" s="716"/>
      <c r="AL24" s="681" t="s">
        <v>239</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239</v>
      </c>
      <c r="BH24" s="679"/>
      <c r="BI24" s="679"/>
      <c r="BJ24" s="679"/>
      <c r="BK24" s="679"/>
      <c r="BL24" s="679"/>
      <c r="BM24" s="679"/>
      <c r="BN24" s="680"/>
      <c r="BO24" s="715" t="s">
        <v>128</v>
      </c>
      <c r="BP24" s="715"/>
      <c r="BQ24" s="715"/>
      <c r="BR24" s="715"/>
      <c r="BS24" s="684" t="s">
        <v>239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13611542</v>
      </c>
      <c r="CS24" s="734"/>
      <c r="CT24" s="734"/>
      <c r="CU24" s="734"/>
      <c r="CV24" s="734"/>
      <c r="CW24" s="734"/>
      <c r="CX24" s="734"/>
      <c r="CY24" s="777"/>
      <c r="CZ24" s="778">
        <v>50.5</v>
      </c>
      <c r="DA24" s="751"/>
      <c r="DB24" s="751"/>
      <c r="DC24" s="781"/>
      <c r="DD24" s="776">
        <v>8469385</v>
      </c>
      <c r="DE24" s="734"/>
      <c r="DF24" s="734"/>
      <c r="DG24" s="734"/>
      <c r="DH24" s="734"/>
      <c r="DI24" s="734"/>
      <c r="DJ24" s="734"/>
      <c r="DK24" s="777"/>
      <c r="DL24" s="776">
        <v>8356830</v>
      </c>
      <c r="DM24" s="734"/>
      <c r="DN24" s="734"/>
      <c r="DO24" s="734"/>
      <c r="DP24" s="734"/>
      <c r="DQ24" s="734"/>
      <c r="DR24" s="734"/>
      <c r="DS24" s="734"/>
      <c r="DT24" s="734"/>
      <c r="DU24" s="734"/>
      <c r="DV24" s="777"/>
      <c r="DW24" s="778">
        <v>50</v>
      </c>
      <c r="DX24" s="751"/>
      <c r="DY24" s="751"/>
      <c r="DZ24" s="751"/>
      <c r="EA24" s="751"/>
      <c r="EB24" s="751"/>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v>21</v>
      </c>
      <c r="S25" s="679"/>
      <c r="T25" s="679"/>
      <c r="U25" s="679"/>
      <c r="V25" s="679"/>
      <c r="W25" s="679"/>
      <c r="X25" s="679"/>
      <c r="Y25" s="680"/>
      <c r="Z25" s="715">
        <v>0</v>
      </c>
      <c r="AA25" s="715"/>
      <c r="AB25" s="715"/>
      <c r="AC25" s="715"/>
      <c r="AD25" s="716" t="s">
        <v>239</v>
      </c>
      <c r="AE25" s="716"/>
      <c r="AF25" s="716"/>
      <c r="AG25" s="716"/>
      <c r="AH25" s="716"/>
      <c r="AI25" s="716"/>
      <c r="AJ25" s="716"/>
      <c r="AK25" s="716"/>
      <c r="AL25" s="681" t="s">
        <v>128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239</v>
      </c>
      <c r="BH25" s="679"/>
      <c r="BI25" s="679"/>
      <c r="BJ25" s="679"/>
      <c r="BK25" s="679"/>
      <c r="BL25" s="679"/>
      <c r="BM25" s="679"/>
      <c r="BN25" s="680"/>
      <c r="BO25" s="715" t="s">
        <v>239</v>
      </c>
      <c r="BP25" s="715"/>
      <c r="BQ25" s="715"/>
      <c r="BR25" s="715"/>
      <c r="BS25" s="684" t="s">
        <v>239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3443495</v>
      </c>
      <c r="CS25" s="697"/>
      <c r="CT25" s="697"/>
      <c r="CU25" s="697"/>
      <c r="CV25" s="697"/>
      <c r="CW25" s="697"/>
      <c r="CX25" s="697"/>
      <c r="CY25" s="698"/>
      <c r="CZ25" s="681">
        <v>12.8</v>
      </c>
      <c r="DA25" s="699"/>
      <c r="DB25" s="699"/>
      <c r="DC25" s="700"/>
      <c r="DD25" s="684">
        <v>3132272</v>
      </c>
      <c r="DE25" s="697"/>
      <c r="DF25" s="697"/>
      <c r="DG25" s="697"/>
      <c r="DH25" s="697"/>
      <c r="DI25" s="697"/>
      <c r="DJ25" s="697"/>
      <c r="DK25" s="698"/>
      <c r="DL25" s="684">
        <v>3043706</v>
      </c>
      <c r="DM25" s="697"/>
      <c r="DN25" s="697"/>
      <c r="DO25" s="697"/>
      <c r="DP25" s="697"/>
      <c r="DQ25" s="697"/>
      <c r="DR25" s="697"/>
      <c r="DS25" s="697"/>
      <c r="DT25" s="697"/>
      <c r="DU25" s="697"/>
      <c r="DV25" s="698"/>
      <c r="DW25" s="681">
        <v>18.2</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16600555</v>
      </c>
      <c r="S26" s="679"/>
      <c r="T26" s="679"/>
      <c r="U26" s="679"/>
      <c r="V26" s="679"/>
      <c r="W26" s="679"/>
      <c r="X26" s="679"/>
      <c r="Y26" s="680"/>
      <c r="Z26" s="715">
        <v>59.3</v>
      </c>
      <c r="AA26" s="715"/>
      <c r="AB26" s="715"/>
      <c r="AC26" s="715"/>
      <c r="AD26" s="716">
        <v>16057894</v>
      </c>
      <c r="AE26" s="716"/>
      <c r="AF26" s="716"/>
      <c r="AG26" s="716"/>
      <c r="AH26" s="716"/>
      <c r="AI26" s="716"/>
      <c r="AJ26" s="716"/>
      <c r="AK26" s="716"/>
      <c r="AL26" s="681">
        <v>99.7</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239</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2289572</v>
      </c>
      <c r="CS26" s="679"/>
      <c r="CT26" s="679"/>
      <c r="CU26" s="679"/>
      <c r="CV26" s="679"/>
      <c r="CW26" s="679"/>
      <c r="CX26" s="679"/>
      <c r="CY26" s="680"/>
      <c r="CZ26" s="681">
        <v>8.5</v>
      </c>
      <c r="DA26" s="699"/>
      <c r="DB26" s="699"/>
      <c r="DC26" s="700"/>
      <c r="DD26" s="684">
        <v>2018294</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13251</v>
      </c>
      <c r="S27" s="679"/>
      <c r="T27" s="679"/>
      <c r="U27" s="679"/>
      <c r="V27" s="679"/>
      <c r="W27" s="679"/>
      <c r="X27" s="679"/>
      <c r="Y27" s="680"/>
      <c r="Z27" s="715">
        <v>0</v>
      </c>
      <c r="AA27" s="715"/>
      <c r="AB27" s="715"/>
      <c r="AC27" s="715"/>
      <c r="AD27" s="716">
        <v>13251</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9015003</v>
      </c>
      <c r="BH27" s="679"/>
      <c r="BI27" s="679"/>
      <c r="BJ27" s="679"/>
      <c r="BK27" s="679"/>
      <c r="BL27" s="679"/>
      <c r="BM27" s="679"/>
      <c r="BN27" s="680"/>
      <c r="BO27" s="715">
        <v>100</v>
      </c>
      <c r="BP27" s="715"/>
      <c r="BQ27" s="715"/>
      <c r="BR27" s="715"/>
      <c r="BS27" s="684" t="s">
        <v>239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7209458</v>
      </c>
      <c r="CS27" s="697"/>
      <c r="CT27" s="697"/>
      <c r="CU27" s="697"/>
      <c r="CV27" s="697"/>
      <c r="CW27" s="697"/>
      <c r="CX27" s="697"/>
      <c r="CY27" s="698"/>
      <c r="CZ27" s="681">
        <v>26.7</v>
      </c>
      <c r="DA27" s="699"/>
      <c r="DB27" s="699"/>
      <c r="DC27" s="700"/>
      <c r="DD27" s="684">
        <v>2406995</v>
      </c>
      <c r="DE27" s="697"/>
      <c r="DF27" s="697"/>
      <c r="DG27" s="697"/>
      <c r="DH27" s="697"/>
      <c r="DI27" s="697"/>
      <c r="DJ27" s="697"/>
      <c r="DK27" s="698"/>
      <c r="DL27" s="684">
        <v>2383006</v>
      </c>
      <c r="DM27" s="697"/>
      <c r="DN27" s="697"/>
      <c r="DO27" s="697"/>
      <c r="DP27" s="697"/>
      <c r="DQ27" s="697"/>
      <c r="DR27" s="697"/>
      <c r="DS27" s="697"/>
      <c r="DT27" s="697"/>
      <c r="DU27" s="697"/>
      <c r="DV27" s="698"/>
      <c r="DW27" s="681">
        <v>14.3</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184288</v>
      </c>
      <c r="S28" s="679"/>
      <c r="T28" s="679"/>
      <c r="U28" s="679"/>
      <c r="V28" s="679"/>
      <c r="W28" s="679"/>
      <c r="X28" s="679"/>
      <c r="Y28" s="680"/>
      <c r="Z28" s="715">
        <v>0.7</v>
      </c>
      <c r="AA28" s="715"/>
      <c r="AB28" s="715"/>
      <c r="AC28" s="715"/>
      <c r="AD28" s="716" t="s">
        <v>147</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2958589</v>
      </c>
      <c r="CS28" s="679"/>
      <c r="CT28" s="679"/>
      <c r="CU28" s="679"/>
      <c r="CV28" s="679"/>
      <c r="CW28" s="679"/>
      <c r="CX28" s="679"/>
      <c r="CY28" s="680"/>
      <c r="CZ28" s="681">
        <v>11</v>
      </c>
      <c r="DA28" s="699"/>
      <c r="DB28" s="699"/>
      <c r="DC28" s="700"/>
      <c r="DD28" s="684">
        <v>2930118</v>
      </c>
      <c r="DE28" s="679"/>
      <c r="DF28" s="679"/>
      <c r="DG28" s="679"/>
      <c r="DH28" s="679"/>
      <c r="DI28" s="679"/>
      <c r="DJ28" s="679"/>
      <c r="DK28" s="680"/>
      <c r="DL28" s="684">
        <v>2930118</v>
      </c>
      <c r="DM28" s="679"/>
      <c r="DN28" s="679"/>
      <c r="DO28" s="679"/>
      <c r="DP28" s="679"/>
      <c r="DQ28" s="679"/>
      <c r="DR28" s="679"/>
      <c r="DS28" s="679"/>
      <c r="DT28" s="679"/>
      <c r="DU28" s="679"/>
      <c r="DV28" s="680"/>
      <c r="DW28" s="681">
        <v>17.5</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291075</v>
      </c>
      <c r="S29" s="679"/>
      <c r="T29" s="679"/>
      <c r="U29" s="679"/>
      <c r="V29" s="679"/>
      <c r="W29" s="679"/>
      <c r="X29" s="679"/>
      <c r="Y29" s="680"/>
      <c r="Z29" s="715">
        <v>1</v>
      </c>
      <c r="AA29" s="715"/>
      <c r="AB29" s="715"/>
      <c r="AC29" s="715"/>
      <c r="AD29" s="716">
        <v>30736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2958506</v>
      </c>
      <c r="CS29" s="697"/>
      <c r="CT29" s="697"/>
      <c r="CU29" s="697"/>
      <c r="CV29" s="697"/>
      <c r="CW29" s="697"/>
      <c r="CX29" s="697"/>
      <c r="CY29" s="698"/>
      <c r="CZ29" s="681">
        <v>11</v>
      </c>
      <c r="DA29" s="699"/>
      <c r="DB29" s="699"/>
      <c r="DC29" s="700"/>
      <c r="DD29" s="684">
        <v>2930035</v>
      </c>
      <c r="DE29" s="697"/>
      <c r="DF29" s="697"/>
      <c r="DG29" s="697"/>
      <c r="DH29" s="697"/>
      <c r="DI29" s="697"/>
      <c r="DJ29" s="697"/>
      <c r="DK29" s="698"/>
      <c r="DL29" s="684">
        <v>2930035</v>
      </c>
      <c r="DM29" s="697"/>
      <c r="DN29" s="697"/>
      <c r="DO29" s="697"/>
      <c r="DP29" s="697"/>
      <c r="DQ29" s="697"/>
      <c r="DR29" s="697"/>
      <c r="DS29" s="697"/>
      <c r="DT29" s="697"/>
      <c r="DU29" s="697"/>
      <c r="DV29" s="698"/>
      <c r="DW29" s="681">
        <v>17.5</v>
      </c>
      <c r="DX29" s="699"/>
      <c r="DY29" s="699"/>
      <c r="DZ29" s="699"/>
      <c r="EA29" s="699"/>
      <c r="EB29" s="699"/>
      <c r="EC29" s="714"/>
    </row>
    <row r="30" spans="2:133" ht="11.25" customHeight="1" x14ac:dyDescent="0.2">
      <c r="B30" s="675" t="s">
        <v>306</v>
      </c>
      <c r="C30" s="676"/>
      <c r="D30" s="676"/>
      <c r="E30" s="676"/>
      <c r="F30" s="676"/>
      <c r="G30" s="676"/>
      <c r="H30" s="676"/>
      <c r="I30" s="676"/>
      <c r="J30" s="676"/>
      <c r="K30" s="676"/>
      <c r="L30" s="676"/>
      <c r="M30" s="676"/>
      <c r="N30" s="676"/>
      <c r="O30" s="676"/>
      <c r="P30" s="676"/>
      <c r="Q30" s="677"/>
      <c r="R30" s="678">
        <v>36974</v>
      </c>
      <c r="S30" s="679"/>
      <c r="T30" s="679"/>
      <c r="U30" s="679"/>
      <c r="V30" s="679"/>
      <c r="W30" s="679"/>
      <c r="X30" s="679"/>
      <c r="Y30" s="680"/>
      <c r="Z30" s="715">
        <v>0.1</v>
      </c>
      <c r="AA30" s="715"/>
      <c r="AB30" s="715"/>
      <c r="AC30" s="715"/>
      <c r="AD30" s="716">
        <v>1</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2794893</v>
      </c>
      <c r="CS30" s="679"/>
      <c r="CT30" s="679"/>
      <c r="CU30" s="679"/>
      <c r="CV30" s="679"/>
      <c r="CW30" s="679"/>
      <c r="CX30" s="679"/>
      <c r="CY30" s="680"/>
      <c r="CZ30" s="681">
        <v>10.4</v>
      </c>
      <c r="DA30" s="699"/>
      <c r="DB30" s="699"/>
      <c r="DC30" s="700"/>
      <c r="DD30" s="684">
        <v>2768553</v>
      </c>
      <c r="DE30" s="679"/>
      <c r="DF30" s="679"/>
      <c r="DG30" s="679"/>
      <c r="DH30" s="679"/>
      <c r="DI30" s="679"/>
      <c r="DJ30" s="679"/>
      <c r="DK30" s="680"/>
      <c r="DL30" s="684">
        <v>2768553</v>
      </c>
      <c r="DM30" s="679"/>
      <c r="DN30" s="679"/>
      <c r="DO30" s="679"/>
      <c r="DP30" s="679"/>
      <c r="DQ30" s="679"/>
      <c r="DR30" s="679"/>
      <c r="DS30" s="679"/>
      <c r="DT30" s="679"/>
      <c r="DU30" s="679"/>
      <c r="DV30" s="680"/>
      <c r="DW30" s="681">
        <v>16.600000000000001</v>
      </c>
      <c r="DX30" s="699"/>
      <c r="DY30" s="699"/>
      <c r="DZ30" s="699"/>
      <c r="EA30" s="699"/>
      <c r="EB30" s="699"/>
      <c r="EC30" s="714"/>
    </row>
    <row r="31" spans="2:133" ht="11.25" customHeight="1" x14ac:dyDescent="0.2">
      <c r="B31" s="675" t="s">
        <v>310</v>
      </c>
      <c r="C31" s="676"/>
      <c r="D31" s="676"/>
      <c r="E31" s="676"/>
      <c r="F31" s="676"/>
      <c r="G31" s="676"/>
      <c r="H31" s="676"/>
      <c r="I31" s="676"/>
      <c r="J31" s="676"/>
      <c r="K31" s="676"/>
      <c r="L31" s="676"/>
      <c r="M31" s="676"/>
      <c r="N31" s="676"/>
      <c r="O31" s="676"/>
      <c r="P31" s="676"/>
      <c r="Q31" s="677"/>
      <c r="R31" s="678">
        <v>3974664</v>
      </c>
      <c r="S31" s="679"/>
      <c r="T31" s="679"/>
      <c r="U31" s="679"/>
      <c r="V31" s="679"/>
      <c r="W31" s="679"/>
      <c r="X31" s="679"/>
      <c r="Y31" s="680"/>
      <c r="Z31" s="715">
        <v>14.2</v>
      </c>
      <c r="AA31" s="715"/>
      <c r="AB31" s="715"/>
      <c r="AC31" s="715"/>
      <c r="AD31" s="716" t="s">
        <v>128</v>
      </c>
      <c r="AE31" s="716"/>
      <c r="AF31" s="716"/>
      <c r="AG31" s="716"/>
      <c r="AH31" s="716"/>
      <c r="AI31" s="716"/>
      <c r="AJ31" s="716"/>
      <c r="AK31" s="716"/>
      <c r="AL31" s="681" t="s">
        <v>128</v>
      </c>
      <c r="AM31" s="682"/>
      <c r="AN31" s="682"/>
      <c r="AO31" s="717"/>
      <c r="AP31" s="753" t="s">
        <v>311</v>
      </c>
      <c r="AQ31" s="754"/>
      <c r="AR31" s="754"/>
      <c r="AS31" s="754"/>
      <c r="AT31" s="759" t="s">
        <v>312</v>
      </c>
      <c r="AU31" s="231"/>
      <c r="AV31" s="231"/>
      <c r="AW31" s="231"/>
      <c r="AX31" s="746" t="s">
        <v>187</v>
      </c>
      <c r="AY31" s="747"/>
      <c r="AZ31" s="747"/>
      <c r="BA31" s="747"/>
      <c r="BB31" s="747"/>
      <c r="BC31" s="747"/>
      <c r="BD31" s="747"/>
      <c r="BE31" s="747"/>
      <c r="BF31" s="748"/>
      <c r="BG31" s="749">
        <v>99</v>
      </c>
      <c r="BH31" s="750"/>
      <c r="BI31" s="750"/>
      <c r="BJ31" s="750"/>
      <c r="BK31" s="750"/>
      <c r="BL31" s="750"/>
      <c r="BM31" s="751">
        <v>96.3</v>
      </c>
      <c r="BN31" s="750"/>
      <c r="BO31" s="750"/>
      <c r="BP31" s="750"/>
      <c r="BQ31" s="752"/>
      <c r="BR31" s="749">
        <v>99.1</v>
      </c>
      <c r="BS31" s="750"/>
      <c r="BT31" s="750"/>
      <c r="BU31" s="750"/>
      <c r="BV31" s="750"/>
      <c r="BW31" s="750"/>
      <c r="BX31" s="751">
        <v>95.8</v>
      </c>
      <c r="BY31" s="750"/>
      <c r="BZ31" s="750"/>
      <c r="CA31" s="750"/>
      <c r="CB31" s="752"/>
      <c r="CD31" s="769"/>
      <c r="CE31" s="770"/>
      <c r="CF31" s="711" t="s">
        <v>313</v>
      </c>
      <c r="CG31" s="712"/>
      <c r="CH31" s="712"/>
      <c r="CI31" s="712"/>
      <c r="CJ31" s="712"/>
      <c r="CK31" s="712"/>
      <c r="CL31" s="712"/>
      <c r="CM31" s="712"/>
      <c r="CN31" s="712"/>
      <c r="CO31" s="712"/>
      <c r="CP31" s="712"/>
      <c r="CQ31" s="713"/>
      <c r="CR31" s="678">
        <v>163613</v>
      </c>
      <c r="CS31" s="697"/>
      <c r="CT31" s="697"/>
      <c r="CU31" s="697"/>
      <c r="CV31" s="697"/>
      <c r="CW31" s="697"/>
      <c r="CX31" s="697"/>
      <c r="CY31" s="698"/>
      <c r="CZ31" s="681">
        <v>0.6</v>
      </c>
      <c r="DA31" s="699"/>
      <c r="DB31" s="699"/>
      <c r="DC31" s="700"/>
      <c r="DD31" s="684">
        <v>161482</v>
      </c>
      <c r="DE31" s="697"/>
      <c r="DF31" s="697"/>
      <c r="DG31" s="697"/>
      <c r="DH31" s="697"/>
      <c r="DI31" s="697"/>
      <c r="DJ31" s="697"/>
      <c r="DK31" s="698"/>
      <c r="DL31" s="684">
        <v>161482</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2">
      <c r="B32" s="742" t="s">
        <v>314</v>
      </c>
      <c r="C32" s="743"/>
      <c r="D32" s="743"/>
      <c r="E32" s="743"/>
      <c r="F32" s="743"/>
      <c r="G32" s="743"/>
      <c r="H32" s="743"/>
      <c r="I32" s="743"/>
      <c r="J32" s="743"/>
      <c r="K32" s="743"/>
      <c r="L32" s="743"/>
      <c r="M32" s="743"/>
      <c r="N32" s="743"/>
      <c r="O32" s="743"/>
      <c r="P32" s="743"/>
      <c r="Q32" s="744"/>
      <c r="R32" s="678" t="s">
        <v>128</v>
      </c>
      <c r="S32" s="679"/>
      <c r="T32" s="679"/>
      <c r="U32" s="679"/>
      <c r="V32" s="679"/>
      <c r="W32" s="679"/>
      <c r="X32" s="679"/>
      <c r="Y32" s="680"/>
      <c r="Z32" s="715" t="s">
        <v>147</v>
      </c>
      <c r="AA32" s="715"/>
      <c r="AB32" s="715"/>
      <c r="AC32" s="715"/>
      <c r="AD32" s="716" t="s">
        <v>147</v>
      </c>
      <c r="AE32" s="716"/>
      <c r="AF32" s="716"/>
      <c r="AG32" s="716"/>
      <c r="AH32" s="716"/>
      <c r="AI32" s="716"/>
      <c r="AJ32" s="716"/>
      <c r="AK32" s="716"/>
      <c r="AL32" s="681" t="s">
        <v>128</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v>
      </c>
      <c r="BH32" s="697"/>
      <c r="BI32" s="697"/>
      <c r="BJ32" s="697"/>
      <c r="BK32" s="697"/>
      <c r="BL32" s="697"/>
      <c r="BM32" s="682">
        <v>97.4</v>
      </c>
      <c r="BN32" s="763"/>
      <c r="BO32" s="763"/>
      <c r="BP32" s="763"/>
      <c r="BQ32" s="721"/>
      <c r="BR32" s="762">
        <v>99.1</v>
      </c>
      <c r="BS32" s="697"/>
      <c r="BT32" s="697"/>
      <c r="BU32" s="697"/>
      <c r="BV32" s="697"/>
      <c r="BW32" s="697"/>
      <c r="BX32" s="682">
        <v>97.2</v>
      </c>
      <c r="BY32" s="763"/>
      <c r="BZ32" s="763"/>
      <c r="CA32" s="763"/>
      <c r="CB32" s="721"/>
      <c r="CD32" s="771"/>
      <c r="CE32" s="772"/>
      <c r="CF32" s="711" t="s">
        <v>317</v>
      </c>
      <c r="CG32" s="712"/>
      <c r="CH32" s="712"/>
      <c r="CI32" s="712"/>
      <c r="CJ32" s="712"/>
      <c r="CK32" s="712"/>
      <c r="CL32" s="712"/>
      <c r="CM32" s="712"/>
      <c r="CN32" s="712"/>
      <c r="CO32" s="712"/>
      <c r="CP32" s="712"/>
      <c r="CQ32" s="713"/>
      <c r="CR32" s="678">
        <v>83</v>
      </c>
      <c r="CS32" s="679"/>
      <c r="CT32" s="679"/>
      <c r="CU32" s="679"/>
      <c r="CV32" s="679"/>
      <c r="CW32" s="679"/>
      <c r="CX32" s="679"/>
      <c r="CY32" s="680"/>
      <c r="CZ32" s="681">
        <v>0</v>
      </c>
      <c r="DA32" s="699"/>
      <c r="DB32" s="699"/>
      <c r="DC32" s="700"/>
      <c r="DD32" s="684">
        <v>83</v>
      </c>
      <c r="DE32" s="679"/>
      <c r="DF32" s="679"/>
      <c r="DG32" s="679"/>
      <c r="DH32" s="679"/>
      <c r="DI32" s="679"/>
      <c r="DJ32" s="679"/>
      <c r="DK32" s="680"/>
      <c r="DL32" s="684">
        <v>83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318</v>
      </c>
      <c r="C33" s="676"/>
      <c r="D33" s="676"/>
      <c r="E33" s="676"/>
      <c r="F33" s="676"/>
      <c r="G33" s="676"/>
      <c r="H33" s="676"/>
      <c r="I33" s="676"/>
      <c r="J33" s="676"/>
      <c r="K33" s="676"/>
      <c r="L33" s="676"/>
      <c r="M33" s="676"/>
      <c r="N33" s="676"/>
      <c r="O33" s="676"/>
      <c r="P33" s="676"/>
      <c r="Q33" s="677"/>
      <c r="R33" s="678">
        <v>1871234</v>
      </c>
      <c r="S33" s="679"/>
      <c r="T33" s="679"/>
      <c r="U33" s="679"/>
      <c r="V33" s="679"/>
      <c r="W33" s="679"/>
      <c r="X33" s="679"/>
      <c r="Y33" s="680"/>
      <c r="Z33" s="715">
        <v>6.7</v>
      </c>
      <c r="AA33" s="715"/>
      <c r="AB33" s="715"/>
      <c r="AC33" s="715"/>
      <c r="AD33" s="716" t="s">
        <v>128</v>
      </c>
      <c r="AE33" s="716"/>
      <c r="AF33" s="716"/>
      <c r="AG33" s="716"/>
      <c r="AH33" s="716"/>
      <c r="AI33" s="716"/>
      <c r="AJ33" s="716"/>
      <c r="AK33" s="716"/>
      <c r="AL33" s="681" t="s">
        <v>239</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98.9</v>
      </c>
      <c r="BH33" s="663"/>
      <c r="BI33" s="663"/>
      <c r="BJ33" s="663"/>
      <c r="BK33" s="663"/>
      <c r="BL33" s="663"/>
      <c r="BM33" s="706">
        <v>94.4</v>
      </c>
      <c r="BN33" s="663"/>
      <c r="BO33" s="663"/>
      <c r="BP33" s="663"/>
      <c r="BQ33" s="727"/>
      <c r="BR33" s="745">
        <v>98.9</v>
      </c>
      <c r="BS33" s="663"/>
      <c r="BT33" s="663"/>
      <c r="BU33" s="663"/>
      <c r="BV33" s="663"/>
      <c r="BW33" s="663"/>
      <c r="BX33" s="706">
        <v>93.5</v>
      </c>
      <c r="BY33" s="663"/>
      <c r="BZ33" s="663"/>
      <c r="CA33" s="663"/>
      <c r="CB33" s="727"/>
      <c r="CD33" s="711" t="s">
        <v>320</v>
      </c>
      <c r="CE33" s="712"/>
      <c r="CF33" s="712"/>
      <c r="CG33" s="712"/>
      <c r="CH33" s="712"/>
      <c r="CI33" s="712"/>
      <c r="CJ33" s="712"/>
      <c r="CK33" s="712"/>
      <c r="CL33" s="712"/>
      <c r="CM33" s="712"/>
      <c r="CN33" s="712"/>
      <c r="CO33" s="712"/>
      <c r="CP33" s="712"/>
      <c r="CQ33" s="713"/>
      <c r="CR33" s="678">
        <v>11637850</v>
      </c>
      <c r="CS33" s="697"/>
      <c r="CT33" s="697"/>
      <c r="CU33" s="697"/>
      <c r="CV33" s="697"/>
      <c r="CW33" s="697"/>
      <c r="CX33" s="697"/>
      <c r="CY33" s="698"/>
      <c r="CZ33" s="681">
        <v>43.2</v>
      </c>
      <c r="DA33" s="699"/>
      <c r="DB33" s="699"/>
      <c r="DC33" s="700"/>
      <c r="DD33" s="684">
        <v>10030281</v>
      </c>
      <c r="DE33" s="697"/>
      <c r="DF33" s="697"/>
      <c r="DG33" s="697"/>
      <c r="DH33" s="697"/>
      <c r="DI33" s="697"/>
      <c r="DJ33" s="697"/>
      <c r="DK33" s="698"/>
      <c r="DL33" s="684">
        <v>6389492</v>
      </c>
      <c r="DM33" s="697"/>
      <c r="DN33" s="697"/>
      <c r="DO33" s="697"/>
      <c r="DP33" s="697"/>
      <c r="DQ33" s="697"/>
      <c r="DR33" s="697"/>
      <c r="DS33" s="697"/>
      <c r="DT33" s="697"/>
      <c r="DU33" s="697"/>
      <c r="DV33" s="698"/>
      <c r="DW33" s="681">
        <v>38.200000000000003</v>
      </c>
      <c r="DX33" s="699"/>
      <c r="DY33" s="699"/>
      <c r="DZ33" s="699"/>
      <c r="EA33" s="699"/>
      <c r="EB33" s="699"/>
      <c r="EC33" s="714"/>
    </row>
    <row r="34" spans="2:133" ht="11.25" customHeight="1" x14ac:dyDescent="0.2">
      <c r="B34" s="675" t="s">
        <v>321</v>
      </c>
      <c r="C34" s="676"/>
      <c r="D34" s="676"/>
      <c r="E34" s="676"/>
      <c r="F34" s="676"/>
      <c r="G34" s="676"/>
      <c r="H34" s="676"/>
      <c r="I34" s="676"/>
      <c r="J34" s="676"/>
      <c r="K34" s="676"/>
      <c r="L34" s="676"/>
      <c r="M34" s="676"/>
      <c r="N34" s="676"/>
      <c r="O34" s="676"/>
      <c r="P34" s="676"/>
      <c r="Q34" s="677"/>
      <c r="R34" s="678">
        <v>87349</v>
      </c>
      <c r="S34" s="679"/>
      <c r="T34" s="679"/>
      <c r="U34" s="679"/>
      <c r="V34" s="679"/>
      <c r="W34" s="679"/>
      <c r="X34" s="679"/>
      <c r="Y34" s="680"/>
      <c r="Z34" s="715">
        <v>0.3</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4064340</v>
      </c>
      <c r="CS34" s="679"/>
      <c r="CT34" s="679"/>
      <c r="CU34" s="679"/>
      <c r="CV34" s="679"/>
      <c r="CW34" s="679"/>
      <c r="CX34" s="679"/>
      <c r="CY34" s="680"/>
      <c r="CZ34" s="681">
        <v>15.1</v>
      </c>
      <c r="DA34" s="699"/>
      <c r="DB34" s="699"/>
      <c r="DC34" s="700"/>
      <c r="DD34" s="684">
        <v>3223679</v>
      </c>
      <c r="DE34" s="679"/>
      <c r="DF34" s="679"/>
      <c r="DG34" s="679"/>
      <c r="DH34" s="679"/>
      <c r="DI34" s="679"/>
      <c r="DJ34" s="679"/>
      <c r="DK34" s="680"/>
      <c r="DL34" s="684">
        <v>1892721</v>
      </c>
      <c r="DM34" s="679"/>
      <c r="DN34" s="679"/>
      <c r="DO34" s="679"/>
      <c r="DP34" s="679"/>
      <c r="DQ34" s="679"/>
      <c r="DR34" s="679"/>
      <c r="DS34" s="679"/>
      <c r="DT34" s="679"/>
      <c r="DU34" s="679"/>
      <c r="DV34" s="680"/>
      <c r="DW34" s="681">
        <v>11.3</v>
      </c>
      <c r="DX34" s="699"/>
      <c r="DY34" s="699"/>
      <c r="DZ34" s="699"/>
      <c r="EA34" s="699"/>
      <c r="EB34" s="699"/>
      <c r="EC34" s="714"/>
    </row>
    <row r="35" spans="2:133" ht="11.25" customHeight="1" x14ac:dyDescent="0.2">
      <c r="B35" s="675" t="s">
        <v>323</v>
      </c>
      <c r="C35" s="676"/>
      <c r="D35" s="676"/>
      <c r="E35" s="676"/>
      <c r="F35" s="676"/>
      <c r="G35" s="676"/>
      <c r="H35" s="676"/>
      <c r="I35" s="676"/>
      <c r="J35" s="676"/>
      <c r="K35" s="676"/>
      <c r="L35" s="676"/>
      <c r="M35" s="676"/>
      <c r="N35" s="676"/>
      <c r="O35" s="676"/>
      <c r="P35" s="676"/>
      <c r="Q35" s="677"/>
      <c r="R35" s="678">
        <v>847469</v>
      </c>
      <c r="S35" s="679"/>
      <c r="T35" s="679"/>
      <c r="U35" s="679"/>
      <c r="V35" s="679"/>
      <c r="W35" s="679"/>
      <c r="X35" s="679"/>
      <c r="Y35" s="680"/>
      <c r="Z35" s="715">
        <v>3</v>
      </c>
      <c r="AA35" s="715"/>
      <c r="AB35" s="715"/>
      <c r="AC35" s="715"/>
      <c r="AD35" s="716" t="s">
        <v>239</v>
      </c>
      <c r="AE35" s="716"/>
      <c r="AF35" s="716"/>
      <c r="AG35" s="716"/>
      <c r="AH35" s="716"/>
      <c r="AI35" s="716"/>
      <c r="AJ35" s="716"/>
      <c r="AK35" s="716"/>
      <c r="AL35" s="681" t="s">
        <v>239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68170</v>
      </c>
      <c r="CS35" s="697"/>
      <c r="CT35" s="697"/>
      <c r="CU35" s="697"/>
      <c r="CV35" s="697"/>
      <c r="CW35" s="697"/>
      <c r="CX35" s="697"/>
      <c r="CY35" s="698"/>
      <c r="CZ35" s="681">
        <v>0.3</v>
      </c>
      <c r="DA35" s="699"/>
      <c r="DB35" s="699"/>
      <c r="DC35" s="700"/>
      <c r="DD35" s="684">
        <v>40503</v>
      </c>
      <c r="DE35" s="697"/>
      <c r="DF35" s="697"/>
      <c r="DG35" s="697"/>
      <c r="DH35" s="697"/>
      <c r="DI35" s="697"/>
      <c r="DJ35" s="697"/>
      <c r="DK35" s="698"/>
      <c r="DL35" s="684">
        <v>40298</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327</v>
      </c>
      <c r="C36" s="676"/>
      <c r="D36" s="676"/>
      <c r="E36" s="676"/>
      <c r="F36" s="676"/>
      <c r="G36" s="676"/>
      <c r="H36" s="676"/>
      <c r="I36" s="676"/>
      <c r="J36" s="676"/>
      <c r="K36" s="676"/>
      <c r="L36" s="676"/>
      <c r="M36" s="676"/>
      <c r="N36" s="676"/>
      <c r="O36" s="676"/>
      <c r="P36" s="676"/>
      <c r="Q36" s="677"/>
      <c r="R36" s="678">
        <v>594235</v>
      </c>
      <c r="S36" s="679"/>
      <c r="T36" s="679"/>
      <c r="U36" s="679"/>
      <c r="V36" s="679"/>
      <c r="W36" s="679"/>
      <c r="X36" s="679"/>
      <c r="Y36" s="680"/>
      <c r="Z36" s="715">
        <v>2.1</v>
      </c>
      <c r="AA36" s="715"/>
      <c r="AB36" s="715"/>
      <c r="AC36" s="715"/>
      <c r="AD36" s="716" t="s">
        <v>128</v>
      </c>
      <c r="AE36" s="716"/>
      <c r="AF36" s="716"/>
      <c r="AG36" s="716"/>
      <c r="AH36" s="716"/>
      <c r="AI36" s="716"/>
      <c r="AJ36" s="716"/>
      <c r="AK36" s="716"/>
      <c r="AL36" s="681" t="s">
        <v>239</v>
      </c>
      <c r="AM36" s="682"/>
      <c r="AN36" s="682"/>
      <c r="AO36" s="717"/>
      <c r="AP36" s="235"/>
      <c r="AQ36" s="730" t="s">
        <v>328</v>
      </c>
      <c r="AR36" s="731"/>
      <c r="AS36" s="731"/>
      <c r="AT36" s="731"/>
      <c r="AU36" s="731"/>
      <c r="AV36" s="731"/>
      <c r="AW36" s="731"/>
      <c r="AX36" s="731"/>
      <c r="AY36" s="732"/>
      <c r="AZ36" s="733">
        <v>3283033</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94109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3049865</v>
      </c>
      <c r="CS36" s="679"/>
      <c r="CT36" s="679"/>
      <c r="CU36" s="679"/>
      <c r="CV36" s="679"/>
      <c r="CW36" s="679"/>
      <c r="CX36" s="679"/>
      <c r="CY36" s="680"/>
      <c r="CZ36" s="681">
        <v>11.3</v>
      </c>
      <c r="DA36" s="699"/>
      <c r="DB36" s="699"/>
      <c r="DC36" s="700"/>
      <c r="DD36" s="684">
        <v>2782612</v>
      </c>
      <c r="DE36" s="679"/>
      <c r="DF36" s="679"/>
      <c r="DG36" s="679"/>
      <c r="DH36" s="679"/>
      <c r="DI36" s="679"/>
      <c r="DJ36" s="679"/>
      <c r="DK36" s="680"/>
      <c r="DL36" s="684">
        <v>2089184</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2">
      <c r="B37" s="675" t="s">
        <v>331</v>
      </c>
      <c r="C37" s="676"/>
      <c r="D37" s="676"/>
      <c r="E37" s="676"/>
      <c r="F37" s="676"/>
      <c r="G37" s="676"/>
      <c r="H37" s="676"/>
      <c r="I37" s="676"/>
      <c r="J37" s="676"/>
      <c r="K37" s="676"/>
      <c r="L37" s="676"/>
      <c r="M37" s="676"/>
      <c r="N37" s="676"/>
      <c r="O37" s="676"/>
      <c r="P37" s="676"/>
      <c r="Q37" s="677"/>
      <c r="R37" s="678">
        <v>1313000</v>
      </c>
      <c r="S37" s="679"/>
      <c r="T37" s="679"/>
      <c r="U37" s="679"/>
      <c r="V37" s="679"/>
      <c r="W37" s="679"/>
      <c r="X37" s="679"/>
      <c r="Y37" s="680"/>
      <c r="Z37" s="715">
        <v>4.7</v>
      </c>
      <c r="AA37" s="715"/>
      <c r="AB37" s="715"/>
      <c r="AC37" s="715"/>
      <c r="AD37" s="716" t="s">
        <v>239</v>
      </c>
      <c r="AE37" s="716"/>
      <c r="AF37" s="716"/>
      <c r="AG37" s="716"/>
      <c r="AH37" s="716"/>
      <c r="AI37" s="716"/>
      <c r="AJ37" s="716"/>
      <c r="AK37" s="716"/>
      <c r="AL37" s="681" t="s">
        <v>147</v>
      </c>
      <c r="AM37" s="682"/>
      <c r="AN37" s="682"/>
      <c r="AO37" s="717"/>
      <c r="AQ37" s="718" t="s">
        <v>332</v>
      </c>
      <c r="AR37" s="719"/>
      <c r="AS37" s="719"/>
      <c r="AT37" s="719"/>
      <c r="AU37" s="719"/>
      <c r="AV37" s="719"/>
      <c r="AW37" s="719"/>
      <c r="AX37" s="719"/>
      <c r="AY37" s="720"/>
      <c r="AZ37" s="678">
        <v>1267949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84927</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1667126</v>
      </c>
      <c r="CS37" s="697"/>
      <c r="CT37" s="697"/>
      <c r="CU37" s="697"/>
      <c r="CV37" s="697"/>
      <c r="CW37" s="697"/>
      <c r="CX37" s="697"/>
      <c r="CY37" s="698"/>
      <c r="CZ37" s="681">
        <v>6.2</v>
      </c>
      <c r="DA37" s="699"/>
      <c r="DB37" s="699"/>
      <c r="DC37" s="700"/>
      <c r="DD37" s="684">
        <v>1666841</v>
      </c>
      <c r="DE37" s="697"/>
      <c r="DF37" s="697"/>
      <c r="DG37" s="697"/>
      <c r="DH37" s="697"/>
      <c r="DI37" s="697"/>
      <c r="DJ37" s="697"/>
      <c r="DK37" s="698"/>
      <c r="DL37" s="684">
        <v>1557274</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2">
      <c r="B38" s="675" t="s">
        <v>335</v>
      </c>
      <c r="C38" s="676"/>
      <c r="D38" s="676"/>
      <c r="E38" s="676"/>
      <c r="F38" s="676"/>
      <c r="G38" s="676"/>
      <c r="H38" s="676"/>
      <c r="I38" s="676"/>
      <c r="J38" s="676"/>
      <c r="K38" s="676"/>
      <c r="L38" s="676"/>
      <c r="M38" s="676"/>
      <c r="N38" s="676"/>
      <c r="O38" s="676"/>
      <c r="P38" s="676"/>
      <c r="Q38" s="677"/>
      <c r="R38" s="678">
        <v>667515</v>
      </c>
      <c r="S38" s="679"/>
      <c r="T38" s="679"/>
      <c r="U38" s="679"/>
      <c r="V38" s="679"/>
      <c r="W38" s="679"/>
      <c r="X38" s="679"/>
      <c r="Y38" s="680"/>
      <c r="Z38" s="715">
        <v>2.4</v>
      </c>
      <c r="AA38" s="715"/>
      <c r="AB38" s="715"/>
      <c r="AC38" s="715"/>
      <c r="AD38" s="716">
        <v>2795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63584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9818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3280942</v>
      </c>
      <c r="CS38" s="679"/>
      <c r="CT38" s="679"/>
      <c r="CU38" s="679"/>
      <c r="CV38" s="679"/>
      <c r="CW38" s="679"/>
      <c r="CX38" s="679"/>
      <c r="CY38" s="680"/>
      <c r="CZ38" s="681">
        <v>12.2</v>
      </c>
      <c r="DA38" s="699"/>
      <c r="DB38" s="699"/>
      <c r="DC38" s="700"/>
      <c r="DD38" s="684">
        <v>2867867</v>
      </c>
      <c r="DE38" s="679"/>
      <c r="DF38" s="679"/>
      <c r="DG38" s="679"/>
      <c r="DH38" s="679"/>
      <c r="DI38" s="679"/>
      <c r="DJ38" s="679"/>
      <c r="DK38" s="680"/>
      <c r="DL38" s="684">
        <v>2367289</v>
      </c>
      <c r="DM38" s="679"/>
      <c r="DN38" s="679"/>
      <c r="DO38" s="679"/>
      <c r="DP38" s="679"/>
      <c r="DQ38" s="679"/>
      <c r="DR38" s="679"/>
      <c r="DS38" s="679"/>
      <c r="DT38" s="679"/>
      <c r="DU38" s="679"/>
      <c r="DV38" s="680"/>
      <c r="DW38" s="681">
        <v>14.2</v>
      </c>
      <c r="DX38" s="699"/>
      <c r="DY38" s="699"/>
      <c r="DZ38" s="699"/>
      <c r="EA38" s="699"/>
      <c r="EB38" s="699"/>
      <c r="EC38" s="714"/>
    </row>
    <row r="39" spans="2:133" ht="11.25" customHeight="1" x14ac:dyDescent="0.2">
      <c r="B39" s="675" t="s">
        <v>339</v>
      </c>
      <c r="C39" s="676"/>
      <c r="D39" s="676"/>
      <c r="E39" s="676"/>
      <c r="F39" s="676"/>
      <c r="G39" s="676"/>
      <c r="H39" s="676"/>
      <c r="I39" s="676"/>
      <c r="J39" s="676"/>
      <c r="K39" s="676"/>
      <c r="L39" s="676"/>
      <c r="M39" s="676"/>
      <c r="N39" s="676"/>
      <c r="O39" s="676"/>
      <c r="P39" s="676"/>
      <c r="Q39" s="677"/>
      <c r="R39" s="678">
        <v>1513700</v>
      </c>
      <c r="S39" s="679"/>
      <c r="T39" s="679"/>
      <c r="U39" s="679"/>
      <c r="V39" s="679"/>
      <c r="W39" s="679"/>
      <c r="X39" s="679"/>
      <c r="Y39" s="680"/>
      <c r="Z39" s="715">
        <v>5.4</v>
      </c>
      <c r="AA39" s="715"/>
      <c r="AB39" s="715"/>
      <c r="AC39" s="715"/>
      <c r="AD39" s="716" t="s">
        <v>239</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2091</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15564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1171533</v>
      </c>
      <c r="CS39" s="697"/>
      <c r="CT39" s="697"/>
      <c r="CU39" s="697"/>
      <c r="CV39" s="697"/>
      <c r="CW39" s="697"/>
      <c r="CX39" s="697"/>
      <c r="CY39" s="698"/>
      <c r="CZ39" s="681">
        <v>4.3</v>
      </c>
      <c r="DA39" s="699"/>
      <c r="DB39" s="699"/>
      <c r="DC39" s="700"/>
      <c r="DD39" s="684">
        <v>1115620</v>
      </c>
      <c r="DE39" s="697"/>
      <c r="DF39" s="697"/>
      <c r="DG39" s="697"/>
      <c r="DH39" s="697"/>
      <c r="DI39" s="697"/>
      <c r="DJ39" s="697"/>
      <c r="DK39" s="698"/>
      <c r="DL39" s="684" t="s">
        <v>239</v>
      </c>
      <c r="DM39" s="697"/>
      <c r="DN39" s="697"/>
      <c r="DO39" s="697"/>
      <c r="DP39" s="697"/>
      <c r="DQ39" s="697"/>
      <c r="DR39" s="697"/>
      <c r="DS39" s="697"/>
      <c r="DT39" s="697"/>
      <c r="DU39" s="697"/>
      <c r="DV39" s="698"/>
      <c r="DW39" s="681" t="s">
        <v>147</v>
      </c>
      <c r="DX39" s="699"/>
      <c r="DY39" s="699"/>
      <c r="DZ39" s="699"/>
      <c r="EA39" s="699"/>
      <c r="EB39" s="699"/>
      <c r="EC39" s="714"/>
    </row>
    <row r="40" spans="2:133" ht="11.25" customHeight="1" x14ac:dyDescent="0.2">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239</v>
      </c>
      <c r="AM40" s="682"/>
      <c r="AN40" s="682"/>
      <c r="AO40" s="717"/>
      <c r="AQ40" s="718" t="s">
        <v>344</v>
      </c>
      <c r="AR40" s="719"/>
      <c r="AS40" s="719"/>
      <c r="AT40" s="719"/>
      <c r="AU40" s="719"/>
      <c r="AV40" s="719"/>
      <c r="AW40" s="719"/>
      <c r="AX40" s="719"/>
      <c r="AY40" s="720"/>
      <c r="AZ40" s="678" t="s">
        <v>239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3000</v>
      </c>
      <c r="CS40" s="679"/>
      <c r="CT40" s="679"/>
      <c r="CU40" s="679"/>
      <c r="CV40" s="679"/>
      <c r="CW40" s="679"/>
      <c r="CX40" s="679"/>
      <c r="CY40" s="680"/>
      <c r="CZ40" s="681">
        <v>0</v>
      </c>
      <c r="DA40" s="699"/>
      <c r="DB40" s="699"/>
      <c r="DC40" s="700"/>
      <c r="DD40" s="684" t="s">
        <v>239</v>
      </c>
      <c r="DE40" s="679"/>
      <c r="DF40" s="679"/>
      <c r="DG40" s="679"/>
      <c r="DH40" s="679"/>
      <c r="DI40" s="679"/>
      <c r="DJ40" s="679"/>
      <c r="DK40" s="680"/>
      <c r="DL40" s="684" t="s">
        <v>128</v>
      </c>
      <c r="DM40" s="679"/>
      <c r="DN40" s="679"/>
      <c r="DO40" s="679"/>
      <c r="DP40" s="679"/>
      <c r="DQ40" s="679"/>
      <c r="DR40" s="679"/>
      <c r="DS40" s="679"/>
      <c r="DT40" s="679"/>
      <c r="DU40" s="679"/>
      <c r="DV40" s="680"/>
      <c r="DW40" s="681" t="s">
        <v>147</v>
      </c>
      <c r="DX40" s="699"/>
      <c r="DY40" s="699"/>
      <c r="DZ40" s="699"/>
      <c r="EA40" s="699"/>
      <c r="EB40" s="699"/>
      <c r="EC40" s="714"/>
    </row>
    <row r="41" spans="2:133" ht="11.25" customHeight="1" x14ac:dyDescent="0.2">
      <c r="B41" s="675" t="s">
        <v>348</v>
      </c>
      <c r="C41" s="676"/>
      <c r="D41" s="676"/>
      <c r="E41" s="676"/>
      <c r="F41" s="676"/>
      <c r="G41" s="676"/>
      <c r="H41" s="676"/>
      <c r="I41" s="676"/>
      <c r="J41" s="676"/>
      <c r="K41" s="676"/>
      <c r="L41" s="676"/>
      <c r="M41" s="676"/>
      <c r="N41" s="676"/>
      <c r="O41" s="676"/>
      <c r="P41" s="676"/>
      <c r="Q41" s="677"/>
      <c r="R41" s="678">
        <v>600000</v>
      </c>
      <c r="S41" s="679"/>
      <c r="T41" s="679"/>
      <c r="U41" s="679"/>
      <c r="V41" s="679"/>
      <c r="W41" s="679"/>
      <c r="X41" s="679"/>
      <c r="Y41" s="680"/>
      <c r="Z41" s="715">
        <v>2.1</v>
      </c>
      <c r="AA41" s="715"/>
      <c r="AB41" s="715"/>
      <c r="AC41" s="715"/>
      <c r="AD41" s="716" t="s">
        <v>128</v>
      </c>
      <c r="AE41" s="716"/>
      <c r="AF41" s="716"/>
      <c r="AG41" s="716"/>
      <c r="AH41" s="716"/>
      <c r="AI41" s="716"/>
      <c r="AJ41" s="716"/>
      <c r="AK41" s="716"/>
      <c r="AL41" s="681" t="s">
        <v>239</v>
      </c>
      <c r="AM41" s="682"/>
      <c r="AN41" s="682"/>
      <c r="AO41" s="717"/>
      <c r="AQ41" s="718" t="s">
        <v>349</v>
      </c>
      <c r="AR41" s="719"/>
      <c r="AS41" s="719"/>
      <c r="AT41" s="719"/>
      <c r="AU41" s="719"/>
      <c r="AV41" s="719"/>
      <c r="AW41" s="719"/>
      <c r="AX41" s="719"/>
      <c r="AY41" s="720"/>
      <c r="AZ41" s="678">
        <v>497718</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352</v>
      </c>
      <c r="C42" s="660"/>
      <c r="D42" s="660"/>
      <c r="E42" s="660"/>
      <c r="F42" s="660"/>
      <c r="G42" s="660"/>
      <c r="H42" s="660"/>
      <c r="I42" s="660"/>
      <c r="J42" s="660"/>
      <c r="K42" s="660"/>
      <c r="L42" s="660"/>
      <c r="M42" s="660"/>
      <c r="N42" s="660"/>
      <c r="O42" s="660"/>
      <c r="P42" s="660"/>
      <c r="Q42" s="661"/>
      <c r="R42" s="662">
        <v>27995309</v>
      </c>
      <c r="S42" s="701"/>
      <c r="T42" s="701"/>
      <c r="U42" s="701"/>
      <c r="V42" s="701"/>
      <c r="W42" s="701"/>
      <c r="X42" s="701"/>
      <c r="Y42" s="703"/>
      <c r="Z42" s="704">
        <v>100</v>
      </c>
      <c r="AA42" s="704"/>
      <c r="AB42" s="704"/>
      <c r="AC42" s="704"/>
      <c r="AD42" s="705">
        <v>16104677</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1451691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302</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1715212</v>
      </c>
      <c r="CS42" s="679"/>
      <c r="CT42" s="679"/>
      <c r="CU42" s="679"/>
      <c r="CV42" s="679"/>
      <c r="CW42" s="679"/>
      <c r="CX42" s="679"/>
      <c r="CY42" s="680"/>
      <c r="CZ42" s="681">
        <v>6.4</v>
      </c>
      <c r="DA42" s="682"/>
      <c r="DB42" s="682"/>
      <c r="DC42" s="683"/>
      <c r="DD42" s="684">
        <v>426877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26886</v>
      </c>
      <c r="CS43" s="697"/>
      <c r="CT43" s="697"/>
      <c r="CU43" s="697"/>
      <c r="CV43" s="697"/>
      <c r="CW43" s="697"/>
      <c r="CX43" s="697"/>
      <c r="CY43" s="698"/>
      <c r="CZ43" s="681">
        <v>0.1</v>
      </c>
      <c r="DA43" s="699"/>
      <c r="DB43" s="699"/>
      <c r="DC43" s="700"/>
      <c r="DD43" s="684">
        <v>7998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357</v>
      </c>
      <c r="CG44" s="676"/>
      <c r="CH44" s="676"/>
      <c r="CI44" s="676"/>
      <c r="CJ44" s="676"/>
      <c r="CK44" s="676"/>
      <c r="CL44" s="676"/>
      <c r="CM44" s="676"/>
      <c r="CN44" s="676"/>
      <c r="CO44" s="676"/>
      <c r="CP44" s="676"/>
      <c r="CQ44" s="677"/>
      <c r="CR44" s="678">
        <v>1707692</v>
      </c>
      <c r="CS44" s="679"/>
      <c r="CT44" s="679"/>
      <c r="CU44" s="679"/>
      <c r="CV44" s="679"/>
      <c r="CW44" s="679"/>
      <c r="CX44" s="679"/>
      <c r="CY44" s="680"/>
      <c r="CZ44" s="681">
        <v>6.3</v>
      </c>
      <c r="DA44" s="682"/>
      <c r="DB44" s="682"/>
      <c r="DC44" s="683"/>
      <c r="DD44" s="684">
        <v>423270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358</v>
      </c>
      <c r="CG45" s="676"/>
      <c r="CH45" s="676"/>
      <c r="CI45" s="676"/>
      <c r="CJ45" s="676"/>
      <c r="CK45" s="676"/>
      <c r="CL45" s="676"/>
      <c r="CM45" s="676"/>
      <c r="CN45" s="676"/>
      <c r="CO45" s="676"/>
      <c r="CP45" s="676"/>
      <c r="CQ45" s="677"/>
      <c r="CR45" s="678">
        <v>663714</v>
      </c>
      <c r="CS45" s="697"/>
      <c r="CT45" s="697"/>
      <c r="CU45" s="697"/>
      <c r="CV45" s="697"/>
      <c r="CW45" s="697"/>
      <c r="CX45" s="697"/>
      <c r="CY45" s="698"/>
      <c r="CZ45" s="681">
        <v>2.5</v>
      </c>
      <c r="DA45" s="699"/>
      <c r="DB45" s="699"/>
      <c r="DC45" s="700"/>
      <c r="DD45" s="684">
        <v>20435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974746</v>
      </c>
      <c r="CS46" s="679"/>
      <c r="CT46" s="679"/>
      <c r="CU46" s="679"/>
      <c r="CV46" s="679"/>
      <c r="CW46" s="679"/>
      <c r="CX46" s="679"/>
      <c r="CY46" s="680"/>
      <c r="CZ46" s="681">
        <v>3.6</v>
      </c>
      <c r="DA46" s="682"/>
      <c r="DB46" s="682"/>
      <c r="DC46" s="683"/>
      <c r="DD46" s="684">
        <v>398253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7520</v>
      </c>
      <c r="CS47" s="697"/>
      <c r="CT47" s="697"/>
      <c r="CU47" s="697"/>
      <c r="CV47" s="697"/>
      <c r="CW47" s="697"/>
      <c r="CX47" s="697"/>
      <c r="CY47" s="698"/>
      <c r="CZ47" s="681">
        <v>0</v>
      </c>
      <c r="DA47" s="699"/>
      <c r="DB47" s="699"/>
      <c r="DC47" s="700"/>
      <c r="DD47" s="684">
        <v>3607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363</v>
      </c>
      <c r="CD48" s="695"/>
      <c r="CE48" s="696"/>
      <c r="CF48" s="675" t="s">
        <v>364</v>
      </c>
      <c r="CG48" s="676"/>
      <c r="CH48" s="676"/>
      <c r="CI48" s="676"/>
      <c r="CJ48" s="676"/>
      <c r="CK48" s="676"/>
      <c r="CL48" s="676"/>
      <c r="CM48" s="676"/>
      <c r="CN48" s="676"/>
      <c r="CO48" s="676"/>
      <c r="CP48" s="676"/>
      <c r="CQ48" s="677"/>
      <c r="CR48" s="678" t="s">
        <v>239</v>
      </c>
      <c r="CS48" s="679"/>
      <c r="CT48" s="679"/>
      <c r="CU48" s="679"/>
      <c r="CV48" s="679"/>
      <c r="CW48" s="679"/>
      <c r="CX48" s="679"/>
      <c r="CY48" s="680"/>
      <c r="CZ48" s="681" t="s">
        <v>147</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26964604</v>
      </c>
      <c r="CS49" s="663"/>
      <c r="CT49" s="663"/>
      <c r="CU49" s="663"/>
      <c r="CV49" s="663"/>
      <c r="CW49" s="663"/>
      <c r="CX49" s="663"/>
      <c r="CY49" s="664"/>
      <c r="CZ49" s="665">
        <v>100</v>
      </c>
      <c r="DA49" s="666"/>
      <c r="DB49" s="666"/>
      <c r="DC49" s="667"/>
      <c r="DD49" s="668">
        <v>18926543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gHFC5HCe83I6UFD+zRElkgbN7lxfGgfEnEfVeYGI7NiWKaym+AJzVx1F8qSDrr0G/BFCGU/DiKxCYfjohu+/A==" saltValue="gizGhtbXVQwZ75DnPwWw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388</v>
      </c>
      <c r="C7" s="1144"/>
      <c r="D7" s="1144"/>
      <c r="E7" s="1144"/>
      <c r="F7" s="1144"/>
      <c r="G7" s="1144"/>
      <c r="H7" s="1144"/>
      <c r="I7" s="1144"/>
      <c r="J7" s="1144"/>
      <c r="K7" s="1144"/>
      <c r="L7" s="1144"/>
      <c r="M7" s="1144"/>
      <c r="N7" s="1144"/>
      <c r="O7" s="1144"/>
      <c r="P7" s="1145"/>
      <c r="Q7" s="1197">
        <v>28371</v>
      </c>
      <c r="R7" s="1198"/>
      <c r="S7" s="1198"/>
      <c r="T7" s="1198"/>
      <c r="U7" s="1198"/>
      <c r="V7" s="1198">
        <v>27342</v>
      </c>
      <c r="W7" s="1198"/>
      <c r="X7" s="1198"/>
      <c r="Y7" s="1198"/>
      <c r="Z7" s="1198"/>
      <c r="AA7" s="1198">
        <f>Q7-V7</f>
        <v>1029</v>
      </c>
      <c r="AB7" s="1198"/>
      <c r="AC7" s="1198"/>
      <c r="AD7" s="1198"/>
      <c r="AE7" s="1199"/>
      <c r="AF7" s="1200">
        <v>697</v>
      </c>
      <c r="AG7" s="1201"/>
      <c r="AH7" s="1201"/>
      <c r="AI7" s="1201"/>
      <c r="AJ7" s="1202"/>
      <c r="AK7" s="1184">
        <v>594</v>
      </c>
      <c r="AL7" s="1185"/>
      <c r="AM7" s="1185"/>
      <c r="AN7" s="1185"/>
      <c r="AO7" s="1185"/>
      <c r="AP7" s="1185">
        <v>23026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24" t="s">
        <v>389</v>
      </c>
      <c r="C8" s="1125"/>
      <c r="D8" s="1125"/>
      <c r="E8" s="1125"/>
      <c r="F8" s="1125"/>
      <c r="G8" s="1125"/>
      <c r="H8" s="1125"/>
      <c r="I8" s="1125"/>
      <c r="J8" s="1125"/>
      <c r="K8" s="1125"/>
      <c r="L8" s="1125"/>
      <c r="M8" s="1125"/>
      <c r="N8" s="1125"/>
      <c r="O8" s="1125"/>
      <c r="P8" s="1126"/>
      <c r="Q8" s="1136">
        <v>1</v>
      </c>
      <c r="R8" s="1137"/>
      <c r="S8" s="1137"/>
      <c r="T8" s="1137"/>
      <c r="U8" s="1137"/>
      <c r="V8" s="1137">
        <v>1</v>
      </c>
      <c r="W8" s="1137"/>
      <c r="X8" s="1137"/>
      <c r="Y8" s="1137"/>
      <c r="Z8" s="1137"/>
      <c r="AA8" s="1137">
        <f t="shared" ref="AA8:AA9" si="0">Q8-V8</f>
        <v>0</v>
      </c>
      <c r="AB8" s="1137"/>
      <c r="AC8" s="1137"/>
      <c r="AD8" s="1137"/>
      <c r="AE8" s="1138"/>
      <c r="AF8" s="1130">
        <v>0</v>
      </c>
      <c r="AG8" s="1131"/>
      <c r="AH8" s="1131"/>
      <c r="AI8" s="1131"/>
      <c r="AJ8" s="1132"/>
      <c r="AK8" s="1179" t="s">
        <v>516</v>
      </c>
      <c r="AL8" s="1180"/>
      <c r="AM8" s="1180"/>
      <c r="AN8" s="1180"/>
      <c r="AO8" s="1180"/>
      <c r="AP8" s="1180">
        <v>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24" t="s">
        <v>390</v>
      </c>
      <c r="C9" s="1125"/>
      <c r="D9" s="1125"/>
      <c r="E9" s="1125"/>
      <c r="F9" s="1125"/>
      <c r="G9" s="1125"/>
      <c r="H9" s="1125"/>
      <c r="I9" s="1125"/>
      <c r="J9" s="1125"/>
      <c r="K9" s="1125"/>
      <c r="L9" s="1125"/>
      <c r="M9" s="1125"/>
      <c r="N9" s="1125"/>
      <c r="O9" s="1125"/>
      <c r="P9" s="1126"/>
      <c r="Q9" s="1136">
        <v>14</v>
      </c>
      <c r="R9" s="1137"/>
      <c r="S9" s="1137"/>
      <c r="T9" s="1137"/>
      <c r="U9" s="1137"/>
      <c r="V9" s="1137">
        <v>13</v>
      </c>
      <c r="W9" s="1137"/>
      <c r="X9" s="1137"/>
      <c r="Y9" s="1137"/>
      <c r="Z9" s="1137"/>
      <c r="AA9" s="1137">
        <f t="shared" si="0"/>
        <v>1</v>
      </c>
      <c r="AB9" s="1137"/>
      <c r="AC9" s="1137"/>
      <c r="AD9" s="1137"/>
      <c r="AE9" s="1138"/>
      <c r="AF9" s="1130">
        <v>1</v>
      </c>
      <c r="AG9" s="1131"/>
      <c r="AH9" s="1131"/>
      <c r="AI9" s="1131"/>
      <c r="AJ9" s="1132"/>
      <c r="AK9" s="1179" t="s">
        <v>516</v>
      </c>
      <c r="AL9" s="1180"/>
      <c r="AM9" s="1180"/>
      <c r="AN9" s="1180"/>
      <c r="AO9" s="1180"/>
      <c r="AP9" s="1180" t="s">
        <v>516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f>Q7+Q8+Q9</f>
        <v>28386</v>
      </c>
      <c r="R23" s="1162"/>
      <c r="S23" s="1162"/>
      <c r="T23" s="1162"/>
      <c r="U23" s="1162"/>
      <c r="V23" s="1162">
        <f t="shared" ref="V23" si="1">V7+V8+V9</f>
        <v>27356</v>
      </c>
      <c r="W23" s="1162"/>
      <c r="X23" s="1162"/>
      <c r="Y23" s="1162"/>
      <c r="Z23" s="1162"/>
      <c r="AA23" s="1162">
        <f t="shared" ref="AA23" si="2">AA7+AA8+AA9</f>
        <v>1030</v>
      </c>
      <c r="AB23" s="1162"/>
      <c r="AC23" s="1162"/>
      <c r="AD23" s="1162"/>
      <c r="AE23" s="1163"/>
      <c r="AF23" s="1164">
        <v>698</v>
      </c>
      <c r="AG23" s="1162"/>
      <c r="AH23" s="1162"/>
      <c r="AI23" s="1162"/>
      <c r="AJ23" s="1165"/>
      <c r="AK23" s="1166"/>
      <c r="AL23" s="1167"/>
      <c r="AM23" s="1167"/>
      <c r="AN23" s="1167"/>
      <c r="AO23" s="1167"/>
      <c r="AP23" s="1162">
        <v>23029</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7079</v>
      </c>
      <c r="R28" s="1147"/>
      <c r="S28" s="1147"/>
      <c r="T28" s="1147"/>
      <c r="U28" s="1147"/>
      <c r="V28" s="1147">
        <v>6985</v>
      </c>
      <c r="W28" s="1147"/>
      <c r="X28" s="1147"/>
      <c r="Y28" s="1147"/>
      <c r="Z28" s="1147"/>
      <c r="AA28" s="1147">
        <f>Q28-V28</f>
        <v>94</v>
      </c>
      <c r="AB28" s="1147"/>
      <c r="AC28" s="1147"/>
      <c r="AD28" s="1147"/>
      <c r="AE28" s="1148"/>
      <c r="AF28" s="1149">
        <v>94</v>
      </c>
      <c r="AG28" s="1147"/>
      <c r="AH28" s="1147"/>
      <c r="AI28" s="1147"/>
      <c r="AJ28" s="1150"/>
      <c r="AK28" s="1151">
        <v>596</v>
      </c>
      <c r="AL28" s="1139"/>
      <c r="AM28" s="1139"/>
      <c r="AN28" s="1139"/>
      <c r="AO28" s="1139"/>
      <c r="AP28" s="1139" t="s">
        <v>516</v>
      </c>
      <c r="AQ28" s="1139"/>
      <c r="AR28" s="1139"/>
      <c r="AS28" s="1139"/>
      <c r="AT28" s="1139"/>
      <c r="AU28" s="1139" t="s">
        <v>516</v>
      </c>
      <c r="AV28" s="1139"/>
      <c r="AW28" s="1139"/>
      <c r="AX28" s="1139"/>
      <c r="AY28" s="1139"/>
      <c r="AZ28" s="1140" t="s">
        <v>516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406</v>
      </c>
      <c r="C29" s="1125"/>
      <c r="D29" s="1125"/>
      <c r="E29" s="1125"/>
      <c r="F29" s="1125"/>
      <c r="G29" s="1125"/>
      <c r="H29" s="1125"/>
      <c r="I29" s="1125"/>
      <c r="J29" s="1125"/>
      <c r="K29" s="1125"/>
      <c r="L29" s="1125"/>
      <c r="M29" s="1125"/>
      <c r="N29" s="1125"/>
      <c r="O29" s="1125"/>
      <c r="P29" s="1126"/>
      <c r="Q29" s="1136">
        <v>762</v>
      </c>
      <c r="R29" s="1137"/>
      <c r="S29" s="1137"/>
      <c r="T29" s="1137"/>
      <c r="U29" s="1137"/>
      <c r="V29" s="1137">
        <v>761</v>
      </c>
      <c r="W29" s="1137"/>
      <c r="X29" s="1137"/>
      <c r="Y29" s="1137"/>
      <c r="Z29" s="1137"/>
      <c r="AA29" s="1137">
        <f t="shared" ref="AA29:AA36" si="3">Q29-V29</f>
        <v>1</v>
      </c>
      <c r="AB29" s="1137"/>
      <c r="AC29" s="1137"/>
      <c r="AD29" s="1137"/>
      <c r="AE29" s="1138"/>
      <c r="AF29" s="1130">
        <v>1</v>
      </c>
      <c r="AG29" s="1131"/>
      <c r="AH29" s="1131"/>
      <c r="AI29" s="1131"/>
      <c r="AJ29" s="1132"/>
      <c r="AK29" s="1073">
        <v>203</v>
      </c>
      <c r="AL29" s="1064"/>
      <c r="AM29" s="1064"/>
      <c r="AN29" s="1064"/>
      <c r="AO29" s="1064"/>
      <c r="AP29" s="1064" t="s">
        <v>516</v>
      </c>
      <c r="AQ29" s="1064"/>
      <c r="AR29" s="1064"/>
      <c r="AS29" s="1064"/>
      <c r="AT29" s="1064"/>
      <c r="AU29" s="1064" t="s">
        <v>516</v>
      </c>
      <c r="AV29" s="1064"/>
      <c r="AW29" s="1064"/>
      <c r="AX29" s="1064"/>
      <c r="AY29" s="1064"/>
      <c r="AZ29" s="1135" t="s">
        <v>516</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407</v>
      </c>
      <c r="C30" s="1125"/>
      <c r="D30" s="1125"/>
      <c r="E30" s="1125"/>
      <c r="F30" s="1125"/>
      <c r="G30" s="1125"/>
      <c r="H30" s="1125"/>
      <c r="I30" s="1125"/>
      <c r="J30" s="1125"/>
      <c r="K30" s="1125"/>
      <c r="L30" s="1125"/>
      <c r="M30" s="1125"/>
      <c r="N30" s="1125"/>
      <c r="O30" s="1125"/>
      <c r="P30" s="1126"/>
      <c r="Q30" s="1136">
        <v>4864</v>
      </c>
      <c r="R30" s="1137"/>
      <c r="S30" s="1137"/>
      <c r="T30" s="1137"/>
      <c r="U30" s="1137"/>
      <c r="V30" s="1137">
        <v>4754</v>
      </c>
      <c r="W30" s="1137"/>
      <c r="X30" s="1137"/>
      <c r="Y30" s="1137"/>
      <c r="Z30" s="1137"/>
      <c r="AA30" s="1137">
        <f t="shared" si="3"/>
        <v>110</v>
      </c>
      <c r="AB30" s="1137"/>
      <c r="AC30" s="1137"/>
      <c r="AD30" s="1137"/>
      <c r="AE30" s="1138"/>
      <c r="AF30" s="1130">
        <v>110</v>
      </c>
      <c r="AG30" s="1131"/>
      <c r="AH30" s="1131"/>
      <c r="AI30" s="1131"/>
      <c r="AJ30" s="1132"/>
      <c r="AK30" s="1073">
        <v>678</v>
      </c>
      <c r="AL30" s="1064"/>
      <c r="AM30" s="1064"/>
      <c r="AN30" s="1064"/>
      <c r="AO30" s="1064"/>
      <c r="AP30" s="1064" t="s">
        <v>516</v>
      </c>
      <c r="AQ30" s="1064"/>
      <c r="AR30" s="1064"/>
      <c r="AS30" s="1064"/>
      <c r="AT30" s="1064"/>
      <c r="AU30" s="1064" t="s">
        <v>516</v>
      </c>
      <c r="AV30" s="1064"/>
      <c r="AW30" s="1064"/>
      <c r="AX30" s="1064"/>
      <c r="AY30" s="1064"/>
      <c r="AZ30" s="1135" t="s">
        <v>516</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408</v>
      </c>
      <c r="C31" s="1125"/>
      <c r="D31" s="1125"/>
      <c r="E31" s="1125"/>
      <c r="F31" s="1125"/>
      <c r="G31" s="1125"/>
      <c r="H31" s="1125"/>
      <c r="I31" s="1125"/>
      <c r="J31" s="1125"/>
      <c r="K31" s="1125"/>
      <c r="L31" s="1125"/>
      <c r="M31" s="1125"/>
      <c r="N31" s="1125"/>
      <c r="O31" s="1125"/>
      <c r="P31" s="1126"/>
      <c r="Q31" s="1136">
        <v>12</v>
      </c>
      <c r="R31" s="1137"/>
      <c r="S31" s="1137"/>
      <c r="T31" s="1137"/>
      <c r="U31" s="1137"/>
      <c r="V31" s="1137">
        <v>12</v>
      </c>
      <c r="W31" s="1137"/>
      <c r="X31" s="1137"/>
      <c r="Y31" s="1137"/>
      <c r="Z31" s="1137"/>
      <c r="AA31" s="1137">
        <f t="shared" si="3"/>
        <v>0</v>
      </c>
      <c r="AB31" s="1137"/>
      <c r="AC31" s="1137"/>
      <c r="AD31" s="1137"/>
      <c r="AE31" s="1138"/>
      <c r="AF31" s="1130">
        <v>1</v>
      </c>
      <c r="AG31" s="1131"/>
      <c r="AH31" s="1131"/>
      <c r="AI31" s="1131"/>
      <c r="AJ31" s="1132"/>
      <c r="AK31" s="1073">
        <v>1</v>
      </c>
      <c r="AL31" s="1064"/>
      <c r="AM31" s="1064"/>
      <c r="AN31" s="1064"/>
      <c r="AO31" s="1064"/>
      <c r="AP31" s="1064" t="s">
        <v>516</v>
      </c>
      <c r="AQ31" s="1064"/>
      <c r="AR31" s="1064"/>
      <c r="AS31" s="1064"/>
      <c r="AT31" s="1064"/>
      <c r="AU31" s="1064" t="s">
        <v>516</v>
      </c>
      <c r="AV31" s="1064"/>
      <c r="AW31" s="1064"/>
      <c r="AX31" s="1064"/>
      <c r="AY31" s="1064"/>
      <c r="AZ31" s="1135" t="s">
        <v>516</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409</v>
      </c>
      <c r="C32" s="1125"/>
      <c r="D32" s="1125"/>
      <c r="E32" s="1125"/>
      <c r="F32" s="1125"/>
      <c r="G32" s="1125"/>
      <c r="H32" s="1125"/>
      <c r="I32" s="1125"/>
      <c r="J32" s="1125"/>
      <c r="K32" s="1125"/>
      <c r="L32" s="1125"/>
      <c r="M32" s="1125"/>
      <c r="N32" s="1125"/>
      <c r="O32" s="1125"/>
      <c r="P32" s="1126"/>
      <c r="Q32" s="1136">
        <v>909</v>
      </c>
      <c r="R32" s="1137"/>
      <c r="S32" s="1137"/>
      <c r="T32" s="1137"/>
      <c r="U32" s="1137"/>
      <c r="V32" s="1137">
        <v>676</v>
      </c>
      <c r="W32" s="1137"/>
      <c r="X32" s="1137"/>
      <c r="Y32" s="1137"/>
      <c r="Z32" s="1137"/>
      <c r="AA32" s="1137">
        <f t="shared" si="3"/>
        <v>233</v>
      </c>
      <c r="AB32" s="1137"/>
      <c r="AC32" s="1137"/>
      <c r="AD32" s="1137"/>
      <c r="AE32" s="1138"/>
      <c r="AF32" s="1130">
        <v>1049</v>
      </c>
      <c r="AG32" s="1131"/>
      <c r="AH32" s="1131"/>
      <c r="AI32" s="1131"/>
      <c r="AJ32" s="1132"/>
      <c r="AK32" s="1073">
        <v>10</v>
      </c>
      <c r="AL32" s="1064"/>
      <c r="AM32" s="1064"/>
      <c r="AN32" s="1064"/>
      <c r="AO32" s="1064"/>
      <c r="AP32" s="1064">
        <v>46</v>
      </c>
      <c r="AQ32" s="1064"/>
      <c r="AR32" s="1064"/>
      <c r="AS32" s="1064"/>
      <c r="AT32" s="1064"/>
      <c r="AU32" s="1064">
        <v>4</v>
      </c>
      <c r="AV32" s="1064"/>
      <c r="AW32" s="1064"/>
      <c r="AX32" s="1064"/>
      <c r="AY32" s="1064"/>
      <c r="AZ32" s="1135" t="s">
        <v>516</v>
      </c>
      <c r="BA32" s="1135"/>
      <c r="BB32" s="1135"/>
      <c r="BC32" s="1135"/>
      <c r="BD32" s="1135"/>
      <c r="BE32" s="1119" t="s">
        <v>410</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411</v>
      </c>
      <c r="C33" s="1125"/>
      <c r="D33" s="1125"/>
      <c r="E33" s="1125"/>
      <c r="F33" s="1125"/>
      <c r="G33" s="1125"/>
      <c r="H33" s="1125"/>
      <c r="I33" s="1125"/>
      <c r="J33" s="1125"/>
      <c r="K33" s="1125"/>
      <c r="L33" s="1125"/>
      <c r="M33" s="1125"/>
      <c r="N33" s="1125"/>
      <c r="O33" s="1125"/>
      <c r="P33" s="1126"/>
      <c r="Q33" s="1136">
        <v>89</v>
      </c>
      <c r="R33" s="1137"/>
      <c r="S33" s="1137"/>
      <c r="T33" s="1137"/>
      <c r="U33" s="1137"/>
      <c r="V33" s="1137">
        <v>83</v>
      </c>
      <c r="W33" s="1137"/>
      <c r="X33" s="1137"/>
      <c r="Y33" s="1137"/>
      <c r="Z33" s="1137"/>
      <c r="AA33" s="1137">
        <f t="shared" si="3"/>
        <v>6</v>
      </c>
      <c r="AB33" s="1137"/>
      <c r="AC33" s="1137"/>
      <c r="AD33" s="1137"/>
      <c r="AE33" s="1138"/>
      <c r="AF33" s="1130">
        <v>6</v>
      </c>
      <c r="AG33" s="1131"/>
      <c r="AH33" s="1131"/>
      <c r="AI33" s="1131"/>
      <c r="AJ33" s="1132"/>
      <c r="AK33" s="1073">
        <v>64</v>
      </c>
      <c r="AL33" s="1064"/>
      <c r="AM33" s="1064"/>
      <c r="AN33" s="1064"/>
      <c r="AO33" s="1064"/>
      <c r="AP33" s="1064">
        <v>249</v>
      </c>
      <c r="AQ33" s="1064"/>
      <c r="AR33" s="1064"/>
      <c r="AS33" s="1064"/>
      <c r="AT33" s="1064"/>
      <c r="AU33" s="1064">
        <v>210</v>
      </c>
      <c r="AV33" s="1064"/>
      <c r="AW33" s="1064"/>
      <c r="AX33" s="1064"/>
      <c r="AY33" s="1064"/>
      <c r="AZ33" s="1135" t="s">
        <v>516</v>
      </c>
      <c r="BA33" s="1135"/>
      <c r="BB33" s="1135"/>
      <c r="BC33" s="1135"/>
      <c r="BD33" s="1135"/>
      <c r="BE33" s="1119" t="s">
        <v>412</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t="s">
        <v>413</v>
      </c>
      <c r="C34" s="1125"/>
      <c r="D34" s="1125"/>
      <c r="E34" s="1125"/>
      <c r="F34" s="1125"/>
      <c r="G34" s="1125"/>
      <c r="H34" s="1125"/>
      <c r="I34" s="1125"/>
      <c r="J34" s="1125"/>
      <c r="K34" s="1125"/>
      <c r="L34" s="1125"/>
      <c r="M34" s="1125"/>
      <c r="N34" s="1125"/>
      <c r="O34" s="1125"/>
      <c r="P34" s="1126"/>
      <c r="Q34" s="1136">
        <v>2263</v>
      </c>
      <c r="R34" s="1137"/>
      <c r="S34" s="1137"/>
      <c r="T34" s="1137"/>
      <c r="U34" s="1137"/>
      <c r="V34" s="1137">
        <v>2226</v>
      </c>
      <c r="W34" s="1137"/>
      <c r="X34" s="1137"/>
      <c r="Y34" s="1137"/>
      <c r="Z34" s="1137"/>
      <c r="AA34" s="1137">
        <f t="shared" si="3"/>
        <v>37</v>
      </c>
      <c r="AB34" s="1137"/>
      <c r="AC34" s="1137"/>
      <c r="AD34" s="1137"/>
      <c r="AE34" s="1138"/>
      <c r="AF34" s="1130">
        <v>37</v>
      </c>
      <c r="AG34" s="1131"/>
      <c r="AH34" s="1131"/>
      <c r="AI34" s="1131"/>
      <c r="AJ34" s="1132"/>
      <c r="AK34" s="1073">
        <v>1245</v>
      </c>
      <c r="AL34" s="1064"/>
      <c r="AM34" s="1064"/>
      <c r="AN34" s="1064"/>
      <c r="AO34" s="1064"/>
      <c r="AP34" s="1064">
        <v>12819</v>
      </c>
      <c r="AQ34" s="1064"/>
      <c r="AR34" s="1064"/>
      <c r="AS34" s="1064"/>
      <c r="AT34" s="1064"/>
      <c r="AU34" s="1064">
        <v>10601</v>
      </c>
      <c r="AV34" s="1064"/>
      <c r="AW34" s="1064"/>
      <c r="AX34" s="1064"/>
      <c r="AY34" s="1064"/>
      <c r="AZ34" s="1135" t="s">
        <v>516</v>
      </c>
      <c r="BA34" s="1135"/>
      <c r="BB34" s="1135"/>
      <c r="BC34" s="1135"/>
      <c r="BD34" s="1135"/>
      <c r="BE34" s="1119" t="s">
        <v>414</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t="s">
        <v>415</v>
      </c>
      <c r="C35" s="1125"/>
      <c r="D35" s="1125"/>
      <c r="E35" s="1125"/>
      <c r="F35" s="1125"/>
      <c r="G35" s="1125"/>
      <c r="H35" s="1125"/>
      <c r="I35" s="1125"/>
      <c r="J35" s="1125"/>
      <c r="K35" s="1125"/>
      <c r="L35" s="1125"/>
      <c r="M35" s="1125"/>
      <c r="N35" s="1125"/>
      <c r="O35" s="1125"/>
      <c r="P35" s="1126"/>
      <c r="Q35" s="1136">
        <v>17</v>
      </c>
      <c r="R35" s="1137"/>
      <c r="S35" s="1137"/>
      <c r="T35" s="1137"/>
      <c r="U35" s="1137"/>
      <c r="V35" s="1137">
        <v>17</v>
      </c>
      <c r="W35" s="1137"/>
      <c r="X35" s="1137"/>
      <c r="Y35" s="1137"/>
      <c r="Z35" s="1137"/>
      <c r="AA35" s="1137">
        <f t="shared" si="3"/>
        <v>0</v>
      </c>
      <c r="AB35" s="1137"/>
      <c r="AC35" s="1137"/>
      <c r="AD35" s="1137"/>
      <c r="AE35" s="1138"/>
      <c r="AF35" s="1130">
        <v>0</v>
      </c>
      <c r="AG35" s="1131"/>
      <c r="AH35" s="1131"/>
      <c r="AI35" s="1131"/>
      <c r="AJ35" s="1132"/>
      <c r="AK35" s="1073">
        <v>13</v>
      </c>
      <c r="AL35" s="1064"/>
      <c r="AM35" s="1064"/>
      <c r="AN35" s="1064"/>
      <c r="AO35" s="1064"/>
      <c r="AP35" s="1064">
        <v>26</v>
      </c>
      <c r="AQ35" s="1064"/>
      <c r="AR35" s="1064"/>
      <c r="AS35" s="1064"/>
      <c r="AT35" s="1064"/>
      <c r="AU35" s="1064">
        <v>24</v>
      </c>
      <c r="AV35" s="1064"/>
      <c r="AW35" s="1064"/>
      <c r="AX35" s="1064"/>
      <c r="AY35" s="1064"/>
      <c r="AZ35" s="1135" t="s">
        <v>516</v>
      </c>
      <c r="BA35" s="1135"/>
      <c r="BB35" s="1135"/>
      <c r="BC35" s="1135"/>
      <c r="BD35" s="1135"/>
      <c r="BE35" s="1119" t="s">
        <v>414</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t="s">
        <v>416</v>
      </c>
      <c r="C36" s="1125"/>
      <c r="D36" s="1125"/>
      <c r="E36" s="1125"/>
      <c r="F36" s="1125"/>
      <c r="G36" s="1125"/>
      <c r="H36" s="1125"/>
      <c r="I36" s="1125"/>
      <c r="J36" s="1125"/>
      <c r="K36" s="1125"/>
      <c r="L36" s="1125"/>
      <c r="M36" s="1125"/>
      <c r="N36" s="1125"/>
      <c r="O36" s="1125"/>
      <c r="P36" s="1126"/>
      <c r="Q36" s="1136">
        <v>16</v>
      </c>
      <c r="R36" s="1137"/>
      <c r="S36" s="1137"/>
      <c r="T36" s="1137"/>
      <c r="U36" s="1137"/>
      <c r="V36" s="1137">
        <v>16</v>
      </c>
      <c r="W36" s="1137"/>
      <c r="X36" s="1137"/>
      <c r="Y36" s="1137"/>
      <c r="Z36" s="1137"/>
      <c r="AA36" s="1137">
        <f t="shared" si="3"/>
        <v>0</v>
      </c>
      <c r="AB36" s="1137"/>
      <c r="AC36" s="1137"/>
      <c r="AD36" s="1137"/>
      <c r="AE36" s="1138"/>
      <c r="AF36" s="1130">
        <v>0</v>
      </c>
      <c r="AG36" s="1131"/>
      <c r="AH36" s="1131"/>
      <c r="AI36" s="1131"/>
      <c r="AJ36" s="1132"/>
      <c r="AK36" s="1073">
        <v>10</v>
      </c>
      <c r="AL36" s="1064"/>
      <c r="AM36" s="1064"/>
      <c r="AN36" s="1064"/>
      <c r="AO36" s="1064"/>
      <c r="AP36" s="1064">
        <v>70</v>
      </c>
      <c r="AQ36" s="1064"/>
      <c r="AR36" s="1064"/>
      <c r="AS36" s="1064"/>
      <c r="AT36" s="1064"/>
      <c r="AU36" s="1064">
        <v>70</v>
      </c>
      <c r="AV36" s="1064"/>
      <c r="AW36" s="1064"/>
      <c r="AX36" s="1064"/>
      <c r="AY36" s="1064"/>
      <c r="AZ36" s="1135" t="s">
        <v>516</v>
      </c>
      <c r="BA36" s="1135"/>
      <c r="BB36" s="1135"/>
      <c r="BC36" s="1135"/>
      <c r="BD36" s="1135"/>
      <c r="BE36" s="1119" t="s">
        <v>414</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t="s">
        <v>417</v>
      </c>
      <c r="C37" s="1125"/>
      <c r="D37" s="1125"/>
      <c r="E37" s="1125"/>
      <c r="F37" s="1125"/>
      <c r="G37" s="1125"/>
      <c r="H37" s="1125"/>
      <c r="I37" s="1125"/>
      <c r="J37" s="1125"/>
      <c r="K37" s="1125"/>
      <c r="L37" s="1125"/>
      <c r="M37" s="1125"/>
      <c r="N37" s="1125"/>
      <c r="O37" s="1125"/>
      <c r="P37" s="1126"/>
      <c r="Q37" s="1136" t="s">
        <v>580</v>
      </c>
      <c r="R37" s="1137"/>
      <c r="S37" s="1137"/>
      <c r="T37" s="1137"/>
      <c r="U37" s="1137"/>
      <c r="V37" s="1137" t="s">
        <v>580</v>
      </c>
      <c r="W37" s="1137"/>
      <c r="X37" s="1137"/>
      <c r="Y37" s="1137"/>
      <c r="Z37" s="1137"/>
      <c r="AA37" s="1137" t="s">
        <v>580</v>
      </c>
      <c r="AB37" s="1137"/>
      <c r="AC37" s="1137"/>
      <c r="AD37" s="1137"/>
      <c r="AE37" s="1138"/>
      <c r="AF37" s="1130" t="s">
        <v>394</v>
      </c>
      <c r="AG37" s="1131"/>
      <c r="AH37" s="1131"/>
      <c r="AI37" s="1131"/>
      <c r="AJ37" s="1132"/>
      <c r="AK37" s="1073" t="s">
        <v>580</v>
      </c>
      <c r="AL37" s="1064"/>
      <c r="AM37" s="1064"/>
      <c r="AN37" s="1064"/>
      <c r="AO37" s="1064"/>
      <c r="AP37" s="1064" t="s">
        <v>580</v>
      </c>
      <c r="AQ37" s="1064"/>
      <c r="AR37" s="1064"/>
      <c r="AS37" s="1064"/>
      <c r="AT37" s="1064"/>
      <c r="AU37" s="1064" t="s">
        <v>580</v>
      </c>
      <c r="AV37" s="1064"/>
      <c r="AW37" s="1064"/>
      <c r="AX37" s="1064"/>
      <c r="AY37" s="1064"/>
      <c r="AZ37" s="1135" t="s">
        <v>516</v>
      </c>
      <c r="BA37" s="1135"/>
      <c r="BB37" s="1135"/>
      <c r="BC37" s="1135"/>
      <c r="BD37" s="1135"/>
      <c r="BE37" s="1119" t="s">
        <v>414</v>
      </c>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1297</v>
      </c>
      <c r="AG63" s="1052"/>
      <c r="AH63" s="1052"/>
      <c r="AI63" s="1052"/>
      <c r="AJ63" s="1117"/>
      <c r="AK63" s="1118"/>
      <c r="AL63" s="1056"/>
      <c r="AM63" s="1056"/>
      <c r="AN63" s="1056"/>
      <c r="AO63" s="1056"/>
      <c r="AP63" s="1052">
        <f>AP32+AP33+AP34+AP35+AP36</f>
        <v>13210</v>
      </c>
      <c r="AQ63" s="1052"/>
      <c r="AR63" s="1052"/>
      <c r="AS63" s="1052"/>
      <c r="AT63" s="1052"/>
      <c r="AU63" s="1052">
        <f>AU32+AU33+AU34+AU35+AU36</f>
        <v>10909</v>
      </c>
      <c r="AV63" s="1052"/>
      <c r="AW63" s="1052"/>
      <c r="AX63" s="1052"/>
      <c r="AY63" s="1052"/>
      <c r="AZ63" s="1112"/>
      <c r="BA63" s="1112"/>
      <c r="BB63" s="1112"/>
      <c r="BC63" s="1112"/>
      <c r="BD63" s="1112"/>
      <c r="BE63" s="1053"/>
      <c r="BF63" s="1053"/>
      <c r="BG63" s="1053"/>
      <c r="BH63" s="1053"/>
      <c r="BI63" s="1054"/>
      <c r="BJ63" s="1113" t="s">
        <v>394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401</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581</v>
      </c>
      <c r="C68" s="1079"/>
      <c r="D68" s="1079"/>
      <c r="E68" s="1079"/>
      <c r="F68" s="1079"/>
      <c r="G68" s="1079"/>
      <c r="H68" s="1079"/>
      <c r="I68" s="1079"/>
      <c r="J68" s="1079"/>
      <c r="K68" s="1079"/>
      <c r="L68" s="1079"/>
      <c r="M68" s="1079"/>
      <c r="N68" s="1079"/>
      <c r="O68" s="1079"/>
      <c r="P68" s="1080"/>
      <c r="Q68" s="1081">
        <v>51</v>
      </c>
      <c r="R68" s="1075"/>
      <c r="S68" s="1075"/>
      <c r="T68" s="1075"/>
      <c r="U68" s="1075"/>
      <c r="V68" s="1075">
        <v>48</v>
      </c>
      <c r="W68" s="1075"/>
      <c r="X68" s="1075"/>
      <c r="Y68" s="1075"/>
      <c r="Z68" s="1075"/>
      <c r="AA68" s="1075">
        <f>Q68-V68</f>
        <v>3</v>
      </c>
      <c r="AB68" s="1075"/>
      <c r="AC68" s="1075"/>
      <c r="AD68" s="1075"/>
      <c r="AE68" s="1075"/>
      <c r="AF68" s="1075">
        <v>3</v>
      </c>
      <c r="AG68" s="1075"/>
      <c r="AH68" s="1075"/>
      <c r="AI68" s="1075"/>
      <c r="AJ68" s="1075"/>
      <c r="AK68" s="1075"/>
      <c r="AL68" s="1075"/>
      <c r="AM68" s="1075"/>
      <c r="AN68" s="1075"/>
      <c r="AO68" s="1075"/>
      <c r="AP68" s="1075" t="s">
        <v>580</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582</v>
      </c>
      <c r="C69" s="1068"/>
      <c r="D69" s="1068"/>
      <c r="E69" s="1068"/>
      <c r="F69" s="1068"/>
      <c r="G69" s="1068"/>
      <c r="H69" s="1068"/>
      <c r="I69" s="1068"/>
      <c r="J69" s="1068"/>
      <c r="K69" s="1068"/>
      <c r="L69" s="1068"/>
      <c r="M69" s="1068"/>
      <c r="N69" s="1068"/>
      <c r="O69" s="1068"/>
      <c r="P69" s="1069"/>
      <c r="Q69" s="1070">
        <v>1</v>
      </c>
      <c r="R69" s="1064"/>
      <c r="S69" s="1064"/>
      <c r="T69" s="1064"/>
      <c r="U69" s="1064"/>
      <c r="V69" s="1064">
        <v>1</v>
      </c>
      <c r="W69" s="1064"/>
      <c r="X69" s="1064"/>
      <c r="Y69" s="1064"/>
      <c r="Z69" s="1064"/>
      <c r="AA69" s="1064">
        <f t="shared" ref="AA69:AA85" si="4">Q69-V69</f>
        <v>0</v>
      </c>
      <c r="AB69" s="1064"/>
      <c r="AC69" s="1064"/>
      <c r="AD69" s="1064"/>
      <c r="AE69" s="1064"/>
      <c r="AF69" s="1064">
        <v>0</v>
      </c>
      <c r="AG69" s="1064"/>
      <c r="AH69" s="1064"/>
      <c r="AI69" s="1064"/>
      <c r="AJ69" s="1064"/>
      <c r="AK69" s="1064"/>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583</v>
      </c>
      <c r="C70" s="1068"/>
      <c r="D70" s="1068"/>
      <c r="E70" s="1068"/>
      <c r="F70" s="1068"/>
      <c r="G70" s="1068"/>
      <c r="H70" s="1068"/>
      <c r="I70" s="1068"/>
      <c r="J70" s="1068"/>
      <c r="K70" s="1068"/>
      <c r="L70" s="1068"/>
      <c r="M70" s="1068"/>
      <c r="N70" s="1068"/>
      <c r="O70" s="1068"/>
      <c r="P70" s="1069"/>
      <c r="Q70" s="1070">
        <v>3616</v>
      </c>
      <c r="R70" s="1064"/>
      <c r="S70" s="1064"/>
      <c r="T70" s="1064"/>
      <c r="U70" s="1064"/>
      <c r="V70" s="1064">
        <v>3559</v>
      </c>
      <c r="W70" s="1064"/>
      <c r="X70" s="1064"/>
      <c r="Y70" s="1064"/>
      <c r="Z70" s="1064"/>
      <c r="AA70" s="1064">
        <f t="shared" si="4"/>
        <v>57</v>
      </c>
      <c r="AB70" s="1064"/>
      <c r="AC70" s="1064"/>
      <c r="AD70" s="1064"/>
      <c r="AE70" s="1064"/>
      <c r="AF70" s="1064">
        <v>57</v>
      </c>
      <c r="AG70" s="1064"/>
      <c r="AH70" s="1064"/>
      <c r="AI70" s="1064"/>
      <c r="AJ70" s="1064"/>
      <c r="AK70" s="1064">
        <v>88</v>
      </c>
      <c r="AL70" s="1064"/>
      <c r="AM70" s="1064"/>
      <c r="AN70" s="1064"/>
      <c r="AO70" s="1064"/>
      <c r="AP70" s="1064">
        <v>1357</v>
      </c>
      <c r="AQ70" s="1064"/>
      <c r="AR70" s="1064"/>
      <c r="AS70" s="1064"/>
      <c r="AT70" s="1064"/>
      <c r="AU70" s="1064">
        <v>270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584</v>
      </c>
      <c r="C71" s="1068"/>
      <c r="D71" s="1068"/>
      <c r="E71" s="1068"/>
      <c r="F71" s="1068"/>
      <c r="G71" s="1068"/>
      <c r="H71" s="1068"/>
      <c r="I71" s="1068"/>
      <c r="J71" s="1068"/>
      <c r="K71" s="1068"/>
      <c r="L71" s="1068"/>
      <c r="M71" s="1068"/>
      <c r="N71" s="1068"/>
      <c r="O71" s="1068"/>
      <c r="P71" s="1069"/>
      <c r="Q71" s="1070">
        <v>0</v>
      </c>
      <c r="R71" s="1064"/>
      <c r="S71" s="1064"/>
      <c r="T71" s="1064"/>
      <c r="U71" s="1064"/>
      <c r="V71" s="1064">
        <v>0</v>
      </c>
      <c r="W71" s="1064"/>
      <c r="X71" s="1064"/>
      <c r="Y71" s="1064"/>
      <c r="Z71" s="1064"/>
      <c r="AA71" s="1064">
        <f t="shared" si="4"/>
        <v>0</v>
      </c>
      <c r="AB71" s="1064"/>
      <c r="AC71" s="1064"/>
      <c r="AD71" s="1064"/>
      <c r="AE71" s="1064"/>
      <c r="AF71" s="1064">
        <v>0</v>
      </c>
      <c r="AG71" s="1064"/>
      <c r="AH71" s="1064"/>
      <c r="AI71" s="1064"/>
      <c r="AJ71" s="1064"/>
      <c r="AK71" s="1064"/>
      <c r="AL71" s="1064"/>
      <c r="AM71" s="1064"/>
      <c r="AN71" s="1064"/>
      <c r="AO71" s="1064"/>
      <c r="AP71" s="1064" t="s">
        <v>580</v>
      </c>
      <c r="AQ71" s="1064"/>
      <c r="AR71" s="1064"/>
      <c r="AS71" s="1064"/>
      <c r="AT71" s="1064"/>
      <c r="AU71" s="1064" t="s">
        <v>580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585</v>
      </c>
      <c r="C72" s="1068"/>
      <c r="D72" s="1068"/>
      <c r="E72" s="1068"/>
      <c r="F72" s="1068"/>
      <c r="G72" s="1068"/>
      <c r="H72" s="1068"/>
      <c r="I72" s="1068"/>
      <c r="J72" s="1068"/>
      <c r="K72" s="1068"/>
      <c r="L72" s="1068"/>
      <c r="M72" s="1068"/>
      <c r="N72" s="1068"/>
      <c r="O72" s="1068"/>
      <c r="P72" s="1069"/>
      <c r="Q72" s="1070">
        <v>18</v>
      </c>
      <c r="R72" s="1064"/>
      <c r="S72" s="1064"/>
      <c r="T72" s="1064"/>
      <c r="U72" s="1064"/>
      <c r="V72" s="1064">
        <v>18</v>
      </c>
      <c r="W72" s="1064"/>
      <c r="X72" s="1064"/>
      <c r="Y72" s="1064"/>
      <c r="Z72" s="1064"/>
      <c r="AA72" s="1064">
        <f t="shared" si="4"/>
        <v>0</v>
      </c>
      <c r="AB72" s="1064"/>
      <c r="AC72" s="1064"/>
      <c r="AD72" s="1064"/>
      <c r="AE72" s="1064"/>
      <c r="AF72" s="1064">
        <v>0</v>
      </c>
      <c r="AG72" s="1064"/>
      <c r="AH72" s="1064"/>
      <c r="AI72" s="1064"/>
      <c r="AJ72" s="1064"/>
      <c r="AK72" s="1064"/>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586</v>
      </c>
      <c r="C73" s="1068"/>
      <c r="D73" s="1068"/>
      <c r="E73" s="1068"/>
      <c r="F73" s="1068"/>
      <c r="G73" s="1068"/>
      <c r="H73" s="1068"/>
      <c r="I73" s="1068"/>
      <c r="J73" s="1068"/>
      <c r="K73" s="1068"/>
      <c r="L73" s="1068"/>
      <c r="M73" s="1068"/>
      <c r="N73" s="1068"/>
      <c r="O73" s="1068"/>
      <c r="P73" s="1069"/>
      <c r="Q73" s="1070">
        <v>73</v>
      </c>
      <c r="R73" s="1064"/>
      <c r="S73" s="1064"/>
      <c r="T73" s="1064"/>
      <c r="U73" s="1064"/>
      <c r="V73" s="1064">
        <v>71</v>
      </c>
      <c r="W73" s="1064"/>
      <c r="X73" s="1064"/>
      <c r="Y73" s="1064"/>
      <c r="Z73" s="1064"/>
      <c r="AA73" s="1064">
        <f t="shared" si="4"/>
        <v>2</v>
      </c>
      <c r="AB73" s="1064"/>
      <c r="AC73" s="1064"/>
      <c r="AD73" s="1064"/>
      <c r="AE73" s="1064"/>
      <c r="AF73" s="1064">
        <v>2</v>
      </c>
      <c r="AG73" s="1064"/>
      <c r="AH73" s="1064"/>
      <c r="AI73" s="1064"/>
      <c r="AJ73" s="1064"/>
      <c r="AK73" s="1064"/>
      <c r="AL73" s="1064"/>
      <c r="AM73" s="1064"/>
      <c r="AN73" s="1064"/>
      <c r="AO73" s="1064"/>
      <c r="AP73" s="1064" t="s">
        <v>580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587</v>
      </c>
      <c r="C74" s="1068"/>
      <c r="D74" s="1068"/>
      <c r="E74" s="1068"/>
      <c r="F74" s="1068"/>
      <c r="G74" s="1068"/>
      <c r="H74" s="1068"/>
      <c r="I74" s="1068"/>
      <c r="J74" s="1068"/>
      <c r="K74" s="1068"/>
      <c r="L74" s="1068"/>
      <c r="M74" s="1068"/>
      <c r="N74" s="1068"/>
      <c r="O74" s="1068"/>
      <c r="P74" s="1069"/>
      <c r="Q74" s="1070">
        <v>1450</v>
      </c>
      <c r="R74" s="1064"/>
      <c r="S74" s="1064"/>
      <c r="T74" s="1064"/>
      <c r="U74" s="1064"/>
      <c r="V74" s="1064">
        <v>1421</v>
      </c>
      <c r="W74" s="1064"/>
      <c r="X74" s="1064"/>
      <c r="Y74" s="1064"/>
      <c r="Z74" s="1064"/>
      <c r="AA74" s="1064">
        <f t="shared" si="4"/>
        <v>29</v>
      </c>
      <c r="AB74" s="1064"/>
      <c r="AC74" s="1064"/>
      <c r="AD74" s="1064"/>
      <c r="AE74" s="1064"/>
      <c r="AF74" s="1064">
        <v>29</v>
      </c>
      <c r="AG74" s="1064"/>
      <c r="AH74" s="1064"/>
      <c r="AI74" s="1064"/>
      <c r="AJ74" s="1064"/>
      <c r="AK74" s="1064"/>
      <c r="AL74" s="1064"/>
      <c r="AM74" s="1064"/>
      <c r="AN74" s="1064"/>
      <c r="AO74" s="1064"/>
      <c r="AP74" s="1064">
        <v>1565</v>
      </c>
      <c r="AQ74" s="1064"/>
      <c r="AR74" s="1064"/>
      <c r="AS74" s="1064"/>
      <c r="AT74" s="1064"/>
      <c r="AU74" s="1064">
        <v>227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588</v>
      </c>
      <c r="C75" s="1068"/>
      <c r="D75" s="1068"/>
      <c r="E75" s="1068"/>
      <c r="F75" s="1068"/>
      <c r="G75" s="1068"/>
      <c r="H75" s="1068"/>
      <c r="I75" s="1068"/>
      <c r="J75" s="1068"/>
      <c r="K75" s="1068"/>
      <c r="L75" s="1068"/>
      <c r="M75" s="1068"/>
      <c r="N75" s="1068"/>
      <c r="O75" s="1068"/>
      <c r="P75" s="1069"/>
      <c r="Q75" s="1071">
        <v>1625</v>
      </c>
      <c r="R75" s="1072"/>
      <c r="S75" s="1072"/>
      <c r="T75" s="1072"/>
      <c r="U75" s="1073"/>
      <c r="V75" s="1074">
        <v>1559</v>
      </c>
      <c r="W75" s="1072"/>
      <c r="X75" s="1072"/>
      <c r="Y75" s="1072"/>
      <c r="Z75" s="1073"/>
      <c r="AA75" s="1074">
        <f t="shared" si="4"/>
        <v>66</v>
      </c>
      <c r="AB75" s="1072"/>
      <c r="AC75" s="1072"/>
      <c r="AD75" s="1072"/>
      <c r="AE75" s="1073"/>
      <c r="AF75" s="1074">
        <v>66</v>
      </c>
      <c r="AG75" s="1072"/>
      <c r="AH75" s="1072"/>
      <c r="AI75" s="1072"/>
      <c r="AJ75" s="1073"/>
      <c r="AK75" s="1074"/>
      <c r="AL75" s="1072"/>
      <c r="AM75" s="1072"/>
      <c r="AN75" s="1072"/>
      <c r="AO75" s="1073"/>
      <c r="AP75" s="1074">
        <v>93</v>
      </c>
      <c r="AQ75" s="1072"/>
      <c r="AR75" s="1072"/>
      <c r="AS75" s="1072"/>
      <c r="AT75" s="1073"/>
      <c r="AU75" s="1074">
        <v>-8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589</v>
      </c>
      <c r="C76" s="1068"/>
      <c r="D76" s="1068"/>
      <c r="E76" s="1068"/>
      <c r="F76" s="1068"/>
      <c r="G76" s="1068"/>
      <c r="H76" s="1068"/>
      <c r="I76" s="1068"/>
      <c r="J76" s="1068"/>
      <c r="K76" s="1068"/>
      <c r="L76" s="1068"/>
      <c r="M76" s="1068"/>
      <c r="N76" s="1068"/>
      <c r="O76" s="1068"/>
      <c r="P76" s="1069"/>
      <c r="Q76" s="1071">
        <v>92</v>
      </c>
      <c r="R76" s="1072"/>
      <c r="S76" s="1072"/>
      <c r="T76" s="1072"/>
      <c r="U76" s="1073"/>
      <c r="V76" s="1074">
        <v>85</v>
      </c>
      <c r="W76" s="1072"/>
      <c r="X76" s="1072"/>
      <c r="Y76" s="1072"/>
      <c r="Z76" s="1073"/>
      <c r="AA76" s="1074">
        <f t="shared" si="4"/>
        <v>7</v>
      </c>
      <c r="AB76" s="1072"/>
      <c r="AC76" s="1072"/>
      <c r="AD76" s="1072"/>
      <c r="AE76" s="1073"/>
      <c r="AF76" s="1074">
        <v>7</v>
      </c>
      <c r="AG76" s="1072"/>
      <c r="AH76" s="1072"/>
      <c r="AI76" s="1072"/>
      <c r="AJ76" s="1073"/>
      <c r="AK76" s="1074"/>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590</v>
      </c>
      <c r="C77" s="1068"/>
      <c r="D77" s="1068"/>
      <c r="E77" s="1068"/>
      <c r="F77" s="1068"/>
      <c r="G77" s="1068"/>
      <c r="H77" s="1068"/>
      <c r="I77" s="1068"/>
      <c r="J77" s="1068"/>
      <c r="K77" s="1068"/>
      <c r="L77" s="1068"/>
      <c r="M77" s="1068"/>
      <c r="N77" s="1068"/>
      <c r="O77" s="1068"/>
      <c r="P77" s="1069"/>
      <c r="Q77" s="1071">
        <v>56</v>
      </c>
      <c r="R77" s="1072"/>
      <c r="S77" s="1072"/>
      <c r="T77" s="1072"/>
      <c r="U77" s="1073"/>
      <c r="V77" s="1074">
        <v>53</v>
      </c>
      <c r="W77" s="1072"/>
      <c r="X77" s="1072"/>
      <c r="Y77" s="1072"/>
      <c r="Z77" s="1073"/>
      <c r="AA77" s="1074">
        <f t="shared" si="4"/>
        <v>3</v>
      </c>
      <c r="AB77" s="1072"/>
      <c r="AC77" s="1072"/>
      <c r="AD77" s="1072"/>
      <c r="AE77" s="1073"/>
      <c r="AF77" s="1074">
        <v>3</v>
      </c>
      <c r="AG77" s="1072"/>
      <c r="AH77" s="1072"/>
      <c r="AI77" s="1072"/>
      <c r="AJ77" s="1073"/>
      <c r="AK77" s="1074">
        <v>3</v>
      </c>
      <c r="AL77" s="1072"/>
      <c r="AM77" s="1072"/>
      <c r="AN77" s="1072"/>
      <c r="AO77" s="1073"/>
      <c r="AP77" s="1074" t="s">
        <v>580</v>
      </c>
      <c r="AQ77" s="1072"/>
      <c r="AR77" s="1072"/>
      <c r="AS77" s="1072"/>
      <c r="AT77" s="1073"/>
      <c r="AU77" s="1074" t="s">
        <v>580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591</v>
      </c>
      <c r="C78" s="1068"/>
      <c r="D78" s="1068"/>
      <c r="E78" s="1068"/>
      <c r="F78" s="1068"/>
      <c r="G78" s="1068"/>
      <c r="H78" s="1068"/>
      <c r="I78" s="1068"/>
      <c r="J78" s="1068"/>
      <c r="K78" s="1068"/>
      <c r="L78" s="1068"/>
      <c r="M78" s="1068"/>
      <c r="N78" s="1068"/>
      <c r="O78" s="1068"/>
      <c r="P78" s="1069"/>
      <c r="Q78" s="1070">
        <v>1377</v>
      </c>
      <c r="R78" s="1064"/>
      <c r="S78" s="1064"/>
      <c r="T78" s="1064"/>
      <c r="U78" s="1064"/>
      <c r="V78" s="1064">
        <v>1335</v>
      </c>
      <c r="W78" s="1064"/>
      <c r="X78" s="1064"/>
      <c r="Y78" s="1064"/>
      <c r="Z78" s="1064"/>
      <c r="AA78" s="1064">
        <f t="shared" si="4"/>
        <v>42</v>
      </c>
      <c r="AB78" s="1064"/>
      <c r="AC78" s="1064"/>
      <c r="AD78" s="1064"/>
      <c r="AE78" s="1064"/>
      <c r="AF78" s="1064">
        <v>42</v>
      </c>
      <c r="AG78" s="1064"/>
      <c r="AH78" s="1064"/>
      <c r="AI78" s="1064"/>
      <c r="AJ78" s="1064"/>
      <c r="AK78" s="1064">
        <v>1</v>
      </c>
      <c r="AL78" s="1064"/>
      <c r="AM78" s="1064"/>
      <c r="AN78" s="1064"/>
      <c r="AO78" s="1064"/>
      <c r="AP78" s="1064">
        <v>2050</v>
      </c>
      <c r="AQ78" s="1064"/>
      <c r="AR78" s="1064"/>
      <c r="AS78" s="1064"/>
      <c r="AT78" s="1064"/>
      <c r="AU78" s="1064">
        <v>426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592</v>
      </c>
      <c r="C79" s="1068"/>
      <c r="D79" s="1068"/>
      <c r="E79" s="1068"/>
      <c r="F79" s="1068"/>
      <c r="G79" s="1068"/>
      <c r="H79" s="1068"/>
      <c r="I79" s="1068"/>
      <c r="J79" s="1068"/>
      <c r="K79" s="1068"/>
      <c r="L79" s="1068"/>
      <c r="M79" s="1068"/>
      <c r="N79" s="1068"/>
      <c r="O79" s="1068"/>
      <c r="P79" s="1069"/>
      <c r="Q79" s="1070">
        <v>10</v>
      </c>
      <c r="R79" s="1064"/>
      <c r="S79" s="1064"/>
      <c r="T79" s="1064"/>
      <c r="U79" s="1064"/>
      <c r="V79" s="1064">
        <v>9</v>
      </c>
      <c r="W79" s="1064"/>
      <c r="X79" s="1064"/>
      <c r="Y79" s="1064"/>
      <c r="Z79" s="1064"/>
      <c r="AA79" s="1064">
        <f t="shared" si="4"/>
        <v>1</v>
      </c>
      <c r="AB79" s="1064"/>
      <c r="AC79" s="1064"/>
      <c r="AD79" s="1064"/>
      <c r="AE79" s="1064"/>
      <c r="AF79" s="1064">
        <v>1</v>
      </c>
      <c r="AG79" s="1064"/>
      <c r="AH79" s="1064"/>
      <c r="AI79" s="1064"/>
      <c r="AJ79" s="1064"/>
      <c r="AK79" s="1064">
        <v>0</v>
      </c>
      <c r="AL79" s="1064"/>
      <c r="AM79" s="1064"/>
      <c r="AN79" s="1064"/>
      <c r="AO79" s="1064"/>
      <c r="AP79" s="1064" t="s">
        <v>580</v>
      </c>
      <c r="AQ79" s="1064"/>
      <c r="AR79" s="1064"/>
      <c r="AS79" s="1064"/>
      <c r="AT79" s="1064"/>
      <c r="AU79" s="1064" t="s">
        <v>580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593</v>
      </c>
      <c r="C80" s="1068"/>
      <c r="D80" s="1068"/>
      <c r="E80" s="1068"/>
      <c r="F80" s="1068"/>
      <c r="G80" s="1068"/>
      <c r="H80" s="1068"/>
      <c r="I80" s="1068"/>
      <c r="J80" s="1068"/>
      <c r="K80" s="1068"/>
      <c r="L80" s="1068"/>
      <c r="M80" s="1068"/>
      <c r="N80" s="1068"/>
      <c r="O80" s="1068"/>
      <c r="P80" s="1069"/>
      <c r="Q80" s="1070">
        <v>36</v>
      </c>
      <c r="R80" s="1064"/>
      <c r="S80" s="1064"/>
      <c r="T80" s="1064"/>
      <c r="U80" s="1064"/>
      <c r="V80" s="1064">
        <v>33</v>
      </c>
      <c r="W80" s="1064"/>
      <c r="X80" s="1064"/>
      <c r="Y80" s="1064"/>
      <c r="Z80" s="1064"/>
      <c r="AA80" s="1064">
        <f t="shared" si="4"/>
        <v>3</v>
      </c>
      <c r="AB80" s="1064"/>
      <c r="AC80" s="1064"/>
      <c r="AD80" s="1064"/>
      <c r="AE80" s="1064"/>
      <c r="AF80" s="1064">
        <v>3</v>
      </c>
      <c r="AG80" s="1064"/>
      <c r="AH80" s="1064"/>
      <c r="AI80" s="1064"/>
      <c r="AJ80" s="1064"/>
      <c r="AK80" s="1064">
        <v>0</v>
      </c>
      <c r="AL80" s="1064"/>
      <c r="AM80" s="1064"/>
      <c r="AN80" s="1064"/>
      <c r="AO80" s="1064"/>
      <c r="AP80" s="1064" t="s">
        <v>580</v>
      </c>
      <c r="AQ80" s="1064"/>
      <c r="AR80" s="1064"/>
      <c r="AS80" s="1064"/>
      <c r="AT80" s="1064"/>
      <c r="AU80" s="1064" t="s">
        <v>580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t="s">
        <v>594</v>
      </c>
      <c r="C81" s="1068"/>
      <c r="D81" s="1068"/>
      <c r="E81" s="1068"/>
      <c r="F81" s="1068"/>
      <c r="G81" s="1068"/>
      <c r="H81" s="1068"/>
      <c r="I81" s="1068"/>
      <c r="J81" s="1068"/>
      <c r="K81" s="1068"/>
      <c r="L81" s="1068"/>
      <c r="M81" s="1068"/>
      <c r="N81" s="1068"/>
      <c r="O81" s="1068"/>
      <c r="P81" s="1069"/>
      <c r="Q81" s="1070">
        <v>52</v>
      </c>
      <c r="R81" s="1064"/>
      <c r="S81" s="1064"/>
      <c r="T81" s="1064"/>
      <c r="U81" s="1064"/>
      <c r="V81" s="1064">
        <v>50</v>
      </c>
      <c r="W81" s="1064"/>
      <c r="X81" s="1064"/>
      <c r="Y81" s="1064"/>
      <c r="Z81" s="1064"/>
      <c r="AA81" s="1064">
        <f t="shared" si="4"/>
        <v>2</v>
      </c>
      <c r="AB81" s="1064"/>
      <c r="AC81" s="1064"/>
      <c r="AD81" s="1064"/>
      <c r="AE81" s="1064"/>
      <c r="AF81" s="1064">
        <v>2</v>
      </c>
      <c r="AG81" s="1064"/>
      <c r="AH81" s="1064"/>
      <c r="AI81" s="1064"/>
      <c r="AJ81" s="1064"/>
      <c r="AK81" s="1064">
        <v>3</v>
      </c>
      <c r="AL81" s="1064"/>
      <c r="AM81" s="1064"/>
      <c r="AN81" s="1064"/>
      <c r="AO81" s="1064"/>
      <c r="AP81" s="1064">
        <v>12</v>
      </c>
      <c r="AQ81" s="1064"/>
      <c r="AR81" s="1064"/>
      <c r="AS81" s="1064"/>
      <c r="AT81" s="1064"/>
      <c r="AU81" s="1064">
        <v>2</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t="s">
        <v>595</v>
      </c>
      <c r="C82" s="1068"/>
      <c r="D82" s="1068"/>
      <c r="E82" s="1068"/>
      <c r="F82" s="1068"/>
      <c r="G82" s="1068"/>
      <c r="H82" s="1068"/>
      <c r="I82" s="1068"/>
      <c r="J82" s="1068"/>
      <c r="K82" s="1068"/>
      <c r="L82" s="1068"/>
      <c r="M82" s="1068"/>
      <c r="N82" s="1068"/>
      <c r="O82" s="1068"/>
      <c r="P82" s="1069"/>
      <c r="Q82" s="1070">
        <v>295</v>
      </c>
      <c r="R82" s="1064"/>
      <c r="S82" s="1064"/>
      <c r="T82" s="1064"/>
      <c r="U82" s="1064"/>
      <c r="V82" s="1064">
        <v>288</v>
      </c>
      <c r="W82" s="1064"/>
      <c r="X82" s="1064"/>
      <c r="Y82" s="1064"/>
      <c r="Z82" s="1064"/>
      <c r="AA82" s="1064">
        <f t="shared" si="4"/>
        <v>7</v>
      </c>
      <c r="AB82" s="1064"/>
      <c r="AC82" s="1064"/>
      <c r="AD82" s="1064"/>
      <c r="AE82" s="1064"/>
      <c r="AF82" s="1064">
        <v>7</v>
      </c>
      <c r="AG82" s="1064"/>
      <c r="AH82" s="1064"/>
      <c r="AI82" s="1064"/>
      <c r="AJ82" s="1064"/>
      <c r="AK82" s="1064">
        <v>51</v>
      </c>
      <c r="AL82" s="1064"/>
      <c r="AM82" s="1064"/>
      <c r="AN82" s="1064"/>
      <c r="AO82" s="1064"/>
      <c r="AP82" s="1064" t="s">
        <v>580</v>
      </c>
      <c r="AQ82" s="1064"/>
      <c r="AR82" s="1064"/>
      <c r="AS82" s="1064"/>
      <c r="AT82" s="1064"/>
      <c r="AU82" s="1064" t="s">
        <v>580</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t="s">
        <v>596</v>
      </c>
      <c r="C83" s="1068"/>
      <c r="D83" s="1068"/>
      <c r="E83" s="1068"/>
      <c r="F83" s="1068"/>
      <c r="G83" s="1068"/>
      <c r="H83" s="1068"/>
      <c r="I83" s="1068"/>
      <c r="J83" s="1068"/>
      <c r="K83" s="1068"/>
      <c r="L83" s="1068"/>
      <c r="M83" s="1068"/>
      <c r="N83" s="1068"/>
      <c r="O83" s="1068"/>
      <c r="P83" s="1069"/>
      <c r="Q83" s="1070">
        <v>5556</v>
      </c>
      <c r="R83" s="1064"/>
      <c r="S83" s="1064"/>
      <c r="T83" s="1064"/>
      <c r="U83" s="1064"/>
      <c r="V83" s="1064">
        <v>5513</v>
      </c>
      <c r="W83" s="1064"/>
      <c r="X83" s="1064"/>
      <c r="Y83" s="1064"/>
      <c r="Z83" s="1064"/>
      <c r="AA83" s="1064">
        <f t="shared" si="4"/>
        <v>43</v>
      </c>
      <c r="AB83" s="1064"/>
      <c r="AC83" s="1064"/>
      <c r="AD83" s="1064"/>
      <c r="AE83" s="1064"/>
      <c r="AF83" s="1064">
        <v>43</v>
      </c>
      <c r="AG83" s="1064"/>
      <c r="AH83" s="1064"/>
      <c r="AI83" s="1064"/>
      <c r="AJ83" s="1064"/>
      <c r="AK83" s="1064">
        <v>70</v>
      </c>
      <c r="AL83" s="1064"/>
      <c r="AM83" s="1064"/>
      <c r="AN83" s="1064"/>
      <c r="AO83" s="1064"/>
      <c r="AP83" s="1064">
        <v>4048</v>
      </c>
      <c r="AQ83" s="1064"/>
      <c r="AR83" s="1064"/>
      <c r="AS83" s="1064"/>
      <c r="AT83" s="1064"/>
      <c r="AU83" s="1064">
        <v>330</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t="s">
        <v>597</v>
      </c>
      <c r="C84" s="1068"/>
      <c r="D84" s="1068"/>
      <c r="E84" s="1068"/>
      <c r="F84" s="1068"/>
      <c r="G84" s="1068"/>
      <c r="H84" s="1068"/>
      <c r="I84" s="1068"/>
      <c r="J84" s="1068"/>
      <c r="K84" s="1068"/>
      <c r="L84" s="1068"/>
      <c r="M84" s="1068"/>
      <c r="N84" s="1068"/>
      <c r="O84" s="1068"/>
      <c r="P84" s="1069"/>
      <c r="Q84" s="1070">
        <v>106124</v>
      </c>
      <c r="R84" s="1064"/>
      <c r="S84" s="1064"/>
      <c r="T84" s="1064"/>
      <c r="U84" s="1064"/>
      <c r="V84" s="1064">
        <v>105295</v>
      </c>
      <c r="W84" s="1064"/>
      <c r="X84" s="1064"/>
      <c r="Y84" s="1064"/>
      <c r="Z84" s="1064"/>
      <c r="AA84" s="1064">
        <f t="shared" si="4"/>
        <v>829</v>
      </c>
      <c r="AB84" s="1064"/>
      <c r="AC84" s="1064"/>
      <c r="AD84" s="1064"/>
      <c r="AE84" s="1064"/>
      <c r="AF84" s="1064">
        <v>829</v>
      </c>
      <c r="AG84" s="1064"/>
      <c r="AH84" s="1064"/>
      <c r="AI84" s="1064"/>
      <c r="AJ84" s="1064"/>
      <c r="AK84" s="1064">
        <v>386</v>
      </c>
      <c r="AL84" s="1064"/>
      <c r="AM84" s="1064"/>
      <c r="AN84" s="1064"/>
      <c r="AO84" s="1064"/>
      <c r="AP84" s="1064" t="s">
        <v>580</v>
      </c>
      <c r="AQ84" s="1064"/>
      <c r="AR84" s="1064"/>
      <c r="AS84" s="1064"/>
      <c r="AT84" s="1064"/>
      <c r="AU84" s="1064" t="s">
        <v>580</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t="s">
        <v>598</v>
      </c>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f t="shared" si="4"/>
        <v>0</v>
      </c>
      <c r="AB85" s="1064"/>
      <c r="AC85" s="1064"/>
      <c r="AD85" s="1064"/>
      <c r="AE85" s="1064"/>
      <c r="AF85" s="1064">
        <v>1482</v>
      </c>
      <c r="AG85" s="1064"/>
      <c r="AH85" s="1064"/>
      <c r="AI85" s="1064"/>
      <c r="AJ85" s="1064"/>
      <c r="AK85" s="1064"/>
      <c r="AL85" s="1064"/>
      <c r="AM85" s="1064"/>
      <c r="AN85" s="1064"/>
      <c r="AO85" s="1064"/>
      <c r="AP85" s="1064">
        <v>771</v>
      </c>
      <c r="AQ85" s="1064"/>
      <c r="AR85" s="1064"/>
      <c r="AS85" s="1064"/>
      <c r="AT85" s="1064"/>
      <c r="AU85" s="1064">
        <v>0</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308</v>
      </c>
      <c r="AG109" s="987"/>
      <c r="AH109" s="987"/>
      <c r="AI109" s="987"/>
      <c r="AJ109" s="988"/>
      <c r="AK109" s="989" t="s">
        <v>307</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308</v>
      </c>
      <c r="BW109" s="987"/>
      <c r="BX109" s="987"/>
      <c r="BY109" s="987"/>
      <c r="BZ109" s="988"/>
      <c r="CA109" s="989" t="s">
        <v>307</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308</v>
      </c>
      <c r="DM109" s="987"/>
      <c r="DN109" s="987"/>
      <c r="DO109" s="987"/>
      <c r="DP109" s="988"/>
      <c r="DQ109" s="989" t="s">
        <v>307</v>
      </c>
      <c r="DR109" s="987"/>
      <c r="DS109" s="987"/>
      <c r="DT109" s="987"/>
      <c r="DU109" s="988"/>
      <c r="DV109" s="989" t="s">
        <v>438</v>
      </c>
      <c r="DW109" s="987"/>
      <c r="DX109" s="987"/>
      <c r="DY109" s="987"/>
      <c r="DZ109" s="1018"/>
    </row>
    <row r="110" spans="1:131" s="247"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2941205</v>
      </c>
      <c r="AB110" s="980"/>
      <c r="AC110" s="980"/>
      <c r="AD110" s="980"/>
      <c r="AE110" s="981"/>
      <c r="AF110" s="982">
        <v>2897560</v>
      </c>
      <c r="AG110" s="980"/>
      <c r="AH110" s="980"/>
      <c r="AI110" s="980"/>
      <c r="AJ110" s="981"/>
      <c r="AK110" s="982">
        <v>2958506</v>
      </c>
      <c r="AL110" s="980"/>
      <c r="AM110" s="980"/>
      <c r="AN110" s="980"/>
      <c r="AO110" s="981"/>
      <c r="AP110" s="983">
        <v>22</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24905830</v>
      </c>
      <c r="BR110" s="927"/>
      <c r="BS110" s="927"/>
      <c r="BT110" s="927"/>
      <c r="BU110" s="927"/>
      <c r="BV110" s="927">
        <v>24310322</v>
      </c>
      <c r="BW110" s="927"/>
      <c r="BX110" s="927"/>
      <c r="BY110" s="927"/>
      <c r="BZ110" s="927"/>
      <c r="CA110" s="927">
        <v>23029129</v>
      </c>
      <c r="CB110" s="927"/>
      <c r="CC110" s="927"/>
      <c r="CD110" s="927"/>
      <c r="CE110" s="927"/>
      <c r="CF110" s="951">
        <v>170.9</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394</v>
      </c>
      <c r="DH110" s="927"/>
      <c r="DI110" s="927"/>
      <c r="DJ110" s="927"/>
      <c r="DK110" s="927"/>
      <c r="DL110" s="927" t="s">
        <v>394</v>
      </c>
      <c r="DM110" s="927"/>
      <c r="DN110" s="927"/>
      <c r="DO110" s="927"/>
      <c r="DP110" s="927"/>
      <c r="DQ110" s="927" t="s">
        <v>128</v>
      </c>
      <c r="DR110" s="927"/>
      <c r="DS110" s="927"/>
      <c r="DT110" s="927"/>
      <c r="DU110" s="927"/>
      <c r="DV110" s="928" t="s">
        <v>394</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394</v>
      </c>
      <c r="AG111" s="1008"/>
      <c r="AH111" s="1008"/>
      <c r="AI111" s="1008"/>
      <c r="AJ111" s="1009"/>
      <c r="AK111" s="1010" t="s">
        <v>394</v>
      </c>
      <c r="AL111" s="1008"/>
      <c r="AM111" s="1008"/>
      <c r="AN111" s="1008"/>
      <c r="AO111" s="1009"/>
      <c r="AP111" s="1011" t="s">
        <v>394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394</v>
      </c>
      <c r="BR111" s="899"/>
      <c r="BS111" s="899"/>
      <c r="BT111" s="899"/>
      <c r="BU111" s="899"/>
      <c r="BV111" s="899" t="s">
        <v>394</v>
      </c>
      <c r="BW111" s="899"/>
      <c r="BX111" s="899"/>
      <c r="BY111" s="899"/>
      <c r="BZ111" s="899"/>
      <c r="CA111" s="899" t="s">
        <v>394</v>
      </c>
      <c r="CB111" s="899"/>
      <c r="CC111" s="899"/>
      <c r="CD111" s="899"/>
      <c r="CE111" s="899"/>
      <c r="CF111" s="960" t="s">
        <v>394</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394</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2">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394</v>
      </c>
      <c r="AG112" s="862"/>
      <c r="AH112" s="862"/>
      <c r="AI112" s="862"/>
      <c r="AJ112" s="863"/>
      <c r="AK112" s="864" t="s">
        <v>394</v>
      </c>
      <c r="AL112" s="862"/>
      <c r="AM112" s="862"/>
      <c r="AN112" s="862"/>
      <c r="AO112" s="863"/>
      <c r="AP112" s="909" t="s">
        <v>128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11878966</v>
      </c>
      <c r="BR112" s="899"/>
      <c r="BS112" s="899"/>
      <c r="BT112" s="899"/>
      <c r="BU112" s="899"/>
      <c r="BV112" s="899">
        <v>11531641</v>
      </c>
      <c r="BW112" s="899"/>
      <c r="BX112" s="899"/>
      <c r="BY112" s="899"/>
      <c r="BZ112" s="899"/>
      <c r="CA112" s="899">
        <v>11367868</v>
      </c>
      <c r="CB112" s="899"/>
      <c r="CC112" s="899"/>
      <c r="CD112" s="899"/>
      <c r="CE112" s="899"/>
      <c r="CF112" s="960">
        <v>84.4</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394</v>
      </c>
      <c r="DM112" s="899"/>
      <c r="DN112" s="899"/>
      <c r="DO112" s="899"/>
      <c r="DP112" s="899"/>
      <c r="DQ112" s="899" t="s">
        <v>394</v>
      </c>
      <c r="DR112" s="899"/>
      <c r="DS112" s="899"/>
      <c r="DT112" s="899"/>
      <c r="DU112" s="899"/>
      <c r="DV112" s="876" t="s">
        <v>128</v>
      </c>
      <c r="DW112" s="876"/>
      <c r="DX112" s="876"/>
      <c r="DY112" s="876"/>
      <c r="DZ112" s="877"/>
    </row>
    <row r="113" spans="1:130" s="247" customFormat="1" ht="26.25" customHeight="1" x14ac:dyDescent="0.2">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1033426</v>
      </c>
      <c r="AB113" s="1008"/>
      <c r="AC113" s="1008"/>
      <c r="AD113" s="1008"/>
      <c r="AE113" s="1009"/>
      <c r="AF113" s="1010">
        <v>1031516</v>
      </c>
      <c r="AG113" s="1008"/>
      <c r="AH113" s="1008"/>
      <c r="AI113" s="1008"/>
      <c r="AJ113" s="1009"/>
      <c r="AK113" s="1010">
        <v>1065275</v>
      </c>
      <c r="AL113" s="1008"/>
      <c r="AM113" s="1008"/>
      <c r="AN113" s="1008"/>
      <c r="AO113" s="1009"/>
      <c r="AP113" s="1011">
        <v>7.9</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1191658</v>
      </c>
      <c r="BR113" s="899"/>
      <c r="BS113" s="899"/>
      <c r="BT113" s="899"/>
      <c r="BU113" s="899"/>
      <c r="BV113" s="899">
        <v>1292716</v>
      </c>
      <c r="BW113" s="899"/>
      <c r="BX113" s="899"/>
      <c r="BY113" s="899"/>
      <c r="BZ113" s="899"/>
      <c r="CA113" s="899">
        <v>1245959</v>
      </c>
      <c r="CB113" s="899"/>
      <c r="CC113" s="899"/>
      <c r="CD113" s="899"/>
      <c r="CE113" s="899"/>
      <c r="CF113" s="960">
        <v>9.1999999999999993</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394</v>
      </c>
      <c r="DH113" s="862"/>
      <c r="DI113" s="862"/>
      <c r="DJ113" s="862"/>
      <c r="DK113" s="863"/>
      <c r="DL113" s="864" t="s">
        <v>394</v>
      </c>
      <c r="DM113" s="862"/>
      <c r="DN113" s="862"/>
      <c r="DO113" s="862"/>
      <c r="DP113" s="863"/>
      <c r="DQ113" s="864" t="s">
        <v>128</v>
      </c>
      <c r="DR113" s="862"/>
      <c r="DS113" s="862"/>
      <c r="DT113" s="862"/>
      <c r="DU113" s="863"/>
      <c r="DV113" s="909" t="s">
        <v>394</v>
      </c>
      <c r="DW113" s="910"/>
      <c r="DX113" s="910"/>
      <c r="DY113" s="910"/>
      <c r="DZ113" s="911"/>
    </row>
    <row r="114" spans="1:130" s="247" customFormat="1" ht="26.25" customHeight="1" x14ac:dyDescent="0.2">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109389</v>
      </c>
      <c r="AB114" s="862"/>
      <c r="AC114" s="862"/>
      <c r="AD114" s="862"/>
      <c r="AE114" s="863"/>
      <c r="AF114" s="864">
        <v>89534</v>
      </c>
      <c r="AG114" s="862"/>
      <c r="AH114" s="862"/>
      <c r="AI114" s="862"/>
      <c r="AJ114" s="863"/>
      <c r="AK114" s="864">
        <v>108441</v>
      </c>
      <c r="AL114" s="862"/>
      <c r="AM114" s="862"/>
      <c r="AN114" s="862"/>
      <c r="AO114" s="863"/>
      <c r="AP114" s="909">
        <v>0.8</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1366145</v>
      </c>
      <c r="BR114" s="899"/>
      <c r="BS114" s="899"/>
      <c r="BT114" s="899"/>
      <c r="BU114" s="899"/>
      <c r="BV114" s="899">
        <v>1292095</v>
      </c>
      <c r="BW114" s="899"/>
      <c r="BX114" s="899"/>
      <c r="BY114" s="899"/>
      <c r="BZ114" s="899"/>
      <c r="CA114" s="899">
        <v>1275797</v>
      </c>
      <c r="CB114" s="899"/>
      <c r="CC114" s="899"/>
      <c r="CD114" s="899"/>
      <c r="CE114" s="899"/>
      <c r="CF114" s="960">
        <v>9.5</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394</v>
      </c>
      <c r="DM114" s="862"/>
      <c r="DN114" s="862"/>
      <c r="DO114" s="862"/>
      <c r="DP114" s="863"/>
      <c r="DQ114" s="864" t="s">
        <v>128</v>
      </c>
      <c r="DR114" s="862"/>
      <c r="DS114" s="862"/>
      <c r="DT114" s="862"/>
      <c r="DU114" s="863"/>
      <c r="DV114" s="909" t="s">
        <v>394</v>
      </c>
      <c r="DW114" s="910"/>
      <c r="DX114" s="910"/>
      <c r="DY114" s="910"/>
      <c r="DZ114" s="911"/>
    </row>
    <row r="115" spans="1:130" s="247" customFormat="1" ht="26.25" customHeight="1" x14ac:dyDescent="0.2">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9380</v>
      </c>
      <c r="AB115" s="1008"/>
      <c r="AC115" s="1008"/>
      <c r="AD115" s="1008"/>
      <c r="AE115" s="1009"/>
      <c r="AF115" s="1010">
        <v>5909</v>
      </c>
      <c r="AG115" s="1008"/>
      <c r="AH115" s="1008"/>
      <c r="AI115" s="1008"/>
      <c r="AJ115" s="1009"/>
      <c r="AK115" s="1010">
        <v>2711</v>
      </c>
      <c r="AL115" s="1008"/>
      <c r="AM115" s="1008"/>
      <c r="AN115" s="1008"/>
      <c r="AO115" s="1009"/>
      <c r="AP115" s="1011">
        <v>0</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394</v>
      </c>
      <c r="BW115" s="899"/>
      <c r="BX115" s="899"/>
      <c r="BY115" s="899"/>
      <c r="BZ115" s="899"/>
      <c r="CA115" s="899" t="s">
        <v>128</v>
      </c>
      <c r="CB115" s="899"/>
      <c r="CC115" s="899"/>
      <c r="CD115" s="899"/>
      <c r="CE115" s="899"/>
      <c r="CF115" s="960" t="s">
        <v>394</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394</v>
      </c>
      <c r="DM115" s="862"/>
      <c r="DN115" s="862"/>
      <c r="DO115" s="862"/>
      <c r="DP115" s="863"/>
      <c r="DQ115" s="864" t="s">
        <v>394</v>
      </c>
      <c r="DR115" s="862"/>
      <c r="DS115" s="862"/>
      <c r="DT115" s="862"/>
      <c r="DU115" s="863"/>
      <c r="DV115" s="909" t="s">
        <v>394</v>
      </c>
      <c r="DW115" s="910"/>
      <c r="DX115" s="910"/>
      <c r="DY115" s="910"/>
      <c r="DZ115" s="911"/>
    </row>
    <row r="116" spans="1:130" s="247" customFormat="1" ht="26.25" customHeight="1" x14ac:dyDescent="0.2">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127</v>
      </c>
      <c r="AB116" s="862"/>
      <c r="AC116" s="862"/>
      <c r="AD116" s="862"/>
      <c r="AE116" s="863"/>
      <c r="AF116" s="864">
        <v>105</v>
      </c>
      <c r="AG116" s="862"/>
      <c r="AH116" s="862"/>
      <c r="AI116" s="862"/>
      <c r="AJ116" s="863"/>
      <c r="AK116" s="864">
        <v>83</v>
      </c>
      <c r="AL116" s="862"/>
      <c r="AM116" s="862"/>
      <c r="AN116" s="862"/>
      <c r="AO116" s="863"/>
      <c r="AP116" s="909">
        <v>0</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394</v>
      </c>
      <c r="BW116" s="899"/>
      <c r="BX116" s="899"/>
      <c r="BY116" s="899"/>
      <c r="BZ116" s="899"/>
      <c r="CA116" s="899" t="s">
        <v>394</v>
      </c>
      <c r="CB116" s="899"/>
      <c r="CC116" s="899"/>
      <c r="CD116" s="899"/>
      <c r="CE116" s="899"/>
      <c r="CF116" s="960" t="s">
        <v>128</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394</v>
      </c>
      <c r="DH116" s="862"/>
      <c r="DI116" s="862"/>
      <c r="DJ116" s="862"/>
      <c r="DK116" s="863"/>
      <c r="DL116" s="864" t="s">
        <v>394</v>
      </c>
      <c r="DM116" s="862"/>
      <c r="DN116" s="862"/>
      <c r="DO116" s="862"/>
      <c r="DP116" s="863"/>
      <c r="DQ116" s="864" t="s">
        <v>128</v>
      </c>
      <c r="DR116" s="862"/>
      <c r="DS116" s="862"/>
      <c r="DT116" s="862"/>
      <c r="DU116" s="863"/>
      <c r="DV116" s="909" t="s">
        <v>394</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4093527</v>
      </c>
      <c r="AB117" s="994"/>
      <c r="AC117" s="994"/>
      <c r="AD117" s="994"/>
      <c r="AE117" s="995"/>
      <c r="AF117" s="996">
        <v>4024624</v>
      </c>
      <c r="AG117" s="994"/>
      <c r="AH117" s="994"/>
      <c r="AI117" s="994"/>
      <c r="AJ117" s="995"/>
      <c r="AK117" s="996">
        <v>4135016</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394</v>
      </c>
      <c r="BR117" s="899"/>
      <c r="BS117" s="899"/>
      <c r="BT117" s="899"/>
      <c r="BU117" s="899"/>
      <c r="BV117" s="899" t="s">
        <v>394</v>
      </c>
      <c r="BW117" s="899"/>
      <c r="BX117" s="899"/>
      <c r="BY117" s="899"/>
      <c r="BZ117" s="899"/>
      <c r="CA117" s="899" t="s">
        <v>394</v>
      </c>
      <c r="CB117" s="899"/>
      <c r="CC117" s="899"/>
      <c r="CD117" s="899"/>
      <c r="CE117" s="899"/>
      <c r="CF117" s="960" t="s">
        <v>394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394</v>
      </c>
      <c r="DM117" s="862"/>
      <c r="DN117" s="862"/>
      <c r="DO117" s="862"/>
      <c r="DP117" s="863"/>
      <c r="DQ117" s="864" t="s">
        <v>394</v>
      </c>
      <c r="DR117" s="862"/>
      <c r="DS117" s="862"/>
      <c r="DT117" s="862"/>
      <c r="DU117" s="863"/>
      <c r="DV117" s="909" t="s">
        <v>394</v>
      </c>
      <c r="DW117" s="910"/>
      <c r="DX117" s="910"/>
      <c r="DY117" s="910"/>
      <c r="DZ117" s="911"/>
    </row>
    <row r="118" spans="1:130" s="247" customFormat="1" ht="26.25" customHeight="1" x14ac:dyDescent="0.2">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308</v>
      </c>
      <c r="AG118" s="987"/>
      <c r="AH118" s="987"/>
      <c r="AI118" s="987"/>
      <c r="AJ118" s="988"/>
      <c r="AK118" s="989" t="s">
        <v>307</v>
      </c>
      <c r="AL118" s="987"/>
      <c r="AM118" s="987"/>
      <c r="AN118" s="987"/>
      <c r="AO118" s="988"/>
      <c r="AP118" s="990" t="s">
        <v>438</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394</v>
      </c>
      <c r="BW118" s="930"/>
      <c r="BX118" s="930"/>
      <c r="BY118" s="930"/>
      <c r="BZ118" s="930"/>
      <c r="CA118" s="930" t="s">
        <v>394</v>
      </c>
      <c r="CB118" s="930"/>
      <c r="CC118" s="930"/>
      <c r="CD118" s="930"/>
      <c r="CE118" s="930"/>
      <c r="CF118" s="960" t="s">
        <v>394</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394</v>
      </c>
      <c r="DM118" s="862"/>
      <c r="DN118" s="862"/>
      <c r="DO118" s="862"/>
      <c r="DP118" s="863"/>
      <c r="DQ118" s="864" t="s">
        <v>394</v>
      </c>
      <c r="DR118" s="862"/>
      <c r="DS118" s="862"/>
      <c r="DT118" s="862"/>
      <c r="DU118" s="863"/>
      <c r="DV118" s="909" t="s">
        <v>394</v>
      </c>
      <c r="DW118" s="910"/>
      <c r="DX118" s="910"/>
      <c r="DY118" s="910"/>
      <c r="DZ118" s="911"/>
    </row>
    <row r="119" spans="1:130" s="247" customFormat="1" ht="26.25" customHeight="1" x14ac:dyDescent="0.2">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394</v>
      </c>
      <c r="AB119" s="980"/>
      <c r="AC119" s="980"/>
      <c r="AD119" s="980"/>
      <c r="AE119" s="981"/>
      <c r="AF119" s="982" t="s">
        <v>128</v>
      </c>
      <c r="AG119" s="980"/>
      <c r="AH119" s="980"/>
      <c r="AI119" s="980"/>
      <c r="AJ119" s="981"/>
      <c r="AK119" s="982" t="s">
        <v>394</v>
      </c>
      <c r="AL119" s="980"/>
      <c r="AM119" s="980"/>
      <c r="AN119" s="980"/>
      <c r="AO119" s="981"/>
      <c r="AP119" s="983" t="s">
        <v>394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468</v>
      </c>
      <c r="BP119" s="963"/>
      <c r="BQ119" s="967">
        <v>39342599</v>
      </c>
      <c r="BR119" s="930"/>
      <c r="BS119" s="930"/>
      <c r="BT119" s="930"/>
      <c r="BU119" s="930"/>
      <c r="BV119" s="930">
        <v>38426774</v>
      </c>
      <c r="BW119" s="930"/>
      <c r="BX119" s="930"/>
      <c r="BY119" s="930"/>
      <c r="BZ119" s="930"/>
      <c r="CA119" s="930">
        <v>36918753</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394</v>
      </c>
      <c r="DR119" s="845"/>
      <c r="DS119" s="845"/>
      <c r="DT119" s="845"/>
      <c r="DU119" s="846"/>
      <c r="DV119" s="933" t="s">
        <v>394</v>
      </c>
      <c r="DW119" s="934"/>
      <c r="DX119" s="934"/>
      <c r="DY119" s="934"/>
      <c r="DZ119" s="935"/>
    </row>
    <row r="120" spans="1:130" s="247" customFormat="1" ht="26.25" customHeight="1" x14ac:dyDescent="0.2">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128</v>
      </c>
      <c r="AG120" s="862"/>
      <c r="AH120" s="862"/>
      <c r="AI120" s="862"/>
      <c r="AJ120" s="863"/>
      <c r="AK120" s="864" t="s">
        <v>394</v>
      </c>
      <c r="AL120" s="862"/>
      <c r="AM120" s="862"/>
      <c r="AN120" s="862"/>
      <c r="AO120" s="863"/>
      <c r="AP120" s="909" t="s">
        <v>394</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8095306</v>
      </c>
      <c r="BR120" s="927"/>
      <c r="BS120" s="927"/>
      <c r="BT120" s="927"/>
      <c r="BU120" s="927"/>
      <c r="BV120" s="927">
        <v>9122023</v>
      </c>
      <c r="BW120" s="927"/>
      <c r="BX120" s="927"/>
      <c r="BY120" s="927"/>
      <c r="BZ120" s="927"/>
      <c r="CA120" s="927">
        <v>9759024</v>
      </c>
      <c r="CB120" s="927"/>
      <c r="CC120" s="927"/>
      <c r="CD120" s="927"/>
      <c r="CE120" s="927"/>
      <c r="CF120" s="951">
        <v>72.400000000000006</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11515223</v>
      </c>
      <c r="DH120" s="927"/>
      <c r="DI120" s="927"/>
      <c r="DJ120" s="927"/>
      <c r="DK120" s="927"/>
      <c r="DL120" s="927">
        <v>11194515</v>
      </c>
      <c r="DM120" s="927"/>
      <c r="DN120" s="927"/>
      <c r="DO120" s="927"/>
      <c r="DP120" s="927"/>
      <c r="DQ120" s="927">
        <v>11062941</v>
      </c>
      <c r="DR120" s="927"/>
      <c r="DS120" s="927"/>
      <c r="DT120" s="927"/>
      <c r="DU120" s="927"/>
      <c r="DV120" s="928">
        <v>82.1</v>
      </c>
      <c r="DW120" s="928"/>
      <c r="DX120" s="928"/>
      <c r="DY120" s="928"/>
      <c r="DZ120" s="929"/>
    </row>
    <row r="121" spans="1:130" s="247" customFormat="1" ht="26.25" customHeight="1" x14ac:dyDescent="0.2">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128</v>
      </c>
      <c r="AG121" s="862"/>
      <c r="AH121" s="862"/>
      <c r="AI121" s="862"/>
      <c r="AJ121" s="863"/>
      <c r="AK121" s="864" t="s">
        <v>394</v>
      </c>
      <c r="AL121" s="862"/>
      <c r="AM121" s="862"/>
      <c r="AN121" s="862"/>
      <c r="AO121" s="863"/>
      <c r="AP121" s="909" t="s">
        <v>394</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106238</v>
      </c>
      <c r="BR121" s="899"/>
      <c r="BS121" s="899"/>
      <c r="BT121" s="899"/>
      <c r="BU121" s="899"/>
      <c r="BV121" s="899">
        <v>92768</v>
      </c>
      <c r="BW121" s="899"/>
      <c r="BX121" s="899"/>
      <c r="BY121" s="899"/>
      <c r="BZ121" s="899"/>
      <c r="CA121" s="899">
        <v>77723</v>
      </c>
      <c r="CB121" s="899"/>
      <c r="CC121" s="899"/>
      <c r="CD121" s="899"/>
      <c r="CE121" s="899"/>
      <c r="CF121" s="960">
        <v>0.6</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256064</v>
      </c>
      <c r="DH121" s="899"/>
      <c r="DI121" s="899"/>
      <c r="DJ121" s="899"/>
      <c r="DK121" s="899"/>
      <c r="DL121" s="899">
        <v>234864</v>
      </c>
      <c r="DM121" s="899"/>
      <c r="DN121" s="899"/>
      <c r="DO121" s="899"/>
      <c r="DP121" s="899"/>
      <c r="DQ121" s="899">
        <v>209743</v>
      </c>
      <c r="DR121" s="899"/>
      <c r="DS121" s="899"/>
      <c r="DT121" s="899"/>
      <c r="DU121" s="899"/>
      <c r="DV121" s="876">
        <v>1.6</v>
      </c>
      <c r="DW121" s="876"/>
      <c r="DX121" s="876"/>
      <c r="DY121" s="876"/>
      <c r="DZ121" s="877"/>
    </row>
    <row r="122" spans="1:130" s="247" customFormat="1" ht="26.25" customHeight="1" x14ac:dyDescent="0.2">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394</v>
      </c>
      <c r="AG122" s="862"/>
      <c r="AH122" s="862"/>
      <c r="AI122" s="862"/>
      <c r="AJ122" s="863"/>
      <c r="AK122" s="864" t="s">
        <v>128</v>
      </c>
      <c r="AL122" s="862"/>
      <c r="AM122" s="862"/>
      <c r="AN122" s="862"/>
      <c r="AO122" s="863"/>
      <c r="AP122" s="909" t="s">
        <v>394</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31106756</v>
      </c>
      <c r="BR122" s="930"/>
      <c r="BS122" s="930"/>
      <c r="BT122" s="930"/>
      <c r="BU122" s="930"/>
      <c r="BV122" s="930">
        <v>30641968</v>
      </c>
      <c r="BW122" s="930"/>
      <c r="BX122" s="930"/>
      <c r="BY122" s="930"/>
      <c r="BZ122" s="930"/>
      <c r="CA122" s="930">
        <v>29939586</v>
      </c>
      <c r="CB122" s="930"/>
      <c r="CC122" s="930"/>
      <c r="CD122" s="930"/>
      <c r="CE122" s="930"/>
      <c r="CF122" s="931">
        <v>222.2</v>
      </c>
      <c r="CG122" s="932"/>
      <c r="CH122" s="932"/>
      <c r="CI122" s="932"/>
      <c r="CJ122" s="932"/>
      <c r="CK122" s="954"/>
      <c r="CL122" s="940"/>
      <c r="CM122" s="940"/>
      <c r="CN122" s="940"/>
      <c r="CO122" s="941"/>
      <c r="CP122" s="920" t="s">
        <v>416</v>
      </c>
      <c r="CQ122" s="921"/>
      <c r="CR122" s="921"/>
      <c r="CS122" s="921"/>
      <c r="CT122" s="921"/>
      <c r="CU122" s="921"/>
      <c r="CV122" s="921"/>
      <c r="CW122" s="921"/>
      <c r="CX122" s="921"/>
      <c r="CY122" s="921"/>
      <c r="CZ122" s="921"/>
      <c r="DA122" s="921"/>
      <c r="DB122" s="921"/>
      <c r="DC122" s="921"/>
      <c r="DD122" s="921"/>
      <c r="DE122" s="921"/>
      <c r="DF122" s="922"/>
      <c r="DG122" s="898">
        <v>72580</v>
      </c>
      <c r="DH122" s="899"/>
      <c r="DI122" s="899"/>
      <c r="DJ122" s="899"/>
      <c r="DK122" s="899"/>
      <c r="DL122" s="899">
        <v>71839</v>
      </c>
      <c r="DM122" s="899"/>
      <c r="DN122" s="899"/>
      <c r="DO122" s="899"/>
      <c r="DP122" s="899"/>
      <c r="DQ122" s="899">
        <v>70063</v>
      </c>
      <c r="DR122" s="899"/>
      <c r="DS122" s="899"/>
      <c r="DT122" s="899"/>
      <c r="DU122" s="899"/>
      <c r="DV122" s="876">
        <v>0.5</v>
      </c>
      <c r="DW122" s="876"/>
      <c r="DX122" s="876"/>
      <c r="DY122" s="876"/>
      <c r="DZ122" s="877"/>
    </row>
    <row r="123" spans="1:130" s="247" customFormat="1" ht="26.25" customHeight="1" x14ac:dyDescent="0.2">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394</v>
      </c>
      <c r="AB123" s="862"/>
      <c r="AC123" s="862"/>
      <c r="AD123" s="862"/>
      <c r="AE123" s="863"/>
      <c r="AF123" s="864" t="s">
        <v>394</v>
      </c>
      <c r="AG123" s="862"/>
      <c r="AH123" s="862"/>
      <c r="AI123" s="862"/>
      <c r="AJ123" s="863"/>
      <c r="AK123" s="864" t="s">
        <v>394</v>
      </c>
      <c r="AL123" s="862"/>
      <c r="AM123" s="862"/>
      <c r="AN123" s="862"/>
      <c r="AO123" s="863"/>
      <c r="AP123" s="909" t="s">
        <v>128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477</v>
      </c>
      <c r="BP123" s="963"/>
      <c r="BQ123" s="917">
        <v>39308300</v>
      </c>
      <c r="BR123" s="918"/>
      <c r="BS123" s="918"/>
      <c r="BT123" s="918"/>
      <c r="BU123" s="918"/>
      <c r="BV123" s="918">
        <v>39856759</v>
      </c>
      <c r="BW123" s="918"/>
      <c r="BX123" s="918"/>
      <c r="BY123" s="918"/>
      <c r="BZ123" s="918"/>
      <c r="CA123" s="918">
        <v>39776333</v>
      </c>
      <c r="CB123" s="918"/>
      <c r="CC123" s="918"/>
      <c r="CD123" s="918"/>
      <c r="CE123" s="918"/>
      <c r="CF123" s="828"/>
      <c r="CG123" s="829"/>
      <c r="CH123" s="829"/>
      <c r="CI123" s="829"/>
      <c r="CJ123" s="919"/>
      <c r="CK123" s="954"/>
      <c r="CL123" s="940"/>
      <c r="CM123" s="940"/>
      <c r="CN123" s="940"/>
      <c r="CO123" s="941"/>
      <c r="CP123" s="920" t="s">
        <v>415</v>
      </c>
      <c r="CQ123" s="921"/>
      <c r="CR123" s="921"/>
      <c r="CS123" s="921"/>
      <c r="CT123" s="921"/>
      <c r="CU123" s="921"/>
      <c r="CV123" s="921"/>
      <c r="CW123" s="921"/>
      <c r="CX123" s="921"/>
      <c r="CY123" s="921"/>
      <c r="CZ123" s="921"/>
      <c r="DA123" s="921"/>
      <c r="DB123" s="921"/>
      <c r="DC123" s="921"/>
      <c r="DD123" s="921"/>
      <c r="DE123" s="921"/>
      <c r="DF123" s="922"/>
      <c r="DG123" s="861">
        <v>34744</v>
      </c>
      <c r="DH123" s="862"/>
      <c r="DI123" s="862"/>
      <c r="DJ123" s="862"/>
      <c r="DK123" s="863"/>
      <c r="DL123" s="864">
        <v>29711</v>
      </c>
      <c r="DM123" s="862"/>
      <c r="DN123" s="862"/>
      <c r="DO123" s="862"/>
      <c r="DP123" s="863"/>
      <c r="DQ123" s="864">
        <v>24244</v>
      </c>
      <c r="DR123" s="862"/>
      <c r="DS123" s="862"/>
      <c r="DT123" s="862"/>
      <c r="DU123" s="863"/>
      <c r="DV123" s="909">
        <v>0.2</v>
      </c>
      <c r="DW123" s="910"/>
      <c r="DX123" s="910"/>
      <c r="DY123" s="910"/>
      <c r="DZ123" s="911"/>
    </row>
    <row r="124" spans="1:130" s="247" customFormat="1" ht="26.25" customHeight="1" thickBot="1" x14ac:dyDescent="0.25">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394</v>
      </c>
      <c r="AL124" s="862"/>
      <c r="AM124" s="862"/>
      <c r="AN124" s="862"/>
      <c r="AO124" s="863"/>
      <c r="AP124" s="909" t="s">
        <v>128</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0.2</v>
      </c>
      <c r="BR124" s="916"/>
      <c r="BS124" s="916"/>
      <c r="BT124" s="916"/>
      <c r="BU124" s="916"/>
      <c r="BV124" s="916" t="s">
        <v>394</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355</v>
      </c>
      <c r="DH124" s="845"/>
      <c r="DI124" s="845"/>
      <c r="DJ124" s="845"/>
      <c r="DK124" s="846"/>
      <c r="DL124" s="847">
        <v>712</v>
      </c>
      <c r="DM124" s="845"/>
      <c r="DN124" s="845"/>
      <c r="DO124" s="845"/>
      <c r="DP124" s="846"/>
      <c r="DQ124" s="847">
        <v>877</v>
      </c>
      <c r="DR124" s="845"/>
      <c r="DS124" s="845"/>
      <c r="DT124" s="845"/>
      <c r="DU124" s="846"/>
      <c r="DV124" s="933">
        <v>0</v>
      </c>
      <c r="DW124" s="934"/>
      <c r="DX124" s="934"/>
      <c r="DY124" s="934"/>
      <c r="DZ124" s="935"/>
    </row>
    <row r="125" spans="1:130" s="247" customFormat="1" ht="26.25" customHeight="1" x14ac:dyDescent="0.2">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394</v>
      </c>
      <c r="AB125" s="862"/>
      <c r="AC125" s="862"/>
      <c r="AD125" s="862"/>
      <c r="AE125" s="863"/>
      <c r="AF125" s="864" t="s">
        <v>394</v>
      </c>
      <c r="AG125" s="862"/>
      <c r="AH125" s="862"/>
      <c r="AI125" s="862"/>
      <c r="AJ125" s="863"/>
      <c r="AK125" s="864" t="s">
        <v>394</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394</v>
      </c>
      <c r="DH125" s="927"/>
      <c r="DI125" s="927"/>
      <c r="DJ125" s="927"/>
      <c r="DK125" s="927"/>
      <c r="DL125" s="927" t="s">
        <v>394</v>
      </c>
      <c r="DM125" s="927"/>
      <c r="DN125" s="927"/>
      <c r="DO125" s="927"/>
      <c r="DP125" s="927"/>
      <c r="DQ125" s="927" t="s">
        <v>394</v>
      </c>
      <c r="DR125" s="927"/>
      <c r="DS125" s="927"/>
      <c r="DT125" s="927"/>
      <c r="DU125" s="927"/>
      <c r="DV125" s="928" t="s">
        <v>394</v>
      </c>
      <c r="DW125" s="928"/>
      <c r="DX125" s="928"/>
      <c r="DY125" s="928"/>
      <c r="DZ125" s="929"/>
    </row>
    <row r="126" spans="1:130" s="247" customFormat="1" ht="26.25" customHeight="1" thickBot="1" x14ac:dyDescent="0.25">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9294</v>
      </c>
      <c r="AB126" s="862"/>
      <c r="AC126" s="862"/>
      <c r="AD126" s="862"/>
      <c r="AE126" s="863"/>
      <c r="AF126" s="864">
        <v>5851</v>
      </c>
      <c r="AG126" s="862"/>
      <c r="AH126" s="862"/>
      <c r="AI126" s="862"/>
      <c r="AJ126" s="863"/>
      <c r="AK126" s="864">
        <v>2661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394</v>
      </c>
      <c r="DH126" s="899"/>
      <c r="DI126" s="899"/>
      <c r="DJ126" s="899"/>
      <c r="DK126" s="899"/>
      <c r="DL126" s="899" t="s">
        <v>128</v>
      </c>
      <c r="DM126" s="899"/>
      <c r="DN126" s="899"/>
      <c r="DO126" s="899"/>
      <c r="DP126" s="899"/>
      <c r="DQ126" s="899" t="s">
        <v>128</v>
      </c>
      <c r="DR126" s="899"/>
      <c r="DS126" s="899"/>
      <c r="DT126" s="899"/>
      <c r="DU126" s="899"/>
      <c r="DV126" s="876" t="s">
        <v>394</v>
      </c>
      <c r="DW126" s="876"/>
      <c r="DX126" s="876"/>
      <c r="DY126" s="876"/>
      <c r="DZ126" s="877"/>
    </row>
    <row r="127" spans="1:130" s="247" customFormat="1" ht="26.25" customHeight="1" x14ac:dyDescent="0.2">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86</v>
      </c>
      <c r="AB127" s="862"/>
      <c r="AC127" s="862"/>
      <c r="AD127" s="862"/>
      <c r="AE127" s="863"/>
      <c r="AF127" s="864">
        <v>58</v>
      </c>
      <c r="AG127" s="862"/>
      <c r="AH127" s="862"/>
      <c r="AI127" s="862"/>
      <c r="AJ127" s="863"/>
      <c r="AK127" s="864">
        <v>50</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394</v>
      </c>
      <c r="DH127" s="899"/>
      <c r="DI127" s="899"/>
      <c r="DJ127" s="899"/>
      <c r="DK127" s="899"/>
      <c r="DL127" s="899" t="s">
        <v>394</v>
      </c>
      <c r="DM127" s="899"/>
      <c r="DN127" s="899"/>
      <c r="DO127" s="899"/>
      <c r="DP127" s="899"/>
      <c r="DQ127" s="899" t="s">
        <v>128</v>
      </c>
      <c r="DR127" s="899"/>
      <c r="DS127" s="899"/>
      <c r="DT127" s="899"/>
      <c r="DU127" s="899"/>
      <c r="DV127" s="876" t="s">
        <v>394</v>
      </c>
      <c r="DW127" s="876"/>
      <c r="DX127" s="876"/>
      <c r="DY127" s="876"/>
      <c r="DZ127" s="877"/>
    </row>
    <row r="128" spans="1:130" s="247" customFormat="1" ht="26.25" customHeight="1" thickBot="1" x14ac:dyDescent="0.25">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39288</v>
      </c>
      <c r="AB128" s="883"/>
      <c r="AC128" s="883"/>
      <c r="AD128" s="883"/>
      <c r="AE128" s="884"/>
      <c r="AF128" s="885">
        <v>28419</v>
      </c>
      <c r="AG128" s="883"/>
      <c r="AH128" s="883"/>
      <c r="AI128" s="883"/>
      <c r="AJ128" s="884"/>
      <c r="AK128" s="885">
        <v>28471</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394</v>
      </c>
      <c r="BG128" s="869"/>
      <c r="BH128" s="869"/>
      <c r="BI128" s="869"/>
      <c r="BJ128" s="869"/>
      <c r="BK128" s="869"/>
      <c r="BL128" s="892"/>
      <c r="BM128" s="868">
        <v>12.67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394</v>
      </c>
      <c r="DH128" s="873"/>
      <c r="DI128" s="873"/>
      <c r="DJ128" s="873"/>
      <c r="DK128" s="873"/>
      <c r="DL128" s="873" t="s">
        <v>394</v>
      </c>
      <c r="DM128" s="873"/>
      <c r="DN128" s="873"/>
      <c r="DO128" s="873"/>
      <c r="DP128" s="873"/>
      <c r="DQ128" s="873" t="s">
        <v>394</v>
      </c>
      <c r="DR128" s="873"/>
      <c r="DS128" s="873"/>
      <c r="DT128" s="873"/>
      <c r="DU128" s="873"/>
      <c r="DV128" s="874" t="s">
        <v>394</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16309149</v>
      </c>
      <c r="AB129" s="862"/>
      <c r="AC129" s="862"/>
      <c r="AD129" s="862"/>
      <c r="AE129" s="863"/>
      <c r="AF129" s="864">
        <v>16456052</v>
      </c>
      <c r="AG129" s="862"/>
      <c r="AH129" s="862"/>
      <c r="AI129" s="862"/>
      <c r="AJ129" s="863"/>
      <c r="AK129" s="864">
        <v>16557393</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394</v>
      </c>
      <c r="BG129" s="852"/>
      <c r="BH129" s="852"/>
      <c r="BI129" s="852"/>
      <c r="BJ129" s="852"/>
      <c r="BK129" s="852"/>
      <c r="BL129" s="853"/>
      <c r="BM129" s="851">
        <v>17.670000000000002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2970672</v>
      </c>
      <c r="AB130" s="862"/>
      <c r="AC130" s="862"/>
      <c r="AD130" s="862"/>
      <c r="AE130" s="863"/>
      <c r="AF130" s="864">
        <v>3030942</v>
      </c>
      <c r="AG130" s="862"/>
      <c r="AH130" s="862"/>
      <c r="AI130" s="862"/>
      <c r="AJ130" s="863"/>
      <c r="AK130" s="864">
        <v>3080412</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7.6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13338477</v>
      </c>
      <c r="AB131" s="845"/>
      <c r="AC131" s="845"/>
      <c r="AD131" s="845"/>
      <c r="AE131" s="846"/>
      <c r="AF131" s="847">
        <v>13425110</v>
      </c>
      <c r="AG131" s="845"/>
      <c r="AH131" s="845"/>
      <c r="AI131" s="845"/>
      <c r="AJ131" s="846"/>
      <c r="AK131" s="847">
        <v>13476981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8.1236186109999995</v>
      </c>
      <c r="AB132" s="825"/>
      <c r="AC132" s="825"/>
      <c r="AD132" s="825"/>
      <c r="AE132" s="826"/>
      <c r="AF132" s="827">
        <v>7.1899820559999998</v>
      </c>
      <c r="AG132" s="825"/>
      <c r="AH132" s="825"/>
      <c r="AI132" s="825"/>
      <c r="AJ132" s="826"/>
      <c r="AK132" s="827">
        <v>7.6139678460000004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7.7</v>
      </c>
      <c r="AB133" s="804"/>
      <c r="AC133" s="804"/>
      <c r="AD133" s="804"/>
      <c r="AE133" s="805"/>
      <c r="AF133" s="803">
        <v>7.6</v>
      </c>
      <c r="AG133" s="804"/>
      <c r="AH133" s="804"/>
      <c r="AI133" s="804"/>
      <c r="AJ133" s="805"/>
      <c r="AK133" s="803">
        <v>7.6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hpz2mA+lQyJvAFe5KB6iNh7g0hz2akBP/Om4RniYca8ts9NiHmn45isLkimXaHRY0OT0Q1z5j9XTc8oSsHzooQ==" saltValue="f5l9yw8wcsKN57qieqhn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X7l+khQiAJKl/If/8tOVaFtm56PoDcqUr7FpW5R/C1UziuvcJh/iONsD71RJ1pfvlJSGqqEsTWH6p99iLFhpw==" saltValue="pTP7Jt0uMCPc5g54Hu3A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oX+rpH2xd0B5BPgYs8zQxGNi3J6LH4f/KMACpsicTVzvjCimPUBN3b7yfXF29Y2WXBUTzcR9mQ7p5/aTQMZeg==" saltValue="KKQPP4p361Fw9Hvv6pfX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3443495</v>
      </c>
      <c r="AP9" s="313">
        <v>45403</v>
      </c>
      <c r="AQ9" s="314">
        <v>57754</v>
      </c>
      <c r="AR9" s="315">
        <v>-21.4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818495</v>
      </c>
      <c r="AP10" s="316">
        <v>10792</v>
      </c>
      <c r="AQ10" s="317">
        <v>3830</v>
      </c>
      <c r="AR10" s="318">
        <v>181.8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761587</v>
      </c>
      <c r="AP11" s="316">
        <v>10042</v>
      </c>
      <c r="AQ11" s="317">
        <v>6814</v>
      </c>
      <c r="AR11" s="318">
        <v>47.4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456</v>
      </c>
      <c r="AP12" s="316">
        <v>6</v>
      </c>
      <c r="AQ12" s="317">
        <v>1059</v>
      </c>
      <c r="AR12" s="318">
        <v>-99.4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4</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192341</v>
      </c>
      <c r="AP14" s="316">
        <v>2536</v>
      </c>
      <c r="AQ14" s="317">
        <v>2651</v>
      </c>
      <c r="AR14" s="318">
        <v>-4.3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26886</v>
      </c>
      <c r="AP15" s="316">
        <v>354</v>
      </c>
      <c r="AQ15" s="317">
        <v>1352</v>
      </c>
      <c r="AR15" s="318">
        <v>-73.8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-236488</v>
      </c>
      <c r="AP16" s="316">
        <v>-3118</v>
      </c>
      <c r="AQ16" s="317">
        <v>-4074</v>
      </c>
      <c r="AR16" s="318">
        <v>-23.5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5006772</v>
      </c>
      <c r="AP17" s="316">
        <v>66015</v>
      </c>
      <c r="AQ17" s="317">
        <v>69392</v>
      </c>
      <c r="AR17" s="318">
        <v>-4.9000000000000004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5.23</v>
      </c>
      <c r="AP21" s="329">
        <v>6.31</v>
      </c>
      <c r="AQ21" s="330">
        <v>-1.08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97.6</v>
      </c>
      <c r="AP22" s="334">
        <v>98.4</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2958506</v>
      </c>
      <c r="AP32" s="343">
        <v>39008</v>
      </c>
      <c r="AQ32" s="344">
        <v>34189</v>
      </c>
      <c r="AR32" s="345">
        <v>14.1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16</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1065275</v>
      </c>
      <c r="AP35" s="343">
        <v>14046</v>
      </c>
      <c r="AQ35" s="344">
        <v>9412</v>
      </c>
      <c r="AR35" s="345">
        <v>49.2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108441</v>
      </c>
      <c r="AP36" s="343">
        <v>1430</v>
      </c>
      <c r="AQ36" s="344">
        <v>2024</v>
      </c>
      <c r="AR36" s="345">
        <v>-29.3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2711</v>
      </c>
      <c r="AP37" s="343">
        <v>36</v>
      </c>
      <c r="AQ37" s="344">
        <v>1165</v>
      </c>
      <c r="AR37" s="345">
        <v>-96.9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v>83</v>
      </c>
      <c r="AP38" s="346">
        <v>1</v>
      </c>
      <c r="AQ38" s="347">
        <v>2</v>
      </c>
      <c r="AR38" s="335">
        <v>-50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-28471</v>
      </c>
      <c r="AP39" s="343">
        <v>-375</v>
      </c>
      <c r="AQ39" s="344">
        <v>-6367</v>
      </c>
      <c r="AR39" s="345">
        <v>-94.1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-3080412</v>
      </c>
      <c r="AP40" s="343">
        <v>-40616</v>
      </c>
      <c r="AQ40" s="344">
        <v>-28963</v>
      </c>
      <c r="AR40" s="345">
        <v>40.200000000000003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1026133</v>
      </c>
      <c r="AP41" s="343">
        <v>13530</v>
      </c>
      <c r="AQ41" s="344">
        <v>11478</v>
      </c>
      <c r="AR41" s="345">
        <v>17.899999999999999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2279489</v>
      </c>
      <c r="AN51" s="365">
        <v>30403</v>
      </c>
      <c r="AO51" s="366">
        <v>-18.100000000000001</v>
      </c>
      <c r="AP51" s="367">
        <v>54227</v>
      </c>
      <c r="AQ51" s="368">
        <v>-18.2</v>
      </c>
      <c r="AR51" s="369">
        <v>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988557</v>
      </c>
      <c r="AN52" s="373">
        <v>13185</v>
      </c>
      <c r="AO52" s="374">
        <v>-36</v>
      </c>
      <c r="AP52" s="375">
        <v>29694</v>
      </c>
      <c r="AQ52" s="376">
        <v>-6.7</v>
      </c>
      <c r="AR52" s="377">
        <v>-29.3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1347649</v>
      </c>
      <c r="AN53" s="365">
        <v>17880</v>
      </c>
      <c r="AO53" s="366">
        <v>-41.2</v>
      </c>
      <c r="AP53" s="367">
        <v>44504</v>
      </c>
      <c r="AQ53" s="368">
        <v>-17.899999999999999</v>
      </c>
      <c r="AR53" s="369">
        <v>-23.3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837368</v>
      </c>
      <c r="AN54" s="373">
        <v>11110</v>
      </c>
      <c r="AO54" s="374">
        <v>-15.7</v>
      </c>
      <c r="AP54" s="375">
        <v>25876</v>
      </c>
      <c r="AQ54" s="376">
        <v>-12.9</v>
      </c>
      <c r="AR54" s="377">
        <v>-2.8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3378156</v>
      </c>
      <c r="AN55" s="365">
        <v>44717</v>
      </c>
      <c r="AO55" s="366">
        <v>150.1</v>
      </c>
      <c r="AP55" s="367">
        <v>47820</v>
      </c>
      <c r="AQ55" s="368">
        <v>7.5</v>
      </c>
      <c r="AR55" s="369">
        <v>142.6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645381</v>
      </c>
      <c r="AN56" s="373">
        <v>8543</v>
      </c>
      <c r="AO56" s="374">
        <v>-23.1</v>
      </c>
      <c r="AP56" s="375">
        <v>25855</v>
      </c>
      <c r="AQ56" s="376">
        <v>-0.1</v>
      </c>
      <c r="AR56" s="377">
        <v>-23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2385381</v>
      </c>
      <c r="AN57" s="365">
        <v>31481</v>
      </c>
      <c r="AO57" s="366">
        <v>-29.6</v>
      </c>
      <c r="AP57" s="367">
        <v>41934</v>
      </c>
      <c r="AQ57" s="368">
        <v>-12.3</v>
      </c>
      <c r="AR57" s="369">
        <v>-17.3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1334997</v>
      </c>
      <c r="AN58" s="373">
        <v>17619</v>
      </c>
      <c r="AO58" s="374">
        <v>106.2</v>
      </c>
      <c r="AP58" s="375">
        <v>23352</v>
      </c>
      <c r="AQ58" s="376">
        <v>-9.6999999999999993</v>
      </c>
      <c r="AR58" s="377">
        <v>115.9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1707692</v>
      </c>
      <c r="AN59" s="365">
        <v>22516</v>
      </c>
      <c r="AO59" s="366">
        <v>-28.5</v>
      </c>
      <c r="AP59" s="367">
        <v>45588</v>
      </c>
      <c r="AQ59" s="368">
        <v>8.6999999999999993</v>
      </c>
      <c r="AR59" s="369">
        <v>-37.200000000000003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974746</v>
      </c>
      <c r="AN60" s="373">
        <v>12852</v>
      </c>
      <c r="AO60" s="374">
        <v>-27.1</v>
      </c>
      <c r="AP60" s="375">
        <v>24150</v>
      </c>
      <c r="AQ60" s="376">
        <v>3.4</v>
      </c>
      <c r="AR60" s="377">
        <v>-30.5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2219673</v>
      </c>
      <c r="AN61" s="380">
        <v>29399</v>
      </c>
      <c r="AO61" s="381">
        <v>6.5</v>
      </c>
      <c r="AP61" s="382">
        <v>46815</v>
      </c>
      <c r="AQ61" s="383">
        <v>-6.4</v>
      </c>
      <c r="AR61" s="369">
        <v>12.9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956210</v>
      </c>
      <c r="AN62" s="373">
        <v>12662</v>
      </c>
      <c r="AO62" s="374">
        <v>0.9</v>
      </c>
      <c r="AP62" s="375">
        <v>25785</v>
      </c>
      <c r="AQ62" s="376">
        <v>-5.2</v>
      </c>
      <c r="AR62" s="377">
        <v>6.1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MlRFqWmTsc25NyRRDfCiDgLeaRdhsWgv4GFm7gV+XDuzfjpHfsbfl2/dyPyrQrNTB4rmLEaGrNnsTBihwoE7BQ==" saltValue="E3FLPQOyLmHFug6Hllb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fhZB6W12KP44DRiS0ePhprFxj0O7E98AQ8/QQ1qY6P4LGAmqLfZJdniA5ne7FfFs5q2Va++ue4E054zL/NAlXA==" saltValue="EjJsSVBhYwc8RjYcgR2Q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KCzsOso6gmDq6cfD53boemvboz+qOuc0HrnlRoSLBob5k3tFdmK1I8/qVbpmrjPYj+7OTxl/TrMKYgG8LDFFpw==" saltValue="ZXzqvxvdxbfOHwK/Ssx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22.2</v>
      </c>
      <c r="G47" s="12">
        <v>24.23</v>
      </c>
      <c r="H47" s="12">
        <v>24.51</v>
      </c>
      <c r="I47" s="12">
        <v>25.73</v>
      </c>
      <c r="J47" s="13">
        <v>27.93</v>
      </c>
    </row>
    <row r="48" spans="2:10" ht="57.75" customHeight="1" x14ac:dyDescent="0.2">
      <c r="B48" s="14"/>
      <c r="C48" s="1238" t="s">
        <v>4</v>
      </c>
      <c r="D48" s="1238"/>
      <c r="E48" s="1239"/>
      <c r="F48" s="15">
        <v>8.84</v>
      </c>
      <c r="G48" s="16">
        <v>7.79</v>
      </c>
      <c r="H48" s="16">
        <v>7.15</v>
      </c>
      <c r="I48" s="16">
        <v>7.8</v>
      </c>
      <c r="J48" s="17">
        <v>4.22</v>
      </c>
    </row>
    <row r="49" spans="2:10" ht="57.75" customHeight="1" thickBot="1" x14ac:dyDescent="0.25">
      <c r="B49" s="18"/>
      <c r="C49" s="1240" t="s">
        <v>5</v>
      </c>
      <c r="D49" s="1240"/>
      <c r="E49" s="1241"/>
      <c r="F49" s="19">
        <v>3.81</v>
      </c>
      <c r="G49" s="20">
        <v>1.17</v>
      </c>
      <c r="H49" s="20" t="s">
        <v>562</v>
      </c>
      <c r="I49" s="20">
        <v>2.15</v>
      </c>
      <c r="J49" s="21" t="s">
        <v>563</v>
      </c>
    </row>
    <row r="50" spans="2:10" ht="13.5" customHeight="1" x14ac:dyDescent="0.2"/>
  </sheetData>
  <sheetProtection algorithmName="SHA-512" hashValue="aZ0uZ98SI6ly+rOpUvlLFBzPa+tGvKu21TFeD5nb7Ky82gfe0aPpp70/4cbvzAAS6Tcl7tbXy3yJmge5AfLrNw==" saltValue="1JMfr29Uu1dte4pSzm5j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2021-10-18T01:03:33Z</cp:lastPrinted>
  <dcterms:created xsi:type="dcterms:W3CDTF">2021-02-05T02:26:38Z</dcterms:created>
  <dcterms:modified xsi:type="dcterms:W3CDTF">2021-10-18T01:04:56Z</dcterms:modified>
  <cp:category/>
</cp:coreProperties>
</file>