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1決算\09 市町村→県\03_都留市\"/>
    </mc:Choice>
  </mc:AlternateContent>
  <bookViews>
    <workbookView xWindow="0" yWindow="0" windowWidth="17388" windowHeight="410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<sst xmlns="http://schemas.openxmlformats.org/spreadsheetml/2006/main" count="1125" uniqueCount="614">
  <si>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</si>
  <si>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</si>
  <si>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</si>
  <si>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</si>
  <si>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</si>
  <si>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</si>
  <si>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</si>
  <si>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</si>
  <si>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</si>
  <si>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</si>
  <si>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</si>
  <si>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</si>
  <si>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</si>
  <si>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</si>
  <si>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</si>
  <si>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</si>
  <si>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</si>
  <si>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</si>
  <si>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</si>
  <si>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</si>
  <si>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</si>
  <si>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</si>
  <si>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</si>
  <si>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</si>
  <si>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</si>
  <si>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</si>
  <si>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</si>
  <si>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</si>
  <si>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</si>
  <si>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</si>
  <si>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</si>
  <si>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</si>
  <si>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</si>
  <si>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</si>
  <si>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</si>
  <si>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</si>
  <si>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</si>
  <si>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</si>
  <si>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</si>
  <si>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</si>
  <si>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</si>
  <si>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</si>
  <si>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</si>
  <si>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</si>
  <si>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</si>
  <si>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</si>
  <si>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</si>
  <si>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</si>
  <si>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</si>
  <si>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</si>
  <si>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</si>
  <si>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</si>
  <si>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</si>
  <si>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</si>
  <si>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</si>
  <si>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</si>
  <si>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</si>
  <si>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</si>
  <si>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</si>
  <si>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</si>
  <si>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</si>
  <si>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</si>
  <si>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</si>
  <si>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</si>
  <si>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</si>
  <si>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</si>
  <si>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</si>
  <si>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</si>
  <si>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</si>
  <si>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</si>
  <si>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</si>
  <si>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</si>
  <si>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</si>
  <si>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</si>
  <si>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</si>
  <si>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</si>
  <si>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</si>
  <si>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</si>
  <si>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</si>
  <si>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</si>
  <si>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</si>
  <si>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</si>
  <si>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</si>
  <si>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</si>
  <si>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</si>
  <si>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</si>
  <si>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</si>
  <si>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</si>
  <si>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</si>
  <si>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</si>
  <si>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</si>
  <si>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</si>
  <si>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</si>
  <si>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</si>
  <si>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</si>
  <si>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</si>
  <si>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</si>
  <si>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</si>
  <si>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都留市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</si>
  <si>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</si>
  <si>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</si>
  <si>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</si>
  <si>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</si>
  <si>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</si>
  <si>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</si>
  <si>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</si>
  <si>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</si>
  <si>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</si>
  <si>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</si>
  <si>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</si>
  <si>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</si>
  <si>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</si>
  <si>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</si>
  <si>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</si>
  <si>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</si>
  <si>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</si>
  <si>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</si>
  <si>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</si>
  <si>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</si>
  <si>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</si>
  <si>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</si>
  <si>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</si>
  <si>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</si>
  <si>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</si>
  <si>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</si>
  <si>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</si>
  <si>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</si>
  <si>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</si>
  <si>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</si>
  <si>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</si>
  <si>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</si>
  <si>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</si>
  <si>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</si>
  <si>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</si>
  <si>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</si>
  <si>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</si>
  <si>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</si>
  <si>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</si>
  <si>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</si>
  <si>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</si>
  <si>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</si>
  <si>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</si>
  <si>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</si>
  <si>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</si>
  <si>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</si>
  <si>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</si>
  <si>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</si>
  <si>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</si>
  <si>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</si>
  <si>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</si>
  <si>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</si>
  <si>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</si>
  <si>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</si>
  <si>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</si>
  <si>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</si>
  <si>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</si>
  <si>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</si>
  <si>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</si>
  <si>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</si>
  <si>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</si>
  <si>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</si>
  <si>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</si>
  <si>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</si>
  <si>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</si>
  <si>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</si>
  <si>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</si>
  <si>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</si>
  <si>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</si>
  <si>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</si>
  <si>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</si>
  <si>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</si>
  <si>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</si>
  <si>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</si>
  <si>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</si>
  <si>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</si>
  <si>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</si>
  <si>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</si>
  <si>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</si>
  <si>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</si>
  <si>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</si>
  <si>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</si>
  <si>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</si>
  <si>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</si>
  <si>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</si>
  <si>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</si>
  <si>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</si>
  <si>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</si>
  <si>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</si>
  <si>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</si>
  <si>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</si>
  <si>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</si>
  <si>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</si>
  <si>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</si>
  <si>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</si>
  <si>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</si>
  <si>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</si>
  <si>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</si>
  <si>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</si>
  <si>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</si>
  <si>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</si>
  <si>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</si>
  <si>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</si>
  <si>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</si>
  <si>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</si>
  <si>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</si>
  <si>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</si>
  <si>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</si>
  <si>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</si>
  <si>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</si>
  <si>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</si>
  <si>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</si>
  <si>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</si>
  <si>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山梨県都留市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</si>
  <si>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</si>
  <si>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</si>
  <si>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</si>
  <si>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</si>
  <si>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</si>
  <si>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</si>
  <si>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</si>
  <si>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</si>
  <si>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</si>
  <si>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</si>
  <si>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</si>
  <si>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</si>
  <si>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</si>
  <si>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</si>
  <si>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</si>
  <si>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</si>
  <si>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</si>
  <si>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</si>
  <si>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</si>
  <si>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</si>
  <si>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</si>
  <si>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</si>
  <si>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</si>
  <si>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</si>
  <si>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</si>
  <si>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</si>
  <si>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</si>
  <si>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</si>
  <si>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</si>
  <si>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</si>
  <si>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</si>
  <si>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</si>
  <si>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</si>
  <si>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</si>
  <si>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</si>
  <si>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</si>
  <si>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</si>
  <si>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</si>
  <si>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</si>
  <si>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</si>
  <si>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</si>
  <si>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</si>
  <si>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</si>
  <si>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</si>
  <si>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</si>
  <si>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</si>
  <si>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</si>
  <si>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</si>
  <si>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</si>
  <si>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</si>
  <si>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</si>
  <si>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</si>
  <si>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</si>
  <si>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</si>
  <si>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</si>
  <si>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</si>
  <si>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</si>
  <si>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</si>
  <si>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</si>
  <si>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</si>
  <si>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</si>
  <si>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</si>
  <si>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</si>
  <si>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</si>
  <si>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</si>
  <si>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</si>
  <si>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</si>
  <si>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</si>
  <si>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</si>
  <si>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</si>
  <si>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</si>
  <si>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</si>
  <si>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</si>
  <si>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</si>
  <si>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</si>
  <si>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</si>
  <si>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</si>
  <si>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</si>
  <si>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</si>
  <si>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</si>
  <si>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</si>
  <si>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</si>
  <si>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</si>
  <si>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</si>
  <si>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</si>
  <si>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</si>
  <si>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</si>
  <si>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</si>
  <si>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</si>
  <si>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</si>
  <si>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</si>
  <si>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</si>
  <si>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</si>
  <si>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</si>
  <si>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</si>
  <si>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</si>
  <si>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</si>
  <si>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</si>
  <si>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</si>
  <si>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</si>
  <si>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</si>
  <si>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</si>
  <si>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</si>
  <si>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</si>
  <si>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</si>
  <si>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</si>
  <si>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</si>
  <si>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</si>
  <si>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</si>
  <si>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</si>
  <si>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</si>
  <si>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</si>
  <si>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</si>
  <si>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</si>
  <si>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</si>
  <si>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</si>
  <si>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</si>
  <si>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</si>
  <si>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</si>
  <si>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</si>
  <si>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</si>
  <si>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</si>
  <si>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</si>
  <si>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</si>
  <si>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</si>
  <si>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</si>
  <si>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</si>
  <si>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</si>
  <si>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</si>
  <si>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</si>
  <si>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</si>
  <si>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</si>
  <si>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</si>
  <si>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</si>
  <si>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</si>
  <si>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</si>
  <si>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</si>
  <si>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</si>
  <si>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</si>
  <si>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</si>
  <si>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</si>
  <si>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</si>
  <si>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</si>
  <si>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</si>
  <si>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</si>
  <si>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</si>
  <si>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</si>
  <si>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</si>
  <si>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</si>
  <si>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</si>
  <si>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</si>
  <si>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山梨県都留市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</si>
  <si>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</si>
  <si>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</si>
  <si>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</si>
  <si>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</si>
  <si>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</si>
  <si>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</si>
  <si>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</si>
  <si>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</si>
  <si>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</si>
  <si>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</si>
  <si>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</si>
  <si>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</si>
  <si>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</si>
  <si>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</si>
  <si>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</si>
  <si>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</si>
  <si>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</si>
  <si>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</si>
  <si>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</si>
  <si>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</si>
  <si>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</si>
  <si>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</si>
  <si>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</si>
  <si>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</si>
  <si>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</si>
  <si>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</si>
  <si>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</si>
  <si>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</si>
  <si>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</si>
  <si>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</si>
  <si>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</si>
  <si>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</si>
  <si>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</si>
  <si>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</si>
  <si>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</si>
  <si>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</si>
  <si>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介護保険サービス事業特別会計</t>
    <phoneticPr fontId="5"/>
  </si>
  <si>
    <t>-</t>
    <phoneticPr fontId="5"/>
  </si>
  <si>
    <t>後期高齢者医療特別会計</t>
    <phoneticPr fontId="5"/>
  </si>
  <si>
    <t>水道事業会計</t>
    <phoneticPr fontId="5"/>
  </si>
  <si>
    <t>法適用企業</t>
    <phoneticPr fontId="5"/>
  </si>
  <si>
    <t>病院事業会計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</si>
  <si>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</si>
  <si>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</si>
  <si>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</si>
  <si>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</si>
  <si>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</si>
  <si>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</si>
  <si>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</si>
  <si>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</si>
  <si>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</si>
  <si>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</si>
  <si>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</si>
  <si>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</si>
  <si>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</si>
  <si>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</si>
  <si>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</si>
  <si>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</si>
  <si>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</si>
  <si>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</si>
  <si>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</si>
  <si>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</si>
  <si>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</si>
  <si>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</si>
  <si>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</si>
  <si>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</si>
  <si>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</si>
  <si>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</si>
  <si>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</si>
  <si>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</si>
  <si>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</si>
  <si>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</si>
  <si>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</si>
  <si>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</si>
  <si>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</si>
  <si>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</si>
  <si>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</si>
  <si>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</si>
  <si>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</si>
  <si>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</si>
  <si>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</si>
  <si>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</si>
  <si>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</si>
  <si>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</si>
  <si>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</si>
  <si>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</si>
  <si>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</si>
  <si>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</si>
  <si>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</si>
  <si>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</si>
  <si>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</si>
  <si>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</si>
  <si>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</si>
  <si>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</si>
  <si>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</si>
  <si>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</si>
  <si>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</si>
  <si>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</si>
  <si>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</si>
  <si>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</si>
  <si>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</si>
  <si>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</si>
  <si>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</si>
  <si>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</si>
  <si>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</si>
  <si>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</si>
  <si>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</si>
  <si>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</si>
  <si>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</si>
  <si>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</si>
  <si>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</si>
  <si>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</si>
  <si>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</si>
  <si>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</si>
  <si>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</si>
  <si>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</si>
  <si>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</si>
  <si>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</si>
  <si>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</si>
  <si>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</si>
  <si>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</si>
  <si>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</si>
  <si>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</si>
  <si>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</si>
  <si>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</si>
  <si>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</si>
  <si>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</si>
  <si>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</si>
  <si>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</si>
  <si>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</si>
  <si>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</si>
  <si>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</si>
  <si>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</si>
  <si>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</si>
  <si>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</si>
  <si>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</si>
  <si>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</si>
  <si>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</si>
  <si>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</si>
  <si>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</si>
  <si>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</si>
  <si>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</si>
  <si>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</si>
  <si>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</si>
  <si>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</si>
  <si>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</si>
  <si>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</si>
  <si>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</si>
  <si>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</si>
  <si>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</si>
  <si>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</si>
  <si>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</si>
  <si>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</si>
  <si>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</si>
  <si>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</si>
  <si>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</si>
  <si>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</si>
  <si>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</si>
  <si>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</si>
  <si>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</si>
  <si>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</si>
  <si>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</si>
  <si>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</si>
  <si>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</si>
  <si>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</si>
  <si>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</si>
  <si>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</si>
  <si>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</si>
  <si>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</si>
  <si>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</si>
  <si>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</si>
  <si>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</si>
  <si>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</si>
  <si>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</si>
  <si>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</si>
  <si>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</si>
  <si>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</si>
  <si>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</si>
  <si>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</si>
  <si>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</si>
  <si>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</si>
  <si>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</si>
  <si>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</si>
  <si>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</si>
  <si>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</si>
  <si>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</si>
  <si>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</si>
  <si>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</si>
  <si>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</si>
  <si>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</si>
  <si>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</si>
  <si>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</si>
  <si>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</si>
  <si>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</si>
  <si>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</si>
  <si>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</si>
  <si>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2.08</t>
  </si>
  <si>
    <t>▲ 0.32</t>
  </si>
  <si>
    <t>▲ 4.91</t>
  </si>
  <si>
    <t>▲ 7.27</t>
  </si>
  <si>
    <t>水道事業会計</t>
  </si>
  <si>
    <t>一般会計</t>
  </si>
  <si>
    <t>病院事業会計</t>
  </si>
  <si>
    <t>国民健康保険事業特別会計</t>
  </si>
  <si>
    <t>簡易水道事業特別会計</t>
  </si>
  <si>
    <t>介護保険事業特別会計</t>
  </si>
  <si>
    <t>後期高齢者医療特別会計</t>
  </si>
  <si>
    <t>介護保険サービス事業特別会計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</si>
  <si>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</si>
  <si>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</si>
  <si>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</si>
  <si>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</si>
  <si>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</si>
  <si>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</si>
  <si>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</si>
  <si>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</si>
  <si>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</si>
  <si>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都留楽友協会</t>
    <rPh sb="0" eb="2">
      <t>ツル</t>
    </rPh>
    <rPh sb="2" eb="6">
      <t>ガクユウキョウカイ</t>
    </rPh>
    <phoneticPr fontId="2"/>
  </si>
  <si>
    <t>都留市観光振興公社</t>
    <rPh sb="0" eb="3">
      <t>ツルシ</t>
    </rPh>
    <rPh sb="3" eb="7">
      <t>カンコウシンコウ</t>
    </rPh>
    <rPh sb="7" eb="9">
      <t>コウシャ</t>
    </rPh>
    <phoneticPr fontId="2"/>
  </si>
  <si>
    <t>都留市土地開発公社</t>
    <rPh sb="0" eb="3">
      <t>ツルシ</t>
    </rPh>
    <rPh sb="3" eb="7">
      <t>トチカイハツ</t>
    </rPh>
    <rPh sb="7" eb="9">
      <t>コウシャ</t>
    </rPh>
    <phoneticPr fontId="2"/>
  </si>
  <si>
    <t>公立大学法人都留文科大学</t>
    <rPh sb="0" eb="2">
      <t>コウリツ</t>
    </rPh>
    <rPh sb="2" eb="4">
      <t>ダイガク</t>
    </rPh>
    <rPh sb="4" eb="6">
      <t>ホウジン</t>
    </rPh>
    <rPh sb="6" eb="10">
      <t>ツルブンカ</t>
    </rPh>
    <rPh sb="10" eb="12">
      <t>ダイガク</t>
    </rPh>
    <phoneticPr fontId="2"/>
  </si>
  <si>
    <t>-</t>
    <phoneticPr fontId="2"/>
  </si>
  <si>
    <t>大月都留広域事務組合</t>
  </si>
  <si>
    <t>山梨県東部広域連合</t>
  </si>
  <si>
    <t>山梨県市町村総合事務組合（一般会計）</t>
  </si>
  <si>
    <t>山梨県市町村総合事務組合（電子化事業及び会館管理・研修事業特別会計）</t>
  </si>
  <si>
    <t>山梨県市町村総合事務組合（一般廃棄物最終処分場事業特別会計）</t>
  </si>
  <si>
    <t>山梨県市町村総合事務組合（入札参加資格審査事業費特別会計）</t>
    <rPh sb="13" eb="15">
      <t>ニュウサツ</t>
    </rPh>
    <rPh sb="15" eb="17">
      <t>サンカ</t>
    </rPh>
    <rPh sb="17" eb="19">
      <t>シカク</t>
    </rPh>
    <rPh sb="19" eb="21">
      <t>シンサ</t>
    </rPh>
    <rPh sb="21" eb="24">
      <t>ジギョウヒ</t>
    </rPh>
    <rPh sb="24" eb="26">
      <t>トクベツ</t>
    </rPh>
    <rPh sb="26" eb="28">
      <t>カイケイ</t>
    </rPh>
    <phoneticPr fontId="11"/>
  </si>
  <si>
    <t>山梨県市町村総合事務組合（交通災害共済事業特別会計）</t>
  </si>
  <si>
    <t>山梨県後期高齢者医療広域連合（一般会計）</t>
  </si>
  <si>
    <t>山梨県後期高齢者医療広域連合（後期高齢者医療特別会計）</t>
  </si>
  <si>
    <t>公立大学法人都留文科大学運営基金</t>
    <phoneticPr fontId="5"/>
  </si>
  <si>
    <t>都留市公共施設整備基金</t>
    <phoneticPr fontId="5"/>
  </si>
  <si>
    <t>都留市社会福祉基金</t>
    <phoneticPr fontId="5"/>
  </si>
  <si>
    <t>都留市職員退職手当金支給準備基金</t>
    <phoneticPr fontId="5"/>
  </si>
  <si>
    <t>ふるさと応援基金</t>
    <phoneticPr fontId="5"/>
  </si>
  <si>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</si>
  <si>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</si>
  <si>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</si>
  <si>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</si>
  <si>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</si>
  <si>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</si>
  <si>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</si>
  <si>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</si>
  <si>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</si>
  <si>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</si>
  <si>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</si>
  <si>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19.6ポイントと類似団体内平均値に比べ低い数値にあり、有形固定資産減価償却率については、63.3ポイントと類似団体内平均値に比べ高い数値となっている。有形固定資産減価償却率については、近年、施設の長寿命化を図る修繕等を多く実施しており、建築から相当年経過している建物が有形固定資産の大部分を占めているため、高い数値となっており、今後、長寿命化を含めた大規模改修を検討していく中で、建設費用に係る起債の発行や基金の繰入れによる充当可能基金の減により、将来負担比率についても増加することが想定されるため、今後の新規の市債発行の抑制や公共施設整備基金への計画的な積み立てを行い、数値の健全化に向けて取り組んでいく。</t>
    <phoneticPr fontId="5"/>
  </si>
  <si>
    <t>　将来負担比率については、類似団体内平均値に比べ低い数値であり、実質公債費比率については、類似団体内平均値より高い数値となっている。地方債の元利償還金については、類似団体よりも少なく、また普通交付税算入公債費も少ないことが地方債残高の減少を妨げているものと考えられ、類似団体に比べて実質公債費比率が高くなっている要因であると思われる。また、将来負担比率については基金の増額に伴い減少しているものの、地方債の新規発行については有利な起債の発行に努めることとし、将来負担比率・実質公債費比率の数値の健全化を図っていく。</t>
    <rPh sb="94" eb="99">
      <t>フツウコウフゼイ</t>
    </rPh>
    <rPh sb="181" eb="183">
      <t>キキン</t>
    </rPh>
    <rPh sb="184" eb="186">
      <t>ゾウガク</t>
    </rPh>
    <rPh sb="187" eb="188">
      <t>トモナ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</si>
</sst>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D138-4CFF-89A9-B2C895E9A1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89351</c:v>
                </c:pt>
                <c:pt idx="1">
                  <c:v>65624</c:v>
                </c:pt>
                <c:pt idx="2">
                  <c:v>70262</c:v>
                </c:pt>
                <c:pt idx="3">
                  <c:v>59945</c:v>
                </c:pt>
                <c:pt idx="4">
                  <c:v>58328</c:v>
                </c:pt>
              </c:numCache>
            </c:numRef>
          </c:val>
          <c:smooth val="0"/>
          <c:extLst>
            <c:ext xmlns:c16="http://schemas.microsoft.com/office/drawing/2014/chart" uri="{C3380CC4-5D6E-409C-BE32-E72D297353CC}">
              <c16:uniqueId val="{00000001-D138-4CFF-89A9-B2C895E9A1E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7.68</c:v>
                </c:pt>
                <c:pt idx="1">
                  <c:v>7.27</c:v>
                </c:pt>
                <c:pt idx="2">
                  <c:v>2.1800000000000002</c:v>
                </c:pt>
                <c:pt idx="3">
                  <c:v>6.59</c:v>
                </c:pt>
                <c:pt idx="4">
                  <c:v>3.86</c:v>
                </c:pt>
              </c:numCache>
            </c:numRef>
          </c:val>
          <c:extLst>
            <c:ext xmlns:c16="http://schemas.microsoft.com/office/drawing/2014/chart" uri="{C3380CC4-5D6E-409C-BE32-E72D297353CC}">
              <c16:uniqueId val="{00000000-6185-4777-A5E4-59DCA52A5D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25.09</c:v>
                </c:pt>
                <c:pt idx="1">
                  <c:v>29.06</c:v>
                </c:pt>
                <c:pt idx="2">
                  <c:v>32.36</c:v>
                </c:pt>
                <c:pt idx="3">
                  <c:v>32.26</c:v>
                </c:pt>
                <c:pt idx="4">
                  <c:v>31.38</c:v>
                </c:pt>
              </c:numCache>
            </c:numRef>
          </c:val>
          <c:extLst>
            <c:ext xmlns:c16="http://schemas.microsoft.com/office/drawing/2014/chart" uri="{C3380CC4-5D6E-409C-BE32-E72D297353CC}">
              <c16:uniqueId val="{00000001-6185-4777-A5E4-59DCA52A5D2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-2.08</c:v>
                </c:pt>
                <c:pt idx="1">
                  <c:v>-0.32</c:v>
                </c:pt>
                <c:pt idx="2">
                  <c:v>-4.91</c:v>
                </c:pt>
                <c:pt idx="3">
                  <c:v>3.37</c:v>
                </c:pt>
                <c:pt idx="4">
                  <c:v>-7.27</c:v>
                </c:pt>
              </c:numCache>
            </c:numRef>
          </c:val>
          <c:smooth val="0"/>
          <c:extLst>
            <c:ext xmlns:c16="http://schemas.microsoft.com/office/drawing/2014/chart" uri="{C3380CC4-5D6E-409C-BE32-E72D297353CC}">
              <c16:uniqueId val="{00000002-6185-4777-A5E4-59DCA52A5D2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DA8-429E-B66A-863E84D1B9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DA8-429E-B66A-863E84D1B9DC}"/>
            </c:ext>
          </c:extLst>
        </c:ser>
        <c:ser>
          <c:idx val="2"/>
          <c:order val="2"/>
          <c:tx>
            <c:strRef>
              <c:f>データシート!$A$29</c:f>
              <c:strCache>
                <c:ptCount val="1"/>
                <c:pt idx="0">
                  <c:v>介護保険サービス事業特別会計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DA8-429E-B66A-863E84D1B9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0.01</c:v>
                </c:pt>
                <c:pt idx="8">
                  <c:v>#N/A</c:v>
                </c:pt>
                <c:pt idx="9">
                  <c:v>0.02</c:v>
                </c:pt>
              </c:numCache>
            </c:numRef>
          </c:val>
          <c:extLst>
            <c:ext xmlns:c16="http://schemas.microsoft.com/office/drawing/2014/chart" uri="{C3380CC4-5D6E-409C-BE32-E72D297353CC}">
              <c16:uniqueId val="{00000003-CDA8-429E-B66A-863E84D1B9D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0.66</c:v>
                </c:pt>
                <c:pt idx="2">
                  <c:v>#N/A</c:v>
                </c:pt>
                <c:pt idx="3">
                  <c:v>0.62</c:v>
                </c:pt>
                <c:pt idx="4">
                  <c:v>#N/A</c:v>
                </c:pt>
                <c:pt idx="5">
                  <c:v>0.57999999999999996</c:v>
                </c:pt>
                <c:pt idx="6">
                  <c:v>#N/A</c:v>
                </c:pt>
                <c:pt idx="7">
                  <c:v>0.63</c:v>
                </c:pt>
                <c:pt idx="8">
                  <c:v>#N/A</c:v>
                </c:pt>
                <c:pt idx="9">
                  <c:v>0.74</c:v>
                </c:pt>
              </c:numCache>
            </c:numRef>
          </c:val>
          <c:extLst>
            <c:ext xmlns:c16="http://schemas.microsoft.com/office/drawing/2014/chart" uri="{C3380CC4-5D6E-409C-BE32-E72D297353CC}">
              <c16:uniqueId val="{00000004-CDA8-429E-B66A-863E84D1B9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0.28999999999999998</c:v>
                </c:pt>
                <c:pt idx="2">
                  <c:v>#N/A</c:v>
                </c:pt>
                <c:pt idx="3">
                  <c:v>0.44</c:v>
                </c:pt>
                <c:pt idx="4">
                  <c:v>#N/A</c:v>
                </c:pt>
                <c:pt idx="5">
                  <c:v>0.81</c:v>
                </c:pt>
                <c:pt idx="6">
                  <c:v>#N/A</c:v>
                </c:pt>
                <c:pt idx="7">
                  <c:v>0.84</c:v>
                </c:pt>
                <c:pt idx="8">
                  <c:v>#N/A</c:v>
                </c:pt>
                <c:pt idx="9">
                  <c:v>0.89</c:v>
                </c:pt>
              </c:numCache>
            </c:numRef>
          </c:val>
          <c:extLst>
            <c:ext xmlns:c16="http://schemas.microsoft.com/office/drawing/2014/chart" uri="{C3380CC4-5D6E-409C-BE32-E72D297353CC}">
              <c16:uniqueId val="{00000005-CDA8-429E-B66A-863E84D1B9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1.86</c:v>
                </c:pt>
                <c:pt idx="2">
                  <c:v>#N/A</c:v>
                </c:pt>
                <c:pt idx="3">
                  <c:v>1.91</c:v>
                </c:pt>
                <c:pt idx="4">
                  <c:v>#N/A</c:v>
                </c:pt>
                <c:pt idx="5">
                  <c:v>3.44</c:v>
                </c:pt>
                <c:pt idx="6">
                  <c:v>#N/A</c:v>
                </c:pt>
                <c:pt idx="7">
                  <c:v>1.45</c:v>
                </c:pt>
                <c:pt idx="8">
                  <c:v>#N/A</c:v>
                </c:pt>
                <c:pt idx="9">
                  <c:v>2.12</c:v>
                </c:pt>
              </c:numCache>
            </c:numRef>
          </c:val>
          <c:extLst>
            <c:ext xmlns:c16="http://schemas.microsoft.com/office/drawing/2014/chart" uri="{C3380CC4-5D6E-409C-BE32-E72D297353CC}">
              <c16:uniqueId val="{00000006-CDA8-429E-B66A-863E84D1B9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11.18</c:v>
                </c:pt>
                <c:pt idx="2">
                  <c:v>#N/A</c:v>
                </c:pt>
                <c:pt idx="3">
                  <c:v>10.24</c:v>
                </c:pt>
                <c:pt idx="4">
                  <c:v>#N/A</c:v>
                </c:pt>
                <c:pt idx="5">
                  <c:v>8.11</c:v>
                </c:pt>
                <c:pt idx="6">
                  <c:v>#N/A</c:v>
                </c:pt>
                <c:pt idx="7">
                  <c:v>3.02</c:v>
                </c:pt>
                <c:pt idx="8">
                  <c:v>#N/A</c:v>
                </c:pt>
                <c:pt idx="9">
                  <c:v>3.11</c:v>
                </c:pt>
              </c:numCache>
            </c:numRef>
          </c:val>
          <c:extLst>
            <c:ext xmlns:c16="http://schemas.microsoft.com/office/drawing/2014/chart" uri="{C3380CC4-5D6E-409C-BE32-E72D297353CC}">
              <c16:uniqueId val="{00000007-CDA8-429E-B66A-863E84D1B9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7.68</c:v>
                </c:pt>
                <c:pt idx="2">
                  <c:v>#N/A</c:v>
                </c:pt>
                <c:pt idx="3">
                  <c:v>7.27</c:v>
                </c:pt>
                <c:pt idx="4">
                  <c:v>#N/A</c:v>
                </c:pt>
                <c:pt idx="5">
                  <c:v>2.1800000000000002</c:v>
                </c:pt>
                <c:pt idx="6">
                  <c:v>#N/A</c:v>
                </c:pt>
                <c:pt idx="7">
                  <c:v>6.59</c:v>
                </c:pt>
                <c:pt idx="8">
                  <c:v>#N/A</c:v>
                </c:pt>
                <c:pt idx="9">
                  <c:v>3.86</c:v>
                </c:pt>
              </c:numCache>
            </c:numRef>
          </c:val>
          <c:extLst>
            <c:ext xmlns:c16="http://schemas.microsoft.com/office/drawing/2014/chart" uri="{C3380CC4-5D6E-409C-BE32-E72D297353CC}">
              <c16:uniqueId val="{00000008-CDA8-429E-B66A-863E84D1B9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3.4</c:v>
                </c:pt>
                <c:pt idx="2">
                  <c:v>#N/A</c:v>
                </c:pt>
                <c:pt idx="3">
                  <c:v>3.42</c:v>
                </c:pt>
                <c:pt idx="4">
                  <c:v>#N/A</c:v>
                </c:pt>
                <c:pt idx="5">
                  <c:v>3.78</c:v>
                </c:pt>
                <c:pt idx="6">
                  <c:v>#N/A</c:v>
                </c:pt>
                <c:pt idx="7">
                  <c:v>4.07</c:v>
                </c:pt>
                <c:pt idx="8">
                  <c:v>#N/A</c:v>
                </c:pt>
                <c:pt idx="9">
                  <c:v>4.8099999999999996</c:v>
                </c:pt>
              </c:numCache>
            </c:numRef>
          </c:val>
          <c:extLst>
            <c:ext xmlns:c16="http://schemas.microsoft.com/office/drawing/2014/chart" uri="{C3380CC4-5D6E-409C-BE32-E72D297353CC}">
              <c16:uniqueId val="{00000009-CDA8-429E-B66A-863E84D1B9D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939</c:v>
                </c:pt>
                <c:pt idx="5">
                  <c:v>959</c:v>
                </c:pt>
                <c:pt idx="8">
                  <c:v>993</c:v>
                </c:pt>
                <c:pt idx="11">
                  <c:v>1001</c:v>
                </c:pt>
                <c:pt idx="14">
                  <c:v>969</c:v>
                </c:pt>
              </c:numCache>
            </c:numRef>
          </c:val>
          <c:extLst>
            <c:ext xmlns:c16="http://schemas.microsoft.com/office/drawing/2014/chart" uri="{C3380CC4-5D6E-409C-BE32-E72D297353CC}">
              <c16:uniqueId val="{00000000-D7F6-41A7-87BC-920B614B40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F6-41A7-87BC-920B614B40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7F6-41A7-87BC-920B614B40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186</c:v>
                </c:pt>
                <c:pt idx="3">
                  <c:v>181</c:v>
                </c:pt>
                <c:pt idx="6">
                  <c:v>132</c:v>
                </c:pt>
                <c:pt idx="9">
                  <c:v>40</c:v>
                </c:pt>
                <c:pt idx="12">
                  <c:v>74</c:v>
                </c:pt>
              </c:numCache>
            </c:numRef>
          </c:val>
          <c:extLst>
            <c:ext xmlns:c16="http://schemas.microsoft.com/office/drawing/2014/chart" uri="{C3380CC4-5D6E-409C-BE32-E72D297353CC}">
              <c16:uniqueId val="{00000003-D7F6-41A7-87BC-920B614B40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534</c:v>
                </c:pt>
                <c:pt idx="3">
                  <c:v>564</c:v>
                </c:pt>
                <c:pt idx="6">
                  <c:v>603</c:v>
                </c:pt>
                <c:pt idx="9">
                  <c:v>605</c:v>
                </c:pt>
                <c:pt idx="12">
                  <c:v>554</c:v>
                </c:pt>
              </c:numCache>
            </c:numRef>
          </c:val>
          <c:extLst>
            <c:ext xmlns:c16="http://schemas.microsoft.com/office/drawing/2014/chart" uri="{C3380CC4-5D6E-409C-BE32-E72D297353CC}">
              <c16:uniqueId val="{00000004-D7F6-41A7-87BC-920B614B40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5-D7F6-41A7-87BC-920B614B40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F6-41A7-87BC-920B614B40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1255</c:v>
                </c:pt>
                <c:pt idx="3">
                  <c:v>1221</c:v>
                </c:pt>
                <c:pt idx="6">
                  <c:v>1254</c:v>
                </c:pt>
                <c:pt idx="9">
                  <c:v>1251</c:v>
                </c:pt>
                <c:pt idx="12">
                  <c:v>1155</c:v>
                </c:pt>
              </c:numCache>
            </c:numRef>
          </c:val>
          <c:extLst>
            <c:ext xmlns:c16="http://schemas.microsoft.com/office/drawing/2014/chart" uri="{C3380CC4-5D6E-409C-BE32-E72D297353CC}">
              <c16:uniqueId val="{00000007-D7F6-41A7-87BC-920B614B403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1037</c:v>
                </c:pt>
                <c:pt idx="2">
                  <c:v>#N/A</c:v>
                </c:pt>
                <c:pt idx="3">
                  <c:v>#N/A</c:v>
                </c:pt>
                <c:pt idx="4">
                  <c:v>1008</c:v>
                </c:pt>
                <c:pt idx="5">
                  <c:v>#N/A</c:v>
                </c:pt>
                <c:pt idx="6">
                  <c:v>#N/A</c:v>
                </c:pt>
                <c:pt idx="7">
                  <c:v>996</c:v>
                </c:pt>
                <c:pt idx="8">
                  <c:v>#N/A</c:v>
                </c:pt>
                <c:pt idx="9">
                  <c:v>#N/A</c:v>
                </c:pt>
                <c:pt idx="10">
                  <c:v>895</c:v>
                </c:pt>
                <c:pt idx="11">
                  <c:v>#N/A</c:v>
                </c:pt>
                <c:pt idx="12">
                  <c:v>#N/A</c:v>
                </c:pt>
                <c:pt idx="13">
                  <c:v>814</c:v>
                </c:pt>
                <c:pt idx="14">
                  <c:v>#N/A</c:v>
                </c:pt>
              </c:numCache>
            </c:numRef>
          </c:val>
          <c:smooth val="0"/>
          <c:extLst>
            <c:ext xmlns:c16="http://schemas.microsoft.com/office/drawing/2014/chart" uri="{C3380CC4-5D6E-409C-BE32-E72D297353CC}">
              <c16:uniqueId val="{00000008-D7F6-41A7-87BC-920B614B403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12264</c:v>
                </c:pt>
                <c:pt idx="5">
                  <c:v>12242</c:v>
                </c:pt>
                <c:pt idx="8">
                  <c:v>12226</c:v>
                </c:pt>
                <c:pt idx="11">
                  <c:v>12307</c:v>
                </c:pt>
                <c:pt idx="14">
                  <c:v>12399</c:v>
                </c:pt>
              </c:numCache>
            </c:numRef>
          </c:val>
          <c:extLst>
            <c:ext xmlns:c16="http://schemas.microsoft.com/office/drawing/2014/chart" uri="{C3380CC4-5D6E-409C-BE32-E72D297353CC}">
              <c16:uniqueId val="{00000000-8AD3-4A05-B64B-8CEB57AF15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738</c:v>
                </c:pt>
                <c:pt idx="5">
                  <c:v>565</c:v>
                </c:pt>
                <c:pt idx="8">
                  <c:v>502</c:v>
                </c:pt>
                <c:pt idx="11">
                  <c:v>430</c:v>
                </c:pt>
                <c:pt idx="14">
                  <c:v>395</c:v>
                </c:pt>
              </c:numCache>
            </c:numRef>
          </c:val>
          <c:extLst>
            <c:ext xmlns:c16="http://schemas.microsoft.com/office/drawing/2014/chart" uri="{C3380CC4-5D6E-409C-BE32-E72D297353CC}">
              <c16:uniqueId val="{00000001-8AD3-4A05-B64B-8CEB57AF15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7519</c:v>
                </c:pt>
                <c:pt idx="5">
                  <c:v>8115</c:v>
                </c:pt>
                <c:pt idx="8">
                  <c:v>8209</c:v>
                </c:pt>
                <c:pt idx="11">
                  <c:v>8162</c:v>
                </c:pt>
                <c:pt idx="14">
                  <c:v>7985</c:v>
                </c:pt>
              </c:numCache>
            </c:numRef>
          </c:val>
          <c:extLst>
            <c:ext xmlns:c16="http://schemas.microsoft.com/office/drawing/2014/chart" uri="{C3380CC4-5D6E-409C-BE32-E72D297353CC}">
              <c16:uniqueId val="{00000002-8AD3-4A05-B64B-8CEB57AF15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D3-4A05-B64B-8CEB57AF15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D3-4A05-B64B-8CEB57AF15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532</c:v>
                </c:pt>
                <c:pt idx="3">
                  <c:v>426</c:v>
                </c:pt>
                <c:pt idx="6">
                  <c:v>295</c:v>
                </c:pt>
                <c:pt idx="9">
                  <c:v>218</c:v>
                </c:pt>
                <c:pt idx="12">
                  <c:v>173</c:v>
                </c:pt>
              </c:numCache>
            </c:numRef>
          </c:val>
          <c:extLst>
            <c:ext xmlns:c16="http://schemas.microsoft.com/office/drawing/2014/chart" uri="{C3380CC4-5D6E-409C-BE32-E72D297353CC}">
              <c16:uniqueId val="{00000005-8AD3-4A05-B64B-8CEB57AF15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2177</c:v>
                </c:pt>
                <c:pt idx="3">
                  <c:v>1959</c:v>
                </c:pt>
                <c:pt idx="6">
                  <c:v>1954</c:v>
                </c:pt>
                <c:pt idx="9">
                  <c:v>1880</c:v>
                </c:pt>
                <c:pt idx="12">
                  <c:v>1859</c:v>
                </c:pt>
              </c:numCache>
            </c:numRef>
          </c:val>
          <c:extLst>
            <c:ext xmlns:c16="http://schemas.microsoft.com/office/drawing/2014/chart" uri="{C3380CC4-5D6E-409C-BE32-E72D297353CC}">
              <c16:uniqueId val="{00000006-8AD3-4A05-B64B-8CEB57AF15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461</c:v>
                </c:pt>
                <c:pt idx="3">
                  <c:v>382</c:v>
                </c:pt>
                <c:pt idx="6">
                  <c:v>386</c:v>
                </c:pt>
                <c:pt idx="9">
                  <c:v>559</c:v>
                </c:pt>
                <c:pt idx="12">
                  <c:v>602</c:v>
                </c:pt>
              </c:numCache>
            </c:numRef>
          </c:val>
          <c:extLst>
            <c:ext xmlns:c16="http://schemas.microsoft.com/office/drawing/2014/chart" uri="{C3380CC4-5D6E-409C-BE32-E72D297353CC}">
              <c16:uniqueId val="{00000007-8AD3-4A05-B64B-8CEB57AF15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8325</c:v>
                </c:pt>
                <c:pt idx="3">
                  <c:v>8117</c:v>
                </c:pt>
                <c:pt idx="6">
                  <c:v>7986</c:v>
                </c:pt>
                <c:pt idx="9">
                  <c:v>7926</c:v>
                </c:pt>
                <c:pt idx="12">
                  <c:v>7851</c:v>
                </c:pt>
              </c:numCache>
            </c:numRef>
          </c:val>
          <c:extLst>
            <c:ext xmlns:c16="http://schemas.microsoft.com/office/drawing/2014/chart" uri="{C3380CC4-5D6E-409C-BE32-E72D297353CC}">
              <c16:uniqueId val="{00000008-8AD3-4A05-B64B-8CEB57AF15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AD3-4A05-B64B-8CEB57AF15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12193</c:v>
                </c:pt>
                <c:pt idx="3">
                  <c:v>12292</c:v>
                </c:pt>
                <c:pt idx="6">
                  <c:v>12147</c:v>
                </c:pt>
                <c:pt idx="9">
                  <c:v>11973</c:v>
                </c:pt>
                <c:pt idx="12">
                  <c:v>11829</c:v>
                </c:pt>
              </c:numCache>
            </c:numRef>
          </c:val>
          <c:extLst>
            <c:ext xmlns:c16="http://schemas.microsoft.com/office/drawing/2014/chart" uri="{C3380CC4-5D6E-409C-BE32-E72D297353CC}">
              <c16:uniqueId val="{0000000A-8AD3-4A05-B64B-8CEB57AF152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3168</c:v>
                </c:pt>
                <c:pt idx="2">
                  <c:v>#N/A</c:v>
                </c:pt>
                <c:pt idx="3">
                  <c:v>#N/A</c:v>
                </c:pt>
                <c:pt idx="4">
                  <c:v>2254</c:v>
                </c:pt>
                <c:pt idx="5">
                  <c:v>#N/A</c:v>
                </c:pt>
                <c:pt idx="6">
                  <c:v>#N/A</c:v>
                </c:pt>
                <c:pt idx="7">
                  <c:v>1832</c:v>
                </c:pt>
                <c:pt idx="8">
                  <c:v>#N/A</c:v>
                </c:pt>
                <c:pt idx="9">
                  <c:v>#N/A</c:v>
                </c:pt>
                <c:pt idx="10">
                  <c:v>1657</c:v>
                </c:pt>
                <c:pt idx="11">
                  <c:v>#N/A</c:v>
                </c:pt>
                <c:pt idx="12">
                  <c:v>#N/A</c:v>
                </c:pt>
                <c:pt idx="13">
                  <c:v>1536</c:v>
                </c:pt>
                <c:pt idx="14">
                  <c:v>#N/A</c:v>
                </c:pt>
              </c:numCache>
            </c:numRef>
          </c:val>
          <c:smooth val="0"/>
          <c:extLst>
            <c:ext xmlns:c16="http://schemas.microsoft.com/office/drawing/2014/chart" uri="{C3380CC4-5D6E-409C-BE32-E72D297353CC}">
              <c16:uniqueId val="{0000000B-8AD3-4A05-B64B-8CEB57AF152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2834</c:v>
                </c:pt>
                <c:pt idx="1">
                  <c:v>2837</c:v>
                </c:pt>
                <c:pt idx="2">
                  <c:v>2737</c:v>
                </c:pt>
              </c:numCache>
            </c:numRef>
          </c:val>
          <c:extLst>
            <c:ext xmlns:c16="http://schemas.microsoft.com/office/drawing/2014/chart" uri="{C3380CC4-5D6E-409C-BE32-E72D297353CC}">
              <c16:uniqueId val="{00000000-9F3B-46D5-BC83-B9F4567057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c:v>
                </c:pt>
                <c:pt idx="1">
                  <c:v>7</c:v>
                </c:pt>
                <c:pt idx="2">
                  <c:v>7</c:v>
                </c:pt>
              </c:numCache>
            </c:numRef>
          </c:val>
          <c:extLst>
            <c:ext xmlns:c16="http://schemas.microsoft.com/office/drawing/2014/chart" uri="{C3380CC4-5D6E-409C-BE32-E72D297353CC}">
              <c16:uniqueId val="{00000001-9F3B-46D5-BC83-B9F4567057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4980</c:v>
                </c:pt>
                <c:pt idx="1">
                  <c:v>4738</c:v>
                </c:pt>
                <c:pt idx="2">
                  <c:v>4625</c:v>
                </c:pt>
              </c:numCache>
            </c:numRef>
          </c:val>
          <c:extLst>
            <c:ext xmlns:c16="http://schemas.microsoft.com/office/drawing/2014/chart" uri="{C3380CC4-5D6E-409C-BE32-E72D297353CC}">
              <c16:uniqueId val="{00000002-9F3B-46D5-BC83-B9F45670572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{E48E617B-452B-4EC3-8146-C5728A016382}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F88-499E-86AC-EF75732F7E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{C82A6BB8-4997-4E98-9BB2-CD2BAFB819D3}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88-499E-86AC-EF75732F7E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{04E42485-8497-4551-9C40-5A65C58EFF8C}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88-499E-86AC-EF75732F7E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{4D4D73DB-8C00-430E-9F5C-C6B09CDAB863}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88-499E-86AC-EF75732F7E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{1D0C6405-0BBD-4D11-BD1E-58FFD46B1A4D}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88-499E-86AC-EF75732F7E38}"/>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{175D588D-D6F6-4142-8833-4630CDD8DFC7}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F88-499E-86AC-EF75732F7E38}"/>
                </c:ext>
              </c:extLst>
            </c:dLbl>
            <c:dLbl>
              <c:idx val="16"/>
              <c:layout>
                <c:manualLayout>
                  <c:x val="0"/>
                  <c:y val="-5.7185058565131152E-3"/>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{23858487-17C1-4371-B51C-2BDB84642CFE}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F88-499E-86AC-EF75732F7E38}"/>
                </c:ext>
              </c:extLst>
            </c:dLbl>
            <c:dLbl>
              <c:idx val="24"/>
              <c:layout>
                <c:manualLayout>
                  <c:x val="0"/>
                  <c:y val="-6.2087243980703264E-3"/>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{51F4FF8D-1A5A-466A-98F1-1538E53EC22E}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F88-499E-86AC-EF75732F7E38}"/>
                </c:ext>
              </c:extLst>
            </c:dLbl>
            <c:dLbl>
              <c:idx val="32"/>
              <c:layout>
                <c:manualLayout>
                  <c:x val="0"/>
                  <c:y val="1.1927230254583277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{6D189EAC-A81E-4ACC-88B2-E3CC8136F384}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F88-499E-86AC-EF75732F7E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61.4</c:v>
                </c:pt>
                <c:pt idx="8">
                  <c:v>63.6</c:v>
                </c:pt>
                <c:pt idx="16">
                  <c:v>63</c:v>
                </c:pt>
                <c:pt idx="24">
                  <c:v>63.1</c:v>
                </c:pt>
                <c:pt idx="32">
                  <c:v>63.3</c:v>
                </c:pt>
              </c:numCache>
            </c:numRef>
          </c:xVal>
          <c:yVal>
            <c:numRef>
              <c:f>公会計指標分析・財政指標組合せ分析表!$BP$51:$DC$51</c:f>
              <c:numCache>
                <c:formatCode>#,##0.0;"▲ "#,##0.0</c:formatCode>
                <c:ptCount val="40"/>
                <c:pt idx="0">
                  <c:v>40.299999999999997</c:v>
                </c:pt>
                <c:pt idx="8">
                  <c:v>28.8</c:v>
                </c:pt>
                <c:pt idx="16">
                  <c:v>23.2</c:v>
                </c:pt>
                <c:pt idx="24">
                  <c:v>20.9</c:v>
                </c:pt>
                <c:pt idx="32">
                  <c:v>19.600000000000001</c:v>
                </c:pt>
              </c:numCache>
            </c:numRef>
          </c:yVal>
          <c:smooth val="0"/>
          <c:extLst>
            <c:ext xmlns:c16="http://schemas.microsoft.com/office/drawing/2014/chart" uri="{C3380CC4-5D6E-409C-BE32-E72D297353CC}">
              <c16:uniqueId val="{00000009-7F88-499E-86AC-EF75732F7E3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{6EAD4984-F1D6-46AE-89AE-588C31329028}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F88-499E-86AC-EF75732F7E3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{676E3E58-C1E4-4725-9FDD-523B1AFD33A4}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88-499E-86AC-EF75732F7E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{13C7161A-3200-48B6-A814-31E493401477}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88-499E-86AC-EF75732F7E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{9EE22EB0-5E66-4F7E-8126-49C14436E869}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88-499E-86AC-EF75732F7E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{0D776562-5B12-465F-BAC5-8310D9B6ACF0}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88-499E-86AC-EF75732F7E3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{C14019CF-1177-413D-9B02-09BFFEE093CA}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F88-499E-86AC-EF75732F7E3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{3E202768-7ED6-4424-B345-C06796CF709F}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F88-499E-86AC-EF75732F7E3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{3F9A9477-8373-4057-BAFF-F7C51D230DB1}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F88-499E-86AC-EF75732F7E3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{7D60D7D3-D580-472E-B2C8-1452D6324502}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F88-499E-86AC-EF75732F7E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c:v>
                </c:pt>
                <c:pt idx="8">
                  <c:v>57.1</c:v>
                </c:pt>
                <c:pt idx="16">
                  <c:v>58.7</c:v>
                </c:pt>
                <c:pt idx="24">
                  <c:v>59.9</c:v>
                </c:pt>
                <c:pt idx="32">
                  <c:v>60.6</c:v>
                </c:pt>
              </c:numCache>
            </c:numRef>
          </c:xVal>
          <c:yVal>
            <c:numRef>
              <c:f>公会計指標分析・財政指標組合せ分析表!$BP$55:$DC$55</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7F88-499E-86AC-EF75732F7E38}"/>
            </c:ext>
          </c:extLst>
        </c:ser>
        <c:dLbls>
          <c:showLegendKey val="0"/>
          <c:showVal val="1"/>
          <c:showCatName val="0"/>
          <c:showSerName val="0"/>
          <c:showPercent val="0"/>
          <c:showBubbleSize val="0"/>
        </c:dLbls>
        <c:axId val="46179840"/>
        <c:axId val="46181760"/>
      </c:scatterChart>
      <c:valAx>
        <c:axId val="46179840"/>
        <c:scaling>
          <c:orientation val="minMax"/>
          <c:max val="64.400000000000006"/>
          <c:min val="53.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3"/>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{B53EA3DF-2022-4E45-87B4-02117C1C86E5}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6FF-40F1-AE11-868D008701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{717EB1B4-BF29-430B-B599-B720792F5D53}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FF-40F1-AE11-868D008701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{C13D842A-E200-4A01-BD59-B85367FAF540}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FF-40F1-AE11-868D008701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{329FBE6E-0D12-4CD4-B41F-00B76081B33F}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FF-40F1-AE11-868D008701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{2048836C-4034-44D7-BF89-E0BBBE77FC96}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FF-40F1-AE11-868D00870157}"/>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{94C0D973-A381-4377-B79B-220F08350E68}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6FF-40F1-AE11-868D00870157}"/>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{DB17877E-42F7-4E37-9346-A01E2A5F7946}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6FF-40F1-AE11-868D00870157}"/>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{A99BFB71-FD8A-4CFA-AA58-F2AA648CF02B}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6FF-40F1-AE11-868D00870157}"/>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{3E494A56-6B22-4D08-B670-26532E3593A4}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6FF-40F1-AE11-868D008701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13.5</c:v>
                </c:pt>
                <c:pt idx="16">
                  <c:v>13</c:v>
                </c:pt>
                <c:pt idx="24">
                  <c:v>12.2</c:v>
                </c:pt>
                <c:pt idx="32">
                  <c:v>11.4</c:v>
                </c:pt>
              </c:numCache>
            </c:numRef>
          </c:xVal>
          <c:yVal>
            <c:numRef>
              <c:f>公会計指標分析・財政指標組合せ分析表!$BP$73:$DC$73</c:f>
              <c:numCache>
                <c:formatCode>#,##0.0;"▲ "#,##0.0</c:formatCode>
                <c:ptCount val="40"/>
                <c:pt idx="0">
                  <c:v>40.299999999999997</c:v>
                </c:pt>
                <c:pt idx="8">
                  <c:v>28.8</c:v>
                </c:pt>
                <c:pt idx="16">
                  <c:v>23.2</c:v>
                </c:pt>
                <c:pt idx="24">
                  <c:v>20.9</c:v>
                </c:pt>
                <c:pt idx="32">
                  <c:v>19.600000000000001</c:v>
                </c:pt>
              </c:numCache>
            </c:numRef>
          </c:yVal>
          <c:smooth val="0"/>
          <c:extLst>
            <c:ext xmlns:c16="http://schemas.microsoft.com/office/drawing/2014/chart" uri="{C3380CC4-5D6E-409C-BE32-E72D297353CC}">
              <c16:uniqueId val="{00000009-26FF-40F1-AE11-868D0087015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{B841CB24-1C08-4D9A-992E-27B0BDC3C3C6}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6FF-40F1-AE11-868D0087015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{4E91BF26-17A9-434B-A011-7A8BB8CF60BC}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FF-40F1-AE11-868D008701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{9D4FBF8B-0303-4C52-BF2C-2E180ED22C11}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FF-40F1-AE11-868D008701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{F192E738-C67C-4A1B-9B10-BD57ABD5989F}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FF-40F1-AE11-868D008701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{9048909E-390B-418D-8DEE-056DB41EFE4E}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FF-40F1-AE11-868D00870157}"/>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{736E29AF-A6F3-4A79-BC3A-A0A0F412FEE4}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6FF-40F1-AE11-868D00870157}"/>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{4D34D8C7-396E-429E-8268-702EFD811948}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6FF-40F1-AE11-868D00870157}"/>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{5FDB7F0D-FD63-4741-A13B-510AE6F55D5E}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6FF-40F1-AE11-868D00870157}"/>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{D14BD3C8-7FA0-4D60-9487-BC4A0BCD2FCB}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6FF-40F1-AE11-868D008701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26FF-40F1-AE11-868D00870157}"/>
            </c:ext>
          </c:extLst>
        </c:ser>
        <c:dLbls>
          <c:showLegendKey val="0"/>
          <c:showVal val="1"/>
          <c:showCatName val="0"/>
          <c:showSerName val="0"/>
          <c:showPercent val="0"/>
          <c:showBubbleSize val="0"/>
        </c:dLbls>
        <c:axId val="84219776"/>
        <c:axId val="84234240"/>
      </c:scatterChart>
      <c:valAx>
        <c:axId val="84219776"/>
        <c:scaling>
          <c:orientation val="minMax"/>
          <c:max val="14.299999999999999"/>
          <c:min val="8.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3"/>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山梨県都留市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実質公債費比率は元利償還金の減少や</a:t>
          </a:r>
          <a:r>
            <a:rPr kumimoji="1" lang="ja-JP" altLang="ja-JP" sz="1100">
              <a:solidFill>
                <a:schemeClr val="dk1"/>
              </a:solidFill>
              <a:effectLst/>
              <a:latin typeface="+mn-lt"/>
              <a:ea typeface="+mn-ea"/>
              <a:cs typeface="+mn-cs"/>
            </a:rPr>
            <a:t>地方債元利償還等に係る交付税算入額が前年度に比べ増加したこと等により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ポイント改善され、</a:t>
          </a:r>
          <a:r>
            <a:rPr kumimoji="1" lang="en-US" altLang="ja-JP" sz="1100">
              <a:solidFill>
                <a:schemeClr val="dk1"/>
              </a:solidFill>
              <a:effectLst/>
              <a:latin typeface="+mn-lt"/>
              <a:ea typeface="+mn-ea"/>
              <a:cs typeface="+mn-cs"/>
            </a:rPr>
            <a:t>11.4%</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しかしながら、類似団体等との比較では依然高い状況にあることから、今後も引き続き公債費利子の縮減を図るとともに、市債の発行については交付税措置のある有利なものを最大限活用することに努め、さらなる比率の改善を図</a:t>
          </a:r>
          <a:r>
            <a:rPr kumimoji="1" lang="ja-JP" altLang="en-US" sz="1100">
              <a:solidFill>
                <a:schemeClr val="dk1"/>
              </a:solidFill>
              <a:effectLst/>
              <a:latin typeface="+mn-lt"/>
              <a:ea typeface="+mn-ea"/>
              <a:cs typeface="+mn-cs"/>
            </a:rPr>
            <a:t>っていく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年度に満期一括償還で利用。以降積立、取り崩し共になし。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山梨県都留市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地方債残高の減少や土地開発公社経営健全化事業により公社の債務負担額が減少したこと、将来負担額項目の減少や充当可能財源の増加により、将来負担費比率は前年度から</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ポイント改善し、</a:t>
          </a:r>
          <a:r>
            <a:rPr kumimoji="1" lang="en-US" altLang="ja-JP" sz="1100">
              <a:solidFill>
                <a:schemeClr val="dk1"/>
              </a:solidFill>
              <a:effectLst/>
              <a:latin typeface="+mn-lt"/>
              <a:ea typeface="+mn-ea"/>
              <a:cs typeface="+mn-cs"/>
            </a:rPr>
            <a:t>19.6%</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今後とも行財政改革を進め、財政の健全化に努めるとともに、後世への負担を少しでも軽減するよう地方債の計画的な発行により起債を抑制し、地方債残高の解消を図る。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山梨県都留市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基金全体としては、前年と比較し、減少しており、令和元年度末においては、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7,369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百万円となり、前年度比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百万円の減となった。主な要因としては、</a:t>
          </a:r>
          <a:r>
            <a:rPr lang="ja-JP" altLang="ja-JP" sz="1400">
              <a:effectLst/>
              <a:ea typeface="ＭＳ Ｐゴシック" panose="020B0600070205080204" pitchFamily="50" charset="-128"/>
              <a:cs typeface="Times New Roman" panose="02020603050405020304" pitchFamily="18" charset="0"/>
            </a:rPr>
            <a:t>ふるさと応援基金、都留文科大学施設整備基金へ積み立て</a:t>
          </a:r>
          <a:r>
            <a:rPr lang="ja-JP" altLang="en-US" sz="1400">
              <a:effectLst/>
              <a:ea typeface="ＭＳ Ｐゴシック" panose="020B0600070205080204" pitchFamily="50" charset="-128"/>
              <a:cs typeface="Times New Roman" panose="02020603050405020304" pitchFamily="18" charset="0"/>
            </a:rPr>
            <a:t>を行った</a:t>
          </a:r>
          <a:r>
            <a:rPr lang="ja-JP" altLang="ja-JP" sz="1400">
              <a:effectLst/>
              <a:ea typeface="ＭＳ Ｐゴシック" panose="020B0600070205080204" pitchFamily="50" charset="-128"/>
              <a:cs typeface="Times New Roman" panose="02020603050405020304" pitchFamily="18" charset="0"/>
            </a:rPr>
            <a:t>が、公共施設整備基金を、都留文科大学施設整備基金、都留文科大学用地取得基金を</a:t>
          </a:r>
          <a:r>
            <a:rPr lang="ja-JP" altLang="en-US" sz="1400">
              <a:effectLst/>
              <a:ea typeface="ＭＳ Ｐゴシック" panose="020B0600070205080204" pitchFamily="50" charset="-128"/>
              <a:cs typeface="Times New Roman" panose="02020603050405020304" pitchFamily="18" charset="0"/>
            </a:rPr>
            <a:t>積立額より、多く</a:t>
          </a:r>
          <a:r>
            <a:rPr lang="ja-JP" altLang="ja-JP" sz="1400">
              <a:effectLst/>
              <a:ea typeface="ＭＳ Ｐゴシック" panose="020B0600070205080204" pitchFamily="50" charset="-128"/>
              <a:cs typeface="Times New Roman" panose="02020603050405020304" pitchFamily="18" charset="0"/>
            </a:rPr>
            <a:t>取り崩したこと等により</a:t>
          </a:r>
          <a:r>
            <a:rPr lang="ja-JP" altLang="en-US" sz="1400">
              <a:effectLst/>
              <a:ea typeface="ＭＳ Ｐゴシック" panose="020B0600070205080204" pitchFamily="50" charset="-128"/>
              <a:cs typeface="Times New Roman" panose="02020603050405020304" pitchFamily="18" charset="0"/>
            </a:rPr>
            <a:t>前年度より</a:t>
          </a:r>
          <a:r>
            <a:rPr lang="ja-JP" altLang="ja-JP" sz="1400">
              <a:effectLst/>
              <a:ea typeface="ＭＳ Ｐゴシック" panose="020B0600070205080204" pitchFamily="50" charset="-128"/>
              <a:cs typeface="Times New Roman" panose="02020603050405020304" pitchFamily="18" charset="0"/>
            </a:rPr>
            <a:t>減少</a:t>
          </a:r>
          <a:r>
            <a:rPr lang="ja-JP" altLang="en-US" sz="1400">
              <a:effectLst/>
              <a:ea typeface="ＭＳ Ｐゴシック" panose="020B0600070205080204" pitchFamily="50" charset="-128"/>
              <a:cs typeface="Times New Roman" panose="02020603050405020304" pitchFamily="18" charset="0"/>
            </a:rPr>
            <a:t>となった</a:t>
          </a:r>
          <a:r>
            <a:rPr lang="ja-JP" altLang="ja-JP" sz="1400">
              <a:effectLst/>
              <a:ea typeface="ＭＳ Ｐゴシック" panose="020B0600070205080204" pitchFamily="50" charset="-128"/>
              <a:cs typeface="Times New Roman" panose="02020603050405020304" pitchFamily="18" charset="0"/>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財政状況を注視する中で基金の目的に沿い、将来を見据えた計画的な運用を行う。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・公立大学法人都留文科大学運営基金：大学の用地取得、教育研究費用や施設の建設費などに充てる資金を積み立て、公立大学法人都留文科大学の健全な財政運営を図ることを目的とした基金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・都留市公共施設整備基金：都留市長期総合計画に定める公共施設の老朽化による大規模修繕や更新などの将来的に発生する公共施設整備費に必要な資金を積み立てることを目的とした基金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・都留市社会福祉基金：住民が主体となって行う福祉活動の活発化、その他福祉事業を推進することを目的とした基金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・都留市職員退職手当金支給準備基金：都留市職員の退職手当に関する条例に基づき、職員の退職手当の資金を準備することを目的とした基金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・都留市ふるさと水と土保全対策基金：地域の活性化を図るため、土地改良施設の公益的機能を良好に発揮させるための地域住民の共同活動及び人材の育成の支援等を目的とした基金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a:t>
          </a:r>
          <a:r>
            <a:rPr lang="ja-JP" altLang="ja-JP" sz="1400">
              <a:effectLst/>
              <a:ea typeface="ＭＳ ゴシック" panose="020B0609070205080204" pitchFamily="49" charset="-128"/>
              <a:cs typeface="Times New Roman" panose="02020603050405020304" pitchFamily="18" charset="0"/>
            </a:rPr>
            <a:t>ふるさと納税による寄附金を活用し、魅力あるまちづくりを推進するための基金</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その他特定目的基金については、令和元年度末においては、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百万円の減となっている。主な減少要因としては、大学用地拡張事業の実施に伴い、公立大学法人都留文科大学運営基金の取崩を行ったことにより前年度から減少となった。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公共施設個別施設計画に基づく公共施設の大規模改修や更新などの財政負担に備え、公共施設整備基金への積立を行うなど、その他特定目的基金についても基金の目的に沿った計画的な運用を行う。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本市では、決算剰余金の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を下らない額を財政調整基金へ編入することとしており、そのルールに準じて積立を行っている。令和元年度においては</a:t>
          </a:r>
          <a:r>
            <a:rPr lang="ja-JP" altLang="ja-JP" sz="1400">
              <a:effectLst/>
              <a:ea typeface="ＭＳ Ｐゴシック" panose="020B0600070205080204" pitchFamily="50" charset="-128"/>
              <a:cs typeface="Times New Roman" panose="02020603050405020304" pitchFamily="18" charset="0"/>
            </a:rPr>
            <a:t>決算剰余金等によ</a:t>
          </a:r>
          <a:r>
            <a:rPr lang="ja-JP" altLang="en-US" sz="1400">
              <a:effectLst/>
              <a:ea typeface="ＭＳ Ｐゴシック" panose="020B0600070205080204" pitchFamily="50" charset="-128"/>
              <a:cs typeface="Times New Roman" panose="02020603050405020304" pitchFamily="18" charset="0"/>
            </a:rPr>
            <a:t>る</a:t>
          </a:r>
          <a:r>
            <a:rPr lang="ja-JP" altLang="ja-JP" sz="1400">
              <a:effectLst/>
              <a:ea typeface="ＭＳ Ｐゴシック" panose="020B0600070205080204" pitchFamily="50" charset="-128"/>
              <a:cs typeface="Times New Roman" panose="02020603050405020304" pitchFamily="18" charset="0"/>
            </a:rPr>
            <a:t>積立て</a:t>
          </a:r>
          <a:r>
            <a:rPr lang="ja-JP" altLang="en-US" sz="1400">
              <a:effectLst/>
              <a:ea typeface="ＭＳ Ｐゴシック" panose="020B0600070205080204" pitchFamily="50" charset="-128"/>
              <a:cs typeface="Times New Roman" panose="02020603050405020304" pitchFamily="18" charset="0"/>
            </a:rPr>
            <a:t>より、</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Times New Roman" panose="02020603050405020304" pitchFamily="18" charset="0"/>
            </a:rPr>
            <a:t>取崩し</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Times New Roman" panose="02020603050405020304" pitchFamily="18" charset="0"/>
            </a:rPr>
            <a:t>額の方が大きくなったため減少となった。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基金の使途の明確化を図るため、特定目的基金への積立を行うなど、財政状況を注視していく中で、適正な運用を行う。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年度の取崩し以降積立を行っていないため、以降の増減はない。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地方債の適正管理に努め、必要に応じて積立を行う。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30,242
29,555
161.63
14,340,898
13,785,391
337,065
8,722,389
11,829,012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有形固定資産減価償却率については、</a:t>
          </a:r>
          <a:r>
            <a:rPr kumimoji="1" lang="en-US" altLang="ja-JP" sz="1000">
              <a:solidFill>
                <a:schemeClr val="dk1"/>
              </a:solidFill>
              <a:effectLst/>
              <a:latin typeface="+mn-lt"/>
              <a:ea typeface="+mn-ea"/>
              <a:cs typeface="+mn-cs"/>
            </a:rPr>
            <a:t>63.3</a:t>
          </a:r>
          <a:r>
            <a:rPr kumimoji="1" lang="ja-JP" altLang="ja-JP" sz="1000">
              <a:solidFill>
                <a:schemeClr val="dk1"/>
              </a:solidFill>
              <a:effectLst/>
              <a:latin typeface="+mn-lt"/>
              <a:ea typeface="+mn-ea"/>
              <a:cs typeface="+mn-cs"/>
            </a:rPr>
            <a:t>ポイントと類似団体内の平均値に比べ</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高い</a:t>
          </a:r>
          <a:r>
            <a:rPr kumimoji="1" lang="ja-JP" altLang="ja-JP" sz="1000">
              <a:solidFill>
                <a:schemeClr val="dk1"/>
              </a:solidFill>
              <a:effectLst/>
              <a:latin typeface="+mn-lt"/>
              <a:ea typeface="+mn-ea"/>
              <a:cs typeface="+mn-cs"/>
            </a:rPr>
            <a:t>数値となっている。これは、建築から相当年経過している建物が有形固定資産の大部分を占めているため、</a:t>
          </a:r>
          <a:r>
            <a:rPr kumimoji="1" lang="ja-JP" altLang="ja-JP" sz="1000">
              <a:solidFill>
                <a:schemeClr val="tx1"/>
              </a:solidFill>
              <a:effectLst/>
              <a:latin typeface="+mn-lt"/>
              <a:ea typeface="+mn-ea"/>
              <a:cs typeface="+mn-cs"/>
            </a:rPr>
            <a:t>減価償却率が増加する傾向が続いていることが要因と思われる。令和</a:t>
          </a:r>
          <a:r>
            <a:rPr kumimoji="1" lang="en-US" altLang="ja-JP" sz="1000">
              <a:solidFill>
                <a:schemeClr val="tx1"/>
              </a:solidFill>
              <a:effectLst/>
              <a:latin typeface="+mn-lt"/>
              <a:ea typeface="+mn-ea"/>
              <a:cs typeface="+mn-cs"/>
            </a:rPr>
            <a:t>2</a:t>
          </a:r>
          <a:r>
            <a:rPr kumimoji="1" lang="ja-JP" altLang="ja-JP" sz="1000">
              <a:solidFill>
                <a:schemeClr val="tx1"/>
              </a:solidFill>
              <a:effectLst/>
              <a:latin typeface="+mn-lt"/>
              <a:ea typeface="+mn-ea"/>
              <a:cs typeface="+mn-cs"/>
            </a:rPr>
            <a:t>年度に個別施設計画を策定</a:t>
          </a:r>
          <a:r>
            <a:rPr kumimoji="1" lang="ja-JP" altLang="en-US" sz="1000">
              <a:solidFill>
                <a:schemeClr val="tx1"/>
              </a:solidFill>
              <a:effectLst/>
              <a:latin typeface="+mn-lt"/>
              <a:ea typeface="+mn-ea"/>
              <a:cs typeface="+mn-cs"/>
            </a:rPr>
            <a:t>し</a:t>
          </a:r>
          <a:r>
            <a:rPr kumimoji="1" lang="ja-JP" altLang="ja-JP" sz="1000">
              <a:solidFill>
                <a:schemeClr val="tx1"/>
              </a:solidFill>
              <a:effectLst/>
              <a:latin typeface="+mn-lt"/>
              <a:ea typeface="+mn-ea"/>
              <a:cs typeface="+mn-cs"/>
            </a:rPr>
            <a:t>、令和３年度において</a:t>
          </a:r>
          <a:r>
            <a:rPr kumimoji="1" lang="ja-JP" altLang="en-US" sz="1000">
              <a:solidFill>
                <a:schemeClr val="tx1"/>
              </a:solidFill>
              <a:effectLst/>
              <a:latin typeface="+mn-lt"/>
              <a:ea typeface="+mn-ea"/>
              <a:cs typeface="+mn-cs"/>
            </a:rPr>
            <a:t>は公共施設等総合管理計画の更新を行うため、今後は計画に基づいた長</a:t>
          </a:r>
          <a:r>
            <a:rPr kumimoji="1" lang="ja-JP" altLang="ja-JP" sz="1000">
              <a:solidFill>
                <a:schemeClr val="tx1"/>
              </a:solidFill>
              <a:effectLst/>
              <a:latin typeface="+mn-lt"/>
              <a:ea typeface="+mn-ea"/>
              <a:cs typeface="+mn-cs"/>
            </a:rPr>
            <a:t>寿命化改修を進める予定である。</a:t>
          </a:r>
          <a:endParaRPr lang="ja-JP" altLang="ja-JP" sz="1000">
            <a:solidFill>
              <a:schemeClr val="tx1"/>
            </a:solidFill>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151221</xdr:rowOff>
    </xdr:from>
    <xdr:to>
      <xdr:col>23</xdr:col>
      <xdr:colOff>136525</xdr:colOff>
      <xdr:row>32</xdr:row>
      <xdr:rowOff>81371</xdr:rowOff>
    </xdr:to>
    <xdr:sp macro="" textlink="">
      <xdr:nvSpPr>
        <xdr:cNvPr id="83" name="楕円 82"/>
        <xdr:cNvSpPr/>
      </xdr:nvSpPr>
      <xdr:spPr>
        <a:xfrm>
          <a:off x="47117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129648</xdr:rowOff>
    </xdr:from>
    <xdr:ext cx="405111" cy="259045"/>
    <xdr:sp macro="" textlink="">
      <xdr:nvSpPr>
        <xdr:cNvPr id="84" name="有形固定資産減価償却率該当値テキスト"/>
        <xdr:cNvSpPr txBox="1"/>
      </xdr:nvSpPr>
      <xdr:spPr>
        <a:xfrm>
          <a:off x="4813300"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145052</xdr:rowOff>
    </xdr:from>
    <xdr:to>
      <xdr:col>19</xdr:col>
      <xdr:colOff>187325</xdr:colOff>
      <xdr:row>32</xdr:row>
      <xdr:rowOff>75202</xdr:rowOff>
    </xdr:to>
    <xdr:sp macro="" textlink="">
      <xdr:nvSpPr>
        <xdr:cNvPr id="85" name="楕円 84"/>
        <xdr:cNvSpPr/>
      </xdr:nvSpPr>
      <xdr:spPr>
        <a:xfrm>
          <a:off x="4000500" y="62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24402</xdr:rowOff>
    </xdr:from>
    <xdr:to>
      <xdr:col>23</xdr:col>
      <xdr:colOff>85725</xdr:colOff>
      <xdr:row>32</xdr:row>
      <xdr:rowOff>30571</xdr:rowOff>
    </xdr:to>
    <xdr:cxnSp macro="">
      <xdr:nvCxnSpPr>
        <xdr:cNvPr id="86" name="直線コネクタ 85"/>
        <xdr:cNvCxnSpPr/>
      </xdr:nvCxnSpPr>
      <xdr:spPr>
        <a:xfrm>
          <a:off x="4051300" y="6282327"/>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141968</xdr:rowOff>
    </xdr:from>
    <xdr:to>
      <xdr:col>15</xdr:col>
      <xdr:colOff>187325</xdr:colOff>
      <xdr:row>32</xdr:row>
      <xdr:rowOff>72118</xdr:rowOff>
    </xdr:to>
    <xdr:sp macro="" textlink="">
      <xdr:nvSpPr>
        <xdr:cNvPr id="87" name="楕円 86"/>
        <xdr:cNvSpPr/>
      </xdr:nvSpPr>
      <xdr:spPr>
        <a:xfrm>
          <a:off x="3238500" y="62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21318</xdr:rowOff>
    </xdr:from>
    <xdr:to>
      <xdr:col>19</xdr:col>
      <xdr:colOff>136525</xdr:colOff>
      <xdr:row>32</xdr:row>
      <xdr:rowOff>24402</xdr:rowOff>
    </xdr:to>
    <xdr:cxnSp macro="">
      <xdr:nvCxnSpPr>
        <xdr:cNvPr id="88" name="直線コネクタ 87"/>
        <xdr:cNvCxnSpPr/>
      </xdr:nvCxnSpPr>
      <xdr:spPr>
        <a:xfrm>
          <a:off x="3289300" y="6279243"/>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160474</xdr:rowOff>
    </xdr:from>
    <xdr:to>
      <xdr:col>11</xdr:col>
      <xdr:colOff>187325</xdr:colOff>
      <xdr:row>32</xdr:row>
      <xdr:rowOff>90624</xdr:rowOff>
    </xdr:to>
    <xdr:sp macro="" textlink="">
      <xdr:nvSpPr>
        <xdr:cNvPr id="89" name="楕円 88"/>
        <xdr:cNvSpPr/>
      </xdr:nvSpPr>
      <xdr:spPr>
        <a:xfrm>
          <a:off x="2476500" y="62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21318</xdr:rowOff>
    </xdr:from>
    <xdr:to>
      <xdr:col>15</xdr:col>
      <xdr:colOff>136525</xdr:colOff>
      <xdr:row>32</xdr:row>
      <xdr:rowOff>39824</xdr:rowOff>
    </xdr:to>
    <xdr:cxnSp macro="">
      <xdr:nvCxnSpPr>
        <xdr:cNvPr id="90" name="直線コネクタ 89"/>
        <xdr:cNvCxnSpPr/>
      </xdr:nvCxnSpPr>
      <xdr:spPr>
        <a:xfrm flipV="1">
          <a:off x="2527300" y="6279243"/>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92619</xdr:rowOff>
    </xdr:from>
    <xdr:to>
      <xdr:col>7</xdr:col>
      <xdr:colOff>187325</xdr:colOff>
      <xdr:row>32</xdr:row>
      <xdr:rowOff>22769</xdr:rowOff>
    </xdr:to>
    <xdr:sp macro="" textlink="">
      <xdr:nvSpPr>
        <xdr:cNvPr id="91" name="楕円 90"/>
        <xdr:cNvSpPr/>
      </xdr:nvSpPr>
      <xdr:spPr>
        <a:xfrm>
          <a:off x="17145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143419</xdr:rowOff>
    </xdr:from>
    <xdr:to>
      <xdr:col>11</xdr:col>
      <xdr:colOff>136525</xdr:colOff>
      <xdr:row>32</xdr:row>
      <xdr:rowOff>39824</xdr:rowOff>
    </xdr:to>
    <xdr:cxnSp macro="">
      <xdr:nvCxnSpPr>
        <xdr:cNvPr id="92" name="直線コネクタ 91"/>
        <xdr:cNvCxnSpPr/>
      </xdr:nvCxnSpPr>
      <xdr:spPr>
        <a:xfrm>
          <a:off x="1765300" y="6229894"/>
          <a:ext cx="762000" cy="6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4" name="n_2aveValue有形固定資産減価償却率"/>
        <xdr:cNvSpPr txBox="1"/>
      </xdr:nvSpPr>
      <xdr:spPr>
        <a:xfrm>
          <a:off x="3086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5" name="n_3aveValue有形固定資産減価償却率"/>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6" name="n_4aveValue有形固定資産減価償却率"/>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66329</xdr:rowOff>
    </xdr:from>
    <xdr:ext cx="405111" cy="259045"/>
    <xdr:sp macro="" textlink="">
      <xdr:nvSpPr>
        <xdr:cNvPr id="97" name="n_1mainValue有形固定資産減価償却率"/>
        <xdr:cNvSpPr txBox="1"/>
      </xdr:nvSpPr>
      <xdr:spPr>
        <a:xfrm>
          <a:off x="3836044" y="6324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63245</xdr:rowOff>
    </xdr:from>
    <xdr:ext cx="405111" cy="259045"/>
    <xdr:sp macro="" textlink="">
      <xdr:nvSpPr>
        <xdr:cNvPr id="98" name="n_2mainValue有形固定資産減価償却率"/>
        <xdr:cNvSpPr txBox="1"/>
      </xdr:nvSpPr>
      <xdr:spPr>
        <a:xfrm>
          <a:off x="3086744" y="6321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81751</xdr:rowOff>
    </xdr:from>
    <xdr:ext cx="405111" cy="259045"/>
    <xdr:sp macro="" textlink="">
      <xdr:nvSpPr>
        <xdr:cNvPr id="99" name="n_3mainValue有形固定資産減価償却率"/>
        <xdr:cNvSpPr txBox="1"/>
      </xdr:nvSpPr>
      <xdr:spPr>
        <a:xfrm>
          <a:off x="2324744" y="633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13896</xdr:rowOff>
    </xdr:from>
    <xdr:ext cx="405111" cy="259045"/>
    <xdr:sp macro="" textlink="">
      <xdr:nvSpPr>
        <xdr:cNvPr id="100" name="n_4mainValue有形固定資産減価償却率"/>
        <xdr:cNvSpPr txBox="1"/>
      </xdr:nvSpPr>
      <xdr:spPr>
        <a:xfrm>
          <a:off x="1562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債務償還可能年数については</a:t>
          </a:r>
          <a:r>
            <a:rPr kumimoji="1" lang="en-US" altLang="ja-JP" sz="1000">
              <a:solidFill>
                <a:schemeClr val="dk1"/>
              </a:solidFill>
              <a:effectLst/>
              <a:latin typeface="+mn-lt"/>
              <a:ea typeface="+mn-ea"/>
              <a:cs typeface="+mn-cs"/>
            </a:rPr>
            <a:t>523.2</a:t>
          </a:r>
          <a:r>
            <a:rPr kumimoji="1" lang="ja-JP" altLang="ja-JP" sz="1000">
              <a:solidFill>
                <a:schemeClr val="dk1"/>
              </a:solidFill>
              <a:effectLst/>
              <a:latin typeface="+mn-lt"/>
              <a:ea typeface="+mn-ea"/>
              <a:cs typeface="+mn-cs"/>
            </a:rPr>
            <a:t>％と類似団体内平均値に比べ</a:t>
          </a:r>
          <a:r>
            <a:rPr kumimoji="1" lang="en-US" altLang="ja-JP" sz="1000">
              <a:solidFill>
                <a:schemeClr val="dk1"/>
              </a:solidFill>
              <a:effectLst/>
              <a:latin typeface="+mn-lt"/>
              <a:ea typeface="+mn-ea"/>
              <a:cs typeface="+mn-cs"/>
            </a:rPr>
            <a:t>185.7</a:t>
          </a:r>
          <a:r>
            <a:rPr kumimoji="1" lang="ja-JP" altLang="ja-JP" sz="1000">
              <a:solidFill>
                <a:schemeClr val="dk1"/>
              </a:solidFill>
              <a:effectLst/>
              <a:latin typeface="+mn-lt"/>
              <a:ea typeface="+mn-ea"/>
              <a:cs typeface="+mn-cs"/>
            </a:rPr>
            <a:t>ポイント低い数値となっている。全国平均及び山梨県平均と比較しても低い数値となっている。充当可能財源に当たる充当可能基金の増加や市債発行の抑制等が要因と考えられる。今後については建設費用に係る起債の発行や基金の繰入れによる充当可能基金の減が想定されるため数値を注視し、引き続き類似団体内平均値を上回らないよう、取り組んでいく。</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0" name="直線コネクタ 129"/>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1" name="債務償還比率最小値テキスト"/>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2" name="直線コネクタ 131"/>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3" name="債務償還比率最大値テキスト"/>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4" name="直線コネクタ 133"/>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158788</xdr:rowOff>
    </xdr:from>
    <xdr:ext cx="469744" cy="259045"/>
    <xdr:sp macro="" textlink="">
      <xdr:nvSpPr>
        <xdr:cNvPr id="135" name="債務償還比率平均値テキスト"/>
        <xdr:cNvSpPr txBox="1"/>
      </xdr:nvSpPr>
      <xdr:spPr>
        <a:xfrm>
          <a:off x="14846300" y="573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6" name="フローチャート: 判断 135"/>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7" name="フローチャート: 判断 136"/>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8" name="フローチャート: 判断 137"/>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9" name="フローチャート: 判断 138"/>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40" name="フローチャート: 判断 139"/>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129074</xdr:rowOff>
    </xdr:from>
    <xdr:to>
      <xdr:col>76</xdr:col>
      <xdr:colOff>73025</xdr:colOff>
      <xdr:row>28</xdr:row>
      <xdr:rowOff>59224</xdr:rowOff>
    </xdr:to>
    <xdr:sp macro="" textlink="">
      <xdr:nvSpPr>
        <xdr:cNvPr id="146" name="楕円 145"/>
        <xdr:cNvSpPr/>
      </xdr:nvSpPr>
      <xdr:spPr>
        <a:xfrm>
          <a:off x="14744700" y="552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151951</xdr:rowOff>
    </xdr:from>
    <xdr:ext cx="469744" cy="259045"/>
    <xdr:sp macro="" textlink="">
      <xdr:nvSpPr>
        <xdr:cNvPr id="147" name="債務償還比率該当値テキスト"/>
        <xdr:cNvSpPr txBox="1"/>
      </xdr:nvSpPr>
      <xdr:spPr>
        <a:xfrm>
          <a:off x="14846300" y="538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63945</xdr:rowOff>
    </xdr:from>
    <xdr:to>
      <xdr:col>72</xdr:col>
      <xdr:colOff>123825</xdr:colOff>
      <xdr:row>27</xdr:row>
      <xdr:rowOff>165545</xdr:rowOff>
    </xdr:to>
    <xdr:sp macro="" textlink="">
      <xdr:nvSpPr>
        <xdr:cNvPr id="148" name="楕円 147"/>
        <xdr:cNvSpPr/>
      </xdr:nvSpPr>
      <xdr:spPr>
        <a:xfrm>
          <a:off x="14033500" y="54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114745</xdr:rowOff>
    </xdr:from>
    <xdr:to>
      <xdr:col>76</xdr:col>
      <xdr:colOff>22225</xdr:colOff>
      <xdr:row>28</xdr:row>
      <xdr:rowOff>8424</xdr:rowOff>
    </xdr:to>
    <xdr:cxnSp macro="">
      <xdr:nvCxnSpPr>
        <xdr:cNvPr id="149" name="直線コネクタ 148"/>
        <xdr:cNvCxnSpPr/>
      </xdr:nvCxnSpPr>
      <xdr:spPr>
        <a:xfrm>
          <a:off x="14084300" y="5515420"/>
          <a:ext cx="711200" cy="6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36357</xdr:rowOff>
    </xdr:from>
    <xdr:to>
      <xdr:col>68</xdr:col>
      <xdr:colOff>123825</xdr:colOff>
      <xdr:row>27</xdr:row>
      <xdr:rowOff>137957</xdr:rowOff>
    </xdr:to>
    <xdr:sp macro="" textlink="">
      <xdr:nvSpPr>
        <xdr:cNvPr id="150" name="楕円 149"/>
        <xdr:cNvSpPr/>
      </xdr:nvSpPr>
      <xdr:spPr>
        <a:xfrm>
          <a:off x="13271500" y="543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87157</xdr:rowOff>
    </xdr:from>
    <xdr:to>
      <xdr:col>72</xdr:col>
      <xdr:colOff>73025</xdr:colOff>
      <xdr:row>27</xdr:row>
      <xdr:rowOff>114745</xdr:rowOff>
    </xdr:to>
    <xdr:cxnSp macro="">
      <xdr:nvCxnSpPr>
        <xdr:cNvPr id="151" name="直線コネクタ 150"/>
        <xdr:cNvCxnSpPr/>
      </xdr:nvCxnSpPr>
      <xdr:spPr>
        <a:xfrm>
          <a:off x="13322300" y="5487832"/>
          <a:ext cx="762000" cy="2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38396</xdr:rowOff>
    </xdr:from>
    <xdr:to>
      <xdr:col>64</xdr:col>
      <xdr:colOff>123825</xdr:colOff>
      <xdr:row>27</xdr:row>
      <xdr:rowOff>139996</xdr:rowOff>
    </xdr:to>
    <xdr:sp macro="" textlink="">
      <xdr:nvSpPr>
        <xdr:cNvPr id="152" name="楕円 151"/>
        <xdr:cNvSpPr/>
      </xdr:nvSpPr>
      <xdr:spPr>
        <a:xfrm>
          <a:off x="12509500" y="543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87157</xdr:rowOff>
    </xdr:from>
    <xdr:to>
      <xdr:col>68</xdr:col>
      <xdr:colOff>73025</xdr:colOff>
      <xdr:row>27</xdr:row>
      <xdr:rowOff>89196</xdr:rowOff>
    </xdr:to>
    <xdr:cxnSp macro="">
      <xdr:nvCxnSpPr>
        <xdr:cNvPr id="153" name="直線コネクタ 152"/>
        <xdr:cNvCxnSpPr/>
      </xdr:nvCxnSpPr>
      <xdr:spPr>
        <a:xfrm flipV="1">
          <a:off x="12560300" y="5487832"/>
          <a:ext cx="762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128475</xdr:rowOff>
    </xdr:from>
    <xdr:to>
      <xdr:col>60</xdr:col>
      <xdr:colOff>123825</xdr:colOff>
      <xdr:row>28</xdr:row>
      <xdr:rowOff>58625</xdr:rowOff>
    </xdr:to>
    <xdr:sp macro="" textlink="">
      <xdr:nvSpPr>
        <xdr:cNvPr id="154" name="楕円 153"/>
        <xdr:cNvSpPr/>
      </xdr:nvSpPr>
      <xdr:spPr>
        <a:xfrm>
          <a:off x="11747500" y="552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89196</xdr:rowOff>
    </xdr:from>
    <xdr:to>
      <xdr:col>64</xdr:col>
      <xdr:colOff>73025</xdr:colOff>
      <xdr:row>28</xdr:row>
      <xdr:rowOff>7825</xdr:rowOff>
    </xdr:to>
    <xdr:cxnSp macro="">
      <xdr:nvCxnSpPr>
        <xdr:cNvPr id="155" name="直線コネクタ 154"/>
        <xdr:cNvCxnSpPr/>
      </xdr:nvCxnSpPr>
      <xdr:spPr>
        <a:xfrm flipV="1">
          <a:off x="11798300" y="5489871"/>
          <a:ext cx="762000" cy="9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97920</xdr:rowOff>
    </xdr:from>
    <xdr:ext cx="469744" cy="259045"/>
    <xdr:sp macro="" textlink="">
      <xdr:nvSpPr>
        <xdr:cNvPr id="156" name="n_1aveValue債務償還比率"/>
        <xdr:cNvSpPr txBox="1"/>
      </xdr:nvSpPr>
      <xdr:spPr>
        <a:xfrm>
          <a:off x="13836727" y="584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103677</xdr:rowOff>
    </xdr:from>
    <xdr:ext cx="469744" cy="259045"/>
    <xdr:sp macro="" textlink="">
      <xdr:nvSpPr>
        <xdr:cNvPr id="157" name="n_2aveValue債務償還比率"/>
        <xdr:cNvSpPr txBox="1"/>
      </xdr:nvSpPr>
      <xdr:spPr>
        <a:xfrm>
          <a:off x="13087427" y="584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68773</xdr:rowOff>
    </xdr:from>
    <xdr:ext cx="469744" cy="259045"/>
    <xdr:sp macro="" textlink="">
      <xdr:nvSpPr>
        <xdr:cNvPr id="158" name="n_3aveValue債務償還比率"/>
        <xdr:cNvSpPr txBox="1"/>
      </xdr:nvSpPr>
      <xdr:spPr>
        <a:xfrm>
          <a:off x="12325427" y="581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29311</xdr:rowOff>
    </xdr:from>
    <xdr:ext cx="469744" cy="259045"/>
    <xdr:sp macro="" textlink="">
      <xdr:nvSpPr>
        <xdr:cNvPr id="159" name="n_4aveValue債務償還比率"/>
        <xdr:cNvSpPr txBox="1"/>
      </xdr:nvSpPr>
      <xdr:spPr>
        <a:xfrm>
          <a:off x="11563427" y="577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10622</xdr:rowOff>
    </xdr:from>
    <xdr:ext cx="469744" cy="259045"/>
    <xdr:sp macro="" textlink="">
      <xdr:nvSpPr>
        <xdr:cNvPr id="160" name="n_1mainValue債務償還比率"/>
        <xdr:cNvSpPr txBox="1"/>
      </xdr:nvSpPr>
      <xdr:spPr>
        <a:xfrm>
          <a:off x="13836727" y="523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154484</xdr:rowOff>
    </xdr:from>
    <xdr:ext cx="469744" cy="259045"/>
    <xdr:sp macro="" textlink="">
      <xdr:nvSpPr>
        <xdr:cNvPr id="161" name="n_2mainValue債務償還比率"/>
        <xdr:cNvSpPr txBox="1"/>
      </xdr:nvSpPr>
      <xdr:spPr>
        <a:xfrm>
          <a:off x="13087427" y="521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156523</xdr:rowOff>
    </xdr:from>
    <xdr:ext cx="469744" cy="259045"/>
    <xdr:sp macro="" textlink="">
      <xdr:nvSpPr>
        <xdr:cNvPr id="162" name="n_3mainValue債務償還比率"/>
        <xdr:cNvSpPr txBox="1"/>
      </xdr:nvSpPr>
      <xdr:spPr>
        <a:xfrm>
          <a:off x="12325427" y="521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75152</xdr:rowOff>
    </xdr:from>
    <xdr:ext cx="469744" cy="259045"/>
    <xdr:sp macro="" textlink="">
      <xdr:nvSpPr>
        <xdr:cNvPr id="163" name="n_4mainValue債務償還比率"/>
        <xdr:cNvSpPr txBox="1"/>
      </xdr:nvSpPr>
      <xdr:spPr>
        <a:xfrm>
          <a:off x="11563427" y="530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30,242
29,555
161.63
14,340,898
13,785,391
337,065
8,722,389
11,829,012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139717</xdr:rowOff>
    </xdr:from>
    <xdr:ext cx="405111" cy="259045"/>
    <xdr:sp macro="" textlink="">
      <xdr:nvSpPr>
        <xdr:cNvPr id="62" name="【道路】&#10;有形固定資産減価償却率平均値テキスト"/>
        <xdr:cNvSpPr txBox="1"/>
      </xdr:nvSpPr>
      <xdr:spPr>
        <a:xfrm>
          <a:off x="4673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73" name="楕円 72"/>
        <xdr:cNvSpPr/>
      </xdr:nvSpPr>
      <xdr:spPr>
        <a:xfrm>
          <a:off x="45847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24782</xdr:rowOff>
    </xdr:from>
    <xdr:ext cx="405111" cy="259045"/>
    <xdr:sp macro="" textlink="">
      <xdr:nvSpPr>
        <xdr:cNvPr id="74" name="【道路】&#10;有形固定資産減価償却率該当値テキスト"/>
        <xdr:cNvSpPr txBox="1"/>
      </xdr:nvSpPr>
      <xdr:spPr>
        <a:xfrm>
          <a:off x="467360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160655</xdr:rowOff>
    </xdr:from>
    <xdr:to>
      <xdr:col>20</xdr:col>
      <xdr:colOff>38100</xdr:colOff>
      <xdr:row>38</xdr:row>
      <xdr:rowOff>90805</xdr:rowOff>
    </xdr:to>
    <xdr:sp macro="" textlink="">
      <xdr:nvSpPr>
        <xdr:cNvPr id="75" name="楕円 74"/>
        <xdr:cNvSpPr/>
      </xdr:nvSpPr>
      <xdr:spPr>
        <a:xfrm>
          <a:off x="3746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40005</xdr:rowOff>
    </xdr:from>
    <xdr:to>
      <xdr:col>24</xdr:col>
      <xdr:colOff>63500</xdr:colOff>
      <xdr:row>38</xdr:row>
      <xdr:rowOff>97155</xdr:rowOff>
    </xdr:to>
    <xdr:cxnSp macro="">
      <xdr:nvCxnSpPr>
        <xdr:cNvPr id="76" name="直線コネクタ 75"/>
        <xdr:cNvCxnSpPr/>
      </xdr:nvCxnSpPr>
      <xdr:spPr>
        <a:xfrm>
          <a:off x="3797300" y="65551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139700</xdr:rowOff>
    </xdr:from>
    <xdr:to>
      <xdr:col>15</xdr:col>
      <xdr:colOff>101600</xdr:colOff>
      <xdr:row>38</xdr:row>
      <xdr:rowOff>69850</xdr:rowOff>
    </xdr:to>
    <xdr:sp macro="" textlink="">
      <xdr:nvSpPr>
        <xdr:cNvPr id="77" name="楕円 76"/>
        <xdr:cNvSpPr/>
      </xdr:nvSpPr>
      <xdr:spPr>
        <a:xfrm>
          <a:off x="2857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19050</xdr:rowOff>
    </xdr:from>
    <xdr:to>
      <xdr:col>19</xdr:col>
      <xdr:colOff>177800</xdr:colOff>
      <xdr:row>38</xdr:row>
      <xdr:rowOff>40005</xdr:rowOff>
    </xdr:to>
    <xdr:cxnSp macro="">
      <xdr:nvCxnSpPr>
        <xdr:cNvPr id="78" name="直線コネクタ 77"/>
        <xdr:cNvCxnSpPr/>
      </xdr:nvCxnSpPr>
      <xdr:spPr>
        <a:xfrm>
          <a:off x="2908300" y="65341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109220</xdr:rowOff>
    </xdr:from>
    <xdr:to>
      <xdr:col>10</xdr:col>
      <xdr:colOff>165100</xdr:colOff>
      <xdr:row>38</xdr:row>
      <xdr:rowOff>39370</xdr:rowOff>
    </xdr:to>
    <xdr:sp macro="" textlink="">
      <xdr:nvSpPr>
        <xdr:cNvPr id="79" name="楕円 78"/>
        <xdr:cNvSpPr/>
      </xdr:nvSpPr>
      <xdr:spPr>
        <a:xfrm>
          <a:off x="1968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160020</xdr:rowOff>
    </xdr:from>
    <xdr:to>
      <xdr:col>15</xdr:col>
      <xdr:colOff>50800</xdr:colOff>
      <xdr:row>38</xdr:row>
      <xdr:rowOff>19050</xdr:rowOff>
    </xdr:to>
    <xdr:cxnSp macro="">
      <xdr:nvCxnSpPr>
        <xdr:cNvPr id="80" name="直線コネクタ 79"/>
        <xdr:cNvCxnSpPr/>
      </xdr:nvCxnSpPr>
      <xdr:spPr>
        <a:xfrm>
          <a:off x="2019300" y="65036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86360</xdr:rowOff>
    </xdr:from>
    <xdr:to>
      <xdr:col>6</xdr:col>
      <xdr:colOff>38100</xdr:colOff>
      <xdr:row>38</xdr:row>
      <xdr:rowOff>16510</xdr:rowOff>
    </xdr:to>
    <xdr:sp macro="" textlink="">
      <xdr:nvSpPr>
        <xdr:cNvPr id="81" name="楕円 80"/>
        <xdr:cNvSpPr/>
      </xdr:nvSpPr>
      <xdr:spPr>
        <a:xfrm>
          <a:off x="1079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137160</xdr:rowOff>
    </xdr:from>
    <xdr:to>
      <xdr:col>10</xdr:col>
      <xdr:colOff>114300</xdr:colOff>
      <xdr:row>37</xdr:row>
      <xdr:rowOff>160020</xdr:rowOff>
    </xdr:to>
    <xdr:cxnSp macro="">
      <xdr:nvCxnSpPr>
        <xdr:cNvPr id="82" name="直線コネクタ 81"/>
        <xdr:cNvCxnSpPr/>
      </xdr:nvCxnSpPr>
      <xdr:spPr>
        <a:xfrm>
          <a:off x="1130300" y="64808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13987</xdr:rowOff>
    </xdr:from>
    <xdr:ext cx="405111" cy="259045"/>
    <xdr:sp macro="" textlink="">
      <xdr:nvSpPr>
        <xdr:cNvPr id="83" name="n_1ave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4" name="n_2ave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5" name="n_3ave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6" name="n_4aveValue【道路】&#10;有形固定資産減価償却率"/>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81932</xdr:rowOff>
    </xdr:from>
    <xdr:ext cx="405111" cy="259045"/>
    <xdr:sp macro="" textlink="">
      <xdr:nvSpPr>
        <xdr:cNvPr id="87" name="n_1mainValue【道路】&#10;有形固定資産減価償却率"/>
        <xdr:cNvSpPr txBox="1"/>
      </xdr:nvSpPr>
      <xdr:spPr>
        <a:xfrm>
          <a:off x="35820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88" name="n_2mainValue【道路】&#10;有形固定資産減価償却率"/>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30497</xdr:rowOff>
    </xdr:from>
    <xdr:ext cx="405111" cy="259045"/>
    <xdr:sp macro="" textlink="">
      <xdr:nvSpPr>
        <xdr:cNvPr id="89" name="n_3mainValue【道路】&#10;有形固定資産減価償却率"/>
        <xdr:cNvSpPr txBox="1"/>
      </xdr:nvSpPr>
      <xdr:spPr>
        <a:xfrm>
          <a:off x="18167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7637</xdr:rowOff>
    </xdr:from>
    <xdr:ext cx="405111" cy="259045"/>
    <xdr:sp macro="" textlink="">
      <xdr:nvSpPr>
        <xdr:cNvPr id="90" name="n_4mainValue【道路】&#10;有形固定資産減価償却率"/>
        <xdr:cNvSpPr txBox="1"/>
      </xdr:nvSpPr>
      <xdr:spPr>
        <a:xfrm>
          <a:off x="927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4" name="直線コネクタ 113"/>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5"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6" name="直線コネクタ 115"/>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7"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8" name="直線コネクタ 117"/>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82338</xdr:rowOff>
    </xdr:from>
    <xdr:ext cx="534377" cy="259045"/>
    <xdr:sp macro="" textlink="">
      <xdr:nvSpPr>
        <xdr:cNvPr id="119" name="【道路】&#10;一人当たり延長平均値テキスト"/>
        <xdr:cNvSpPr txBox="1"/>
      </xdr:nvSpPr>
      <xdr:spPr>
        <a:xfrm>
          <a:off x="10515600" y="642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20" name="フローチャート: 判断 119"/>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21" name="フローチャート: 判断 120"/>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2" name="フローチャート: 判断 121"/>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3" name="フローチャート: 判断 122"/>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4" name="フローチャート: 判断 123"/>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31610</xdr:rowOff>
    </xdr:from>
    <xdr:to>
      <xdr:col>55</xdr:col>
      <xdr:colOff>50800</xdr:colOff>
      <xdr:row>40</xdr:row>
      <xdr:rowOff>133210</xdr:rowOff>
    </xdr:to>
    <xdr:sp macro="" textlink="">
      <xdr:nvSpPr>
        <xdr:cNvPr id="130" name="楕円 129"/>
        <xdr:cNvSpPr/>
      </xdr:nvSpPr>
      <xdr:spPr>
        <a:xfrm>
          <a:off x="10426700" y="68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10037</xdr:rowOff>
    </xdr:from>
    <xdr:ext cx="469744" cy="259045"/>
    <xdr:sp macro="" textlink="">
      <xdr:nvSpPr>
        <xdr:cNvPr id="131" name="【道路】&#10;一人当たり延長該当値テキスト"/>
        <xdr:cNvSpPr txBox="1"/>
      </xdr:nvSpPr>
      <xdr:spPr>
        <a:xfrm>
          <a:off x="10515600" y="686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16828</xdr:rowOff>
    </xdr:from>
    <xdr:to>
      <xdr:col>50</xdr:col>
      <xdr:colOff>165100</xdr:colOff>
      <xdr:row>40</xdr:row>
      <xdr:rowOff>118428</xdr:rowOff>
    </xdr:to>
    <xdr:sp macro="" textlink="">
      <xdr:nvSpPr>
        <xdr:cNvPr id="132" name="楕円 131"/>
        <xdr:cNvSpPr/>
      </xdr:nvSpPr>
      <xdr:spPr>
        <a:xfrm>
          <a:off x="9588500" y="68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67628</xdr:rowOff>
    </xdr:from>
    <xdr:to>
      <xdr:col>55</xdr:col>
      <xdr:colOff>0</xdr:colOff>
      <xdr:row>40</xdr:row>
      <xdr:rowOff>82410</xdr:rowOff>
    </xdr:to>
    <xdr:cxnSp macro="">
      <xdr:nvCxnSpPr>
        <xdr:cNvPr id="133" name="直線コネクタ 132"/>
        <xdr:cNvCxnSpPr/>
      </xdr:nvCxnSpPr>
      <xdr:spPr>
        <a:xfrm>
          <a:off x="9639300" y="6925628"/>
          <a:ext cx="8382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27801</xdr:rowOff>
    </xdr:from>
    <xdr:to>
      <xdr:col>46</xdr:col>
      <xdr:colOff>38100</xdr:colOff>
      <xdr:row>40</xdr:row>
      <xdr:rowOff>129401</xdr:rowOff>
    </xdr:to>
    <xdr:sp macro="" textlink="">
      <xdr:nvSpPr>
        <xdr:cNvPr id="134" name="楕円 133"/>
        <xdr:cNvSpPr/>
      </xdr:nvSpPr>
      <xdr:spPr>
        <a:xfrm>
          <a:off x="8699500" y="688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67628</xdr:rowOff>
    </xdr:from>
    <xdr:to>
      <xdr:col>50</xdr:col>
      <xdr:colOff>114300</xdr:colOff>
      <xdr:row>40</xdr:row>
      <xdr:rowOff>78601</xdr:rowOff>
    </xdr:to>
    <xdr:cxnSp macro="">
      <xdr:nvCxnSpPr>
        <xdr:cNvPr id="135" name="直線コネクタ 134"/>
        <xdr:cNvCxnSpPr/>
      </xdr:nvCxnSpPr>
      <xdr:spPr>
        <a:xfrm flipV="1">
          <a:off x="8750300" y="692562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32334</xdr:rowOff>
    </xdr:from>
    <xdr:to>
      <xdr:col>41</xdr:col>
      <xdr:colOff>101600</xdr:colOff>
      <xdr:row>40</xdr:row>
      <xdr:rowOff>133934</xdr:rowOff>
    </xdr:to>
    <xdr:sp macro="" textlink="">
      <xdr:nvSpPr>
        <xdr:cNvPr id="136" name="楕円 135"/>
        <xdr:cNvSpPr/>
      </xdr:nvSpPr>
      <xdr:spPr>
        <a:xfrm>
          <a:off x="7810500" y="689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78601</xdr:rowOff>
    </xdr:from>
    <xdr:to>
      <xdr:col>45</xdr:col>
      <xdr:colOff>177800</xdr:colOff>
      <xdr:row>40</xdr:row>
      <xdr:rowOff>83134</xdr:rowOff>
    </xdr:to>
    <xdr:cxnSp macro="">
      <xdr:nvCxnSpPr>
        <xdr:cNvPr id="137" name="直線コネクタ 136"/>
        <xdr:cNvCxnSpPr/>
      </xdr:nvCxnSpPr>
      <xdr:spPr>
        <a:xfrm flipV="1">
          <a:off x="7861300" y="6936601"/>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39954</xdr:rowOff>
    </xdr:from>
    <xdr:to>
      <xdr:col>36</xdr:col>
      <xdr:colOff>165100</xdr:colOff>
      <xdr:row>40</xdr:row>
      <xdr:rowOff>141554</xdr:rowOff>
    </xdr:to>
    <xdr:sp macro="" textlink="">
      <xdr:nvSpPr>
        <xdr:cNvPr id="138" name="楕円 137"/>
        <xdr:cNvSpPr/>
      </xdr:nvSpPr>
      <xdr:spPr>
        <a:xfrm>
          <a:off x="6921500" y="689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83134</xdr:rowOff>
    </xdr:from>
    <xdr:to>
      <xdr:col>41</xdr:col>
      <xdr:colOff>50800</xdr:colOff>
      <xdr:row>40</xdr:row>
      <xdr:rowOff>90754</xdr:rowOff>
    </xdr:to>
    <xdr:cxnSp macro="">
      <xdr:nvCxnSpPr>
        <xdr:cNvPr id="139" name="直線コネクタ 138"/>
        <xdr:cNvCxnSpPr/>
      </xdr:nvCxnSpPr>
      <xdr:spPr>
        <a:xfrm flipV="1">
          <a:off x="6972300" y="694113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40" name="n_1aveValue【道路】&#10;一人当たり延長"/>
        <xdr:cNvSpPr txBox="1"/>
      </xdr:nvSpPr>
      <xdr:spPr>
        <a:xfrm>
          <a:off x="93594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41" name="n_2aveValue【道路】&#10;一人当たり延長"/>
        <xdr:cNvSpPr txBox="1"/>
      </xdr:nvSpPr>
      <xdr:spPr>
        <a:xfrm>
          <a:off x="8483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42" name="n_3aveValue【道路】&#10;一人当たり延長"/>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43" name="n_4aveValue【道路】&#10;一人当たり延長"/>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109555</xdr:rowOff>
    </xdr:from>
    <xdr:ext cx="469744" cy="259045"/>
    <xdr:sp macro="" textlink="">
      <xdr:nvSpPr>
        <xdr:cNvPr id="144" name="n_1mainValue【道路】&#10;一人当たり延長"/>
        <xdr:cNvSpPr txBox="1"/>
      </xdr:nvSpPr>
      <xdr:spPr>
        <a:xfrm>
          <a:off x="9391727" y="6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120528</xdr:rowOff>
    </xdr:from>
    <xdr:ext cx="469744" cy="259045"/>
    <xdr:sp macro="" textlink="">
      <xdr:nvSpPr>
        <xdr:cNvPr id="145" name="n_2mainValue【道路】&#10;一人当たり延長"/>
        <xdr:cNvSpPr txBox="1"/>
      </xdr:nvSpPr>
      <xdr:spPr>
        <a:xfrm>
          <a:off x="8515427" y="697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125061</xdr:rowOff>
    </xdr:from>
    <xdr:ext cx="469744" cy="259045"/>
    <xdr:sp macro="" textlink="">
      <xdr:nvSpPr>
        <xdr:cNvPr id="146" name="n_3mainValue【道路】&#10;一人当たり延長"/>
        <xdr:cNvSpPr txBox="1"/>
      </xdr:nvSpPr>
      <xdr:spPr>
        <a:xfrm>
          <a:off x="7626427" y="698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132681</xdr:rowOff>
    </xdr:from>
    <xdr:ext cx="469744" cy="259045"/>
    <xdr:sp macro="" textlink="">
      <xdr:nvSpPr>
        <xdr:cNvPr id="147" name="n_4mainValue【道路】&#10;一人当たり延長"/>
        <xdr:cNvSpPr txBox="1"/>
      </xdr:nvSpPr>
      <xdr:spPr>
        <a:xfrm>
          <a:off x="6737427" y="699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72" name="直線コネクタ 171"/>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73"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4" name="直線コネクタ 173"/>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5"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6" name="直線コネクタ 175"/>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7" name="【橋りょう・トンネル】&#10;有形固定資産減価償却率平均値テキスト"/>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8" name="フローチャート: 判断 177"/>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9" name="フローチャート: 判断 178"/>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1" name="フローチャート: 判断 180"/>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82" name="フローチャート: 判断 181"/>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57785</xdr:rowOff>
    </xdr:from>
    <xdr:to>
      <xdr:col>24</xdr:col>
      <xdr:colOff>114300</xdr:colOff>
      <xdr:row>62</xdr:row>
      <xdr:rowOff>159385</xdr:rowOff>
    </xdr:to>
    <xdr:sp macro="" textlink="">
      <xdr:nvSpPr>
        <xdr:cNvPr id="188" name="楕円 187"/>
        <xdr:cNvSpPr/>
      </xdr:nvSpPr>
      <xdr:spPr>
        <a:xfrm>
          <a:off x="45847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36212</xdr:rowOff>
    </xdr:from>
    <xdr:ext cx="405111" cy="259045"/>
    <xdr:sp macro="" textlink="">
      <xdr:nvSpPr>
        <xdr:cNvPr id="189" name="【橋りょう・トンネル】&#10;有形固定資産減価償却率該当値テキスト"/>
        <xdr:cNvSpPr txBox="1"/>
      </xdr:nvSpPr>
      <xdr:spPr>
        <a:xfrm>
          <a:off x="4673600"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19685</xdr:rowOff>
    </xdr:from>
    <xdr:to>
      <xdr:col>20</xdr:col>
      <xdr:colOff>38100</xdr:colOff>
      <xdr:row>62</xdr:row>
      <xdr:rowOff>121285</xdr:rowOff>
    </xdr:to>
    <xdr:sp macro="" textlink="">
      <xdr:nvSpPr>
        <xdr:cNvPr id="190" name="楕円 189"/>
        <xdr:cNvSpPr/>
      </xdr:nvSpPr>
      <xdr:spPr>
        <a:xfrm>
          <a:off x="3746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70485</xdr:rowOff>
    </xdr:from>
    <xdr:to>
      <xdr:col>24</xdr:col>
      <xdr:colOff>63500</xdr:colOff>
      <xdr:row>62</xdr:row>
      <xdr:rowOff>108585</xdr:rowOff>
    </xdr:to>
    <xdr:cxnSp macro="">
      <xdr:nvCxnSpPr>
        <xdr:cNvPr id="191" name="直線コネクタ 190"/>
        <xdr:cNvCxnSpPr/>
      </xdr:nvCxnSpPr>
      <xdr:spPr>
        <a:xfrm>
          <a:off x="3797300" y="107003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160655</xdr:rowOff>
    </xdr:from>
    <xdr:to>
      <xdr:col>15</xdr:col>
      <xdr:colOff>101600</xdr:colOff>
      <xdr:row>62</xdr:row>
      <xdr:rowOff>90805</xdr:rowOff>
    </xdr:to>
    <xdr:sp macro="" textlink="">
      <xdr:nvSpPr>
        <xdr:cNvPr id="192" name="楕円 191"/>
        <xdr:cNvSpPr/>
      </xdr:nvSpPr>
      <xdr:spPr>
        <a:xfrm>
          <a:off x="2857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40005</xdr:rowOff>
    </xdr:from>
    <xdr:to>
      <xdr:col>19</xdr:col>
      <xdr:colOff>177800</xdr:colOff>
      <xdr:row>62</xdr:row>
      <xdr:rowOff>70485</xdr:rowOff>
    </xdr:to>
    <xdr:cxnSp macro="">
      <xdr:nvCxnSpPr>
        <xdr:cNvPr id="193" name="直線コネクタ 192"/>
        <xdr:cNvCxnSpPr/>
      </xdr:nvCxnSpPr>
      <xdr:spPr>
        <a:xfrm>
          <a:off x="2908300" y="106699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139700</xdr:rowOff>
    </xdr:from>
    <xdr:to>
      <xdr:col>10</xdr:col>
      <xdr:colOff>165100</xdr:colOff>
      <xdr:row>62</xdr:row>
      <xdr:rowOff>69850</xdr:rowOff>
    </xdr:to>
    <xdr:sp macro="" textlink="">
      <xdr:nvSpPr>
        <xdr:cNvPr id="194" name="楕円 193"/>
        <xdr:cNvSpPr/>
      </xdr:nvSpPr>
      <xdr:spPr>
        <a:xfrm>
          <a:off x="1968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19050</xdr:rowOff>
    </xdr:from>
    <xdr:to>
      <xdr:col>15</xdr:col>
      <xdr:colOff>50800</xdr:colOff>
      <xdr:row>62</xdr:row>
      <xdr:rowOff>40005</xdr:rowOff>
    </xdr:to>
    <xdr:cxnSp macro="">
      <xdr:nvCxnSpPr>
        <xdr:cNvPr id="195" name="直線コネクタ 194"/>
        <xdr:cNvCxnSpPr/>
      </xdr:nvCxnSpPr>
      <xdr:spPr>
        <a:xfrm>
          <a:off x="2019300" y="106489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170180</xdr:rowOff>
    </xdr:from>
    <xdr:to>
      <xdr:col>6</xdr:col>
      <xdr:colOff>38100</xdr:colOff>
      <xdr:row>62</xdr:row>
      <xdr:rowOff>100330</xdr:rowOff>
    </xdr:to>
    <xdr:sp macro="" textlink="">
      <xdr:nvSpPr>
        <xdr:cNvPr id="196" name="楕円 195"/>
        <xdr:cNvSpPr/>
      </xdr:nvSpPr>
      <xdr:spPr>
        <a:xfrm>
          <a:off x="1079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19050</xdr:rowOff>
    </xdr:from>
    <xdr:to>
      <xdr:col>10</xdr:col>
      <xdr:colOff>114300</xdr:colOff>
      <xdr:row>62</xdr:row>
      <xdr:rowOff>49530</xdr:rowOff>
    </xdr:to>
    <xdr:cxnSp macro="">
      <xdr:nvCxnSpPr>
        <xdr:cNvPr id="197" name="直線コネクタ 196"/>
        <xdr:cNvCxnSpPr/>
      </xdr:nvCxnSpPr>
      <xdr:spPr>
        <a:xfrm flipV="1">
          <a:off x="1130300" y="106489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80662</xdr:rowOff>
    </xdr:from>
    <xdr:ext cx="405111" cy="259045"/>
    <xdr:sp macro="" textlink="">
      <xdr:nvSpPr>
        <xdr:cNvPr id="198" name="n_1aveValue【橋りょう・トンネル】&#10;有形固定資産減価償却率"/>
        <xdr:cNvSpPr txBox="1"/>
      </xdr:nvSpPr>
      <xdr:spPr>
        <a:xfrm>
          <a:off x="3582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9" name="n_2aveValue【橋りょう・トンネ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200" name="n_3aveValue【橋りょう・トンネル】&#10;有形固定資産減価償却率"/>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201" name="n_4aveValue【橋りょう・トンネル】&#10;有形固定資産減価償却率"/>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112412</xdr:rowOff>
    </xdr:from>
    <xdr:ext cx="405111" cy="259045"/>
    <xdr:sp macro="" textlink="">
      <xdr:nvSpPr>
        <xdr:cNvPr id="202" name="n_1mainValue【橋りょう・トンネル】&#10;有形固定資産減価償却率"/>
        <xdr:cNvSpPr txBox="1"/>
      </xdr:nvSpPr>
      <xdr:spPr>
        <a:xfrm>
          <a:off x="35820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81932</xdr:rowOff>
    </xdr:from>
    <xdr:ext cx="405111" cy="259045"/>
    <xdr:sp macro="" textlink="">
      <xdr:nvSpPr>
        <xdr:cNvPr id="203" name="n_2mainValue【橋りょう・トンネル】&#10;有形固定資産減価償却率"/>
        <xdr:cNvSpPr txBox="1"/>
      </xdr:nvSpPr>
      <xdr:spPr>
        <a:xfrm>
          <a:off x="2705744"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60977</xdr:rowOff>
    </xdr:from>
    <xdr:ext cx="405111" cy="259045"/>
    <xdr:sp macro="" textlink="">
      <xdr:nvSpPr>
        <xdr:cNvPr id="204" name="n_3mainValue【橋りょう・トンネル】&#10;有形固定資産減価償却率"/>
        <xdr:cNvSpPr txBox="1"/>
      </xdr:nvSpPr>
      <xdr:spPr>
        <a:xfrm>
          <a:off x="18167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91457</xdr:rowOff>
    </xdr:from>
    <xdr:ext cx="405111" cy="259045"/>
    <xdr:sp macro="" textlink="">
      <xdr:nvSpPr>
        <xdr:cNvPr id="205" name="n_4mainValue【橋りょう・トンネル】&#10;有形固定資産減価償却率"/>
        <xdr:cNvSpPr txBox="1"/>
      </xdr:nvSpPr>
      <xdr:spPr>
        <a:xfrm>
          <a:off x="9277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31" name="直線コネクタ 230"/>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32"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33" name="直線コネクタ 232"/>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34"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35" name="直線コネクタ 234"/>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49652</xdr:rowOff>
    </xdr:from>
    <xdr:ext cx="599010" cy="259045"/>
    <xdr:sp macro="" textlink="">
      <xdr:nvSpPr>
        <xdr:cNvPr id="236" name="【橋りょう・トンネル】&#10;一人当たり有形固定資産（償却資産）額平均値テキスト"/>
        <xdr:cNvSpPr txBox="1"/>
      </xdr:nvSpPr>
      <xdr:spPr>
        <a:xfrm>
          <a:off x="10515600" y="10508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37" name="フローチャート: 判断 236"/>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8" name="フローチャート: 判断 237"/>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9" name="フローチャート: 判断 238"/>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40" name="フローチャート: 判断 239"/>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41" name="フローチャート: 判断 240"/>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28898</xdr:rowOff>
    </xdr:from>
    <xdr:to>
      <xdr:col>55</xdr:col>
      <xdr:colOff>50800</xdr:colOff>
      <xdr:row>62</xdr:row>
      <xdr:rowOff>130498</xdr:rowOff>
    </xdr:to>
    <xdr:sp macro="" textlink="">
      <xdr:nvSpPr>
        <xdr:cNvPr id="247" name="楕円 246"/>
        <xdr:cNvSpPr/>
      </xdr:nvSpPr>
      <xdr:spPr>
        <a:xfrm>
          <a:off x="10426700" y="1065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7325</xdr:rowOff>
    </xdr:from>
    <xdr:ext cx="599010" cy="259045"/>
    <xdr:sp macro="" textlink="">
      <xdr:nvSpPr>
        <xdr:cNvPr id="248" name="【橋りょう・トンネル】&#10;一人当たり有形固定資産（償却資産）額該当値テキスト"/>
        <xdr:cNvSpPr txBox="1"/>
      </xdr:nvSpPr>
      <xdr:spPr>
        <a:xfrm>
          <a:off x="10515600" y="1063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34927</xdr:rowOff>
    </xdr:from>
    <xdr:to>
      <xdr:col>50</xdr:col>
      <xdr:colOff>165100</xdr:colOff>
      <xdr:row>62</xdr:row>
      <xdr:rowOff>136527</xdr:rowOff>
    </xdr:to>
    <xdr:sp macro="" textlink="">
      <xdr:nvSpPr>
        <xdr:cNvPr id="249" name="楕円 248"/>
        <xdr:cNvSpPr/>
      </xdr:nvSpPr>
      <xdr:spPr>
        <a:xfrm>
          <a:off x="9588500" y="106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79698</xdr:rowOff>
    </xdr:from>
    <xdr:to>
      <xdr:col>55</xdr:col>
      <xdr:colOff>0</xdr:colOff>
      <xdr:row>62</xdr:row>
      <xdr:rowOff>85727</xdr:rowOff>
    </xdr:to>
    <xdr:cxnSp macro="">
      <xdr:nvCxnSpPr>
        <xdr:cNvPr id="250" name="直線コネクタ 249"/>
        <xdr:cNvCxnSpPr/>
      </xdr:nvCxnSpPr>
      <xdr:spPr>
        <a:xfrm flipV="1">
          <a:off x="9639300" y="10709598"/>
          <a:ext cx="838200" cy="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25236</xdr:rowOff>
    </xdr:from>
    <xdr:to>
      <xdr:col>46</xdr:col>
      <xdr:colOff>38100</xdr:colOff>
      <xdr:row>62</xdr:row>
      <xdr:rowOff>126836</xdr:rowOff>
    </xdr:to>
    <xdr:sp macro="" textlink="">
      <xdr:nvSpPr>
        <xdr:cNvPr id="251" name="楕円 250"/>
        <xdr:cNvSpPr/>
      </xdr:nvSpPr>
      <xdr:spPr>
        <a:xfrm>
          <a:off x="8699500" y="106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76036</xdr:rowOff>
    </xdr:from>
    <xdr:to>
      <xdr:col>50</xdr:col>
      <xdr:colOff>114300</xdr:colOff>
      <xdr:row>62</xdr:row>
      <xdr:rowOff>85727</xdr:rowOff>
    </xdr:to>
    <xdr:cxnSp macro="">
      <xdr:nvCxnSpPr>
        <xdr:cNvPr id="252" name="直線コネクタ 251"/>
        <xdr:cNvCxnSpPr/>
      </xdr:nvCxnSpPr>
      <xdr:spPr>
        <a:xfrm>
          <a:off x="8750300" y="10705936"/>
          <a:ext cx="889000" cy="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26898</xdr:rowOff>
    </xdr:from>
    <xdr:to>
      <xdr:col>41</xdr:col>
      <xdr:colOff>101600</xdr:colOff>
      <xdr:row>62</xdr:row>
      <xdr:rowOff>128498</xdr:rowOff>
    </xdr:to>
    <xdr:sp macro="" textlink="">
      <xdr:nvSpPr>
        <xdr:cNvPr id="253" name="楕円 252"/>
        <xdr:cNvSpPr/>
      </xdr:nvSpPr>
      <xdr:spPr>
        <a:xfrm>
          <a:off x="7810500" y="1065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76036</xdr:rowOff>
    </xdr:from>
    <xdr:to>
      <xdr:col>45</xdr:col>
      <xdr:colOff>177800</xdr:colOff>
      <xdr:row>62</xdr:row>
      <xdr:rowOff>77698</xdr:rowOff>
    </xdr:to>
    <xdr:cxnSp macro="">
      <xdr:nvCxnSpPr>
        <xdr:cNvPr id="254" name="直線コネクタ 253"/>
        <xdr:cNvCxnSpPr/>
      </xdr:nvCxnSpPr>
      <xdr:spPr>
        <a:xfrm flipV="1">
          <a:off x="7861300" y="10705936"/>
          <a:ext cx="889000" cy="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44990</xdr:rowOff>
    </xdr:from>
    <xdr:to>
      <xdr:col>36</xdr:col>
      <xdr:colOff>165100</xdr:colOff>
      <xdr:row>62</xdr:row>
      <xdr:rowOff>146590</xdr:rowOff>
    </xdr:to>
    <xdr:sp macro="" textlink="">
      <xdr:nvSpPr>
        <xdr:cNvPr id="255" name="楕円 254"/>
        <xdr:cNvSpPr/>
      </xdr:nvSpPr>
      <xdr:spPr>
        <a:xfrm>
          <a:off x="6921500" y="1067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77698</xdr:rowOff>
    </xdr:from>
    <xdr:to>
      <xdr:col>41</xdr:col>
      <xdr:colOff>50800</xdr:colOff>
      <xdr:row>62</xdr:row>
      <xdr:rowOff>95790</xdr:rowOff>
    </xdr:to>
    <xdr:cxnSp macro="">
      <xdr:nvCxnSpPr>
        <xdr:cNvPr id="256" name="直線コネクタ 255"/>
        <xdr:cNvCxnSpPr/>
      </xdr:nvCxnSpPr>
      <xdr:spPr>
        <a:xfrm flipV="1">
          <a:off x="6972300" y="10707598"/>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141811</xdr:rowOff>
    </xdr:from>
    <xdr:ext cx="599010" cy="259045"/>
    <xdr:sp macro="" textlink="">
      <xdr:nvSpPr>
        <xdr:cNvPr id="257" name="n_1aveValue【橋りょう・トンネル】&#10;一人当たり有形固定資産（償却資産）額"/>
        <xdr:cNvSpPr txBox="1"/>
      </xdr:nvSpPr>
      <xdr:spPr>
        <a:xfrm>
          <a:off x="93270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137173</xdr:rowOff>
    </xdr:from>
    <xdr:ext cx="599010" cy="259045"/>
    <xdr:sp macro="" textlink="">
      <xdr:nvSpPr>
        <xdr:cNvPr id="258" name="n_2aveValue【橋りょう・トンネル】&#10;一人当たり有形固定資産（償却資産）額"/>
        <xdr:cNvSpPr txBox="1"/>
      </xdr:nvSpPr>
      <xdr:spPr>
        <a:xfrm>
          <a:off x="8450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124135</xdr:rowOff>
    </xdr:from>
    <xdr:ext cx="599010" cy="259045"/>
    <xdr:sp macro="" textlink="">
      <xdr:nvSpPr>
        <xdr:cNvPr id="259" name="n_3aveValue【橋りょう・トンネル】&#10;一人当たり有形固定資産（償却資産）額"/>
        <xdr:cNvSpPr txBox="1"/>
      </xdr:nvSpPr>
      <xdr:spPr>
        <a:xfrm>
          <a:off x="7561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60" name="n_4aveValue【橋りょう・トンネル】&#10;一人当たり有形固定資産（償却資産）額"/>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153054</xdr:rowOff>
    </xdr:from>
    <xdr:ext cx="599010" cy="259045"/>
    <xdr:sp macro="" textlink="">
      <xdr:nvSpPr>
        <xdr:cNvPr id="261" name="n_1mainValue【橋りょう・トンネル】&#10;一人当たり有形固定資産（償却資産）額"/>
        <xdr:cNvSpPr txBox="1"/>
      </xdr:nvSpPr>
      <xdr:spPr>
        <a:xfrm>
          <a:off x="9327095" y="1044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143363</xdr:rowOff>
    </xdr:from>
    <xdr:ext cx="599010" cy="259045"/>
    <xdr:sp macro="" textlink="">
      <xdr:nvSpPr>
        <xdr:cNvPr id="262" name="n_2mainValue【橋りょう・トンネル】&#10;一人当たり有形固定資産（償却資産）額"/>
        <xdr:cNvSpPr txBox="1"/>
      </xdr:nvSpPr>
      <xdr:spPr>
        <a:xfrm>
          <a:off x="8450795" y="10430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145025</xdr:rowOff>
    </xdr:from>
    <xdr:ext cx="599010" cy="259045"/>
    <xdr:sp macro="" textlink="">
      <xdr:nvSpPr>
        <xdr:cNvPr id="263" name="n_3mainValue【橋りょう・トンネル】&#10;一人当たり有形固定資産（償却資産）額"/>
        <xdr:cNvSpPr txBox="1"/>
      </xdr:nvSpPr>
      <xdr:spPr>
        <a:xfrm>
          <a:off x="7561795" y="1043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137717</xdr:rowOff>
    </xdr:from>
    <xdr:ext cx="599010" cy="259045"/>
    <xdr:sp macro="" textlink="">
      <xdr:nvSpPr>
        <xdr:cNvPr id="264" name="n_4mainValue【橋りょう・トンネル】&#10;一人当たり有形固定資産（償却資産）額"/>
        <xdr:cNvSpPr txBox="1"/>
      </xdr:nvSpPr>
      <xdr:spPr>
        <a:xfrm>
          <a:off x="6672795" y="1076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89" name="直線コネクタ 288"/>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92"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93" name="直線コネクタ 292"/>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94" name="【公営住宅】&#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5" name="フローチャート: 判断 294"/>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96" name="フローチャート: 判断 295"/>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7" name="フローチャート: 判断 296"/>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8" name="フローチャート: 判断 297"/>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99" name="フローチャート: 判断 298"/>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305" name="楕円 304"/>
        <xdr:cNvSpPr/>
      </xdr:nvSpPr>
      <xdr:spPr>
        <a:xfrm>
          <a:off x="45847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76216</xdr:rowOff>
    </xdr:from>
    <xdr:ext cx="405111" cy="259045"/>
    <xdr:sp macro="" textlink="">
      <xdr:nvSpPr>
        <xdr:cNvPr id="306" name="【公営住宅】&#10;有形固定資産減価償却率該当値テキスト"/>
        <xdr:cNvSpPr txBox="1"/>
      </xdr:nvSpPr>
      <xdr:spPr>
        <a:xfrm>
          <a:off x="4673600"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57786</xdr:rowOff>
    </xdr:from>
    <xdr:to>
      <xdr:col>20</xdr:col>
      <xdr:colOff>38100</xdr:colOff>
      <xdr:row>82</xdr:row>
      <xdr:rowOff>159386</xdr:rowOff>
    </xdr:to>
    <xdr:sp macro="" textlink="">
      <xdr:nvSpPr>
        <xdr:cNvPr id="307" name="楕円 306"/>
        <xdr:cNvSpPr/>
      </xdr:nvSpPr>
      <xdr:spPr>
        <a:xfrm>
          <a:off x="3746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108586</xdr:rowOff>
    </xdr:from>
    <xdr:to>
      <xdr:col>24</xdr:col>
      <xdr:colOff>63500</xdr:colOff>
      <xdr:row>82</xdr:row>
      <xdr:rowOff>148589</xdr:rowOff>
    </xdr:to>
    <xdr:cxnSp macro="">
      <xdr:nvCxnSpPr>
        <xdr:cNvPr id="308" name="直線コネクタ 307"/>
        <xdr:cNvCxnSpPr/>
      </xdr:nvCxnSpPr>
      <xdr:spPr>
        <a:xfrm>
          <a:off x="3797300" y="141674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10161</xdr:rowOff>
    </xdr:from>
    <xdr:to>
      <xdr:col>15</xdr:col>
      <xdr:colOff>101600</xdr:colOff>
      <xdr:row>82</xdr:row>
      <xdr:rowOff>111761</xdr:rowOff>
    </xdr:to>
    <xdr:sp macro="" textlink="">
      <xdr:nvSpPr>
        <xdr:cNvPr id="309" name="楕円 308"/>
        <xdr:cNvSpPr/>
      </xdr:nvSpPr>
      <xdr:spPr>
        <a:xfrm>
          <a:off x="2857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60961</xdr:rowOff>
    </xdr:from>
    <xdr:to>
      <xdr:col>19</xdr:col>
      <xdr:colOff>177800</xdr:colOff>
      <xdr:row>82</xdr:row>
      <xdr:rowOff>108586</xdr:rowOff>
    </xdr:to>
    <xdr:cxnSp macro="">
      <xdr:nvCxnSpPr>
        <xdr:cNvPr id="310" name="直線コネクタ 309"/>
        <xdr:cNvCxnSpPr/>
      </xdr:nvCxnSpPr>
      <xdr:spPr>
        <a:xfrm>
          <a:off x="2908300" y="1411986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145414</xdr:rowOff>
    </xdr:from>
    <xdr:to>
      <xdr:col>10</xdr:col>
      <xdr:colOff>165100</xdr:colOff>
      <xdr:row>82</xdr:row>
      <xdr:rowOff>75564</xdr:rowOff>
    </xdr:to>
    <xdr:sp macro="" textlink="">
      <xdr:nvSpPr>
        <xdr:cNvPr id="311" name="楕円 310"/>
        <xdr:cNvSpPr/>
      </xdr:nvSpPr>
      <xdr:spPr>
        <a:xfrm>
          <a:off x="1968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24764</xdr:rowOff>
    </xdr:from>
    <xdr:to>
      <xdr:col>15</xdr:col>
      <xdr:colOff>50800</xdr:colOff>
      <xdr:row>82</xdr:row>
      <xdr:rowOff>60961</xdr:rowOff>
    </xdr:to>
    <xdr:cxnSp macro="">
      <xdr:nvCxnSpPr>
        <xdr:cNvPr id="312" name="直線コネクタ 311"/>
        <xdr:cNvCxnSpPr/>
      </xdr:nvCxnSpPr>
      <xdr:spPr>
        <a:xfrm>
          <a:off x="2019300" y="140836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105411</xdr:rowOff>
    </xdr:from>
    <xdr:to>
      <xdr:col>6</xdr:col>
      <xdr:colOff>38100</xdr:colOff>
      <xdr:row>82</xdr:row>
      <xdr:rowOff>35561</xdr:rowOff>
    </xdr:to>
    <xdr:sp macro="" textlink="">
      <xdr:nvSpPr>
        <xdr:cNvPr id="313" name="楕円 312"/>
        <xdr:cNvSpPr/>
      </xdr:nvSpPr>
      <xdr:spPr>
        <a:xfrm>
          <a:off x="1079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156211</xdr:rowOff>
    </xdr:from>
    <xdr:to>
      <xdr:col>10</xdr:col>
      <xdr:colOff>114300</xdr:colOff>
      <xdr:row>82</xdr:row>
      <xdr:rowOff>24764</xdr:rowOff>
    </xdr:to>
    <xdr:cxnSp macro="">
      <xdr:nvCxnSpPr>
        <xdr:cNvPr id="314" name="直線コネクタ 313"/>
        <xdr:cNvCxnSpPr/>
      </xdr:nvCxnSpPr>
      <xdr:spPr>
        <a:xfrm>
          <a:off x="1130300" y="140436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15"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16" name="n_2aveValue【公営住宅】&#10;有形固定資産減価償却率"/>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106697</xdr:rowOff>
    </xdr:from>
    <xdr:ext cx="405111" cy="259045"/>
    <xdr:sp macro="" textlink="">
      <xdr:nvSpPr>
        <xdr:cNvPr id="317" name="n_3aveValue【公営住宅】&#10;有形固定資産減価償却率"/>
        <xdr:cNvSpPr txBox="1"/>
      </xdr:nvSpPr>
      <xdr:spPr>
        <a:xfrm>
          <a:off x="1816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123841</xdr:rowOff>
    </xdr:from>
    <xdr:ext cx="405111" cy="259045"/>
    <xdr:sp macro="" textlink="">
      <xdr:nvSpPr>
        <xdr:cNvPr id="318" name="n_4aveValue【公営住宅】&#10;有形固定資産減価償却率"/>
        <xdr:cNvSpPr txBox="1"/>
      </xdr:nvSpPr>
      <xdr:spPr>
        <a:xfrm>
          <a:off x="927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150513</xdr:rowOff>
    </xdr:from>
    <xdr:ext cx="405111" cy="259045"/>
    <xdr:sp macro="" textlink="">
      <xdr:nvSpPr>
        <xdr:cNvPr id="319" name="n_1mainValue【公営住宅】&#10;有形固定資産減価償却率"/>
        <xdr:cNvSpPr txBox="1"/>
      </xdr:nvSpPr>
      <xdr:spPr>
        <a:xfrm>
          <a:off x="35820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20" name="n_2mainValue【公営住宅】&#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21" name="n_3mainValue【公営住宅】&#10;有形固定資産減価償却率"/>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52088</xdr:rowOff>
    </xdr:from>
    <xdr:ext cx="405111" cy="259045"/>
    <xdr:sp macro="" textlink="">
      <xdr:nvSpPr>
        <xdr:cNvPr id="322" name="n_4mainValue【公営住宅】&#10;有形固定資産減価償却率"/>
        <xdr:cNvSpPr txBox="1"/>
      </xdr:nvSpPr>
      <xdr:spPr>
        <a:xfrm>
          <a:off x="927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46" name="直線コネクタ 345"/>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8" name="直線コネクタ 34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49"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50" name="直線コネクタ 349"/>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97553</xdr:rowOff>
    </xdr:from>
    <xdr:ext cx="469744" cy="259045"/>
    <xdr:sp macro="" textlink="">
      <xdr:nvSpPr>
        <xdr:cNvPr id="351" name="【公営住宅】&#10;一人当たり面積平均値テキスト"/>
        <xdr:cNvSpPr txBox="1"/>
      </xdr:nvSpPr>
      <xdr:spPr>
        <a:xfrm>
          <a:off x="10515600" y="1449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52" name="フローチャート: 判断 351"/>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53" name="フローチャート: 判断 352"/>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54" name="フローチャート: 判断 353"/>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5" name="フローチャート: 判断 354"/>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56" name="フローチャート: 判断 355"/>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9398</xdr:rowOff>
    </xdr:from>
    <xdr:to>
      <xdr:col>55</xdr:col>
      <xdr:colOff>50800</xdr:colOff>
      <xdr:row>83</xdr:row>
      <xdr:rowOff>110998</xdr:rowOff>
    </xdr:to>
    <xdr:sp macro="" textlink="">
      <xdr:nvSpPr>
        <xdr:cNvPr id="362" name="楕円 361"/>
        <xdr:cNvSpPr/>
      </xdr:nvSpPr>
      <xdr:spPr>
        <a:xfrm>
          <a:off x="10426700" y="1423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32275</xdr:rowOff>
    </xdr:from>
    <xdr:ext cx="469744" cy="259045"/>
    <xdr:sp macro="" textlink="">
      <xdr:nvSpPr>
        <xdr:cNvPr id="363" name="【公営住宅】&#10;一人当たり面積該当値テキスト"/>
        <xdr:cNvSpPr txBox="1"/>
      </xdr:nvSpPr>
      <xdr:spPr>
        <a:xfrm>
          <a:off x="10515600"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9398</xdr:rowOff>
    </xdr:from>
    <xdr:to>
      <xdr:col>50</xdr:col>
      <xdr:colOff>165100</xdr:colOff>
      <xdr:row>83</xdr:row>
      <xdr:rowOff>110998</xdr:rowOff>
    </xdr:to>
    <xdr:sp macro="" textlink="">
      <xdr:nvSpPr>
        <xdr:cNvPr id="364" name="楕円 363"/>
        <xdr:cNvSpPr/>
      </xdr:nvSpPr>
      <xdr:spPr>
        <a:xfrm>
          <a:off x="9588500" y="1423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60198</xdr:rowOff>
    </xdr:from>
    <xdr:to>
      <xdr:col>55</xdr:col>
      <xdr:colOff>0</xdr:colOff>
      <xdr:row>83</xdr:row>
      <xdr:rowOff>60198</xdr:rowOff>
    </xdr:to>
    <xdr:cxnSp macro="">
      <xdr:nvCxnSpPr>
        <xdr:cNvPr id="365" name="直線コネクタ 364"/>
        <xdr:cNvCxnSpPr/>
      </xdr:nvCxnSpPr>
      <xdr:spPr>
        <a:xfrm>
          <a:off x="9639300" y="142905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14732</xdr:rowOff>
    </xdr:from>
    <xdr:to>
      <xdr:col>46</xdr:col>
      <xdr:colOff>38100</xdr:colOff>
      <xdr:row>83</xdr:row>
      <xdr:rowOff>116332</xdr:rowOff>
    </xdr:to>
    <xdr:sp macro="" textlink="">
      <xdr:nvSpPr>
        <xdr:cNvPr id="366" name="楕円 365"/>
        <xdr:cNvSpPr/>
      </xdr:nvSpPr>
      <xdr:spPr>
        <a:xfrm>
          <a:off x="86995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60198</xdr:rowOff>
    </xdr:from>
    <xdr:to>
      <xdr:col>50</xdr:col>
      <xdr:colOff>114300</xdr:colOff>
      <xdr:row>83</xdr:row>
      <xdr:rowOff>65532</xdr:rowOff>
    </xdr:to>
    <xdr:cxnSp macro="">
      <xdr:nvCxnSpPr>
        <xdr:cNvPr id="367" name="直線コネクタ 366"/>
        <xdr:cNvCxnSpPr/>
      </xdr:nvCxnSpPr>
      <xdr:spPr>
        <a:xfrm flipV="1">
          <a:off x="8750300" y="1429054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17018</xdr:rowOff>
    </xdr:from>
    <xdr:to>
      <xdr:col>41</xdr:col>
      <xdr:colOff>101600</xdr:colOff>
      <xdr:row>83</xdr:row>
      <xdr:rowOff>118618</xdr:rowOff>
    </xdr:to>
    <xdr:sp macro="" textlink="">
      <xdr:nvSpPr>
        <xdr:cNvPr id="368" name="楕円 367"/>
        <xdr:cNvSpPr/>
      </xdr:nvSpPr>
      <xdr:spPr>
        <a:xfrm>
          <a:off x="7810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65532</xdr:rowOff>
    </xdr:from>
    <xdr:to>
      <xdr:col>45</xdr:col>
      <xdr:colOff>177800</xdr:colOff>
      <xdr:row>83</xdr:row>
      <xdr:rowOff>67818</xdr:rowOff>
    </xdr:to>
    <xdr:cxnSp macro="">
      <xdr:nvCxnSpPr>
        <xdr:cNvPr id="369" name="直線コネクタ 368"/>
        <xdr:cNvCxnSpPr/>
      </xdr:nvCxnSpPr>
      <xdr:spPr>
        <a:xfrm flipV="1">
          <a:off x="7861300" y="142958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24257</xdr:rowOff>
    </xdr:from>
    <xdr:to>
      <xdr:col>36</xdr:col>
      <xdr:colOff>165100</xdr:colOff>
      <xdr:row>83</xdr:row>
      <xdr:rowOff>125857</xdr:rowOff>
    </xdr:to>
    <xdr:sp macro="" textlink="">
      <xdr:nvSpPr>
        <xdr:cNvPr id="370" name="楕円 369"/>
        <xdr:cNvSpPr/>
      </xdr:nvSpPr>
      <xdr:spPr>
        <a:xfrm>
          <a:off x="6921500" y="142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67818</xdr:rowOff>
    </xdr:from>
    <xdr:to>
      <xdr:col>41</xdr:col>
      <xdr:colOff>50800</xdr:colOff>
      <xdr:row>83</xdr:row>
      <xdr:rowOff>75057</xdr:rowOff>
    </xdr:to>
    <xdr:cxnSp macro="">
      <xdr:nvCxnSpPr>
        <xdr:cNvPr id="371" name="直線コネクタ 370"/>
        <xdr:cNvCxnSpPr/>
      </xdr:nvCxnSpPr>
      <xdr:spPr>
        <a:xfrm flipV="1">
          <a:off x="6972300" y="1429816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42690</xdr:rowOff>
    </xdr:from>
    <xdr:ext cx="469744" cy="259045"/>
    <xdr:sp macro="" textlink="">
      <xdr:nvSpPr>
        <xdr:cNvPr id="372" name="n_1aveValue【公営住宅】&#10;一人当たり面積"/>
        <xdr:cNvSpPr txBox="1"/>
      </xdr:nvSpPr>
      <xdr:spPr>
        <a:xfrm>
          <a:off x="93917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52215</xdr:rowOff>
    </xdr:from>
    <xdr:ext cx="469744" cy="259045"/>
    <xdr:sp macro="" textlink="">
      <xdr:nvSpPr>
        <xdr:cNvPr id="373" name="n_2aveValue【公営住宅】&#10;一人当たり面積"/>
        <xdr:cNvSpPr txBox="1"/>
      </xdr:nvSpPr>
      <xdr:spPr>
        <a:xfrm>
          <a:off x="8515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74" name="n_3aveValue【公営住宅】&#10;一人当たり面積"/>
        <xdr:cNvSpPr txBox="1"/>
      </xdr:nvSpPr>
      <xdr:spPr>
        <a:xfrm>
          <a:off x="7626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104030</xdr:rowOff>
    </xdr:from>
    <xdr:ext cx="469744" cy="259045"/>
    <xdr:sp macro="" textlink="">
      <xdr:nvSpPr>
        <xdr:cNvPr id="375" name="n_4aveValue【公営住宅】&#10;一人当たり面積"/>
        <xdr:cNvSpPr txBox="1"/>
      </xdr:nvSpPr>
      <xdr:spPr>
        <a:xfrm>
          <a:off x="6737427" y="1450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127525</xdr:rowOff>
    </xdr:from>
    <xdr:ext cx="469744" cy="259045"/>
    <xdr:sp macro="" textlink="">
      <xdr:nvSpPr>
        <xdr:cNvPr id="376" name="n_1mainValue【公営住宅】&#10;一人当たり面積"/>
        <xdr:cNvSpPr txBox="1"/>
      </xdr:nvSpPr>
      <xdr:spPr>
        <a:xfrm>
          <a:off x="9391727" y="1401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132859</xdr:rowOff>
    </xdr:from>
    <xdr:ext cx="469744" cy="259045"/>
    <xdr:sp macro="" textlink="">
      <xdr:nvSpPr>
        <xdr:cNvPr id="377" name="n_2mainValue【公営住宅】&#10;一人当たり面積"/>
        <xdr:cNvSpPr txBox="1"/>
      </xdr:nvSpPr>
      <xdr:spPr>
        <a:xfrm>
          <a:off x="8515427" y="1402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135145</xdr:rowOff>
    </xdr:from>
    <xdr:ext cx="469744" cy="259045"/>
    <xdr:sp macro="" textlink="">
      <xdr:nvSpPr>
        <xdr:cNvPr id="378" name="n_3mainValue【公営住宅】&#10;一人当たり面積"/>
        <xdr:cNvSpPr txBox="1"/>
      </xdr:nvSpPr>
      <xdr:spPr>
        <a:xfrm>
          <a:off x="76264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142384</xdr:rowOff>
    </xdr:from>
    <xdr:ext cx="469744" cy="259045"/>
    <xdr:sp macro="" textlink="">
      <xdr:nvSpPr>
        <xdr:cNvPr id="379" name="n_4mainValue【公営住宅】&#10;一人当たり面積"/>
        <xdr:cNvSpPr txBox="1"/>
      </xdr:nvSpPr>
      <xdr:spPr>
        <a:xfrm>
          <a:off x="6737427" y="1402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20" name="直線コネクタ 419"/>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23"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4" name="直線コネクタ 423"/>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5"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6" name="フローチャート: 判断 425"/>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7" name="フローチャート: 判断 426"/>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28" name="フローチャート: 判断 427"/>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29" name="フローチャート: 判断 428"/>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30" name="フローチャート: 判断 429"/>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436" name="楕円 435"/>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437" name="【認定こども園・幼稚園・保育所】&#10;有形固定資産減価償却率該当値テキスト"/>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438" name="楕円 437"/>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38100</xdr:rowOff>
    </xdr:to>
    <xdr:cxnSp macro="">
      <xdr:nvCxnSpPr>
        <xdr:cNvPr id="439" name="直線コネクタ 438"/>
        <xdr:cNvCxnSpPr/>
      </xdr:nvCxnSpPr>
      <xdr:spPr>
        <a:xfrm>
          <a:off x="15481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440" name="楕円 439"/>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441" name="直線コネクタ 440"/>
        <xdr:cNvCxnSpPr/>
      </xdr:nvCxnSpPr>
      <xdr:spPr>
        <a:xfrm>
          <a:off x="1459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158750</xdr:rowOff>
    </xdr:from>
    <xdr:to>
      <xdr:col>72</xdr:col>
      <xdr:colOff>38100</xdr:colOff>
      <xdr:row>42</xdr:row>
      <xdr:rowOff>88900</xdr:rowOff>
    </xdr:to>
    <xdr:sp macro="" textlink="">
      <xdr:nvSpPr>
        <xdr:cNvPr id="442" name="楕円 441"/>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38100</xdr:rowOff>
    </xdr:from>
    <xdr:to>
      <xdr:col>76</xdr:col>
      <xdr:colOff>114300</xdr:colOff>
      <xdr:row>42</xdr:row>
      <xdr:rowOff>38100</xdr:rowOff>
    </xdr:to>
    <xdr:cxnSp macro="">
      <xdr:nvCxnSpPr>
        <xdr:cNvPr id="443" name="直線コネクタ 442"/>
        <xdr:cNvCxnSpPr/>
      </xdr:nvCxnSpPr>
      <xdr:spPr>
        <a:xfrm>
          <a:off x="13703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158750</xdr:rowOff>
    </xdr:from>
    <xdr:to>
      <xdr:col>67</xdr:col>
      <xdr:colOff>101600</xdr:colOff>
      <xdr:row>42</xdr:row>
      <xdr:rowOff>88900</xdr:rowOff>
    </xdr:to>
    <xdr:sp macro="" textlink="">
      <xdr:nvSpPr>
        <xdr:cNvPr id="444" name="楕円 443"/>
        <xdr:cNvSpPr/>
      </xdr:nvSpPr>
      <xdr:spPr>
        <a:xfrm>
          <a:off x="1276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38100</xdr:rowOff>
    </xdr:from>
    <xdr:to>
      <xdr:col>71</xdr:col>
      <xdr:colOff>177800</xdr:colOff>
      <xdr:row>42</xdr:row>
      <xdr:rowOff>38100</xdr:rowOff>
    </xdr:to>
    <xdr:cxnSp macro="">
      <xdr:nvCxnSpPr>
        <xdr:cNvPr id="445" name="直線コネクタ 444"/>
        <xdr:cNvCxnSpPr/>
      </xdr:nvCxnSpPr>
      <xdr:spPr>
        <a:xfrm>
          <a:off x="12814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46"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47" name="n_2aveValue【認定こども園・幼稚園・保育所】&#10;有形固定資産減価償却率"/>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48" name="n_3aveValue【認定こども園・幼稚園・保育所】&#10;有形固定資産減価償却率"/>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49" name="n_4aveValue【認定こども園・幼稚園・保育所】&#10;有形固定資産減価償却率"/>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450" name="n_1mainValue【認定こども園・幼稚園・保育所】&#10;有形固定資産減価償却率"/>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451" name="n_2mainValue【認定こども園・幼稚園・保育所】&#10;有形固定資産減価償却率"/>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452" name="n_3mainValue【認定こども園・幼稚園・保育所】&#10;有形固定資産減価償却率"/>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453" name="n_4mainValue【認定こども園・幼稚園・保育所】&#10;有形固定資産減価償却率"/>
        <xdr:cNvSpPr txBox="1"/>
      </xdr:nvSpPr>
      <xdr:spPr>
        <a:xfrm>
          <a:off x="1257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75" name="直線コネクタ 474"/>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6"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7" name="直線コネクタ 476"/>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78"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79" name="直線コネクタ 478"/>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16273</xdr:rowOff>
    </xdr:from>
    <xdr:ext cx="469744" cy="259045"/>
    <xdr:sp macro="" textlink="">
      <xdr:nvSpPr>
        <xdr:cNvPr id="480" name="【認定こども園・幼稚園・保育所】&#10;一人当たり面積平均値テキスト"/>
        <xdr:cNvSpPr txBox="1"/>
      </xdr:nvSpPr>
      <xdr:spPr>
        <a:xfrm>
          <a:off x="221996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81" name="フローチャート: 判断 480"/>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82" name="フローチャート: 判断 481"/>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3" name="フローチャート: 判断 482"/>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84" name="フローチャート: 判断 483"/>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85" name="フローチャート: 判断 484"/>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45974</xdr:rowOff>
    </xdr:from>
    <xdr:to>
      <xdr:col>116</xdr:col>
      <xdr:colOff>114300</xdr:colOff>
      <xdr:row>41</xdr:row>
      <xdr:rowOff>147574</xdr:rowOff>
    </xdr:to>
    <xdr:sp macro="" textlink="">
      <xdr:nvSpPr>
        <xdr:cNvPr id="491" name="楕円 490"/>
        <xdr:cNvSpPr/>
      </xdr:nvSpPr>
      <xdr:spPr>
        <a:xfrm>
          <a:off x="221107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132351</xdr:rowOff>
    </xdr:from>
    <xdr:ext cx="469744" cy="259045"/>
    <xdr:sp macro="" textlink="">
      <xdr:nvSpPr>
        <xdr:cNvPr id="492" name="【認定こども園・幼稚園・保育所】&#10;一人当たり面積該当値テキスト"/>
        <xdr:cNvSpPr txBox="1"/>
      </xdr:nvSpPr>
      <xdr:spPr>
        <a:xfrm>
          <a:off x="22199600" y="699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48260</xdr:rowOff>
    </xdr:from>
    <xdr:to>
      <xdr:col>112</xdr:col>
      <xdr:colOff>38100</xdr:colOff>
      <xdr:row>41</xdr:row>
      <xdr:rowOff>149860</xdr:rowOff>
    </xdr:to>
    <xdr:sp macro="" textlink="">
      <xdr:nvSpPr>
        <xdr:cNvPr id="493" name="楕円 492"/>
        <xdr:cNvSpPr/>
      </xdr:nvSpPr>
      <xdr:spPr>
        <a:xfrm>
          <a:off x="21272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96774</xdr:rowOff>
    </xdr:from>
    <xdr:to>
      <xdr:col>116</xdr:col>
      <xdr:colOff>63500</xdr:colOff>
      <xdr:row>41</xdr:row>
      <xdr:rowOff>99060</xdr:rowOff>
    </xdr:to>
    <xdr:cxnSp macro="">
      <xdr:nvCxnSpPr>
        <xdr:cNvPr id="494" name="直線コネクタ 493"/>
        <xdr:cNvCxnSpPr/>
      </xdr:nvCxnSpPr>
      <xdr:spPr>
        <a:xfrm flipV="1">
          <a:off x="21323300" y="712622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48260</xdr:rowOff>
    </xdr:from>
    <xdr:to>
      <xdr:col>107</xdr:col>
      <xdr:colOff>101600</xdr:colOff>
      <xdr:row>41</xdr:row>
      <xdr:rowOff>149860</xdr:rowOff>
    </xdr:to>
    <xdr:sp macro="" textlink="">
      <xdr:nvSpPr>
        <xdr:cNvPr id="495" name="楕円 494"/>
        <xdr:cNvSpPr/>
      </xdr:nvSpPr>
      <xdr:spPr>
        <a:xfrm>
          <a:off x="20383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99060</xdr:rowOff>
    </xdr:from>
    <xdr:to>
      <xdr:col>111</xdr:col>
      <xdr:colOff>177800</xdr:colOff>
      <xdr:row>41</xdr:row>
      <xdr:rowOff>99060</xdr:rowOff>
    </xdr:to>
    <xdr:cxnSp macro="">
      <xdr:nvCxnSpPr>
        <xdr:cNvPr id="496" name="直線コネクタ 495"/>
        <xdr:cNvCxnSpPr/>
      </xdr:nvCxnSpPr>
      <xdr:spPr>
        <a:xfrm>
          <a:off x="20434300" y="7128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48260</xdr:rowOff>
    </xdr:from>
    <xdr:to>
      <xdr:col>102</xdr:col>
      <xdr:colOff>165100</xdr:colOff>
      <xdr:row>41</xdr:row>
      <xdr:rowOff>149860</xdr:rowOff>
    </xdr:to>
    <xdr:sp macro="" textlink="">
      <xdr:nvSpPr>
        <xdr:cNvPr id="497" name="楕円 496"/>
        <xdr:cNvSpPr/>
      </xdr:nvSpPr>
      <xdr:spPr>
        <a:xfrm>
          <a:off x="19494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99060</xdr:rowOff>
    </xdr:from>
    <xdr:to>
      <xdr:col>107</xdr:col>
      <xdr:colOff>50800</xdr:colOff>
      <xdr:row>41</xdr:row>
      <xdr:rowOff>99060</xdr:rowOff>
    </xdr:to>
    <xdr:cxnSp macro="">
      <xdr:nvCxnSpPr>
        <xdr:cNvPr id="498" name="直線コネクタ 497"/>
        <xdr:cNvCxnSpPr/>
      </xdr:nvCxnSpPr>
      <xdr:spPr>
        <a:xfrm>
          <a:off x="19545300" y="7128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48260</xdr:rowOff>
    </xdr:from>
    <xdr:to>
      <xdr:col>98</xdr:col>
      <xdr:colOff>38100</xdr:colOff>
      <xdr:row>41</xdr:row>
      <xdr:rowOff>149860</xdr:rowOff>
    </xdr:to>
    <xdr:sp macro="" textlink="">
      <xdr:nvSpPr>
        <xdr:cNvPr id="499" name="楕円 498"/>
        <xdr:cNvSpPr/>
      </xdr:nvSpPr>
      <xdr:spPr>
        <a:xfrm>
          <a:off x="18605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99060</xdr:rowOff>
    </xdr:from>
    <xdr:to>
      <xdr:col>102</xdr:col>
      <xdr:colOff>114300</xdr:colOff>
      <xdr:row>41</xdr:row>
      <xdr:rowOff>99060</xdr:rowOff>
    </xdr:to>
    <xdr:cxnSp macro="">
      <xdr:nvCxnSpPr>
        <xdr:cNvPr id="500" name="直線コネクタ 499"/>
        <xdr:cNvCxnSpPr/>
      </xdr:nvCxnSpPr>
      <xdr:spPr>
        <a:xfrm>
          <a:off x="18656300" y="7128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501"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502"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134383</xdr:rowOff>
    </xdr:from>
    <xdr:ext cx="469744" cy="259045"/>
    <xdr:sp macro="" textlink="">
      <xdr:nvSpPr>
        <xdr:cNvPr id="503" name="n_3aveValue【認定こども園・幼稚園・保育所】&#10;一人当たり面積"/>
        <xdr:cNvSpPr txBox="1"/>
      </xdr:nvSpPr>
      <xdr:spPr>
        <a:xfrm>
          <a:off x="19310427"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504" name="n_4ave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140987</xdr:rowOff>
    </xdr:from>
    <xdr:ext cx="469744" cy="259045"/>
    <xdr:sp macro="" textlink="">
      <xdr:nvSpPr>
        <xdr:cNvPr id="505" name="n_1mainValue【認定こども園・幼稚園・保育所】&#10;一人当たり面積"/>
        <xdr:cNvSpPr txBox="1"/>
      </xdr:nvSpPr>
      <xdr:spPr>
        <a:xfrm>
          <a:off x="210757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140987</xdr:rowOff>
    </xdr:from>
    <xdr:ext cx="469744" cy="259045"/>
    <xdr:sp macro="" textlink="">
      <xdr:nvSpPr>
        <xdr:cNvPr id="506" name="n_2mainValue【認定こども園・幼稚園・保育所】&#10;一人当たり面積"/>
        <xdr:cNvSpPr txBox="1"/>
      </xdr:nvSpPr>
      <xdr:spPr>
        <a:xfrm>
          <a:off x="20199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140987</xdr:rowOff>
    </xdr:from>
    <xdr:ext cx="469744" cy="259045"/>
    <xdr:sp macro="" textlink="">
      <xdr:nvSpPr>
        <xdr:cNvPr id="507" name="n_3mainValue【認定こども園・幼稚園・保育所】&#10;一人当たり面積"/>
        <xdr:cNvSpPr txBox="1"/>
      </xdr:nvSpPr>
      <xdr:spPr>
        <a:xfrm>
          <a:off x="19310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140987</xdr:rowOff>
    </xdr:from>
    <xdr:ext cx="469744" cy="259045"/>
    <xdr:sp macro="" textlink="">
      <xdr:nvSpPr>
        <xdr:cNvPr id="508" name="n_4mainValue【認定こども園・幼稚園・保育所】&#10;一人当たり面積"/>
        <xdr:cNvSpPr txBox="1"/>
      </xdr:nvSpPr>
      <xdr:spPr>
        <a:xfrm>
          <a:off x="18421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31" name="直線コネクタ 530"/>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32"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33" name="直線コネクタ 532"/>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34"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35" name="直線コネクタ 534"/>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49801</xdr:rowOff>
    </xdr:from>
    <xdr:ext cx="405111" cy="259045"/>
    <xdr:sp macro="" textlink="">
      <xdr:nvSpPr>
        <xdr:cNvPr id="536" name="【学校施設】&#10;有形固定資産減価償却率平均値テキスト"/>
        <xdr:cNvSpPr txBox="1"/>
      </xdr:nvSpPr>
      <xdr:spPr>
        <a:xfrm>
          <a:off x="16357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37" name="フローチャート: 判断 536"/>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38" name="フローチャート: 判断 537"/>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39" name="フローチャート: 判断 538"/>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40" name="フローチャート: 判断 539"/>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41" name="フローチャート: 判断 540"/>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125222</xdr:rowOff>
    </xdr:from>
    <xdr:to>
      <xdr:col>85</xdr:col>
      <xdr:colOff>177800</xdr:colOff>
      <xdr:row>64</xdr:row>
      <xdr:rowOff>55372</xdr:rowOff>
    </xdr:to>
    <xdr:sp macro="" textlink="">
      <xdr:nvSpPr>
        <xdr:cNvPr id="547" name="楕円 546"/>
        <xdr:cNvSpPr/>
      </xdr:nvSpPr>
      <xdr:spPr>
        <a:xfrm>
          <a:off x="16268700" y="1092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40149</xdr:rowOff>
    </xdr:from>
    <xdr:ext cx="405111" cy="259045"/>
    <xdr:sp macro="" textlink="">
      <xdr:nvSpPr>
        <xdr:cNvPr id="548" name="【学校施設】&#10;有形固定資産減価償却率該当値テキスト"/>
        <xdr:cNvSpPr txBox="1"/>
      </xdr:nvSpPr>
      <xdr:spPr>
        <a:xfrm>
          <a:off x="16357600" y="1084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52070</xdr:rowOff>
    </xdr:from>
    <xdr:to>
      <xdr:col>81</xdr:col>
      <xdr:colOff>101600</xdr:colOff>
      <xdr:row>64</xdr:row>
      <xdr:rowOff>153670</xdr:rowOff>
    </xdr:to>
    <xdr:sp macro="" textlink="">
      <xdr:nvSpPr>
        <xdr:cNvPr id="549" name="楕円 548"/>
        <xdr:cNvSpPr/>
      </xdr:nvSpPr>
      <xdr:spPr>
        <a:xfrm>
          <a:off x="15430500" y="110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4572</xdr:rowOff>
    </xdr:from>
    <xdr:to>
      <xdr:col>85</xdr:col>
      <xdr:colOff>127000</xdr:colOff>
      <xdr:row>64</xdr:row>
      <xdr:rowOff>102870</xdr:rowOff>
    </xdr:to>
    <xdr:cxnSp macro="">
      <xdr:nvCxnSpPr>
        <xdr:cNvPr id="550" name="直線コネクタ 549"/>
        <xdr:cNvCxnSpPr/>
      </xdr:nvCxnSpPr>
      <xdr:spPr>
        <a:xfrm flipV="1">
          <a:off x="15481300" y="10977372"/>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38354</xdr:rowOff>
    </xdr:from>
    <xdr:to>
      <xdr:col>76</xdr:col>
      <xdr:colOff>165100</xdr:colOff>
      <xdr:row>63</xdr:row>
      <xdr:rowOff>139954</xdr:rowOff>
    </xdr:to>
    <xdr:sp macro="" textlink="">
      <xdr:nvSpPr>
        <xdr:cNvPr id="551" name="楕円 550"/>
        <xdr:cNvSpPr/>
      </xdr:nvSpPr>
      <xdr:spPr>
        <a:xfrm>
          <a:off x="14541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89154</xdr:rowOff>
    </xdr:from>
    <xdr:to>
      <xdr:col>81</xdr:col>
      <xdr:colOff>50800</xdr:colOff>
      <xdr:row>64</xdr:row>
      <xdr:rowOff>102870</xdr:rowOff>
    </xdr:to>
    <xdr:cxnSp macro="">
      <xdr:nvCxnSpPr>
        <xdr:cNvPr id="552" name="直線コネクタ 551"/>
        <xdr:cNvCxnSpPr/>
      </xdr:nvCxnSpPr>
      <xdr:spPr>
        <a:xfrm>
          <a:off x="14592300" y="10890504"/>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143510</xdr:rowOff>
    </xdr:from>
    <xdr:to>
      <xdr:col>72</xdr:col>
      <xdr:colOff>38100</xdr:colOff>
      <xdr:row>63</xdr:row>
      <xdr:rowOff>73660</xdr:rowOff>
    </xdr:to>
    <xdr:sp macro="" textlink="">
      <xdr:nvSpPr>
        <xdr:cNvPr id="553" name="楕円 552"/>
        <xdr:cNvSpPr/>
      </xdr:nvSpPr>
      <xdr:spPr>
        <a:xfrm>
          <a:off x="13652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22860</xdr:rowOff>
    </xdr:from>
    <xdr:to>
      <xdr:col>76</xdr:col>
      <xdr:colOff>114300</xdr:colOff>
      <xdr:row>63</xdr:row>
      <xdr:rowOff>89154</xdr:rowOff>
    </xdr:to>
    <xdr:cxnSp macro="">
      <xdr:nvCxnSpPr>
        <xdr:cNvPr id="554" name="直線コネクタ 553"/>
        <xdr:cNvCxnSpPr/>
      </xdr:nvCxnSpPr>
      <xdr:spPr>
        <a:xfrm>
          <a:off x="13703300" y="10824210"/>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22352</xdr:rowOff>
    </xdr:from>
    <xdr:to>
      <xdr:col>67</xdr:col>
      <xdr:colOff>101600</xdr:colOff>
      <xdr:row>63</xdr:row>
      <xdr:rowOff>123952</xdr:rowOff>
    </xdr:to>
    <xdr:sp macro="" textlink="">
      <xdr:nvSpPr>
        <xdr:cNvPr id="555" name="楕円 554"/>
        <xdr:cNvSpPr/>
      </xdr:nvSpPr>
      <xdr:spPr>
        <a:xfrm>
          <a:off x="12763500" y="108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22860</xdr:rowOff>
    </xdr:from>
    <xdr:to>
      <xdr:col>71</xdr:col>
      <xdr:colOff>177800</xdr:colOff>
      <xdr:row>63</xdr:row>
      <xdr:rowOff>73152</xdr:rowOff>
    </xdr:to>
    <xdr:cxnSp macro="">
      <xdr:nvCxnSpPr>
        <xdr:cNvPr id="556" name="直線コネクタ 555"/>
        <xdr:cNvCxnSpPr/>
      </xdr:nvCxnSpPr>
      <xdr:spPr>
        <a:xfrm flipV="1">
          <a:off x="12814300" y="1082421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3319</xdr:rowOff>
    </xdr:from>
    <xdr:ext cx="405111" cy="259045"/>
    <xdr:sp macro="" textlink="">
      <xdr:nvSpPr>
        <xdr:cNvPr id="557" name="n_1aveValue【学校施設】&#10;有形固定資産減価償却率"/>
        <xdr:cNvSpPr txBox="1"/>
      </xdr:nvSpPr>
      <xdr:spPr>
        <a:xfrm>
          <a:off x="15266044" y="1029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558" name="n_2aveValue【学校施設】&#10;有形固定資産減価償却率"/>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119905</xdr:rowOff>
    </xdr:from>
    <xdr:ext cx="405111" cy="259045"/>
    <xdr:sp macro="" textlink="">
      <xdr:nvSpPr>
        <xdr:cNvPr id="559" name="n_3aveValue【学校施設】&#10;有形固定資産減価償却率"/>
        <xdr:cNvSpPr txBox="1"/>
      </xdr:nvSpPr>
      <xdr:spPr>
        <a:xfrm>
          <a:off x="13500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60"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144797</xdr:rowOff>
    </xdr:from>
    <xdr:ext cx="405111" cy="259045"/>
    <xdr:sp macro="" textlink="">
      <xdr:nvSpPr>
        <xdr:cNvPr id="561" name="n_1mainValue【学校施設】&#10;有形固定資産減価償却率"/>
        <xdr:cNvSpPr txBox="1"/>
      </xdr:nvSpPr>
      <xdr:spPr>
        <a:xfrm>
          <a:off x="15266044"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131081</xdr:rowOff>
    </xdr:from>
    <xdr:ext cx="405111" cy="259045"/>
    <xdr:sp macro="" textlink="">
      <xdr:nvSpPr>
        <xdr:cNvPr id="562" name="n_2mainValue【学校施設】&#10;有形固定資産減価償却率"/>
        <xdr:cNvSpPr txBox="1"/>
      </xdr:nvSpPr>
      <xdr:spPr>
        <a:xfrm>
          <a:off x="14389744" y="1093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64787</xdr:rowOff>
    </xdr:from>
    <xdr:ext cx="405111" cy="259045"/>
    <xdr:sp macro="" textlink="">
      <xdr:nvSpPr>
        <xdr:cNvPr id="563" name="n_3mainValue【学校施設】&#10;有形固定資産減価償却率"/>
        <xdr:cNvSpPr txBox="1"/>
      </xdr:nvSpPr>
      <xdr:spPr>
        <a:xfrm>
          <a:off x="13500744"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115079</xdr:rowOff>
    </xdr:from>
    <xdr:ext cx="405111" cy="259045"/>
    <xdr:sp macro="" textlink="">
      <xdr:nvSpPr>
        <xdr:cNvPr id="564" name="n_4mainValue【学校施設】&#10;有形固定資産減価償却率"/>
        <xdr:cNvSpPr txBox="1"/>
      </xdr:nvSpPr>
      <xdr:spPr>
        <a:xfrm>
          <a:off x="12611744" y="1091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89" name="直線コネクタ 588"/>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90"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91" name="直線コネクタ 590"/>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92"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93" name="直線コネクタ 592"/>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43705</xdr:rowOff>
    </xdr:from>
    <xdr:ext cx="469744" cy="259045"/>
    <xdr:sp macro="" textlink="">
      <xdr:nvSpPr>
        <xdr:cNvPr id="594" name="【学校施設】&#10;一人当たり面積平均値テキスト"/>
        <xdr:cNvSpPr txBox="1"/>
      </xdr:nvSpPr>
      <xdr:spPr>
        <a:xfrm>
          <a:off x="22199600" y="1015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95" name="フローチャート: 判断 594"/>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96" name="フローチャート: 判断 595"/>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97" name="フローチャート: 判断 596"/>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98" name="フローチャート: 判断 597"/>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599" name="フローチャート: 判断 598"/>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47498</xdr:rowOff>
    </xdr:from>
    <xdr:to>
      <xdr:col>116</xdr:col>
      <xdr:colOff>114300</xdr:colOff>
      <xdr:row>60</xdr:row>
      <xdr:rowOff>149098</xdr:rowOff>
    </xdr:to>
    <xdr:sp macro="" textlink="">
      <xdr:nvSpPr>
        <xdr:cNvPr id="605" name="楕円 604"/>
        <xdr:cNvSpPr/>
      </xdr:nvSpPr>
      <xdr:spPr>
        <a:xfrm>
          <a:off x="221107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25925</xdr:rowOff>
    </xdr:from>
    <xdr:ext cx="469744" cy="259045"/>
    <xdr:sp macro="" textlink="">
      <xdr:nvSpPr>
        <xdr:cNvPr id="606" name="【学校施設】&#10;一人当たり面積該当値テキスト"/>
        <xdr:cNvSpPr txBox="1"/>
      </xdr:nvSpPr>
      <xdr:spPr>
        <a:xfrm>
          <a:off x="22199600" y="1031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81788</xdr:rowOff>
    </xdr:from>
    <xdr:to>
      <xdr:col>112</xdr:col>
      <xdr:colOff>38100</xdr:colOff>
      <xdr:row>62</xdr:row>
      <xdr:rowOff>11938</xdr:rowOff>
    </xdr:to>
    <xdr:sp macro="" textlink="">
      <xdr:nvSpPr>
        <xdr:cNvPr id="607" name="楕円 606"/>
        <xdr:cNvSpPr/>
      </xdr:nvSpPr>
      <xdr:spPr>
        <a:xfrm>
          <a:off x="21272500" y="105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98298</xdr:rowOff>
    </xdr:from>
    <xdr:to>
      <xdr:col>116</xdr:col>
      <xdr:colOff>63500</xdr:colOff>
      <xdr:row>61</xdr:row>
      <xdr:rowOff>132588</xdr:rowOff>
    </xdr:to>
    <xdr:cxnSp macro="">
      <xdr:nvCxnSpPr>
        <xdr:cNvPr id="608" name="直線コネクタ 607"/>
        <xdr:cNvCxnSpPr/>
      </xdr:nvCxnSpPr>
      <xdr:spPr>
        <a:xfrm flipV="1">
          <a:off x="21323300" y="10385298"/>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66548</xdr:rowOff>
    </xdr:from>
    <xdr:to>
      <xdr:col>107</xdr:col>
      <xdr:colOff>101600</xdr:colOff>
      <xdr:row>61</xdr:row>
      <xdr:rowOff>168148</xdr:rowOff>
    </xdr:to>
    <xdr:sp macro="" textlink="">
      <xdr:nvSpPr>
        <xdr:cNvPr id="609" name="楕円 608"/>
        <xdr:cNvSpPr/>
      </xdr:nvSpPr>
      <xdr:spPr>
        <a:xfrm>
          <a:off x="20383500" y="1052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117348</xdr:rowOff>
    </xdr:from>
    <xdr:to>
      <xdr:col>111</xdr:col>
      <xdr:colOff>177800</xdr:colOff>
      <xdr:row>61</xdr:row>
      <xdr:rowOff>132588</xdr:rowOff>
    </xdr:to>
    <xdr:cxnSp macro="">
      <xdr:nvCxnSpPr>
        <xdr:cNvPr id="610" name="直線コネクタ 609"/>
        <xdr:cNvCxnSpPr/>
      </xdr:nvCxnSpPr>
      <xdr:spPr>
        <a:xfrm>
          <a:off x="20434300" y="10575798"/>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71882</xdr:rowOff>
    </xdr:from>
    <xdr:to>
      <xdr:col>102</xdr:col>
      <xdr:colOff>165100</xdr:colOff>
      <xdr:row>62</xdr:row>
      <xdr:rowOff>2032</xdr:rowOff>
    </xdr:to>
    <xdr:sp macro="" textlink="">
      <xdr:nvSpPr>
        <xdr:cNvPr id="611" name="楕円 610"/>
        <xdr:cNvSpPr/>
      </xdr:nvSpPr>
      <xdr:spPr>
        <a:xfrm>
          <a:off x="19494500" y="1053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117348</xdr:rowOff>
    </xdr:from>
    <xdr:to>
      <xdr:col>107</xdr:col>
      <xdr:colOff>50800</xdr:colOff>
      <xdr:row>61</xdr:row>
      <xdr:rowOff>122682</xdr:rowOff>
    </xdr:to>
    <xdr:cxnSp macro="">
      <xdr:nvCxnSpPr>
        <xdr:cNvPr id="612" name="直線コネクタ 611"/>
        <xdr:cNvCxnSpPr/>
      </xdr:nvCxnSpPr>
      <xdr:spPr>
        <a:xfrm flipV="1">
          <a:off x="19545300" y="1057579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87122</xdr:rowOff>
    </xdr:from>
    <xdr:to>
      <xdr:col>98</xdr:col>
      <xdr:colOff>38100</xdr:colOff>
      <xdr:row>62</xdr:row>
      <xdr:rowOff>17272</xdr:rowOff>
    </xdr:to>
    <xdr:sp macro="" textlink="">
      <xdr:nvSpPr>
        <xdr:cNvPr id="613" name="楕円 612"/>
        <xdr:cNvSpPr/>
      </xdr:nvSpPr>
      <xdr:spPr>
        <a:xfrm>
          <a:off x="18605500" y="1054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122682</xdr:rowOff>
    </xdr:from>
    <xdr:to>
      <xdr:col>102</xdr:col>
      <xdr:colOff>114300</xdr:colOff>
      <xdr:row>61</xdr:row>
      <xdr:rowOff>137922</xdr:rowOff>
    </xdr:to>
    <xdr:cxnSp macro="">
      <xdr:nvCxnSpPr>
        <xdr:cNvPr id="614" name="直線コネクタ 613"/>
        <xdr:cNvCxnSpPr/>
      </xdr:nvCxnSpPr>
      <xdr:spPr>
        <a:xfrm flipV="1">
          <a:off x="18656300" y="10581132"/>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144289</xdr:rowOff>
    </xdr:from>
    <xdr:ext cx="469744" cy="259045"/>
    <xdr:sp macro="" textlink="">
      <xdr:nvSpPr>
        <xdr:cNvPr id="615" name="n_1aveValue【学校施設】&#10;一人当たり面積"/>
        <xdr:cNvSpPr txBox="1"/>
      </xdr:nvSpPr>
      <xdr:spPr>
        <a:xfrm>
          <a:off x="21075727"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148099</xdr:rowOff>
    </xdr:from>
    <xdr:ext cx="469744" cy="259045"/>
    <xdr:sp macro="" textlink="">
      <xdr:nvSpPr>
        <xdr:cNvPr id="616" name="n_2aveValue【学校施設】&#10;一人当たり面積"/>
        <xdr:cNvSpPr txBox="1"/>
      </xdr:nvSpPr>
      <xdr:spPr>
        <a:xfrm>
          <a:off x="201994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137431</xdr:rowOff>
    </xdr:from>
    <xdr:ext cx="469744" cy="259045"/>
    <xdr:sp macro="" textlink="">
      <xdr:nvSpPr>
        <xdr:cNvPr id="617" name="n_3aveValue【学校施設】&#10;一人当たり面積"/>
        <xdr:cNvSpPr txBox="1"/>
      </xdr:nvSpPr>
      <xdr:spPr>
        <a:xfrm>
          <a:off x="19310427" y="1008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618" name="n_4aveValue【学校施設】&#10;一人当たり面積"/>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3065</xdr:rowOff>
    </xdr:from>
    <xdr:ext cx="469744" cy="259045"/>
    <xdr:sp macro="" textlink="">
      <xdr:nvSpPr>
        <xdr:cNvPr id="619" name="n_1mainValue【学校施設】&#10;一人当たり面積"/>
        <xdr:cNvSpPr txBox="1"/>
      </xdr:nvSpPr>
      <xdr:spPr>
        <a:xfrm>
          <a:off x="21075727" y="1063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159275</xdr:rowOff>
    </xdr:from>
    <xdr:ext cx="469744" cy="259045"/>
    <xdr:sp macro="" textlink="">
      <xdr:nvSpPr>
        <xdr:cNvPr id="620" name="n_2mainValue【学校施設】&#10;一人当たり面積"/>
        <xdr:cNvSpPr txBox="1"/>
      </xdr:nvSpPr>
      <xdr:spPr>
        <a:xfrm>
          <a:off x="20199427" y="1061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164609</xdr:rowOff>
    </xdr:from>
    <xdr:ext cx="469744" cy="259045"/>
    <xdr:sp macro="" textlink="">
      <xdr:nvSpPr>
        <xdr:cNvPr id="621" name="n_3mainValue【学校施設】&#10;一人当たり面積"/>
        <xdr:cNvSpPr txBox="1"/>
      </xdr:nvSpPr>
      <xdr:spPr>
        <a:xfrm>
          <a:off x="19310427" y="1062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8399</xdr:rowOff>
    </xdr:from>
    <xdr:ext cx="469744" cy="259045"/>
    <xdr:sp macro="" textlink="">
      <xdr:nvSpPr>
        <xdr:cNvPr id="622" name="n_4mainValue【学校施設】&#10;一人当たり面積"/>
        <xdr:cNvSpPr txBox="1"/>
      </xdr:nvSpPr>
      <xdr:spPr>
        <a:xfrm>
          <a:off x="18421427" y="1063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0" name="直線コネクタ 6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1" name="テキスト ボックス 65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2" name="直線コネクタ 6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3" name="テキスト ボックス 6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4" name="直線コネクタ 6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5" name="テキスト ボックス 6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6" name="直線コネクタ 6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7" name="テキスト ボックス 6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9" name="テキスト ボックス 6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661" name="直線コネクタ 660"/>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662" name="【公民館】&#10;有形固定資産減価償却率最小値テキスト"/>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663" name="直線コネクタ 662"/>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664" name="【公民館】&#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665" name="直線コネクタ 664"/>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666" name="【公民館】&#10;有形固定資産減価償却率平均値テキスト"/>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67" name="フローチャート: 判断 666"/>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68" name="フローチャート: 判断 667"/>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669" name="フローチャート: 判断 668"/>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670" name="フローチャート: 判断 669"/>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671" name="フローチャート: 判断 670"/>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123698</xdr:rowOff>
    </xdr:from>
    <xdr:to>
      <xdr:col>85</xdr:col>
      <xdr:colOff>177800</xdr:colOff>
      <xdr:row>108</xdr:row>
      <xdr:rowOff>53848</xdr:rowOff>
    </xdr:to>
    <xdr:sp macro="" textlink="">
      <xdr:nvSpPr>
        <xdr:cNvPr id="677" name="楕円 676"/>
        <xdr:cNvSpPr/>
      </xdr:nvSpPr>
      <xdr:spPr>
        <a:xfrm>
          <a:off x="162687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38625</xdr:rowOff>
    </xdr:from>
    <xdr:ext cx="405111" cy="259045"/>
    <xdr:sp macro="" textlink="">
      <xdr:nvSpPr>
        <xdr:cNvPr id="678" name="【公民館】&#10;有形固定資産減価償却率該当値テキスト"/>
        <xdr:cNvSpPr txBox="1"/>
      </xdr:nvSpPr>
      <xdr:spPr>
        <a:xfrm>
          <a:off x="16357600" y="18383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71120</xdr:rowOff>
    </xdr:from>
    <xdr:to>
      <xdr:col>81</xdr:col>
      <xdr:colOff>101600</xdr:colOff>
      <xdr:row>108</xdr:row>
      <xdr:rowOff>1270</xdr:rowOff>
    </xdr:to>
    <xdr:sp macro="" textlink="">
      <xdr:nvSpPr>
        <xdr:cNvPr id="679" name="楕円 678"/>
        <xdr:cNvSpPr/>
      </xdr:nvSpPr>
      <xdr:spPr>
        <a:xfrm>
          <a:off x="15430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121920</xdr:rowOff>
    </xdr:from>
    <xdr:to>
      <xdr:col>85</xdr:col>
      <xdr:colOff>127000</xdr:colOff>
      <xdr:row>108</xdr:row>
      <xdr:rowOff>3048</xdr:rowOff>
    </xdr:to>
    <xdr:cxnSp macro="">
      <xdr:nvCxnSpPr>
        <xdr:cNvPr id="680" name="直線コネクタ 679"/>
        <xdr:cNvCxnSpPr/>
      </xdr:nvCxnSpPr>
      <xdr:spPr>
        <a:xfrm>
          <a:off x="15481300" y="1846707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681" name="楕円 680"/>
        <xdr:cNvSpPr/>
      </xdr:nvSpPr>
      <xdr:spPr>
        <a:xfrm>
          <a:off x="14541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19050</xdr:rowOff>
    </xdr:from>
    <xdr:to>
      <xdr:col>81</xdr:col>
      <xdr:colOff>50800</xdr:colOff>
      <xdr:row>107</xdr:row>
      <xdr:rowOff>121920</xdr:rowOff>
    </xdr:to>
    <xdr:cxnSp macro="">
      <xdr:nvCxnSpPr>
        <xdr:cNvPr id="682" name="直線コネクタ 681"/>
        <xdr:cNvCxnSpPr/>
      </xdr:nvCxnSpPr>
      <xdr:spPr>
        <a:xfrm>
          <a:off x="14592300" y="17849850"/>
          <a:ext cx="8890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135128</xdr:rowOff>
    </xdr:from>
    <xdr:to>
      <xdr:col>72</xdr:col>
      <xdr:colOff>38100</xdr:colOff>
      <xdr:row>105</xdr:row>
      <xdr:rowOff>65278</xdr:rowOff>
    </xdr:to>
    <xdr:sp macro="" textlink="">
      <xdr:nvSpPr>
        <xdr:cNvPr id="683" name="楕円 682"/>
        <xdr:cNvSpPr/>
      </xdr:nvSpPr>
      <xdr:spPr>
        <a:xfrm>
          <a:off x="13652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19050</xdr:rowOff>
    </xdr:from>
    <xdr:to>
      <xdr:col>76</xdr:col>
      <xdr:colOff>114300</xdr:colOff>
      <xdr:row>105</xdr:row>
      <xdr:rowOff>14478</xdr:rowOff>
    </xdr:to>
    <xdr:cxnSp macro="">
      <xdr:nvCxnSpPr>
        <xdr:cNvPr id="684" name="直線コネクタ 683"/>
        <xdr:cNvCxnSpPr/>
      </xdr:nvCxnSpPr>
      <xdr:spPr>
        <a:xfrm flipV="1">
          <a:off x="13703300" y="17849850"/>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139700</xdr:rowOff>
    </xdr:from>
    <xdr:to>
      <xdr:col>67</xdr:col>
      <xdr:colOff>101600</xdr:colOff>
      <xdr:row>107</xdr:row>
      <xdr:rowOff>69850</xdr:rowOff>
    </xdr:to>
    <xdr:sp macro="" textlink="">
      <xdr:nvSpPr>
        <xdr:cNvPr id="685" name="楕円 684"/>
        <xdr:cNvSpPr/>
      </xdr:nvSpPr>
      <xdr:spPr>
        <a:xfrm>
          <a:off x="1276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14478</xdr:rowOff>
    </xdr:from>
    <xdr:to>
      <xdr:col>71</xdr:col>
      <xdr:colOff>177800</xdr:colOff>
      <xdr:row>107</xdr:row>
      <xdr:rowOff>19050</xdr:rowOff>
    </xdr:to>
    <xdr:cxnSp macro="">
      <xdr:nvCxnSpPr>
        <xdr:cNvPr id="686" name="直線コネクタ 685"/>
        <xdr:cNvCxnSpPr/>
      </xdr:nvCxnSpPr>
      <xdr:spPr>
        <a:xfrm flipV="1">
          <a:off x="12814300" y="18016728"/>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687" name="n_1aveValue【公民館】&#10;有形固定資産減価償却率"/>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688" name="n_2aveValue【公民館】&#10;有形固定資産減価償却率"/>
        <xdr:cNvSpPr txBox="1"/>
      </xdr:nvSpPr>
      <xdr:spPr>
        <a:xfrm>
          <a:off x="14389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689" name="n_3aveValue【公民館】&#10;有形固定資産減価償却率"/>
        <xdr:cNvSpPr txBox="1"/>
      </xdr:nvSpPr>
      <xdr:spPr>
        <a:xfrm>
          <a:off x="13500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690" name="n_4aveValue【公民館】&#10;有形固定資産減価償却率"/>
        <xdr:cNvSpPr txBox="1"/>
      </xdr:nvSpPr>
      <xdr:spPr>
        <a:xfrm>
          <a:off x="12611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163847</xdr:rowOff>
    </xdr:from>
    <xdr:ext cx="405111" cy="259045"/>
    <xdr:sp macro="" textlink="">
      <xdr:nvSpPr>
        <xdr:cNvPr id="691" name="n_1mainValue【公民館】&#10;有形固定資産減価償却率"/>
        <xdr:cNvSpPr txBox="1"/>
      </xdr:nvSpPr>
      <xdr:spPr>
        <a:xfrm>
          <a:off x="152660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60977</xdr:rowOff>
    </xdr:from>
    <xdr:ext cx="405111" cy="259045"/>
    <xdr:sp macro="" textlink="">
      <xdr:nvSpPr>
        <xdr:cNvPr id="692" name="n_2mainValue【公民館】&#10;有形固定資産減価償却率"/>
        <xdr:cNvSpPr txBox="1"/>
      </xdr:nvSpPr>
      <xdr:spPr>
        <a:xfrm>
          <a:off x="14389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56405</xdr:rowOff>
    </xdr:from>
    <xdr:ext cx="405111" cy="259045"/>
    <xdr:sp macro="" textlink="">
      <xdr:nvSpPr>
        <xdr:cNvPr id="693" name="n_3mainValue【公民館】&#10;有形固定資産減価償却率"/>
        <xdr:cNvSpPr txBox="1"/>
      </xdr:nvSpPr>
      <xdr:spPr>
        <a:xfrm>
          <a:off x="13500744"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60977</xdr:rowOff>
    </xdr:from>
    <xdr:ext cx="405111" cy="259045"/>
    <xdr:sp macro="" textlink="">
      <xdr:nvSpPr>
        <xdr:cNvPr id="694" name="n_4mainValue【公民館】&#10;有形固定資産減価償却率"/>
        <xdr:cNvSpPr txBox="1"/>
      </xdr:nvSpPr>
      <xdr:spPr>
        <a:xfrm>
          <a:off x="12611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716" name="直線コネクタ 715"/>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1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18" name="直線コネクタ 71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719" name="【公民館】&#10;一人当たり面積最大値テキスト"/>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720" name="直線コネクタ 719"/>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137431</xdr:rowOff>
    </xdr:from>
    <xdr:ext cx="469744" cy="259045"/>
    <xdr:sp macro="" textlink="">
      <xdr:nvSpPr>
        <xdr:cNvPr id="721" name="【公民館】&#10;一人当たり面積平均値テキスト"/>
        <xdr:cNvSpPr txBox="1"/>
      </xdr:nvSpPr>
      <xdr:spPr>
        <a:xfrm>
          <a:off x="22199600" y="1796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722" name="フローチャート: 判断 721"/>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723" name="フローチャート: 判断 722"/>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24" name="フローチャート: 判断 723"/>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725" name="フローチャート: 判断 724"/>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726" name="フローチャート: 判断 725"/>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155702</xdr:rowOff>
    </xdr:from>
    <xdr:to>
      <xdr:col>116</xdr:col>
      <xdr:colOff>114300</xdr:colOff>
      <xdr:row>108</xdr:row>
      <xdr:rowOff>85852</xdr:rowOff>
    </xdr:to>
    <xdr:sp macro="" textlink="">
      <xdr:nvSpPr>
        <xdr:cNvPr id="732" name="楕円 731"/>
        <xdr:cNvSpPr/>
      </xdr:nvSpPr>
      <xdr:spPr>
        <a:xfrm>
          <a:off x="221107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70629</xdr:rowOff>
    </xdr:from>
    <xdr:ext cx="469744" cy="259045"/>
    <xdr:sp macro="" textlink="">
      <xdr:nvSpPr>
        <xdr:cNvPr id="733" name="【公民館】&#10;一人当たり面積該当値テキスト"/>
        <xdr:cNvSpPr txBox="1"/>
      </xdr:nvSpPr>
      <xdr:spPr>
        <a:xfrm>
          <a:off x="22199600" y="1841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155702</xdr:rowOff>
    </xdr:from>
    <xdr:to>
      <xdr:col>112</xdr:col>
      <xdr:colOff>38100</xdr:colOff>
      <xdr:row>108</xdr:row>
      <xdr:rowOff>85852</xdr:rowOff>
    </xdr:to>
    <xdr:sp macro="" textlink="">
      <xdr:nvSpPr>
        <xdr:cNvPr id="734" name="楕円 733"/>
        <xdr:cNvSpPr/>
      </xdr:nvSpPr>
      <xdr:spPr>
        <a:xfrm>
          <a:off x="21272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35052</xdr:rowOff>
    </xdr:from>
    <xdr:to>
      <xdr:col>116</xdr:col>
      <xdr:colOff>63500</xdr:colOff>
      <xdr:row>108</xdr:row>
      <xdr:rowOff>35052</xdr:rowOff>
    </xdr:to>
    <xdr:cxnSp macro="">
      <xdr:nvCxnSpPr>
        <xdr:cNvPr id="735" name="直線コネクタ 734"/>
        <xdr:cNvCxnSpPr/>
      </xdr:nvCxnSpPr>
      <xdr:spPr>
        <a:xfrm>
          <a:off x="21323300" y="1855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155702</xdr:rowOff>
    </xdr:from>
    <xdr:to>
      <xdr:col>107</xdr:col>
      <xdr:colOff>101600</xdr:colOff>
      <xdr:row>108</xdr:row>
      <xdr:rowOff>85852</xdr:rowOff>
    </xdr:to>
    <xdr:sp macro="" textlink="">
      <xdr:nvSpPr>
        <xdr:cNvPr id="736" name="楕円 735"/>
        <xdr:cNvSpPr/>
      </xdr:nvSpPr>
      <xdr:spPr>
        <a:xfrm>
          <a:off x="20383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35052</xdr:rowOff>
    </xdr:from>
    <xdr:to>
      <xdr:col>111</xdr:col>
      <xdr:colOff>177800</xdr:colOff>
      <xdr:row>108</xdr:row>
      <xdr:rowOff>35052</xdr:rowOff>
    </xdr:to>
    <xdr:cxnSp macro="">
      <xdr:nvCxnSpPr>
        <xdr:cNvPr id="737" name="直線コネクタ 736"/>
        <xdr:cNvCxnSpPr/>
      </xdr:nvCxnSpPr>
      <xdr:spPr>
        <a:xfrm>
          <a:off x="20434300" y="1855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29972</xdr:rowOff>
    </xdr:from>
    <xdr:to>
      <xdr:col>102</xdr:col>
      <xdr:colOff>165100</xdr:colOff>
      <xdr:row>107</xdr:row>
      <xdr:rowOff>131572</xdr:rowOff>
    </xdr:to>
    <xdr:sp macro="" textlink="">
      <xdr:nvSpPr>
        <xdr:cNvPr id="738" name="楕円 737"/>
        <xdr:cNvSpPr/>
      </xdr:nvSpPr>
      <xdr:spPr>
        <a:xfrm>
          <a:off x="19494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80772</xdr:rowOff>
    </xdr:from>
    <xdr:to>
      <xdr:col>107</xdr:col>
      <xdr:colOff>50800</xdr:colOff>
      <xdr:row>108</xdr:row>
      <xdr:rowOff>35052</xdr:rowOff>
    </xdr:to>
    <xdr:cxnSp macro="">
      <xdr:nvCxnSpPr>
        <xdr:cNvPr id="739" name="直線コネクタ 738"/>
        <xdr:cNvCxnSpPr/>
      </xdr:nvCxnSpPr>
      <xdr:spPr>
        <a:xfrm>
          <a:off x="19545300" y="18425922"/>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29972</xdr:rowOff>
    </xdr:from>
    <xdr:to>
      <xdr:col>98</xdr:col>
      <xdr:colOff>38100</xdr:colOff>
      <xdr:row>107</xdr:row>
      <xdr:rowOff>131572</xdr:rowOff>
    </xdr:to>
    <xdr:sp macro="" textlink="">
      <xdr:nvSpPr>
        <xdr:cNvPr id="740" name="楕円 739"/>
        <xdr:cNvSpPr/>
      </xdr:nvSpPr>
      <xdr:spPr>
        <a:xfrm>
          <a:off x="18605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80772</xdr:rowOff>
    </xdr:from>
    <xdr:to>
      <xdr:col>102</xdr:col>
      <xdr:colOff>114300</xdr:colOff>
      <xdr:row>107</xdr:row>
      <xdr:rowOff>80772</xdr:rowOff>
    </xdr:to>
    <xdr:cxnSp macro="">
      <xdr:nvCxnSpPr>
        <xdr:cNvPr id="741" name="直線コネクタ 740"/>
        <xdr:cNvCxnSpPr/>
      </xdr:nvCxnSpPr>
      <xdr:spPr>
        <a:xfrm>
          <a:off x="18656300" y="18425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47514</xdr:rowOff>
    </xdr:from>
    <xdr:ext cx="469744" cy="259045"/>
    <xdr:sp macro="" textlink="">
      <xdr:nvSpPr>
        <xdr:cNvPr id="742" name="n_1aveValue【公民館】&#10;一人当たり面積"/>
        <xdr:cNvSpPr txBox="1"/>
      </xdr:nvSpPr>
      <xdr:spPr>
        <a:xfrm>
          <a:off x="21075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743"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744" name="n_3aveValue【公民館】&#10;一人当たり面積"/>
        <xdr:cNvSpPr txBox="1"/>
      </xdr:nvSpPr>
      <xdr:spPr>
        <a:xfrm>
          <a:off x="19310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745" name="n_4aveValue【公民館】&#10;一人当たり面積"/>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76979</xdr:rowOff>
    </xdr:from>
    <xdr:ext cx="469744" cy="259045"/>
    <xdr:sp macro="" textlink="">
      <xdr:nvSpPr>
        <xdr:cNvPr id="746" name="n_1mainValue【公民館】&#10;一人当たり面積"/>
        <xdr:cNvSpPr txBox="1"/>
      </xdr:nvSpPr>
      <xdr:spPr>
        <a:xfrm>
          <a:off x="210757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747" name="n_2mainValue【公民館】&#10;一人当たり面積"/>
        <xdr:cNvSpPr txBox="1"/>
      </xdr:nvSpPr>
      <xdr:spPr>
        <a:xfrm>
          <a:off x="20199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122699</xdr:rowOff>
    </xdr:from>
    <xdr:ext cx="469744" cy="259045"/>
    <xdr:sp macro="" textlink="">
      <xdr:nvSpPr>
        <xdr:cNvPr id="748" name="n_3mainValue【公民館】&#10;一人当たり面積"/>
        <xdr:cNvSpPr txBox="1"/>
      </xdr:nvSpPr>
      <xdr:spPr>
        <a:xfrm>
          <a:off x="19310427" y="1846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122699</xdr:rowOff>
    </xdr:from>
    <xdr:ext cx="469744" cy="259045"/>
    <xdr:sp macro="" textlink="">
      <xdr:nvSpPr>
        <xdr:cNvPr id="749" name="n_4mainValue【公民館】&#10;一人当たり面積"/>
        <xdr:cNvSpPr txBox="1"/>
      </xdr:nvSpPr>
      <xdr:spPr>
        <a:xfrm>
          <a:off x="18421427" y="1846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橋梁・トンネルの有形固定資産減価償却率については、</a:t>
          </a:r>
          <a:r>
            <a:rPr kumimoji="1" lang="en-US" altLang="ja-JP" sz="1100">
              <a:solidFill>
                <a:schemeClr val="dk1"/>
              </a:solidFill>
              <a:effectLst/>
              <a:latin typeface="+mn-lt"/>
              <a:ea typeface="+mn-ea"/>
              <a:cs typeface="+mn-cs"/>
            </a:rPr>
            <a:t>83.7</a:t>
          </a:r>
          <a:r>
            <a:rPr kumimoji="1" lang="ja-JP" altLang="ja-JP" sz="1100">
              <a:solidFill>
                <a:schemeClr val="dk1"/>
              </a:solidFill>
              <a:effectLst/>
              <a:latin typeface="+mn-lt"/>
              <a:ea typeface="+mn-ea"/>
              <a:cs typeface="+mn-cs"/>
            </a:rPr>
            <a:t>％となっており、類似団体内平均値に比べ</a:t>
          </a:r>
          <a:r>
            <a:rPr kumimoji="1" lang="en-US" altLang="ja-JP" sz="1100">
              <a:solidFill>
                <a:schemeClr val="dk1"/>
              </a:solidFill>
              <a:effectLst/>
              <a:latin typeface="+mn-lt"/>
              <a:ea typeface="+mn-ea"/>
              <a:cs typeface="+mn-cs"/>
            </a:rPr>
            <a:t>22.1</a:t>
          </a:r>
          <a:r>
            <a:rPr kumimoji="1" lang="ja-JP" altLang="ja-JP" sz="1100">
              <a:solidFill>
                <a:schemeClr val="dk1"/>
              </a:solidFill>
              <a:effectLst/>
              <a:latin typeface="+mn-lt"/>
              <a:ea typeface="+mn-ea"/>
              <a:cs typeface="+mn-cs"/>
            </a:rPr>
            <a:t>ポイント高い数値となっている。これは、市内の橋梁について、令和</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年度には市内橋梁の約半数が建築後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年を超えることとなるが、橋梁点検等に基づき橋梁の長寿命化を図ることとしており、合理的な維持管理を行うため、老朽化が進む橋梁が増加していることが要因であると考えられる。公営住宅</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有形固定資産減価償却率については、</a:t>
          </a:r>
          <a:r>
            <a:rPr kumimoji="1" lang="en-US" altLang="ja-JP" sz="1100">
              <a:solidFill>
                <a:schemeClr val="dk1"/>
              </a:solidFill>
              <a:effectLst/>
              <a:latin typeface="+mn-lt"/>
              <a:ea typeface="+mn-ea"/>
              <a:cs typeface="+mn-cs"/>
            </a:rPr>
            <a:t>65.8</a:t>
          </a:r>
          <a:r>
            <a:rPr kumimoji="1" lang="ja-JP" altLang="ja-JP" sz="1100">
              <a:solidFill>
                <a:schemeClr val="dk1"/>
              </a:solidFill>
              <a:effectLst/>
              <a:latin typeface="+mn-lt"/>
              <a:ea typeface="+mn-ea"/>
              <a:cs typeface="+mn-cs"/>
            </a:rPr>
            <a:t>％と類似団体内平均値に比べ</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ポイント高い数値となっており、一人当たりの面積については類似団体内平均値より高い数値となっている。これは、平成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年度の田原団地</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号棟の新築や平成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年度の古渡団地新築によるものと思われ、いずれの数値についてもプラス要因として働いているものと思われる。また、保育所においては、私立の保育所が多く、市立の保育所が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つのみとなっており、市立保育所が築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以上</a:t>
          </a:r>
          <a:r>
            <a:rPr kumimoji="1" lang="ja-JP" altLang="ja-JP" sz="1100">
              <a:solidFill>
                <a:schemeClr val="dk1"/>
              </a:solidFill>
              <a:effectLst/>
              <a:latin typeface="+mn-lt"/>
              <a:ea typeface="+mn-ea"/>
              <a:cs typeface="+mn-cs"/>
            </a:rPr>
            <a:t>を経過しており、耐用年数を超過しているため、</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％となっている。また、学校施設においては、有形固定資産減価償却率が</a:t>
          </a:r>
          <a:r>
            <a:rPr kumimoji="1" lang="en-US" altLang="ja-JP" sz="1100">
              <a:solidFill>
                <a:schemeClr val="dk1"/>
              </a:solidFill>
              <a:effectLst/>
              <a:latin typeface="+mn-lt"/>
              <a:ea typeface="+mn-ea"/>
              <a:cs typeface="+mn-cs"/>
            </a:rPr>
            <a:t>80.2</a:t>
          </a:r>
          <a:r>
            <a:rPr kumimoji="1" lang="ja-JP" altLang="ja-JP" sz="1100">
              <a:solidFill>
                <a:schemeClr val="dk1"/>
              </a:solidFill>
              <a:effectLst/>
              <a:latin typeface="+mn-lt"/>
              <a:ea typeface="+mn-ea"/>
              <a:cs typeface="+mn-cs"/>
            </a:rPr>
            <a:t>％となっており、類似団体内平均値に比べ、</a:t>
          </a:r>
          <a:r>
            <a:rPr kumimoji="1" lang="en-US" altLang="ja-JP" sz="1100">
              <a:solidFill>
                <a:schemeClr val="dk1"/>
              </a:solidFill>
              <a:effectLst/>
              <a:latin typeface="+mn-lt"/>
              <a:ea typeface="+mn-ea"/>
              <a:cs typeface="+mn-cs"/>
            </a:rPr>
            <a:t>19.3</a:t>
          </a:r>
          <a:r>
            <a:rPr kumimoji="1" lang="ja-JP" altLang="ja-JP" sz="1100">
              <a:solidFill>
                <a:schemeClr val="dk1"/>
              </a:solidFill>
              <a:effectLst/>
              <a:latin typeface="+mn-lt"/>
              <a:ea typeface="+mn-ea"/>
              <a:cs typeface="+mn-cs"/>
            </a:rPr>
            <a:t>ポイント高い数値となっている。これは、市内の小中学校のほぼすべての施設が築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年以上を経過していることが要因であり、今後、個別施設計画の中で優先順位を付けた長期的な長寿命化を図っていくこととしているため、今後も数値は増加傾向が続くものと思われる。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30,242
29,555
161.63
14,340,898
13,785,391
337,065
8,722,389
11,829,012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160927</xdr:rowOff>
    </xdr:from>
    <xdr:to>
      <xdr:col>24</xdr:col>
      <xdr:colOff>114300</xdr:colOff>
      <xdr:row>42</xdr:row>
      <xdr:rowOff>91077</xdr:rowOff>
    </xdr:to>
    <xdr:sp macro="" textlink="">
      <xdr:nvSpPr>
        <xdr:cNvPr id="74" name="楕円 73"/>
        <xdr:cNvSpPr/>
      </xdr:nvSpPr>
      <xdr:spPr>
        <a:xfrm>
          <a:off x="45847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75854</xdr:rowOff>
    </xdr:from>
    <xdr:ext cx="405111" cy="259045"/>
    <xdr:sp macro="" textlink="">
      <xdr:nvSpPr>
        <xdr:cNvPr id="75" name="【図書館】&#10;有形固定資産減価償却率該当値テキスト"/>
        <xdr:cNvSpPr txBox="1"/>
      </xdr:nvSpPr>
      <xdr:spPr>
        <a:xfrm>
          <a:off x="4673600" y="710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125004</xdr:rowOff>
    </xdr:from>
    <xdr:to>
      <xdr:col>20</xdr:col>
      <xdr:colOff>38100</xdr:colOff>
      <xdr:row>42</xdr:row>
      <xdr:rowOff>55154</xdr:rowOff>
    </xdr:to>
    <xdr:sp macro="" textlink="">
      <xdr:nvSpPr>
        <xdr:cNvPr id="76" name="楕円 75"/>
        <xdr:cNvSpPr/>
      </xdr:nvSpPr>
      <xdr:spPr>
        <a:xfrm>
          <a:off x="3746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4354</xdr:rowOff>
    </xdr:from>
    <xdr:to>
      <xdr:col>24</xdr:col>
      <xdr:colOff>63500</xdr:colOff>
      <xdr:row>42</xdr:row>
      <xdr:rowOff>40277</xdr:rowOff>
    </xdr:to>
    <xdr:cxnSp macro="">
      <xdr:nvCxnSpPr>
        <xdr:cNvPr id="77" name="直線コネクタ 76"/>
        <xdr:cNvCxnSpPr/>
      </xdr:nvCxnSpPr>
      <xdr:spPr>
        <a:xfrm>
          <a:off x="3797300" y="720525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25400</xdr:rowOff>
    </xdr:from>
    <xdr:to>
      <xdr:col>15</xdr:col>
      <xdr:colOff>101600</xdr:colOff>
      <xdr:row>39</xdr:row>
      <xdr:rowOff>127000</xdr:rowOff>
    </xdr:to>
    <xdr:sp macro="" textlink="">
      <xdr:nvSpPr>
        <xdr:cNvPr id="78" name="楕円 77"/>
        <xdr:cNvSpPr/>
      </xdr:nvSpPr>
      <xdr:spPr>
        <a:xfrm>
          <a:off x="2857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76200</xdr:rowOff>
    </xdr:from>
    <xdr:to>
      <xdr:col>19</xdr:col>
      <xdr:colOff>177800</xdr:colOff>
      <xdr:row>42</xdr:row>
      <xdr:rowOff>4354</xdr:rowOff>
    </xdr:to>
    <xdr:cxnSp macro="">
      <xdr:nvCxnSpPr>
        <xdr:cNvPr id="79" name="直線コネクタ 78"/>
        <xdr:cNvCxnSpPr/>
      </xdr:nvCxnSpPr>
      <xdr:spPr>
        <a:xfrm>
          <a:off x="2908300" y="6762750"/>
          <a:ext cx="889000" cy="44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53159</xdr:rowOff>
    </xdr:from>
    <xdr:to>
      <xdr:col>10</xdr:col>
      <xdr:colOff>165100</xdr:colOff>
      <xdr:row>41</xdr:row>
      <xdr:rowOff>154759</xdr:rowOff>
    </xdr:to>
    <xdr:sp macro="" textlink="">
      <xdr:nvSpPr>
        <xdr:cNvPr id="80" name="楕円 79"/>
        <xdr:cNvSpPr/>
      </xdr:nvSpPr>
      <xdr:spPr>
        <a:xfrm>
          <a:off x="19685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76200</xdr:rowOff>
    </xdr:from>
    <xdr:to>
      <xdr:col>15</xdr:col>
      <xdr:colOff>50800</xdr:colOff>
      <xdr:row>41</xdr:row>
      <xdr:rowOff>103959</xdr:rowOff>
    </xdr:to>
    <xdr:cxnSp macro="">
      <xdr:nvCxnSpPr>
        <xdr:cNvPr id="81" name="直線コネクタ 80"/>
        <xdr:cNvCxnSpPr/>
      </xdr:nvCxnSpPr>
      <xdr:spPr>
        <a:xfrm flipV="1">
          <a:off x="2019300" y="6762750"/>
          <a:ext cx="889000" cy="37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17235</xdr:rowOff>
    </xdr:from>
    <xdr:to>
      <xdr:col>6</xdr:col>
      <xdr:colOff>38100</xdr:colOff>
      <xdr:row>41</xdr:row>
      <xdr:rowOff>118835</xdr:rowOff>
    </xdr:to>
    <xdr:sp macro="" textlink="">
      <xdr:nvSpPr>
        <xdr:cNvPr id="82" name="楕円 81"/>
        <xdr:cNvSpPr/>
      </xdr:nvSpPr>
      <xdr:spPr>
        <a:xfrm>
          <a:off x="1079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68035</xdr:rowOff>
    </xdr:from>
    <xdr:to>
      <xdr:col>10</xdr:col>
      <xdr:colOff>114300</xdr:colOff>
      <xdr:row>41</xdr:row>
      <xdr:rowOff>103959</xdr:rowOff>
    </xdr:to>
    <xdr:cxnSp macro="">
      <xdr:nvCxnSpPr>
        <xdr:cNvPr id="83" name="直線コネクタ 82"/>
        <xdr:cNvCxnSpPr/>
      </xdr:nvCxnSpPr>
      <xdr:spPr>
        <a:xfrm>
          <a:off x="1130300" y="70974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84" name="n_1aveValue【図書館】&#10;有形固定資産減価償却率"/>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5" name="n_2aveValue【図書館】&#10;有形固定資産減価償却率"/>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7" name="n_4aveValue【図書館】&#10;有形固定資産減価償却率"/>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46281</xdr:rowOff>
    </xdr:from>
    <xdr:ext cx="405111" cy="259045"/>
    <xdr:sp macro="" textlink="">
      <xdr:nvSpPr>
        <xdr:cNvPr id="88" name="n_1mainValue【図書館】&#10;有形固定資産減価償却率"/>
        <xdr:cNvSpPr txBox="1"/>
      </xdr:nvSpPr>
      <xdr:spPr>
        <a:xfrm>
          <a:off x="3582044" y="72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118127</xdr:rowOff>
    </xdr:from>
    <xdr:ext cx="405111" cy="259045"/>
    <xdr:sp macro="" textlink="">
      <xdr:nvSpPr>
        <xdr:cNvPr id="89" name="n_2mainValue【図書館】&#10;有形固定資産減価償却率"/>
        <xdr:cNvSpPr txBox="1"/>
      </xdr:nvSpPr>
      <xdr:spPr>
        <a:xfrm>
          <a:off x="2705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145886</xdr:rowOff>
    </xdr:from>
    <xdr:ext cx="405111" cy="259045"/>
    <xdr:sp macro="" textlink="">
      <xdr:nvSpPr>
        <xdr:cNvPr id="90" name="n_3mainValue【図書館】&#10;有形固定資産減価償却率"/>
        <xdr:cNvSpPr txBox="1"/>
      </xdr:nvSpPr>
      <xdr:spPr>
        <a:xfrm>
          <a:off x="1816744" y="717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109962</xdr:rowOff>
    </xdr:from>
    <xdr:ext cx="405111" cy="259045"/>
    <xdr:sp macro="" textlink="">
      <xdr:nvSpPr>
        <xdr:cNvPr id="91" name="n_4mainValue【図書館】&#10;有形固定資産減価償却率"/>
        <xdr:cNvSpPr txBox="1"/>
      </xdr:nvSpPr>
      <xdr:spPr>
        <a:xfrm>
          <a:off x="927744"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9" name="直線コネクタ 118"/>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20"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22"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3" name="直線コネクタ 122"/>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4"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7" name="フローチャート: 判断 126"/>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8" name="フローチャート: 判断 127"/>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9" name="フローチャート: 判断 128"/>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139700</xdr:rowOff>
    </xdr:from>
    <xdr:to>
      <xdr:col>55</xdr:col>
      <xdr:colOff>50800</xdr:colOff>
      <xdr:row>40</xdr:row>
      <xdr:rowOff>69850</xdr:rowOff>
    </xdr:to>
    <xdr:sp macro="" textlink="">
      <xdr:nvSpPr>
        <xdr:cNvPr id="135" name="楕円 134"/>
        <xdr:cNvSpPr/>
      </xdr:nvSpPr>
      <xdr:spPr>
        <a:xfrm>
          <a:off x="10426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118127</xdr:rowOff>
    </xdr:from>
    <xdr:ext cx="469744" cy="259045"/>
    <xdr:sp macro="" textlink="">
      <xdr:nvSpPr>
        <xdr:cNvPr id="136" name="【図書館】&#10;一人当たり面積該当値テキスト"/>
        <xdr:cNvSpPr txBox="1"/>
      </xdr:nvSpPr>
      <xdr:spPr>
        <a:xfrm>
          <a:off x="10515600"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149225</xdr:rowOff>
    </xdr:from>
    <xdr:to>
      <xdr:col>50</xdr:col>
      <xdr:colOff>165100</xdr:colOff>
      <xdr:row>40</xdr:row>
      <xdr:rowOff>79375</xdr:rowOff>
    </xdr:to>
    <xdr:sp macro="" textlink="">
      <xdr:nvSpPr>
        <xdr:cNvPr id="137" name="楕円 136"/>
        <xdr:cNvSpPr/>
      </xdr:nvSpPr>
      <xdr:spPr>
        <a:xfrm>
          <a:off x="9588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19050</xdr:rowOff>
    </xdr:from>
    <xdr:to>
      <xdr:col>55</xdr:col>
      <xdr:colOff>0</xdr:colOff>
      <xdr:row>40</xdr:row>
      <xdr:rowOff>28575</xdr:rowOff>
    </xdr:to>
    <xdr:cxnSp macro="">
      <xdr:nvCxnSpPr>
        <xdr:cNvPr id="138" name="直線コネクタ 137"/>
        <xdr:cNvCxnSpPr/>
      </xdr:nvCxnSpPr>
      <xdr:spPr>
        <a:xfrm flipV="1">
          <a:off x="9639300" y="68770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149225</xdr:rowOff>
    </xdr:from>
    <xdr:to>
      <xdr:col>46</xdr:col>
      <xdr:colOff>38100</xdr:colOff>
      <xdr:row>40</xdr:row>
      <xdr:rowOff>79375</xdr:rowOff>
    </xdr:to>
    <xdr:sp macro="" textlink="">
      <xdr:nvSpPr>
        <xdr:cNvPr id="139" name="楕円 138"/>
        <xdr:cNvSpPr/>
      </xdr:nvSpPr>
      <xdr:spPr>
        <a:xfrm>
          <a:off x="8699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28575</xdr:rowOff>
    </xdr:from>
    <xdr:to>
      <xdr:col>50</xdr:col>
      <xdr:colOff>114300</xdr:colOff>
      <xdr:row>40</xdr:row>
      <xdr:rowOff>28575</xdr:rowOff>
    </xdr:to>
    <xdr:cxnSp macro="">
      <xdr:nvCxnSpPr>
        <xdr:cNvPr id="140" name="直線コネクタ 139"/>
        <xdr:cNvCxnSpPr/>
      </xdr:nvCxnSpPr>
      <xdr:spPr>
        <a:xfrm>
          <a:off x="8750300" y="6886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149225</xdr:rowOff>
    </xdr:from>
    <xdr:to>
      <xdr:col>41</xdr:col>
      <xdr:colOff>101600</xdr:colOff>
      <xdr:row>40</xdr:row>
      <xdr:rowOff>79375</xdr:rowOff>
    </xdr:to>
    <xdr:sp macro="" textlink="">
      <xdr:nvSpPr>
        <xdr:cNvPr id="141" name="楕円 140"/>
        <xdr:cNvSpPr/>
      </xdr:nvSpPr>
      <xdr:spPr>
        <a:xfrm>
          <a:off x="7810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28575</xdr:rowOff>
    </xdr:from>
    <xdr:to>
      <xdr:col>45</xdr:col>
      <xdr:colOff>177800</xdr:colOff>
      <xdr:row>40</xdr:row>
      <xdr:rowOff>28575</xdr:rowOff>
    </xdr:to>
    <xdr:cxnSp macro="">
      <xdr:nvCxnSpPr>
        <xdr:cNvPr id="142" name="直線コネクタ 141"/>
        <xdr:cNvCxnSpPr/>
      </xdr:nvCxnSpPr>
      <xdr:spPr>
        <a:xfrm>
          <a:off x="7861300" y="6886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43" name="楕円 142"/>
        <xdr:cNvSpPr/>
      </xdr:nvSpPr>
      <xdr:spPr>
        <a:xfrm>
          <a:off x="6921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28575</xdr:rowOff>
    </xdr:from>
    <xdr:to>
      <xdr:col>41</xdr:col>
      <xdr:colOff>50800</xdr:colOff>
      <xdr:row>40</xdr:row>
      <xdr:rowOff>38100</xdr:rowOff>
    </xdr:to>
    <xdr:cxnSp macro="">
      <xdr:nvCxnSpPr>
        <xdr:cNvPr id="144" name="直線コネクタ 143"/>
        <xdr:cNvCxnSpPr/>
      </xdr:nvCxnSpPr>
      <xdr:spPr>
        <a:xfrm flipV="1">
          <a:off x="6972300" y="68865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5"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10177</xdr:rowOff>
    </xdr:from>
    <xdr:ext cx="469744" cy="259045"/>
    <xdr:sp macro="" textlink="">
      <xdr:nvSpPr>
        <xdr:cNvPr id="146" name="n_2aveValue【図書館】&#10;一人当たり面積"/>
        <xdr:cNvSpPr txBox="1"/>
      </xdr:nvSpPr>
      <xdr:spPr>
        <a:xfrm>
          <a:off x="8515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134002</xdr:rowOff>
    </xdr:from>
    <xdr:ext cx="469744" cy="259045"/>
    <xdr:sp macro="" textlink="">
      <xdr:nvSpPr>
        <xdr:cNvPr id="147" name="n_3aveValue【図書館】&#10;一人当たり面積"/>
        <xdr:cNvSpPr txBox="1"/>
      </xdr:nvSpPr>
      <xdr:spPr>
        <a:xfrm>
          <a:off x="7626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48" name="n_4aveValue【図書館】&#10;一人当たり面積"/>
        <xdr:cNvSpPr txBox="1"/>
      </xdr:nvSpPr>
      <xdr:spPr>
        <a:xfrm>
          <a:off x="6737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70502</xdr:rowOff>
    </xdr:from>
    <xdr:ext cx="469744" cy="259045"/>
    <xdr:sp macro="" textlink="">
      <xdr:nvSpPr>
        <xdr:cNvPr id="149" name="n_1mainValue【図書館】&#10;一人当たり面積"/>
        <xdr:cNvSpPr txBox="1"/>
      </xdr:nvSpPr>
      <xdr:spPr>
        <a:xfrm>
          <a:off x="9391727" y="692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70502</xdr:rowOff>
    </xdr:from>
    <xdr:ext cx="469744" cy="259045"/>
    <xdr:sp macro="" textlink="">
      <xdr:nvSpPr>
        <xdr:cNvPr id="150" name="n_2mainValue【図書館】&#10;一人当たり面積"/>
        <xdr:cNvSpPr txBox="1"/>
      </xdr:nvSpPr>
      <xdr:spPr>
        <a:xfrm>
          <a:off x="8515427" y="692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70502</xdr:rowOff>
    </xdr:from>
    <xdr:ext cx="469744" cy="259045"/>
    <xdr:sp macro="" textlink="">
      <xdr:nvSpPr>
        <xdr:cNvPr id="151" name="n_3mainValue【図書館】&#10;一人当たり面積"/>
        <xdr:cNvSpPr txBox="1"/>
      </xdr:nvSpPr>
      <xdr:spPr>
        <a:xfrm>
          <a:off x="7626427" y="692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80027</xdr:rowOff>
    </xdr:from>
    <xdr:ext cx="469744" cy="259045"/>
    <xdr:sp macro="" textlink="">
      <xdr:nvSpPr>
        <xdr:cNvPr id="152" name="n_4mainValue【図書館】&#10;一人当たり面積"/>
        <xdr:cNvSpPr txBox="1"/>
      </xdr:nvSpPr>
      <xdr:spPr>
        <a:xfrm>
          <a:off x="6737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4" name="直線コネクタ 16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5" name="テキスト ボックス 164"/>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6" name="直線コネクタ 16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7" name="テキスト ボックス 16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8" name="直線コネクタ 16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9" name="テキスト ボックス 16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70" name="直線コネクタ 16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1" name="テキスト ボックス 17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75" name="直線コネクタ 174"/>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6"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7" name="直線コネクタ 176"/>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8"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9" name="直線コネクタ 178"/>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80" name="【体育館・プール】&#10;有形固定資産減価償却率平均値テキスト"/>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81" name="フローチャート: 判断 180"/>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82" name="フローチャート: 判断 181"/>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83" name="フローチャート: 判断 182"/>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84" name="フローチャート: 判断 183"/>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85" name="フローチャート: 判断 184"/>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93218</xdr:rowOff>
    </xdr:from>
    <xdr:to>
      <xdr:col>24</xdr:col>
      <xdr:colOff>114300</xdr:colOff>
      <xdr:row>62</xdr:row>
      <xdr:rowOff>23368</xdr:rowOff>
    </xdr:to>
    <xdr:sp macro="" textlink="">
      <xdr:nvSpPr>
        <xdr:cNvPr id="191" name="楕円 190"/>
        <xdr:cNvSpPr/>
      </xdr:nvSpPr>
      <xdr:spPr>
        <a:xfrm>
          <a:off x="45847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71645</xdr:rowOff>
    </xdr:from>
    <xdr:ext cx="405111" cy="259045"/>
    <xdr:sp macro="" textlink="">
      <xdr:nvSpPr>
        <xdr:cNvPr id="192" name="【体育館・プール】&#10;有形固定資産減価償却率該当値テキスト"/>
        <xdr:cNvSpPr txBox="1"/>
      </xdr:nvSpPr>
      <xdr:spPr>
        <a:xfrm>
          <a:off x="4673600" y="1053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54356</xdr:rowOff>
    </xdr:from>
    <xdr:to>
      <xdr:col>20</xdr:col>
      <xdr:colOff>38100</xdr:colOff>
      <xdr:row>61</xdr:row>
      <xdr:rowOff>155956</xdr:rowOff>
    </xdr:to>
    <xdr:sp macro="" textlink="">
      <xdr:nvSpPr>
        <xdr:cNvPr id="193" name="楕円 192"/>
        <xdr:cNvSpPr/>
      </xdr:nvSpPr>
      <xdr:spPr>
        <a:xfrm>
          <a:off x="37465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105156</xdr:rowOff>
    </xdr:from>
    <xdr:to>
      <xdr:col>24</xdr:col>
      <xdr:colOff>63500</xdr:colOff>
      <xdr:row>61</xdr:row>
      <xdr:rowOff>144018</xdr:rowOff>
    </xdr:to>
    <xdr:cxnSp macro="">
      <xdr:nvCxnSpPr>
        <xdr:cNvPr id="194" name="直線コネクタ 193"/>
        <xdr:cNvCxnSpPr/>
      </xdr:nvCxnSpPr>
      <xdr:spPr>
        <a:xfrm>
          <a:off x="3797300" y="1056360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xdr:rowOff>
    </xdr:from>
    <xdr:to>
      <xdr:col>15</xdr:col>
      <xdr:colOff>101600</xdr:colOff>
      <xdr:row>59</xdr:row>
      <xdr:rowOff>107950</xdr:rowOff>
    </xdr:to>
    <xdr:sp macro="" textlink="">
      <xdr:nvSpPr>
        <xdr:cNvPr id="195" name="楕円 194"/>
        <xdr:cNvSpPr/>
      </xdr:nvSpPr>
      <xdr:spPr>
        <a:xfrm>
          <a:off x="2857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57150</xdr:rowOff>
    </xdr:from>
    <xdr:to>
      <xdr:col>19</xdr:col>
      <xdr:colOff>177800</xdr:colOff>
      <xdr:row>61</xdr:row>
      <xdr:rowOff>105156</xdr:rowOff>
    </xdr:to>
    <xdr:cxnSp macro="">
      <xdr:nvCxnSpPr>
        <xdr:cNvPr id="196" name="直線コネクタ 195"/>
        <xdr:cNvCxnSpPr/>
      </xdr:nvCxnSpPr>
      <xdr:spPr>
        <a:xfrm>
          <a:off x="2908300" y="10172700"/>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84074</xdr:rowOff>
    </xdr:from>
    <xdr:to>
      <xdr:col>10</xdr:col>
      <xdr:colOff>165100</xdr:colOff>
      <xdr:row>60</xdr:row>
      <xdr:rowOff>14224</xdr:rowOff>
    </xdr:to>
    <xdr:sp macro="" textlink="">
      <xdr:nvSpPr>
        <xdr:cNvPr id="197" name="楕円 196"/>
        <xdr:cNvSpPr/>
      </xdr:nvSpPr>
      <xdr:spPr>
        <a:xfrm>
          <a:off x="1968500" y="10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57150</xdr:rowOff>
    </xdr:from>
    <xdr:to>
      <xdr:col>15</xdr:col>
      <xdr:colOff>50800</xdr:colOff>
      <xdr:row>59</xdr:row>
      <xdr:rowOff>134874</xdr:rowOff>
    </xdr:to>
    <xdr:cxnSp macro="">
      <xdr:nvCxnSpPr>
        <xdr:cNvPr id="198" name="直線コネクタ 197"/>
        <xdr:cNvCxnSpPr/>
      </xdr:nvCxnSpPr>
      <xdr:spPr>
        <a:xfrm flipV="1">
          <a:off x="2019300" y="101727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1778</xdr:rowOff>
    </xdr:from>
    <xdr:to>
      <xdr:col>6</xdr:col>
      <xdr:colOff>38100</xdr:colOff>
      <xdr:row>59</xdr:row>
      <xdr:rowOff>103378</xdr:rowOff>
    </xdr:to>
    <xdr:sp macro="" textlink="">
      <xdr:nvSpPr>
        <xdr:cNvPr id="199" name="楕円 198"/>
        <xdr:cNvSpPr/>
      </xdr:nvSpPr>
      <xdr:spPr>
        <a:xfrm>
          <a:off x="107950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52578</xdr:rowOff>
    </xdr:from>
    <xdr:to>
      <xdr:col>10</xdr:col>
      <xdr:colOff>114300</xdr:colOff>
      <xdr:row>59</xdr:row>
      <xdr:rowOff>134874</xdr:rowOff>
    </xdr:to>
    <xdr:cxnSp macro="">
      <xdr:nvCxnSpPr>
        <xdr:cNvPr id="200" name="直線コネクタ 199"/>
        <xdr:cNvCxnSpPr/>
      </xdr:nvCxnSpPr>
      <xdr:spPr>
        <a:xfrm>
          <a:off x="1130300" y="101681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201" name="n_1ave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202" name="n_2aveValue【体育館・プール】&#10;有形固定資産減価償却率"/>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203" name="n_3aveValue【体育館・プール】&#10;有形固定資産減価償却率"/>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204" name="n_4aveValue【体育館・プー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147083</xdr:rowOff>
    </xdr:from>
    <xdr:ext cx="405111" cy="259045"/>
    <xdr:sp macro="" textlink="">
      <xdr:nvSpPr>
        <xdr:cNvPr id="205" name="n_1mainValue【体育館・プール】&#10;有形固定資産減価償却率"/>
        <xdr:cNvSpPr txBox="1"/>
      </xdr:nvSpPr>
      <xdr:spPr>
        <a:xfrm>
          <a:off x="3582044" y="1060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99077</xdr:rowOff>
    </xdr:from>
    <xdr:ext cx="405111" cy="259045"/>
    <xdr:sp macro="" textlink="">
      <xdr:nvSpPr>
        <xdr:cNvPr id="206" name="n_2mainValue【体育館・プール】&#10;有形固定資産減価償却率"/>
        <xdr:cNvSpPr txBox="1"/>
      </xdr:nvSpPr>
      <xdr:spPr>
        <a:xfrm>
          <a:off x="2705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5351</xdr:rowOff>
    </xdr:from>
    <xdr:ext cx="405111" cy="259045"/>
    <xdr:sp macro="" textlink="">
      <xdr:nvSpPr>
        <xdr:cNvPr id="207" name="n_3mainValue【体育館・プール】&#10;有形固定資産減価償却率"/>
        <xdr:cNvSpPr txBox="1"/>
      </xdr:nvSpPr>
      <xdr:spPr>
        <a:xfrm>
          <a:off x="1816744" y="1029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94505</xdr:rowOff>
    </xdr:from>
    <xdr:ext cx="405111" cy="259045"/>
    <xdr:sp macro="" textlink="">
      <xdr:nvSpPr>
        <xdr:cNvPr id="208" name="n_4mainValue【体育館・プール】&#10;有形固定資産減価償却率"/>
        <xdr:cNvSpPr txBox="1"/>
      </xdr:nvSpPr>
      <xdr:spPr>
        <a:xfrm>
          <a:off x="927744" y="1021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34" name="直線コネクタ 233"/>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35"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36" name="直線コネクタ 235"/>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37"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38" name="直線コネクタ 237"/>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1468</xdr:rowOff>
    </xdr:from>
    <xdr:ext cx="469744" cy="259045"/>
    <xdr:sp macro="" textlink="">
      <xdr:nvSpPr>
        <xdr:cNvPr id="239" name="【体育館・プール】&#10;一人当たり面積平均値テキスト"/>
        <xdr:cNvSpPr txBox="1"/>
      </xdr:nvSpPr>
      <xdr:spPr>
        <a:xfrm>
          <a:off x="10515600" y="1045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40" name="フローチャート: 判断 239"/>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41" name="フローチャート: 判断 240"/>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42" name="フローチャート: 判断 241"/>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43" name="フローチャート: 判断 242"/>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44" name="フローチャート: 判断 243"/>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140244</xdr:rowOff>
    </xdr:from>
    <xdr:to>
      <xdr:col>55</xdr:col>
      <xdr:colOff>50800</xdr:colOff>
      <xdr:row>63</xdr:row>
      <xdr:rowOff>70394</xdr:rowOff>
    </xdr:to>
    <xdr:sp macro="" textlink="">
      <xdr:nvSpPr>
        <xdr:cNvPr id="250" name="楕円 249"/>
        <xdr:cNvSpPr/>
      </xdr:nvSpPr>
      <xdr:spPr>
        <a:xfrm>
          <a:off x="10426700" y="107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118671</xdr:rowOff>
    </xdr:from>
    <xdr:ext cx="469744" cy="259045"/>
    <xdr:sp macro="" textlink="">
      <xdr:nvSpPr>
        <xdr:cNvPr id="251" name="【体育館・プール】&#10;一人当たり面積該当値テキスト"/>
        <xdr:cNvSpPr txBox="1"/>
      </xdr:nvSpPr>
      <xdr:spPr>
        <a:xfrm>
          <a:off x="10515600" y="1074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143510</xdr:rowOff>
    </xdr:from>
    <xdr:to>
      <xdr:col>50</xdr:col>
      <xdr:colOff>165100</xdr:colOff>
      <xdr:row>63</xdr:row>
      <xdr:rowOff>73660</xdr:rowOff>
    </xdr:to>
    <xdr:sp macro="" textlink="">
      <xdr:nvSpPr>
        <xdr:cNvPr id="252" name="楕円 251"/>
        <xdr:cNvSpPr/>
      </xdr:nvSpPr>
      <xdr:spPr>
        <a:xfrm>
          <a:off x="9588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19594</xdr:rowOff>
    </xdr:from>
    <xdr:to>
      <xdr:col>55</xdr:col>
      <xdr:colOff>0</xdr:colOff>
      <xdr:row>63</xdr:row>
      <xdr:rowOff>22860</xdr:rowOff>
    </xdr:to>
    <xdr:cxnSp macro="">
      <xdr:nvCxnSpPr>
        <xdr:cNvPr id="253" name="直線コネクタ 252"/>
        <xdr:cNvCxnSpPr/>
      </xdr:nvCxnSpPr>
      <xdr:spPr>
        <a:xfrm flipV="1">
          <a:off x="9639300" y="1082094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120650</xdr:rowOff>
    </xdr:from>
    <xdr:to>
      <xdr:col>46</xdr:col>
      <xdr:colOff>38100</xdr:colOff>
      <xdr:row>63</xdr:row>
      <xdr:rowOff>50800</xdr:rowOff>
    </xdr:to>
    <xdr:sp macro="" textlink="">
      <xdr:nvSpPr>
        <xdr:cNvPr id="254" name="楕円 253"/>
        <xdr:cNvSpPr/>
      </xdr:nvSpPr>
      <xdr:spPr>
        <a:xfrm>
          <a:off x="8699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0</xdr:rowOff>
    </xdr:from>
    <xdr:to>
      <xdr:col>50</xdr:col>
      <xdr:colOff>114300</xdr:colOff>
      <xdr:row>63</xdr:row>
      <xdr:rowOff>22860</xdr:rowOff>
    </xdr:to>
    <xdr:cxnSp macro="">
      <xdr:nvCxnSpPr>
        <xdr:cNvPr id="255" name="直線コネクタ 254"/>
        <xdr:cNvCxnSpPr/>
      </xdr:nvCxnSpPr>
      <xdr:spPr>
        <a:xfrm>
          <a:off x="8750300" y="108013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122283</xdr:rowOff>
    </xdr:from>
    <xdr:to>
      <xdr:col>41</xdr:col>
      <xdr:colOff>101600</xdr:colOff>
      <xdr:row>63</xdr:row>
      <xdr:rowOff>52433</xdr:rowOff>
    </xdr:to>
    <xdr:sp macro="" textlink="">
      <xdr:nvSpPr>
        <xdr:cNvPr id="256" name="楕円 255"/>
        <xdr:cNvSpPr/>
      </xdr:nvSpPr>
      <xdr:spPr>
        <a:xfrm>
          <a:off x="7810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0</xdr:rowOff>
    </xdr:from>
    <xdr:to>
      <xdr:col>45</xdr:col>
      <xdr:colOff>177800</xdr:colOff>
      <xdr:row>63</xdr:row>
      <xdr:rowOff>1633</xdr:rowOff>
    </xdr:to>
    <xdr:cxnSp macro="">
      <xdr:nvCxnSpPr>
        <xdr:cNvPr id="257" name="直線コネクタ 256"/>
        <xdr:cNvCxnSpPr/>
      </xdr:nvCxnSpPr>
      <xdr:spPr>
        <a:xfrm flipV="1">
          <a:off x="7861300" y="1080135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125549</xdr:rowOff>
    </xdr:from>
    <xdr:to>
      <xdr:col>36</xdr:col>
      <xdr:colOff>165100</xdr:colOff>
      <xdr:row>63</xdr:row>
      <xdr:rowOff>55699</xdr:rowOff>
    </xdr:to>
    <xdr:sp macro="" textlink="">
      <xdr:nvSpPr>
        <xdr:cNvPr id="258" name="楕円 257"/>
        <xdr:cNvSpPr/>
      </xdr:nvSpPr>
      <xdr:spPr>
        <a:xfrm>
          <a:off x="6921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1633</xdr:rowOff>
    </xdr:from>
    <xdr:to>
      <xdr:col>41</xdr:col>
      <xdr:colOff>50800</xdr:colOff>
      <xdr:row>63</xdr:row>
      <xdr:rowOff>4899</xdr:rowOff>
    </xdr:to>
    <xdr:cxnSp macro="">
      <xdr:nvCxnSpPr>
        <xdr:cNvPr id="259" name="直線コネクタ 258"/>
        <xdr:cNvCxnSpPr/>
      </xdr:nvCxnSpPr>
      <xdr:spPr>
        <a:xfrm flipV="1">
          <a:off x="6972300" y="1080298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60" name="n_1aveValue【体育館・プール】&#10;一人当たり面積"/>
        <xdr:cNvSpPr txBox="1"/>
      </xdr:nvSpPr>
      <xdr:spPr>
        <a:xfrm>
          <a:off x="93917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61" name="n_2aveValue【体育館・プール】&#10;一人当たり面積"/>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62" name="n_3aveValue【体育館・プール】&#10;一人当たり面積"/>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63" name="n_4aveValue【体育館・プール】&#10;一人当たり面積"/>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64787</xdr:rowOff>
    </xdr:from>
    <xdr:ext cx="469744" cy="259045"/>
    <xdr:sp macro="" textlink="">
      <xdr:nvSpPr>
        <xdr:cNvPr id="264" name="n_1mainValue【体育館・プール】&#10;一人当たり面積"/>
        <xdr:cNvSpPr txBox="1"/>
      </xdr:nvSpPr>
      <xdr:spPr>
        <a:xfrm>
          <a:off x="93917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41927</xdr:rowOff>
    </xdr:from>
    <xdr:ext cx="469744" cy="259045"/>
    <xdr:sp macro="" textlink="">
      <xdr:nvSpPr>
        <xdr:cNvPr id="265" name="n_2mainValue【体育館・プール】&#10;一人当たり面積"/>
        <xdr:cNvSpPr txBox="1"/>
      </xdr:nvSpPr>
      <xdr:spPr>
        <a:xfrm>
          <a:off x="8515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43560</xdr:rowOff>
    </xdr:from>
    <xdr:ext cx="469744" cy="259045"/>
    <xdr:sp macro="" textlink="">
      <xdr:nvSpPr>
        <xdr:cNvPr id="266" name="n_3mainValue【体育館・プール】&#10;一人当たり面積"/>
        <xdr:cNvSpPr txBox="1"/>
      </xdr:nvSpPr>
      <xdr:spPr>
        <a:xfrm>
          <a:off x="7626427" y="1084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46826</xdr:rowOff>
    </xdr:from>
    <xdr:ext cx="469744" cy="259045"/>
    <xdr:sp macro="" textlink="">
      <xdr:nvSpPr>
        <xdr:cNvPr id="267" name="n_4mainValue【体育館・プール】&#10;一人当たり面積"/>
        <xdr:cNvSpPr txBox="1"/>
      </xdr:nvSpPr>
      <xdr:spPr>
        <a:xfrm>
          <a:off x="6737427" y="1084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92" name="直線コネクタ 291"/>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3"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4" name="直線コネクタ 293"/>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95"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96" name="直線コネクタ 295"/>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47641</xdr:rowOff>
    </xdr:from>
    <xdr:ext cx="405111" cy="259045"/>
    <xdr:sp macro="" textlink="">
      <xdr:nvSpPr>
        <xdr:cNvPr id="297" name="【福祉施設】&#10;有形固定資産減価償却率平均値テキスト"/>
        <xdr:cNvSpPr txBox="1"/>
      </xdr:nvSpPr>
      <xdr:spPr>
        <a:xfrm>
          <a:off x="4673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98" name="フローチャート: 判断 297"/>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9" name="フローチャート: 判断 298"/>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300" name="フローチャート: 判断 299"/>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301" name="フローチャート: 判断 300"/>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302" name="フローチャート: 判断 301"/>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122555</xdr:rowOff>
    </xdr:from>
    <xdr:to>
      <xdr:col>24</xdr:col>
      <xdr:colOff>114300</xdr:colOff>
      <xdr:row>80</xdr:row>
      <xdr:rowOff>52705</xdr:rowOff>
    </xdr:to>
    <xdr:sp macro="" textlink="">
      <xdr:nvSpPr>
        <xdr:cNvPr id="308" name="楕円 307"/>
        <xdr:cNvSpPr/>
      </xdr:nvSpPr>
      <xdr:spPr>
        <a:xfrm>
          <a:off x="45847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145432</xdr:rowOff>
    </xdr:from>
    <xdr:ext cx="405111" cy="259045"/>
    <xdr:sp macro="" textlink="">
      <xdr:nvSpPr>
        <xdr:cNvPr id="309" name="【福祉施設】&#10;有形固定資産減価償却率該当値テキスト"/>
        <xdr:cNvSpPr txBox="1"/>
      </xdr:nvSpPr>
      <xdr:spPr>
        <a:xfrm>
          <a:off x="4673600"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82550</xdr:rowOff>
    </xdr:from>
    <xdr:to>
      <xdr:col>20</xdr:col>
      <xdr:colOff>38100</xdr:colOff>
      <xdr:row>80</xdr:row>
      <xdr:rowOff>12700</xdr:rowOff>
    </xdr:to>
    <xdr:sp macro="" textlink="">
      <xdr:nvSpPr>
        <xdr:cNvPr id="310" name="楕円 309"/>
        <xdr:cNvSpPr/>
      </xdr:nvSpPr>
      <xdr:spPr>
        <a:xfrm>
          <a:off x="3746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133350</xdr:rowOff>
    </xdr:from>
    <xdr:to>
      <xdr:col>24</xdr:col>
      <xdr:colOff>63500</xdr:colOff>
      <xdr:row>80</xdr:row>
      <xdr:rowOff>1905</xdr:rowOff>
    </xdr:to>
    <xdr:cxnSp macro="">
      <xdr:nvCxnSpPr>
        <xdr:cNvPr id="311" name="直線コネクタ 310"/>
        <xdr:cNvCxnSpPr/>
      </xdr:nvCxnSpPr>
      <xdr:spPr>
        <a:xfrm>
          <a:off x="3797300" y="136779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44450</xdr:rowOff>
    </xdr:from>
    <xdr:to>
      <xdr:col>15</xdr:col>
      <xdr:colOff>101600</xdr:colOff>
      <xdr:row>79</xdr:row>
      <xdr:rowOff>146050</xdr:rowOff>
    </xdr:to>
    <xdr:sp macro="" textlink="">
      <xdr:nvSpPr>
        <xdr:cNvPr id="312" name="楕円 311"/>
        <xdr:cNvSpPr/>
      </xdr:nvSpPr>
      <xdr:spPr>
        <a:xfrm>
          <a:off x="2857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95250</xdr:rowOff>
    </xdr:from>
    <xdr:to>
      <xdr:col>19</xdr:col>
      <xdr:colOff>177800</xdr:colOff>
      <xdr:row>79</xdr:row>
      <xdr:rowOff>133350</xdr:rowOff>
    </xdr:to>
    <xdr:cxnSp macro="">
      <xdr:nvCxnSpPr>
        <xdr:cNvPr id="313" name="直線コネクタ 312"/>
        <xdr:cNvCxnSpPr/>
      </xdr:nvCxnSpPr>
      <xdr:spPr>
        <a:xfrm>
          <a:off x="2908300" y="1363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6350</xdr:rowOff>
    </xdr:from>
    <xdr:to>
      <xdr:col>10</xdr:col>
      <xdr:colOff>165100</xdr:colOff>
      <xdr:row>79</xdr:row>
      <xdr:rowOff>107950</xdr:rowOff>
    </xdr:to>
    <xdr:sp macro="" textlink="">
      <xdr:nvSpPr>
        <xdr:cNvPr id="314" name="楕円 313"/>
        <xdr:cNvSpPr/>
      </xdr:nvSpPr>
      <xdr:spPr>
        <a:xfrm>
          <a:off x="1968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57150</xdr:rowOff>
    </xdr:from>
    <xdr:to>
      <xdr:col>15</xdr:col>
      <xdr:colOff>50800</xdr:colOff>
      <xdr:row>79</xdr:row>
      <xdr:rowOff>95250</xdr:rowOff>
    </xdr:to>
    <xdr:cxnSp macro="">
      <xdr:nvCxnSpPr>
        <xdr:cNvPr id="315" name="直線コネクタ 314"/>
        <xdr:cNvCxnSpPr/>
      </xdr:nvCxnSpPr>
      <xdr:spPr>
        <a:xfrm>
          <a:off x="2019300" y="1360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139700</xdr:rowOff>
    </xdr:from>
    <xdr:to>
      <xdr:col>6</xdr:col>
      <xdr:colOff>38100</xdr:colOff>
      <xdr:row>83</xdr:row>
      <xdr:rowOff>69850</xdr:rowOff>
    </xdr:to>
    <xdr:sp macro="" textlink="">
      <xdr:nvSpPr>
        <xdr:cNvPr id="316" name="楕円 315"/>
        <xdr:cNvSpPr/>
      </xdr:nvSpPr>
      <xdr:spPr>
        <a:xfrm>
          <a:off x="1079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57150</xdr:rowOff>
    </xdr:from>
    <xdr:to>
      <xdr:col>10</xdr:col>
      <xdr:colOff>114300</xdr:colOff>
      <xdr:row>83</xdr:row>
      <xdr:rowOff>19050</xdr:rowOff>
    </xdr:to>
    <xdr:cxnSp macro="">
      <xdr:nvCxnSpPr>
        <xdr:cNvPr id="317" name="直線コネクタ 316"/>
        <xdr:cNvCxnSpPr/>
      </xdr:nvCxnSpPr>
      <xdr:spPr>
        <a:xfrm flipV="1">
          <a:off x="1130300" y="1360170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318" name="n_1aveValue【福祉施設】&#10;有形固定資産減価償却率"/>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319" name="n_2aveValue【福祉施設】&#10;有形固定資産減価償却率"/>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93363</xdr:rowOff>
    </xdr:from>
    <xdr:ext cx="405111" cy="259045"/>
    <xdr:sp macro="" textlink="">
      <xdr:nvSpPr>
        <xdr:cNvPr id="320" name="n_3aveValue【福祉施設】&#10;有形固定資産減価償却率"/>
        <xdr:cNvSpPr txBox="1"/>
      </xdr:nvSpPr>
      <xdr:spPr>
        <a:xfrm>
          <a:off x="1816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21"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29227</xdr:rowOff>
    </xdr:from>
    <xdr:ext cx="405111" cy="259045"/>
    <xdr:sp macro="" textlink="">
      <xdr:nvSpPr>
        <xdr:cNvPr id="322" name="n_1mainValue【福祉施設】&#10;有形固定資産減価償却率"/>
        <xdr:cNvSpPr txBox="1"/>
      </xdr:nvSpPr>
      <xdr:spPr>
        <a:xfrm>
          <a:off x="35820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162577</xdr:rowOff>
    </xdr:from>
    <xdr:ext cx="405111" cy="259045"/>
    <xdr:sp macro="" textlink="">
      <xdr:nvSpPr>
        <xdr:cNvPr id="323" name="n_2mainValue【福祉施設】&#10;有形固定資産減価償却率"/>
        <xdr:cNvSpPr txBox="1"/>
      </xdr:nvSpPr>
      <xdr:spPr>
        <a:xfrm>
          <a:off x="2705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124477</xdr:rowOff>
    </xdr:from>
    <xdr:ext cx="405111" cy="259045"/>
    <xdr:sp macro="" textlink="">
      <xdr:nvSpPr>
        <xdr:cNvPr id="324" name="n_3mainValue【福祉施設】&#10;有形固定資産減価償却率"/>
        <xdr:cNvSpPr txBox="1"/>
      </xdr:nvSpPr>
      <xdr:spPr>
        <a:xfrm>
          <a:off x="18167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60977</xdr:rowOff>
    </xdr:from>
    <xdr:ext cx="405111" cy="259045"/>
    <xdr:sp macro="" textlink="">
      <xdr:nvSpPr>
        <xdr:cNvPr id="325" name="n_4mainValue【福祉施設】&#10;有形固定資産減価償却率"/>
        <xdr:cNvSpPr txBox="1"/>
      </xdr:nvSpPr>
      <xdr:spPr>
        <a:xfrm>
          <a:off x="927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51" name="直線コネクタ 350"/>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52"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3" name="直線コネクタ 352"/>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4"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5" name="直線コネクタ 354"/>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65695</xdr:rowOff>
    </xdr:from>
    <xdr:ext cx="469744" cy="259045"/>
    <xdr:sp macro="" textlink="">
      <xdr:nvSpPr>
        <xdr:cNvPr id="356" name="【福祉施設】&#10;一人当たり面積平均値テキスト"/>
        <xdr:cNvSpPr txBox="1"/>
      </xdr:nvSpPr>
      <xdr:spPr>
        <a:xfrm>
          <a:off x="10515600" y="1429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57" name="フローチャート: 判断 356"/>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58" name="フローチャート: 判断 357"/>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59" name="フローチャート: 判断 358"/>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60" name="フローチャート: 判断 359"/>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61" name="フローチャート: 判断 360"/>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108131</xdr:rowOff>
    </xdr:from>
    <xdr:to>
      <xdr:col>55</xdr:col>
      <xdr:colOff>50800</xdr:colOff>
      <xdr:row>87</xdr:row>
      <xdr:rowOff>38281</xdr:rowOff>
    </xdr:to>
    <xdr:sp macro="" textlink="">
      <xdr:nvSpPr>
        <xdr:cNvPr id="367" name="楕円 366"/>
        <xdr:cNvSpPr/>
      </xdr:nvSpPr>
      <xdr:spPr>
        <a:xfrm>
          <a:off x="104267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23058</xdr:rowOff>
    </xdr:from>
    <xdr:ext cx="469744" cy="259045"/>
    <xdr:sp macro="" textlink="">
      <xdr:nvSpPr>
        <xdr:cNvPr id="368" name="【福祉施設】&#10;一人当たり面積該当値テキスト"/>
        <xdr:cNvSpPr txBox="1"/>
      </xdr:nvSpPr>
      <xdr:spPr>
        <a:xfrm>
          <a:off x="10515600" y="1476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108131</xdr:rowOff>
    </xdr:from>
    <xdr:to>
      <xdr:col>50</xdr:col>
      <xdr:colOff>165100</xdr:colOff>
      <xdr:row>87</xdr:row>
      <xdr:rowOff>38281</xdr:rowOff>
    </xdr:to>
    <xdr:sp macro="" textlink="">
      <xdr:nvSpPr>
        <xdr:cNvPr id="369" name="楕円 368"/>
        <xdr:cNvSpPr/>
      </xdr:nvSpPr>
      <xdr:spPr>
        <a:xfrm>
          <a:off x="95885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158931</xdr:rowOff>
    </xdr:from>
    <xdr:to>
      <xdr:col>55</xdr:col>
      <xdr:colOff>0</xdr:colOff>
      <xdr:row>86</xdr:row>
      <xdr:rowOff>158931</xdr:rowOff>
    </xdr:to>
    <xdr:cxnSp macro="">
      <xdr:nvCxnSpPr>
        <xdr:cNvPr id="370" name="直線コネクタ 369"/>
        <xdr:cNvCxnSpPr/>
      </xdr:nvCxnSpPr>
      <xdr:spPr>
        <a:xfrm>
          <a:off x="9639300" y="149036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108131</xdr:rowOff>
    </xdr:from>
    <xdr:to>
      <xdr:col>46</xdr:col>
      <xdr:colOff>38100</xdr:colOff>
      <xdr:row>87</xdr:row>
      <xdr:rowOff>38281</xdr:rowOff>
    </xdr:to>
    <xdr:sp macro="" textlink="">
      <xdr:nvSpPr>
        <xdr:cNvPr id="371" name="楕円 370"/>
        <xdr:cNvSpPr/>
      </xdr:nvSpPr>
      <xdr:spPr>
        <a:xfrm>
          <a:off x="86995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158931</xdr:rowOff>
    </xdr:from>
    <xdr:to>
      <xdr:col>50</xdr:col>
      <xdr:colOff>114300</xdr:colOff>
      <xdr:row>86</xdr:row>
      <xdr:rowOff>158931</xdr:rowOff>
    </xdr:to>
    <xdr:cxnSp macro="">
      <xdr:nvCxnSpPr>
        <xdr:cNvPr id="372" name="直線コネクタ 371"/>
        <xdr:cNvCxnSpPr/>
      </xdr:nvCxnSpPr>
      <xdr:spPr>
        <a:xfrm>
          <a:off x="8750300" y="149036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108131</xdr:rowOff>
    </xdr:from>
    <xdr:to>
      <xdr:col>41</xdr:col>
      <xdr:colOff>101600</xdr:colOff>
      <xdr:row>87</xdr:row>
      <xdr:rowOff>38281</xdr:rowOff>
    </xdr:to>
    <xdr:sp macro="" textlink="">
      <xdr:nvSpPr>
        <xdr:cNvPr id="373" name="楕円 372"/>
        <xdr:cNvSpPr/>
      </xdr:nvSpPr>
      <xdr:spPr>
        <a:xfrm>
          <a:off x="78105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158931</xdr:rowOff>
    </xdr:from>
    <xdr:to>
      <xdr:col>45</xdr:col>
      <xdr:colOff>177800</xdr:colOff>
      <xdr:row>86</xdr:row>
      <xdr:rowOff>158931</xdr:rowOff>
    </xdr:to>
    <xdr:cxnSp macro="">
      <xdr:nvCxnSpPr>
        <xdr:cNvPr id="374" name="直線コネクタ 373"/>
        <xdr:cNvCxnSpPr/>
      </xdr:nvCxnSpPr>
      <xdr:spPr>
        <a:xfrm>
          <a:off x="7861300" y="149036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108131</xdr:rowOff>
    </xdr:from>
    <xdr:to>
      <xdr:col>36</xdr:col>
      <xdr:colOff>165100</xdr:colOff>
      <xdr:row>87</xdr:row>
      <xdr:rowOff>38281</xdr:rowOff>
    </xdr:to>
    <xdr:sp macro="" textlink="">
      <xdr:nvSpPr>
        <xdr:cNvPr id="375" name="楕円 374"/>
        <xdr:cNvSpPr/>
      </xdr:nvSpPr>
      <xdr:spPr>
        <a:xfrm>
          <a:off x="69215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158931</xdr:rowOff>
    </xdr:from>
    <xdr:to>
      <xdr:col>41</xdr:col>
      <xdr:colOff>50800</xdr:colOff>
      <xdr:row>86</xdr:row>
      <xdr:rowOff>158931</xdr:rowOff>
    </xdr:to>
    <xdr:cxnSp macro="">
      <xdr:nvCxnSpPr>
        <xdr:cNvPr id="376" name="直線コネクタ 375"/>
        <xdr:cNvCxnSpPr/>
      </xdr:nvCxnSpPr>
      <xdr:spPr>
        <a:xfrm>
          <a:off x="6972300" y="149036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77" name="n_1aveValue【福祉施設】&#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78" name="n_2aveValue【福祉施設】&#10;一人当たり面積"/>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79" name="n_3aveValue【福祉施設】&#10;一人当たり面積"/>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80" name="n_4aveValue【福祉施設】&#10;一人当たり面積"/>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29408</xdr:rowOff>
    </xdr:from>
    <xdr:ext cx="469744" cy="259045"/>
    <xdr:sp macro="" textlink="">
      <xdr:nvSpPr>
        <xdr:cNvPr id="381" name="n_1mainValue【福祉施設】&#10;一人当たり面積"/>
        <xdr:cNvSpPr txBox="1"/>
      </xdr:nvSpPr>
      <xdr:spPr>
        <a:xfrm>
          <a:off x="9391727" y="1494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29408</xdr:rowOff>
    </xdr:from>
    <xdr:ext cx="469744" cy="259045"/>
    <xdr:sp macro="" textlink="">
      <xdr:nvSpPr>
        <xdr:cNvPr id="382" name="n_2mainValue【福祉施設】&#10;一人当たり面積"/>
        <xdr:cNvSpPr txBox="1"/>
      </xdr:nvSpPr>
      <xdr:spPr>
        <a:xfrm>
          <a:off x="8515427" y="1494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29408</xdr:rowOff>
    </xdr:from>
    <xdr:ext cx="469744" cy="259045"/>
    <xdr:sp macro="" textlink="">
      <xdr:nvSpPr>
        <xdr:cNvPr id="383" name="n_3mainValue【福祉施設】&#10;一人当たり面積"/>
        <xdr:cNvSpPr txBox="1"/>
      </xdr:nvSpPr>
      <xdr:spPr>
        <a:xfrm>
          <a:off x="7626427" y="1494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29408</xdr:rowOff>
    </xdr:from>
    <xdr:ext cx="469744" cy="259045"/>
    <xdr:sp macro="" textlink="">
      <xdr:nvSpPr>
        <xdr:cNvPr id="384" name="n_4mainValue【福祉施設】&#10;一人当たり面積"/>
        <xdr:cNvSpPr txBox="1"/>
      </xdr:nvSpPr>
      <xdr:spPr>
        <a:xfrm>
          <a:off x="6737427" y="1494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6" name="直線コネクタ 39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7" name="テキスト ボックス 39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8" name="直線コネクタ 39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9" name="テキスト ボックス 39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0" name="直線コネクタ 39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1" name="テキスト ボックス 40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2" name="直線コネクタ 40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3" name="テキスト ボックス 40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4" name="直線コネクタ 40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5" name="テキスト ボックス 40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6" name="直線コネクタ 40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7" name="テキスト ボックス 40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410" name="直線コネクタ 409"/>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411" name="【市民会館】&#10;有形固定資産減価償却率最小値テキスト"/>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412" name="直線コネクタ 411"/>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3"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4" name="直線コネクタ 413"/>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90369</xdr:rowOff>
    </xdr:from>
    <xdr:ext cx="405111" cy="259045"/>
    <xdr:sp macro="" textlink="">
      <xdr:nvSpPr>
        <xdr:cNvPr id="415" name="【市民会館】&#10;有形固定資産減価償却率平均値テキスト"/>
        <xdr:cNvSpPr txBox="1"/>
      </xdr:nvSpPr>
      <xdr:spPr>
        <a:xfrm>
          <a:off x="4673600" y="1792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416" name="フローチャート: 判断 415"/>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17" name="フローチャート: 判断 416"/>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8" name="フローチャート: 判断 417"/>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9" name="フローチャート: 判断 418"/>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20" name="フローチャート: 判断 419"/>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1" name="テキスト ボックス 4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2" name="テキスト ボックス 4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3" name="テキスト ボックス 4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4" name="テキスト ボックス 4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5" name="テキスト ボックス 4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35198</xdr:rowOff>
    </xdr:from>
    <xdr:to>
      <xdr:col>24</xdr:col>
      <xdr:colOff>114300</xdr:colOff>
      <xdr:row>104</xdr:row>
      <xdr:rowOff>136798</xdr:rowOff>
    </xdr:to>
    <xdr:sp macro="" textlink="">
      <xdr:nvSpPr>
        <xdr:cNvPr id="426" name="楕円 425"/>
        <xdr:cNvSpPr/>
      </xdr:nvSpPr>
      <xdr:spPr>
        <a:xfrm>
          <a:off x="45847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58075</xdr:rowOff>
    </xdr:from>
    <xdr:ext cx="405111" cy="259045"/>
    <xdr:sp macro="" textlink="">
      <xdr:nvSpPr>
        <xdr:cNvPr id="427" name="【市民会館】&#10;有形固定資産減価償却率該当値テキスト"/>
        <xdr:cNvSpPr txBox="1"/>
      </xdr:nvSpPr>
      <xdr:spPr>
        <a:xfrm>
          <a:off x="4673600" y="17717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170724</xdr:rowOff>
    </xdr:from>
    <xdr:to>
      <xdr:col>20</xdr:col>
      <xdr:colOff>38100</xdr:colOff>
      <xdr:row>104</xdr:row>
      <xdr:rowOff>100874</xdr:rowOff>
    </xdr:to>
    <xdr:sp macro="" textlink="">
      <xdr:nvSpPr>
        <xdr:cNvPr id="428" name="楕円 427"/>
        <xdr:cNvSpPr/>
      </xdr:nvSpPr>
      <xdr:spPr>
        <a:xfrm>
          <a:off x="3746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50074</xdr:rowOff>
    </xdr:from>
    <xdr:to>
      <xdr:col>24</xdr:col>
      <xdr:colOff>63500</xdr:colOff>
      <xdr:row>104</xdr:row>
      <xdr:rowOff>85998</xdr:rowOff>
    </xdr:to>
    <xdr:cxnSp macro="">
      <xdr:nvCxnSpPr>
        <xdr:cNvPr id="429" name="直線コネクタ 428"/>
        <xdr:cNvCxnSpPr/>
      </xdr:nvCxnSpPr>
      <xdr:spPr>
        <a:xfrm>
          <a:off x="3797300" y="1788087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134801</xdr:rowOff>
    </xdr:from>
    <xdr:to>
      <xdr:col>15</xdr:col>
      <xdr:colOff>101600</xdr:colOff>
      <xdr:row>104</xdr:row>
      <xdr:rowOff>64951</xdr:rowOff>
    </xdr:to>
    <xdr:sp macro="" textlink="">
      <xdr:nvSpPr>
        <xdr:cNvPr id="430" name="楕円 429"/>
        <xdr:cNvSpPr/>
      </xdr:nvSpPr>
      <xdr:spPr>
        <a:xfrm>
          <a:off x="2857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14151</xdr:rowOff>
    </xdr:from>
    <xdr:to>
      <xdr:col>19</xdr:col>
      <xdr:colOff>177800</xdr:colOff>
      <xdr:row>104</xdr:row>
      <xdr:rowOff>50074</xdr:rowOff>
    </xdr:to>
    <xdr:cxnSp macro="">
      <xdr:nvCxnSpPr>
        <xdr:cNvPr id="431" name="直線コネクタ 430"/>
        <xdr:cNvCxnSpPr/>
      </xdr:nvCxnSpPr>
      <xdr:spPr>
        <a:xfrm>
          <a:off x="2908300" y="1784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98879</xdr:rowOff>
    </xdr:from>
    <xdr:to>
      <xdr:col>10</xdr:col>
      <xdr:colOff>165100</xdr:colOff>
      <xdr:row>104</xdr:row>
      <xdr:rowOff>29029</xdr:rowOff>
    </xdr:to>
    <xdr:sp macro="" textlink="">
      <xdr:nvSpPr>
        <xdr:cNvPr id="432" name="楕円 431"/>
        <xdr:cNvSpPr/>
      </xdr:nvSpPr>
      <xdr:spPr>
        <a:xfrm>
          <a:off x="1968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149679</xdr:rowOff>
    </xdr:from>
    <xdr:to>
      <xdr:col>15</xdr:col>
      <xdr:colOff>50800</xdr:colOff>
      <xdr:row>104</xdr:row>
      <xdr:rowOff>14151</xdr:rowOff>
    </xdr:to>
    <xdr:cxnSp macro="">
      <xdr:nvCxnSpPr>
        <xdr:cNvPr id="433" name="直線コネクタ 432"/>
        <xdr:cNvCxnSpPr/>
      </xdr:nvCxnSpPr>
      <xdr:spPr>
        <a:xfrm>
          <a:off x="2019300" y="178090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62956</xdr:rowOff>
    </xdr:from>
    <xdr:to>
      <xdr:col>6</xdr:col>
      <xdr:colOff>38100</xdr:colOff>
      <xdr:row>103</xdr:row>
      <xdr:rowOff>164556</xdr:rowOff>
    </xdr:to>
    <xdr:sp macro="" textlink="">
      <xdr:nvSpPr>
        <xdr:cNvPr id="434" name="楕円 433"/>
        <xdr:cNvSpPr/>
      </xdr:nvSpPr>
      <xdr:spPr>
        <a:xfrm>
          <a:off x="1079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113756</xdr:rowOff>
    </xdr:from>
    <xdr:to>
      <xdr:col>10</xdr:col>
      <xdr:colOff>114300</xdr:colOff>
      <xdr:row>103</xdr:row>
      <xdr:rowOff>149679</xdr:rowOff>
    </xdr:to>
    <xdr:cxnSp macro="">
      <xdr:nvCxnSpPr>
        <xdr:cNvPr id="435" name="直線コネクタ 434"/>
        <xdr:cNvCxnSpPr/>
      </xdr:nvCxnSpPr>
      <xdr:spPr>
        <a:xfrm>
          <a:off x="1130300" y="177731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150784</xdr:rowOff>
    </xdr:from>
    <xdr:ext cx="405111" cy="259045"/>
    <xdr:sp macro="" textlink="">
      <xdr:nvSpPr>
        <xdr:cNvPr id="436" name="n_1aveValue【市民会館】&#10;有形固定資産減価償却率"/>
        <xdr:cNvSpPr txBox="1"/>
      </xdr:nvSpPr>
      <xdr:spPr>
        <a:xfrm>
          <a:off x="3582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37" name="n_2aveValue【市民会館】&#10;有形固定資産減価償却率"/>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38" name="n_3aveValue【市民会館】&#10;有形固定資産減価償却率"/>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118127</xdr:rowOff>
    </xdr:from>
    <xdr:ext cx="405111" cy="259045"/>
    <xdr:sp macro="" textlink="">
      <xdr:nvSpPr>
        <xdr:cNvPr id="439" name="n_4aveValue【市民会館】&#10;有形固定資産減価償却率"/>
        <xdr:cNvSpPr txBox="1"/>
      </xdr:nvSpPr>
      <xdr:spPr>
        <a:xfrm>
          <a:off x="927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117401</xdr:rowOff>
    </xdr:from>
    <xdr:ext cx="405111" cy="259045"/>
    <xdr:sp macro="" textlink="">
      <xdr:nvSpPr>
        <xdr:cNvPr id="440" name="n_1mainValue【市民会館】&#10;有形固定資産減価償却率"/>
        <xdr:cNvSpPr txBox="1"/>
      </xdr:nvSpPr>
      <xdr:spPr>
        <a:xfrm>
          <a:off x="3582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81478</xdr:rowOff>
    </xdr:from>
    <xdr:ext cx="405111" cy="259045"/>
    <xdr:sp macro="" textlink="">
      <xdr:nvSpPr>
        <xdr:cNvPr id="441" name="n_2mainValue【市民会館】&#10;有形固定資産減価償却率"/>
        <xdr:cNvSpPr txBox="1"/>
      </xdr:nvSpPr>
      <xdr:spPr>
        <a:xfrm>
          <a:off x="2705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45556</xdr:rowOff>
    </xdr:from>
    <xdr:ext cx="405111" cy="259045"/>
    <xdr:sp macro="" textlink="">
      <xdr:nvSpPr>
        <xdr:cNvPr id="442" name="n_3mainValue【市民会館】&#10;有形固定資産減価償却率"/>
        <xdr:cNvSpPr txBox="1"/>
      </xdr:nvSpPr>
      <xdr:spPr>
        <a:xfrm>
          <a:off x="1816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9633</xdr:rowOff>
    </xdr:from>
    <xdr:ext cx="405111" cy="259045"/>
    <xdr:sp macro="" textlink="">
      <xdr:nvSpPr>
        <xdr:cNvPr id="443" name="n_4mainValue【市民会館】&#10;有形固定資産減価償却率"/>
        <xdr:cNvSpPr txBox="1"/>
      </xdr:nvSpPr>
      <xdr:spPr>
        <a:xfrm>
          <a:off x="9277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2" name="テキスト ボックス 4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4" name="直線コネクタ 45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5" name="テキスト ボックス 45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6" name="直線コネクタ 45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7" name="テキスト ボックス 45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8" name="直線コネクタ 45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9" name="テキスト ボックス 45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60" name="直線コネクタ 45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1" name="テキスト ボックス 46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2" name="直線コネクタ 46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3" name="テキスト ボックス 46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4" name="直線コネクタ 4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5" name="テキスト ボックス 4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67" name="直線コネクタ 466"/>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68"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69" name="直線コネクタ 468"/>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70"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71" name="直線コネクタ 470"/>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109238</xdr:rowOff>
    </xdr:from>
    <xdr:ext cx="469744" cy="259045"/>
    <xdr:sp macro="" textlink="">
      <xdr:nvSpPr>
        <xdr:cNvPr id="472" name="【市民会館】&#10;一人当たり面積平均値テキスト"/>
        <xdr:cNvSpPr txBox="1"/>
      </xdr:nvSpPr>
      <xdr:spPr>
        <a:xfrm>
          <a:off x="10515600" y="17768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73" name="フローチャート: 判断 472"/>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74" name="フローチャート: 判断 473"/>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75" name="フローチャート: 判断 474"/>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76" name="フローチャート: 判断 475"/>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77" name="フローチャート: 判断 476"/>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8" name="テキスト ボックス 4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9" name="テキスト ボックス 4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0" name="テキスト ボックス 4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1" name="テキスト ボックス 4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2" name="テキスト ボックス 4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40639</xdr:rowOff>
    </xdr:from>
    <xdr:to>
      <xdr:col>55</xdr:col>
      <xdr:colOff>50800</xdr:colOff>
      <xdr:row>105</xdr:row>
      <xdr:rowOff>142239</xdr:rowOff>
    </xdr:to>
    <xdr:sp macro="" textlink="">
      <xdr:nvSpPr>
        <xdr:cNvPr id="483" name="楕円 482"/>
        <xdr:cNvSpPr/>
      </xdr:nvSpPr>
      <xdr:spPr>
        <a:xfrm>
          <a:off x="104267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19066</xdr:rowOff>
    </xdr:from>
    <xdr:ext cx="469744" cy="259045"/>
    <xdr:sp macro="" textlink="">
      <xdr:nvSpPr>
        <xdr:cNvPr id="484" name="【市民会館】&#10;一人当たり面積該当値テキスト"/>
        <xdr:cNvSpPr txBox="1"/>
      </xdr:nvSpPr>
      <xdr:spPr>
        <a:xfrm>
          <a:off x="10515600" y="1802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48261</xdr:rowOff>
    </xdr:from>
    <xdr:to>
      <xdr:col>50</xdr:col>
      <xdr:colOff>165100</xdr:colOff>
      <xdr:row>105</xdr:row>
      <xdr:rowOff>149861</xdr:rowOff>
    </xdr:to>
    <xdr:sp macro="" textlink="">
      <xdr:nvSpPr>
        <xdr:cNvPr id="485" name="楕円 484"/>
        <xdr:cNvSpPr/>
      </xdr:nvSpPr>
      <xdr:spPr>
        <a:xfrm>
          <a:off x="9588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91439</xdr:rowOff>
    </xdr:from>
    <xdr:to>
      <xdr:col>55</xdr:col>
      <xdr:colOff>0</xdr:colOff>
      <xdr:row>105</xdr:row>
      <xdr:rowOff>99061</xdr:rowOff>
    </xdr:to>
    <xdr:cxnSp macro="">
      <xdr:nvCxnSpPr>
        <xdr:cNvPr id="486" name="直線コネクタ 485"/>
        <xdr:cNvCxnSpPr/>
      </xdr:nvCxnSpPr>
      <xdr:spPr>
        <a:xfrm flipV="1">
          <a:off x="9639300" y="180936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87" name="楕円 486"/>
        <xdr:cNvSpPr/>
      </xdr:nvSpPr>
      <xdr:spPr>
        <a:xfrm>
          <a:off x="8699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99061</xdr:rowOff>
    </xdr:from>
    <xdr:to>
      <xdr:col>50</xdr:col>
      <xdr:colOff>114300</xdr:colOff>
      <xdr:row>105</xdr:row>
      <xdr:rowOff>102870</xdr:rowOff>
    </xdr:to>
    <xdr:cxnSp macro="">
      <xdr:nvCxnSpPr>
        <xdr:cNvPr id="488" name="直線コネクタ 487"/>
        <xdr:cNvCxnSpPr/>
      </xdr:nvCxnSpPr>
      <xdr:spPr>
        <a:xfrm flipV="1">
          <a:off x="8750300" y="181013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55880</xdr:rowOff>
    </xdr:from>
    <xdr:to>
      <xdr:col>41</xdr:col>
      <xdr:colOff>101600</xdr:colOff>
      <xdr:row>105</xdr:row>
      <xdr:rowOff>157480</xdr:rowOff>
    </xdr:to>
    <xdr:sp macro="" textlink="">
      <xdr:nvSpPr>
        <xdr:cNvPr id="489" name="楕円 488"/>
        <xdr:cNvSpPr/>
      </xdr:nvSpPr>
      <xdr:spPr>
        <a:xfrm>
          <a:off x="7810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102870</xdr:rowOff>
    </xdr:from>
    <xdr:to>
      <xdr:col>45</xdr:col>
      <xdr:colOff>177800</xdr:colOff>
      <xdr:row>105</xdr:row>
      <xdr:rowOff>106680</xdr:rowOff>
    </xdr:to>
    <xdr:cxnSp macro="">
      <xdr:nvCxnSpPr>
        <xdr:cNvPr id="490" name="直線コネクタ 489"/>
        <xdr:cNvCxnSpPr/>
      </xdr:nvCxnSpPr>
      <xdr:spPr>
        <a:xfrm flipV="1">
          <a:off x="7861300" y="18105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63500</xdr:rowOff>
    </xdr:from>
    <xdr:to>
      <xdr:col>36</xdr:col>
      <xdr:colOff>165100</xdr:colOff>
      <xdr:row>105</xdr:row>
      <xdr:rowOff>165100</xdr:rowOff>
    </xdr:to>
    <xdr:sp macro="" textlink="">
      <xdr:nvSpPr>
        <xdr:cNvPr id="491" name="楕円 490"/>
        <xdr:cNvSpPr/>
      </xdr:nvSpPr>
      <xdr:spPr>
        <a:xfrm>
          <a:off x="6921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106680</xdr:rowOff>
    </xdr:from>
    <xdr:to>
      <xdr:col>41</xdr:col>
      <xdr:colOff>50800</xdr:colOff>
      <xdr:row>105</xdr:row>
      <xdr:rowOff>114300</xdr:rowOff>
    </xdr:to>
    <xdr:cxnSp macro="">
      <xdr:nvCxnSpPr>
        <xdr:cNvPr id="492" name="直線コネクタ 491"/>
        <xdr:cNvCxnSpPr/>
      </xdr:nvCxnSpPr>
      <xdr:spPr>
        <a:xfrm flipV="1">
          <a:off x="6972300" y="181089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25416</xdr:rowOff>
    </xdr:from>
    <xdr:ext cx="469744" cy="259045"/>
    <xdr:sp macro="" textlink="">
      <xdr:nvSpPr>
        <xdr:cNvPr id="493" name="n_1aveValue【市民会館】&#10;一人当たり面積"/>
        <xdr:cNvSpPr txBox="1"/>
      </xdr:nvSpPr>
      <xdr:spPr>
        <a:xfrm>
          <a:off x="9391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494" name="n_2aveValue【市民会館】&#10;一人当たり面積"/>
        <xdr:cNvSpPr txBox="1"/>
      </xdr:nvSpPr>
      <xdr:spPr>
        <a:xfrm>
          <a:off x="8515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495" name="n_3aveValue【市民会館】&#10;一人当たり面積"/>
        <xdr:cNvSpPr txBox="1"/>
      </xdr:nvSpPr>
      <xdr:spPr>
        <a:xfrm>
          <a:off x="7626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496" name="n_4aveValue【市民会館】&#10;一人当たり面積"/>
        <xdr:cNvSpPr txBox="1"/>
      </xdr:nvSpPr>
      <xdr:spPr>
        <a:xfrm>
          <a:off x="6737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140988</xdr:rowOff>
    </xdr:from>
    <xdr:ext cx="469744" cy="259045"/>
    <xdr:sp macro="" textlink="">
      <xdr:nvSpPr>
        <xdr:cNvPr id="497" name="n_1mainValue【市民会館】&#10;一人当たり面積"/>
        <xdr:cNvSpPr txBox="1"/>
      </xdr:nvSpPr>
      <xdr:spPr>
        <a:xfrm>
          <a:off x="93917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144797</xdr:rowOff>
    </xdr:from>
    <xdr:ext cx="469744" cy="259045"/>
    <xdr:sp macro="" textlink="">
      <xdr:nvSpPr>
        <xdr:cNvPr id="498" name="n_2mainValue【市民会館】&#10;一人当たり面積"/>
        <xdr:cNvSpPr txBox="1"/>
      </xdr:nvSpPr>
      <xdr:spPr>
        <a:xfrm>
          <a:off x="8515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148607</xdr:rowOff>
    </xdr:from>
    <xdr:ext cx="469744" cy="259045"/>
    <xdr:sp macro="" textlink="">
      <xdr:nvSpPr>
        <xdr:cNvPr id="499" name="n_3mainValue【市民会館】&#10;一人当たり面積"/>
        <xdr:cNvSpPr txBox="1"/>
      </xdr:nvSpPr>
      <xdr:spPr>
        <a:xfrm>
          <a:off x="7626427"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10177</xdr:rowOff>
    </xdr:from>
    <xdr:ext cx="469744" cy="259045"/>
    <xdr:sp macro="" textlink="">
      <xdr:nvSpPr>
        <xdr:cNvPr id="500" name="n_4mainValue【市民会館】&#10;一人当たり面積"/>
        <xdr:cNvSpPr txBox="1"/>
      </xdr:nvSpPr>
      <xdr:spPr>
        <a:xfrm>
          <a:off x="67374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1" name="正方形/長方形 5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2" name="正方形/長方形 5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3" name="正方形/長方形 5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4" name="正方形/長方形 5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5" name="正方形/長方形 5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6" name="正方形/長方形 5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7" name="正方形/長方形 5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正方形/長方形 50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9" name="正方形/長方形 5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0" name="正方形/長方形 5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1" name="正方形/長方形 5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2" name="正方形/長方形 5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3" name="正方形/長方形 5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4" name="正方形/長方形 5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5" name="正方形/長方形 5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6" name="正方形/長方形 51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7" name="テキスト ボックス 52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8" name="直線コネクタ 52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9" name="テキスト ボックス 52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0" name="直線コネクタ 52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1" name="テキスト ボックス 53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2" name="直線コネクタ 53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3" name="テキスト ボックス 53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4" name="直線コネクタ 53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5" name="テキスト ボックス 53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6" name="直線コネクタ 53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7" name="テキスト ボックス 53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8" name="直線コネクタ 53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9" name="テキスト ボックス 53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0" name="直線コネクタ 5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542" name="直線コネクタ 541"/>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543" name="【保健センター・保健所】&#10;有形固定資産減価償却率最小値テキスト"/>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544" name="直線コネクタ 543"/>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45"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46" name="直線コネクタ 54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64787</xdr:rowOff>
    </xdr:from>
    <xdr:ext cx="405111" cy="259045"/>
    <xdr:sp macro="" textlink="">
      <xdr:nvSpPr>
        <xdr:cNvPr id="547" name="【保健センター・保健所】&#10;有形固定資産減価償却率平均値テキスト"/>
        <xdr:cNvSpPr txBox="1"/>
      </xdr:nvSpPr>
      <xdr:spPr>
        <a:xfrm>
          <a:off x="16357600" y="1018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548" name="フローチャート: 判断 547"/>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49" name="フローチャート: 判断 548"/>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550" name="フローチャート: 判断 549"/>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51" name="フローチャート: 判断 550"/>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52" name="フローチャート: 判断 551"/>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3" name="テキスト ボックス 5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4" name="テキスト ボックス 5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5" name="テキスト ボックス 5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6" name="テキスト ボックス 5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7" name="テキスト ボックス 5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128815</xdr:rowOff>
    </xdr:from>
    <xdr:to>
      <xdr:col>85</xdr:col>
      <xdr:colOff>177800</xdr:colOff>
      <xdr:row>59</xdr:row>
      <xdr:rowOff>58965</xdr:rowOff>
    </xdr:to>
    <xdr:sp macro="" textlink="">
      <xdr:nvSpPr>
        <xdr:cNvPr id="558" name="楕円 557"/>
        <xdr:cNvSpPr/>
      </xdr:nvSpPr>
      <xdr:spPr>
        <a:xfrm>
          <a:off x="162687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151692</xdr:rowOff>
    </xdr:from>
    <xdr:ext cx="405111" cy="259045"/>
    <xdr:sp macro="" textlink="">
      <xdr:nvSpPr>
        <xdr:cNvPr id="559" name="【保健センター・保健所】&#10;有形固定資産減価償却率該当値テキスト"/>
        <xdr:cNvSpPr txBox="1"/>
      </xdr:nvSpPr>
      <xdr:spPr>
        <a:xfrm>
          <a:off x="16357600" y="9924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96157</xdr:rowOff>
    </xdr:from>
    <xdr:to>
      <xdr:col>81</xdr:col>
      <xdr:colOff>101600</xdr:colOff>
      <xdr:row>59</xdr:row>
      <xdr:rowOff>26307</xdr:rowOff>
    </xdr:to>
    <xdr:sp macro="" textlink="">
      <xdr:nvSpPr>
        <xdr:cNvPr id="560" name="楕円 559"/>
        <xdr:cNvSpPr/>
      </xdr:nvSpPr>
      <xdr:spPr>
        <a:xfrm>
          <a:off x="15430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146957</xdr:rowOff>
    </xdr:from>
    <xdr:to>
      <xdr:col>85</xdr:col>
      <xdr:colOff>127000</xdr:colOff>
      <xdr:row>59</xdr:row>
      <xdr:rowOff>8165</xdr:rowOff>
    </xdr:to>
    <xdr:cxnSp macro="">
      <xdr:nvCxnSpPr>
        <xdr:cNvPr id="561" name="直線コネクタ 560"/>
        <xdr:cNvCxnSpPr/>
      </xdr:nvCxnSpPr>
      <xdr:spPr>
        <a:xfrm>
          <a:off x="15481300" y="100910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562" name="楕円 561"/>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146957</xdr:rowOff>
    </xdr:to>
    <xdr:cxnSp macro="">
      <xdr:nvCxnSpPr>
        <xdr:cNvPr id="563" name="直線コネクタ 562"/>
        <xdr:cNvCxnSpPr/>
      </xdr:nvCxnSpPr>
      <xdr:spPr>
        <a:xfrm>
          <a:off x="14592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30843</xdr:rowOff>
    </xdr:from>
    <xdr:to>
      <xdr:col>72</xdr:col>
      <xdr:colOff>38100</xdr:colOff>
      <xdr:row>58</xdr:row>
      <xdr:rowOff>132443</xdr:rowOff>
    </xdr:to>
    <xdr:sp macro="" textlink="">
      <xdr:nvSpPr>
        <xdr:cNvPr id="564" name="楕円 563"/>
        <xdr:cNvSpPr/>
      </xdr:nvSpPr>
      <xdr:spPr>
        <a:xfrm>
          <a:off x="13652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81643</xdr:rowOff>
    </xdr:from>
    <xdr:to>
      <xdr:col>76</xdr:col>
      <xdr:colOff>114300</xdr:colOff>
      <xdr:row>58</xdr:row>
      <xdr:rowOff>114300</xdr:rowOff>
    </xdr:to>
    <xdr:cxnSp macro="">
      <xdr:nvCxnSpPr>
        <xdr:cNvPr id="565" name="直線コネクタ 564"/>
        <xdr:cNvCxnSpPr/>
      </xdr:nvCxnSpPr>
      <xdr:spPr>
        <a:xfrm>
          <a:off x="13703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71665</xdr:rowOff>
    </xdr:from>
    <xdr:to>
      <xdr:col>67</xdr:col>
      <xdr:colOff>101600</xdr:colOff>
      <xdr:row>62</xdr:row>
      <xdr:rowOff>1815</xdr:rowOff>
    </xdr:to>
    <xdr:sp macro="" textlink="">
      <xdr:nvSpPr>
        <xdr:cNvPr id="566" name="楕円 565"/>
        <xdr:cNvSpPr/>
      </xdr:nvSpPr>
      <xdr:spPr>
        <a:xfrm>
          <a:off x="12763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81643</xdr:rowOff>
    </xdr:from>
    <xdr:to>
      <xdr:col>71</xdr:col>
      <xdr:colOff>177800</xdr:colOff>
      <xdr:row>61</xdr:row>
      <xdr:rowOff>122465</xdr:rowOff>
    </xdr:to>
    <xdr:cxnSp macro="">
      <xdr:nvCxnSpPr>
        <xdr:cNvPr id="567" name="直線コネクタ 566"/>
        <xdr:cNvCxnSpPr/>
      </xdr:nvCxnSpPr>
      <xdr:spPr>
        <a:xfrm flipV="1">
          <a:off x="12814300" y="10025743"/>
          <a:ext cx="889000" cy="55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68" name="n_1aveValue【保健センター・保健所】&#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166024</xdr:rowOff>
    </xdr:from>
    <xdr:ext cx="405111" cy="259045"/>
    <xdr:sp macro="" textlink="">
      <xdr:nvSpPr>
        <xdr:cNvPr id="569" name="n_2aveValue【保健センター・保健所】&#10;有形固定資産減価償却率"/>
        <xdr:cNvSpPr txBox="1"/>
      </xdr:nvSpPr>
      <xdr:spPr>
        <a:xfrm>
          <a:off x="14389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154594</xdr:rowOff>
    </xdr:from>
    <xdr:ext cx="405111" cy="259045"/>
    <xdr:sp macro="" textlink="">
      <xdr:nvSpPr>
        <xdr:cNvPr id="570" name="n_3aveValue【保健センター・保健所】&#10;有形固定資産減価償却率"/>
        <xdr:cNvSpPr txBox="1"/>
      </xdr:nvSpPr>
      <xdr:spPr>
        <a:xfrm>
          <a:off x="13500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571" name="n_4aveValue【保健センター・保健所】&#10;有形固定資産減価償却率"/>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42834</xdr:rowOff>
    </xdr:from>
    <xdr:ext cx="405111" cy="259045"/>
    <xdr:sp macro="" textlink="">
      <xdr:nvSpPr>
        <xdr:cNvPr id="572" name="n_1mainValue【保健センター・保健所】&#10;有形固定資産減価償却率"/>
        <xdr:cNvSpPr txBox="1"/>
      </xdr:nvSpPr>
      <xdr:spPr>
        <a:xfrm>
          <a:off x="152660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573" name="n_2mainValue【保健センター・保健所】&#10;有形固定資産減価償却率"/>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148970</xdr:rowOff>
    </xdr:from>
    <xdr:ext cx="405111" cy="259045"/>
    <xdr:sp macro="" textlink="">
      <xdr:nvSpPr>
        <xdr:cNvPr id="574" name="n_3mainValue【保健センター・保健所】&#10;有形固定資産減価償却率"/>
        <xdr:cNvSpPr txBox="1"/>
      </xdr:nvSpPr>
      <xdr:spPr>
        <a:xfrm>
          <a:off x="13500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164392</xdr:rowOff>
    </xdr:from>
    <xdr:ext cx="405111" cy="259045"/>
    <xdr:sp macro="" textlink="">
      <xdr:nvSpPr>
        <xdr:cNvPr id="575" name="n_4mainValue【保健センター・保健所】&#10;有形固定資産減価償却率"/>
        <xdr:cNvSpPr txBox="1"/>
      </xdr:nvSpPr>
      <xdr:spPr>
        <a:xfrm>
          <a:off x="12611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6" name="正方形/長方形 5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7" name="正方形/長方形 5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8" name="正方形/長方形 5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9" name="正方形/長方形 5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0" name="正方形/長方形 5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1" name="正方形/長方形 5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2" name="正方形/長方形 5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3" name="正方形/長方形 5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4" name="テキスト ボックス 5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5" name="直線コネクタ 5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6" name="直線コネクタ 58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7" name="テキスト ボックス 58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8" name="直線コネクタ 58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9" name="テキスト ボックス 58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0" name="直線コネクタ 58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1" name="テキスト ボックス 59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2" name="直線コネクタ 59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3" name="テキスト ボックス 59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4" name="直線コネクタ 59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5" name="テキスト ボックス 59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7" name="テキスト ボックス 5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599" name="直線コネクタ 598"/>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00"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01" name="直線コネクタ 600"/>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02" name="【保健センター・保健所】&#10;一人当たり面積最大値テキスト"/>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03" name="直線コネクタ 602"/>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144797</xdr:rowOff>
    </xdr:from>
    <xdr:ext cx="469744" cy="259045"/>
    <xdr:sp macro="" textlink="">
      <xdr:nvSpPr>
        <xdr:cNvPr id="604" name="【保健センター・保健所】&#10;一人当たり面積平均値テキスト"/>
        <xdr:cNvSpPr txBox="1"/>
      </xdr:nvSpPr>
      <xdr:spPr>
        <a:xfrm>
          <a:off x="22199600" y="1077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05" name="フローチャート: 判断 604"/>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606" name="フローチャート: 判断 605"/>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607" name="フローチャート: 判断 606"/>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08" name="フローチャート: 判断 607"/>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09" name="フローチャート: 判断 608"/>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0" name="テキスト ボックス 6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1" name="テキスト ボックス 6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2" name="テキスト ボックス 6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3" name="テキスト ボックス 6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4" name="テキスト ボックス 6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128270</xdr:rowOff>
    </xdr:from>
    <xdr:to>
      <xdr:col>116</xdr:col>
      <xdr:colOff>114300</xdr:colOff>
      <xdr:row>62</xdr:row>
      <xdr:rowOff>58420</xdr:rowOff>
    </xdr:to>
    <xdr:sp macro="" textlink="">
      <xdr:nvSpPr>
        <xdr:cNvPr id="615" name="楕円 614"/>
        <xdr:cNvSpPr/>
      </xdr:nvSpPr>
      <xdr:spPr>
        <a:xfrm>
          <a:off x="22110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151147</xdr:rowOff>
    </xdr:from>
    <xdr:ext cx="469744" cy="259045"/>
    <xdr:sp macro="" textlink="">
      <xdr:nvSpPr>
        <xdr:cNvPr id="616" name="【保健センター・保健所】&#10;一人当たり面積該当値テキスト"/>
        <xdr:cNvSpPr txBox="1"/>
      </xdr:nvSpPr>
      <xdr:spPr>
        <a:xfrm>
          <a:off x="22199600"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132080</xdr:rowOff>
    </xdr:from>
    <xdr:to>
      <xdr:col>112</xdr:col>
      <xdr:colOff>38100</xdr:colOff>
      <xdr:row>62</xdr:row>
      <xdr:rowOff>62230</xdr:rowOff>
    </xdr:to>
    <xdr:sp macro="" textlink="">
      <xdr:nvSpPr>
        <xdr:cNvPr id="617" name="楕円 616"/>
        <xdr:cNvSpPr/>
      </xdr:nvSpPr>
      <xdr:spPr>
        <a:xfrm>
          <a:off x="21272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xdr:rowOff>
    </xdr:from>
    <xdr:to>
      <xdr:col>116</xdr:col>
      <xdr:colOff>63500</xdr:colOff>
      <xdr:row>62</xdr:row>
      <xdr:rowOff>11430</xdr:rowOff>
    </xdr:to>
    <xdr:cxnSp macro="">
      <xdr:nvCxnSpPr>
        <xdr:cNvPr id="618" name="直線コネクタ 617"/>
        <xdr:cNvCxnSpPr/>
      </xdr:nvCxnSpPr>
      <xdr:spPr>
        <a:xfrm flipV="1">
          <a:off x="21323300" y="106375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135890</xdr:rowOff>
    </xdr:from>
    <xdr:to>
      <xdr:col>107</xdr:col>
      <xdr:colOff>101600</xdr:colOff>
      <xdr:row>62</xdr:row>
      <xdr:rowOff>66040</xdr:rowOff>
    </xdr:to>
    <xdr:sp macro="" textlink="">
      <xdr:nvSpPr>
        <xdr:cNvPr id="619" name="楕円 618"/>
        <xdr:cNvSpPr/>
      </xdr:nvSpPr>
      <xdr:spPr>
        <a:xfrm>
          <a:off x="20383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xdr:rowOff>
    </xdr:from>
    <xdr:to>
      <xdr:col>111</xdr:col>
      <xdr:colOff>177800</xdr:colOff>
      <xdr:row>62</xdr:row>
      <xdr:rowOff>15240</xdr:rowOff>
    </xdr:to>
    <xdr:cxnSp macro="">
      <xdr:nvCxnSpPr>
        <xdr:cNvPr id="620" name="直線コネクタ 619"/>
        <xdr:cNvCxnSpPr/>
      </xdr:nvCxnSpPr>
      <xdr:spPr>
        <a:xfrm flipV="1">
          <a:off x="20434300" y="106413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139700</xdr:rowOff>
    </xdr:from>
    <xdr:to>
      <xdr:col>102</xdr:col>
      <xdr:colOff>165100</xdr:colOff>
      <xdr:row>62</xdr:row>
      <xdr:rowOff>69850</xdr:rowOff>
    </xdr:to>
    <xdr:sp macro="" textlink="">
      <xdr:nvSpPr>
        <xdr:cNvPr id="621" name="楕円 620"/>
        <xdr:cNvSpPr/>
      </xdr:nvSpPr>
      <xdr:spPr>
        <a:xfrm>
          <a:off x="19494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xdr:rowOff>
    </xdr:from>
    <xdr:to>
      <xdr:col>107</xdr:col>
      <xdr:colOff>50800</xdr:colOff>
      <xdr:row>62</xdr:row>
      <xdr:rowOff>19050</xdr:rowOff>
    </xdr:to>
    <xdr:cxnSp macro="">
      <xdr:nvCxnSpPr>
        <xdr:cNvPr id="622" name="直線コネクタ 621"/>
        <xdr:cNvCxnSpPr/>
      </xdr:nvCxnSpPr>
      <xdr:spPr>
        <a:xfrm flipV="1">
          <a:off x="19545300" y="106451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143510</xdr:rowOff>
    </xdr:from>
    <xdr:to>
      <xdr:col>98</xdr:col>
      <xdr:colOff>38100</xdr:colOff>
      <xdr:row>62</xdr:row>
      <xdr:rowOff>73660</xdr:rowOff>
    </xdr:to>
    <xdr:sp macro="" textlink="">
      <xdr:nvSpPr>
        <xdr:cNvPr id="623" name="楕円 622"/>
        <xdr:cNvSpPr/>
      </xdr:nvSpPr>
      <xdr:spPr>
        <a:xfrm>
          <a:off x="18605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19050</xdr:rowOff>
    </xdr:from>
    <xdr:to>
      <xdr:col>102</xdr:col>
      <xdr:colOff>114300</xdr:colOff>
      <xdr:row>62</xdr:row>
      <xdr:rowOff>22860</xdr:rowOff>
    </xdr:to>
    <xdr:cxnSp macro="">
      <xdr:nvCxnSpPr>
        <xdr:cNvPr id="624" name="直線コネクタ 623"/>
        <xdr:cNvCxnSpPr/>
      </xdr:nvCxnSpPr>
      <xdr:spPr>
        <a:xfrm flipV="1">
          <a:off x="18656300" y="106489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106697</xdr:rowOff>
    </xdr:from>
    <xdr:ext cx="469744" cy="259045"/>
    <xdr:sp macro="" textlink="">
      <xdr:nvSpPr>
        <xdr:cNvPr id="625" name="n_1aveValue【保健センター・保健所】&#10;一人当たり面積"/>
        <xdr:cNvSpPr txBox="1"/>
      </xdr:nvSpPr>
      <xdr:spPr>
        <a:xfrm>
          <a:off x="210757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626" name="n_2aveValue【保健センター・保健所】&#10;一人当たり面積"/>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627" name="n_3aveValue【保健センター・保健所】&#10;一人当たり面積"/>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83837</xdr:rowOff>
    </xdr:from>
    <xdr:ext cx="469744" cy="259045"/>
    <xdr:sp macro="" textlink="">
      <xdr:nvSpPr>
        <xdr:cNvPr id="628" name="n_4aveValue【保健センター・保健所】&#10;一人当たり面積"/>
        <xdr:cNvSpPr txBox="1"/>
      </xdr:nvSpPr>
      <xdr:spPr>
        <a:xfrm>
          <a:off x="18421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78757</xdr:rowOff>
    </xdr:from>
    <xdr:ext cx="469744" cy="259045"/>
    <xdr:sp macro="" textlink="">
      <xdr:nvSpPr>
        <xdr:cNvPr id="629" name="n_1mainValue【保健センター・保健所】&#10;一人当たり面積"/>
        <xdr:cNvSpPr txBox="1"/>
      </xdr:nvSpPr>
      <xdr:spPr>
        <a:xfrm>
          <a:off x="21075727"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630" name="n_2main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86377</xdr:rowOff>
    </xdr:from>
    <xdr:ext cx="469744" cy="259045"/>
    <xdr:sp macro="" textlink="">
      <xdr:nvSpPr>
        <xdr:cNvPr id="631" name="n_3mainValue【保健センター・保健所】&#10;一人当たり面積"/>
        <xdr:cNvSpPr txBox="1"/>
      </xdr:nvSpPr>
      <xdr:spPr>
        <a:xfrm>
          <a:off x="19310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90187</xdr:rowOff>
    </xdr:from>
    <xdr:ext cx="469744" cy="259045"/>
    <xdr:sp macro="" textlink="">
      <xdr:nvSpPr>
        <xdr:cNvPr id="632" name="n_4mainValue【保健センター・保健所】&#10;一人当たり面積"/>
        <xdr:cNvSpPr txBox="1"/>
      </xdr:nvSpPr>
      <xdr:spPr>
        <a:xfrm>
          <a:off x="18421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3" name="正方形/長方形 6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4" name="正方形/長方形 6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5" name="正方形/長方形 6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6" name="正方形/長方形 6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7" name="正方形/長方形 6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8" name="正方形/長方形 6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9" name="正方形/長方形 6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正方形/長方形 6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1" name="テキスト ボックス 6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2" name="直線コネクタ 6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3" name="テキスト ボックス 64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4" name="直線コネクタ 64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5" name="テキスト ボックス 64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6" name="直線コネクタ 64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7" name="テキスト ボックス 64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8" name="直線コネクタ 64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9" name="テキスト ボックス 64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50" name="直線コネクタ 64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1" name="テキスト ボックス 65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2" name="直線コネクタ 65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3" name="テキスト ボックス 65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4" name="直線コネクタ 6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5" name="テキスト ボックス 65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657" name="直線コネクタ 656"/>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658"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659" name="直線コネクタ 658"/>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660" name="【消防施設】&#10;有形固定資産減価償却率最大値テキスト"/>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661" name="直線コネクタ 660"/>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662" name="【消防施設】&#10;有形固定資産減価償却率平均値テキスト"/>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63" name="フローチャート: 判断 662"/>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664" name="フローチャート: 判断 663"/>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65" name="フローチャート: 判断 664"/>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666" name="フローチャート: 判断 665"/>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667" name="フローチャート: 判断 666"/>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8" name="テキスト ボックス 6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9" name="テキスト ボックス 6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0" name="テキスト ボックス 6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1" name="テキスト ボックス 6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2" name="テキスト ボックス 6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55880</xdr:rowOff>
    </xdr:from>
    <xdr:to>
      <xdr:col>85</xdr:col>
      <xdr:colOff>177800</xdr:colOff>
      <xdr:row>78</xdr:row>
      <xdr:rowOff>157480</xdr:rowOff>
    </xdr:to>
    <xdr:sp macro="" textlink="">
      <xdr:nvSpPr>
        <xdr:cNvPr id="673" name="楕円 672"/>
        <xdr:cNvSpPr/>
      </xdr:nvSpPr>
      <xdr:spPr>
        <a:xfrm>
          <a:off x="162687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78757</xdr:rowOff>
    </xdr:from>
    <xdr:ext cx="405111" cy="259045"/>
    <xdr:sp macro="" textlink="">
      <xdr:nvSpPr>
        <xdr:cNvPr id="674" name="【消防施設】&#10;有形固定資産減価償却率該当値テキスト"/>
        <xdr:cNvSpPr txBox="1"/>
      </xdr:nvSpPr>
      <xdr:spPr>
        <a:xfrm>
          <a:off x="16357600"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4445</xdr:rowOff>
    </xdr:from>
    <xdr:to>
      <xdr:col>81</xdr:col>
      <xdr:colOff>101600</xdr:colOff>
      <xdr:row>78</xdr:row>
      <xdr:rowOff>106045</xdr:rowOff>
    </xdr:to>
    <xdr:sp macro="" textlink="">
      <xdr:nvSpPr>
        <xdr:cNvPr id="675" name="楕円 674"/>
        <xdr:cNvSpPr/>
      </xdr:nvSpPr>
      <xdr:spPr>
        <a:xfrm>
          <a:off x="15430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55245</xdr:rowOff>
    </xdr:from>
    <xdr:to>
      <xdr:col>85</xdr:col>
      <xdr:colOff>127000</xdr:colOff>
      <xdr:row>78</xdr:row>
      <xdr:rowOff>106680</xdr:rowOff>
    </xdr:to>
    <xdr:cxnSp macro="">
      <xdr:nvCxnSpPr>
        <xdr:cNvPr id="676" name="直線コネクタ 675"/>
        <xdr:cNvCxnSpPr/>
      </xdr:nvCxnSpPr>
      <xdr:spPr>
        <a:xfrm>
          <a:off x="15481300" y="1342834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126364</xdr:rowOff>
    </xdr:from>
    <xdr:to>
      <xdr:col>76</xdr:col>
      <xdr:colOff>165100</xdr:colOff>
      <xdr:row>78</xdr:row>
      <xdr:rowOff>56514</xdr:rowOff>
    </xdr:to>
    <xdr:sp macro="" textlink="">
      <xdr:nvSpPr>
        <xdr:cNvPr id="677" name="楕円 676"/>
        <xdr:cNvSpPr/>
      </xdr:nvSpPr>
      <xdr:spPr>
        <a:xfrm>
          <a:off x="14541500" y="133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5714</xdr:rowOff>
    </xdr:from>
    <xdr:to>
      <xdr:col>81</xdr:col>
      <xdr:colOff>50800</xdr:colOff>
      <xdr:row>78</xdr:row>
      <xdr:rowOff>55245</xdr:rowOff>
    </xdr:to>
    <xdr:cxnSp macro="">
      <xdr:nvCxnSpPr>
        <xdr:cNvPr id="678" name="直線コネクタ 677"/>
        <xdr:cNvCxnSpPr/>
      </xdr:nvCxnSpPr>
      <xdr:spPr>
        <a:xfrm>
          <a:off x="14592300" y="1337881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74930</xdr:rowOff>
    </xdr:from>
    <xdr:to>
      <xdr:col>72</xdr:col>
      <xdr:colOff>38100</xdr:colOff>
      <xdr:row>78</xdr:row>
      <xdr:rowOff>5080</xdr:rowOff>
    </xdr:to>
    <xdr:sp macro="" textlink="">
      <xdr:nvSpPr>
        <xdr:cNvPr id="679" name="楕円 678"/>
        <xdr:cNvSpPr/>
      </xdr:nvSpPr>
      <xdr:spPr>
        <a:xfrm>
          <a:off x="1365250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125730</xdr:rowOff>
    </xdr:from>
    <xdr:to>
      <xdr:col>76</xdr:col>
      <xdr:colOff>114300</xdr:colOff>
      <xdr:row>78</xdr:row>
      <xdr:rowOff>5714</xdr:rowOff>
    </xdr:to>
    <xdr:cxnSp macro="">
      <xdr:nvCxnSpPr>
        <xdr:cNvPr id="680" name="直線コネクタ 679"/>
        <xdr:cNvCxnSpPr/>
      </xdr:nvCxnSpPr>
      <xdr:spPr>
        <a:xfrm>
          <a:off x="13703300" y="133273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23495</xdr:rowOff>
    </xdr:from>
    <xdr:to>
      <xdr:col>67</xdr:col>
      <xdr:colOff>101600</xdr:colOff>
      <xdr:row>77</xdr:row>
      <xdr:rowOff>125095</xdr:rowOff>
    </xdr:to>
    <xdr:sp macro="" textlink="">
      <xdr:nvSpPr>
        <xdr:cNvPr id="681" name="楕円 680"/>
        <xdr:cNvSpPr/>
      </xdr:nvSpPr>
      <xdr:spPr>
        <a:xfrm>
          <a:off x="1276350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74295</xdr:rowOff>
    </xdr:from>
    <xdr:to>
      <xdr:col>71</xdr:col>
      <xdr:colOff>177800</xdr:colOff>
      <xdr:row>77</xdr:row>
      <xdr:rowOff>125730</xdr:rowOff>
    </xdr:to>
    <xdr:cxnSp macro="">
      <xdr:nvCxnSpPr>
        <xdr:cNvPr id="682" name="直線コネクタ 681"/>
        <xdr:cNvCxnSpPr/>
      </xdr:nvCxnSpPr>
      <xdr:spPr>
        <a:xfrm>
          <a:off x="12814300" y="132759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152416</xdr:rowOff>
    </xdr:from>
    <xdr:ext cx="405111" cy="259045"/>
    <xdr:sp macro="" textlink="">
      <xdr:nvSpPr>
        <xdr:cNvPr id="683" name="n_1aveValue【消防施設】&#10;有形固定資産減価償却率"/>
        <xdr:cNvSpPr txBox="1"/>
      </xdr:nvSpPr>
      <xdr:spPr>
        <a:xfrm>
          <a:off x="152660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684" name="n_2aveValue【消防施設】&#10;有形固定資産減価償却率"/>
        <xdr:cNvSpPr txBox="1"/>
      </xdr:nvSpPr>
      <xdr:spPr>
        <a:xfrm>
          <a:off x="14389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7638</xdr:rowOff>
    </xdr:from>
    <xdr:ext cx="405111" cy="259045"/>
    <xdr:sp macro="" textlink="">
      <xdr:nvSpPr>
        <xdr:cNvPr id="685" name="n_3aveValue【消防施設】&#10;有形固定資産減価償却率"/>
        <xdr:cNvSpPr txBox="1"/>
      </xdr:nvSpPr>
      <xdr:spPr>
        <a:xfrm>
          <a:off x="13500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152416</xdr:rowOff>
    </xdr:from>
    <xdr:ext cx="405111" cy="259045"/>
    <xdr:sp macro="" textlink="">
      <xdr:nvSpPr>
        <xdr:cNvPr id="686" name="n_4aveValue【消防施設】&#10;有形固定資産減価償却率"/>
        <xdr:cNvSpPr txBox="1"/>
      </xdr:nvSpPr>
      <xdr:spPr>
        <a:xfrm>
          <a:off x="126117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122572</xdr:rowOff>
    </xdr:from>
    <xdr:ext cx="405111" cy="259045"/>
    <xdr:sp macro="" textlink="">
      <xdr:nvSpPr>
        <xdr:cNvPr id="687" name="n_1mainValue【消防施設】&#10;有形固定資産減価償却率"/>
        <xdr:cNvSpPr txBox="1"/>
      </xdr:nvSpPr>
      <xdr:spPr>
        <a:xfrm>
          <a:off x="15266044" y="1315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73041</xdr:rowOff>
    </xdr:from>
    <xdr:ext cx="405111" cy="259045"/>
    <xdr:sp macro="" textlink="">
      <xdr:nvSpPr>
        <xdr:cNvPr id="688" name="n_2mainValue【消防施設】&#10;有形固定資産減価償却率"/>
        <xdr:cNvSpPr txBox="1"/>
      </xdr:nvSpPr>
      <xdr:spPr>
        <a:xfrm>
          <a:off x="14389744" y="1310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21607</xdr:rowOff>
    </xdr:from>
    <xdr:ext cx="405111" cy="259045"/>
    <xdr:sp macro="" textlink="">
      <xdr:nvSpPr>
        <xdr:cNvPr id="689" name="n_3mainValue【消防施設】&#10;有形固定資産減価償却率"/>
        <xdr:cNvSpPr txBox="1"/>
      </xdr:nvSpPr>
      <xdr:spPr>
        <a:xfrm>
          <a:off x="13500744" y="1305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141622</xdr:rowOff>
    </xdr:from>
    <xdr:ext cx="405111" cy="259045"/>
    <xdr:sp macro="" textlink="">
      <xdr:nvSpPr>
        <xdr:cNvPr id="690" name="n_4mainValue【消防施設】&#10;有形固定資産減価償却率"/>
        <xdr:cNvSpPr txBox="1"/>
      </xdr:nvSpPr>
      <xdr:spPr>
        <a:xfrm>
          <a:off x="12611744" y="1300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1" name="正方形/長方形 6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2" name="正方形/長方形 6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3" name="正方形/長方形 6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4" name="正方形/長方形 6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5" name="正方形/長方形 6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6" name="正方形/長方形 6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7" name="正方形/長方形 6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8" name="正方形/長方形 6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9" name="テキスト ボックス 6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0" name="直線コネクタ 6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1" name="直線コネクタ 70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2" name="テキスト ボックス 70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3" name="直線コネクタ 70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4" name="テキスト ボックス 70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5" name="直線コネクタ 70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6" name="テキスト ボックス 70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7" name="直線コネクタ 70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8" name="テキスト ボックス 70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9" name="直線コネクタ 70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0" name="テキスト ボックス 70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1" name="直線コネクタ 7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2" name="テキスト ボックス 7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714" name="直線コネクタ 713"/>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15"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16" name="直線コネクタ 715"/>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717"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718" name="直線コネクタ 717"/>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19"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20" name="フローチャート: 判断 719"/>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721" name="フローチャート: 判断 720"/>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722" name="フローチャート: 判断 721"/>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23" name="フローチャート: 判断 722"/>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724" name="フローチャート: 判断 723"/>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5" name="テキスト ボックス 7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6" name="テキスト ボックス 7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7" name="テキスト ボックス 7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8" name="テキスト ボックス 7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9" name="テキスト ボックス 7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138430</xdr:rowOff>
    </xdr:from>
    <xdr:to>
      <xdr:col>116</xdr:col>
      <xdr:colOff>114300</xdr:colOff>
      <xdr:row>86</xdr:row>
      <xdr:rowOff>68580</xdr:rowOff>
    </xdr:to>
    <xdr:sp macro="" textlink="">
      <xdr:nvSpPr>
        <xdr:cNvPr id="730" name="楕円 729"/>
        <xdr:cNvSpPr/>
      </xdr:nvSpPr>
      <xdr:spPr>
        <a:xfrm>
          <a:off x="22110700" y="147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59707</xdr:rowOff>
    </xdr:from>
    <xdr:ext cx="469744" cy="259045"/>
    <xdr:sp macro="" textlink="">
      <xdr:nvSpPr>
        <xdr:cNvPr id="731" name="【消防施設】&#10;一人当たり面積該当値テキスト"/>
        <xdr:cNvSpPr txBox="1"/>
      </xdr:nvSpPr>
      <xdr:spPr>
        <a:xfrm>
          <a:off x="22199600" y="1463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732" name="楕円 731"/>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17780</xdr:rowOff>
    </xdr:from>
    <xdr:to>
      <xdr:col>116</xdr:col>
      <xdr:colOff>63500</xdr:colOff>
      <xdr:row>86</xdr:row>
      <xdr:rowOff>19050</xdr:rowOff>
    </xdr:to>
    <xdr:cxnSp macro="">
      <xdr:nvCxnSpPr>
        <xdr:cNvPr id="733" name="直線コネクタ 732"/>
        <xdr:cNvCxnSpPr/>
      </xdr:nvCxnSpPr>
      <xdr:spPr>
        <a:xfrm flipV="1">
          <a:off x="21323300" y="1476248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140970</xdr:rowOff>
    </xdr:from>
    <xdr:to>
      <xdr:col>107</xdr:col>
      <xdr:colOff>101600</xdr:colOff>
      <xdr:row>86</xdr:row>
      <xdr:rowOff>71120</xdr:rowOff>
    </xdr:to>
    <xdr:sp macro="" textlink="">
      <xdr:nvSpPr>
        <xdr:cNvPr id="734" name="楕円 733"/>
        <xdr:cNvSpPr/>
      </xdr:nvSpPr>
      <xdr:spPr>
        <a:xfrm>
          <a:off x="203835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20320</xdr:rowOff>
    </xdr:to>
    <xdr:cxnSp macro="">
      <xdr:nvCxnSpPr>
        <xdr:cNvPr id="735" name="直線コネクタ 734"/>
        <xdr:cNvCxnSpPr/>
      </xdr:nvCxnSpPr>
      <xdr:spPr>
        <a:xfrm flipV="1">
          <a:off x="20434300" y="147637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140970</xdr:rowOff>
    </xdr:from>
    <xdr:to>
      <xdr:col>102</xdr:col>
      <xdr:colOff>165100</xdr:colOff>
      <xdr:row>86</xdr:row>
      <xdr:rowOff>71120</xdr:rowOff>
    </xdr:to>
    <xdr:sp macro="" textlink="">
      <xdr:nvSpPr>
        <xdr:cNvPr id="736" name="楕円 735"/>
        <xdr:cNvSpPr/>
      </xdr:nvSpPr>
      <xdr:spPr>
        <a:xfrm>
          <a:off x="194945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20320</xdr:rowOff>
    </xdr:from>
    <xdr:to>
      <xdr:col>107</xdr:col>
      <xdr:colOff>50800</xdr:colOff>
      <xdr:row>86</xdr:row>
      <xdr:rowOff>20320</xdr:rowOff>
    </xdr:to>
    <xdr:cxnSp macro="">
      <xdr:nvCxnSpPr>
        <xdr:cNvPr id="737" name="直線コネクタ 736"/>
        <xdr:cNvCxnSpPr/>
      </xdr:nvCxnSpPr>
      <xdr:spPr>
        <a:xfrm>
          <a:off x="19545300" y="14765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142239</xdr:rowOff>
    </xdr:from>
    <xdr:to>
      <xdr:col>98</xdr:col>
      <xdr:colOff>38100</xdr:colOff>
      <xdr:row>86</xdr:row>
      <xdr:rowOff>72389</xdr:rowOff>
    </xdr:to>
    <xdr:sp macro="" textlink="">
      <xdr:nvSpPr>
        <xdr:cNvPr id="738" name="楕円 737"/>
        <xdr:cNvSpPr/>
      </xdr:nvSpPr>
      <xdr:spPr>
        <a:xfrm>
          <a:off x="18605500" y="147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20320</xdr:rowOff>
    </xdr:from>
    <xdr:to>
      <xdr:col>102</xdr:col>
      <xdr:colOff>114300</xdr:colOff>
      <xdr:row>86</xdr:row>
      <xdr:rowOff>21589</xdr:rowOff>
    </xdr:to>
    <xdr:cxnSp macro="">
      <xdr:nvCxnSpPr>
        <xdr:cNvPr id="739" name="直線コネクタ 738"/>
        <xdr:cNvCxnSpPr/>
      </xdr:nvCxnSpPr>
      <xdr:spPr>
        <a:xfrm flipV="1">
          <a:off x="18656300" y="147650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740" name="n_1ave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741" name="n_2aveValue【消防施設】&#10;一人当たり面積"/>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742"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743" name="n_4aveValue【消防施設】&#10;一人当たり面積"/>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744" name="n_1mainValue【消防施設】&#10;一人当たり面積"/>
        <xdr:cNvSpPr txBox="1"/>
      </xdr:nvSpPr>
      <xdr:spPr>
        <a:xfrm>
          <a:off x="21075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62247</xdr:rowOff>
    </xdr:from>
    <xdr:ext cx="469744" cy="259045"/>
    <xdr:sp macro="" textlink="">
      <xdr:nvSpPr>
        <xdr:cNvPr id="745" name="n_2mainValue【消防施設】&#10;一人当たり面積"/>
        <xdr:cNvSpPr txBox="1"/>
      </xdr:nvSpPr>
      <xdr:spPr>
        <a:xfrm>
          <a:off x="20199427" y="1480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62247</xdr:rowOff>
    </xdr:from>
    <xdr:ext cx="469744" cy="259045"/>
    <xdr:sp macro="" textlink="">
      <xdr:nvSpPr>
        <xdr:cNvPr id="746" name="n_3mainValue【消防施設】&#10;一人当たり面積"/>
        <xdr:cNvSpPr txBox="1"/>
      </xdr:nvSpPr>
      <xdr:spPr>
        <a:xfrm>
          <a:off x="19310427" y="1480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63516</xdr:rowOff>
    </xdr:from>
    <xdr:ext cx="469744" cy="259045"/>
    <xdr:sp macro="" textlink="">
      <xdr:nvSpPr>
        <xdr:cNvPr id="747" name="n_4mainValue【消防施設】&#10;一人当たり面積"/>
        <xdr:cNvSpPr txBox="1"/>
      </xdr:nvSpPr>
      <xdr:spPr>
        <a:xfrm>
          <a:off x="18421427" y="1480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8" name="正方形/長方形 7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9" name="正方形/長方形 7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0" name="正方形/長方形 7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1" name="正方形/長方形 7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2" name="正方形/長方形 7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3" name="正方形/長方形 7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4" name="正方形/長方形 7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正方形/長方形 7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6" name="テキスト ボックス 7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7" name="直線コネクタ 7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8" name="テキスト ボックス 75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9" name="直線コネクタ 7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60" name="テキスト ボックス 75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1" name="直線コネクタ 7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2" name="テキスト ボックス 7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3" name="直線コネクタ 7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4" name="テキスト ボックス 7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5" name="直線コネクタ 7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6" name="テキスト ボックス 7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7" name="直線コネクタ 7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8" name="テキスト ボックス 7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9" name="直線コネクタ 7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70" name="テキスト ボックス 76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1" name="直線コネクタ 7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773" name="直線コネクタ 772"/>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774"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775" name="直線コネクタ 774"/>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76"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77" name="直線コネクタ 776"/>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778"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79" name="フローチャート: 判断 778"/>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780" name="フローチャート: 判断 779"/>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781" name="フローチャート: 判断 780"/>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782" name="フローチャート: 判断 781"/>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783" name="フローチャート: 判断 782"/>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4" name="テキスト ボックス 7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5" name="テキスト ボックス 7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6" name="テキスト ボックス 7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7" name="テキスト ボックス 7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8" name="テキスト ボックス 7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149498</xdr:rowOff>
    </xdr:from>
    <xdr:to>
      <xdr:col>85</xdr:col>
      <xdr:colOff>177800</xdr:colOff>
      <xdr:row>109</xdr:row>
      <xdr:rowOff>79648</xdr:rowOff>
    </xdr:to>
    <xdr:sp macro="" textlink="">
      <xdr:nvSpPr>
        <xdr:cNvPr id="789" name="楕円 788"/>
        <xdr:cNvSpPr/>
      </xdr:nvSpPr>
      <xdr:spPr>
        <a:xfrm>
          <a:off x="16268700" y="186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64425</xdr:rowOff>
    </xdr:from>
    <xdr:ext cx="405111" cy="259045"/>
    <xdr:sp macro="" textlink="">
      <xdr:nvSpPr>
        <xdr:cNvPr id="790" name="【庁舎】&#10;有形固定資産減価償却率該当値テキスト"/>
        <xdr:cNvSpPr txBox="1"/>
      </xdr:nvSpPr>
      <xdr:spPr>
        <a:xfrm>
          <a:off x="16357600" y="1858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125005</xdr:rowOff>
    </xdr:from>
    <xdr:to>
      <xdr:col>81</xdr:col>
      <xdr:colOff>101600</xdr:colOff>
      <xdr:row>109</xdr:row>
      <xdr:rowOff>55155</xdr:rowOff>
    </xdr:to>
    <xdr:sp macro="" textlink="">
      <xdr:nvSpPr>
        <xdr:cNvPr id="791" name="楕円 790"/>
        <xdr:cNvSpPr/>
      </xdr:nvSpPr>
      <xdr:spPr>
        <a:xfrm>
          <a:off x="154305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4355</xdr:rowOff>
    </xdr:from>
    <xdr:to>
      <xdr:col>85</xdr:col>
      <xdr:colOff>127000</xdr:colOff>
      <xdr:row>109</xdr:row>
      <xdr:rowOff>28848</xdr:rowOff>
    </xdr:to>
    <xdr:cxnSp macro="">
      <xdr:nvCxnSpPr>
        <xdr:cNvPr id="792" name="直線コネクタ 791"/>
        <xdr:cNvCxnSpPr/>
      </xdr:nvCxnSpPr>
      <xdr:spPr>
        <a:xfrm>
          <a:off x="15481300" y="1869240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72752</xdr:rowOff>
    </xdr:from>
    <xdr:to>
      <xdr:col>76</xdr:col>
      <xdr:colOff>165100</xdr:colOff>
      <xdr:row>108</xdr:row>
      <xdr:rowOff>2902</xdr:rowOff>
    </xdr:to>
    <xdr:sp macro="" textlink="">
      <xdr:nvSpPr>
        <xdr:cNvPr id="793" name="楕円 792"/>
        <xdr:cNvSpPr/>
      </xdr:nvSpPr>
      <xdr:spPr>
        <a:xfrm>
          <a:off x="14541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123552</xdr:rowOff>
    </xdr:from>
    <xdr:to>
      <xdr:col>81</xdr:col>
      <xdr:colOff>50800</xdr:colOff>
      <xdr:row>109</xdr:row>
      <xdr:rowOff>4355</xdr:rowOff>
    </xdr:to>
    <xdr:cxnSp macro="">
      <xdr:nvCxnSpPr>
        <xdr:cNvPr id="794" name="直線コネクタ 793"/>
        <xdr:cNvCxnSpPr/>
      </xdr:nvCxnSpPr>
      <xdr:spPr>
        <a:xfrm>
          <a:off x="14592300" y="18468702"/>
          <a:ext cx="889000" cy="22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58057</xdr:rowOff>
    </xdr:from>
    <xdr:to>
      <xdr:col>72</xdr:col>
      <xdr:colOff>38100</xdr:colOff>
      <xdr:row>108</xdr:row>
      <xdr:rowOff>159657</xdr:rowOff>
    </xdr:to>
    <xdr:sp macro="" textlink="">
      <xdr:nvSpPr>
        <xdr:cNvPr id="795" name="楕円 794"/>
        <xdr:cNvSpPr/>
      </xdr:nvSpPr>
      <xdr:spPr>
        <a:xfrm>
          <a:off x="13652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123552</xdr:rowOff>
    </xdr:from>
    <xdr:to>
      <xdr:col>76</xdr:col>
      <xdr:colOff>114300</xdr:colOff>
      <xdr:row>108</xdr:row>
      <xdr:rowOff>108857</xdr:rowOff>
    </xdr:to>
    <xdr:cxnSp macro="">
      <xdr:nvCxnSpPr>
        <xdr:cNvPr id="796" name="直線コネクタ 795"/>
        <xdr:cNvCxnSpPr/>
      </xdr:nvCxnSpPr>
      <xdr:spPr>
        <a:xfrm flipV="1">
          <a:off x="13703300" y="18468702"/>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125005</xdr:rowOff>
    </xdr:from>
    <xdr:to>
      <xdr:col>67</xdr:col>
      <xdr:colOff>101600</xdr:colOff>
      <xdr:row>108</xdr:row>
      <xdr:rowOff>55155</xdr:rowOff>
    </xdr:to>
    <xdr:sp macro="" textlink="">
      <xdr:nvSpPr>
        <xdr:cNvPr id="797" name="楕円 796"/>
        <xdr:cNvSpPr/>
      </xdr:nvSpPr>
      <xdr:spPr>
        <a:xfrm>
          <a:off x="12763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4355</xdr:rowOff>
    </xdr:from>
    <xdr:to>
      <xdr:col>71</xdr:col>
      <xdr:colOff>177800</xdr:colOff>
      <xdr:row>108</xdr:row>
      <xdr:rowOff>108857</xdr:rowOff>
    </xdr:to>
    <xdr:cxnSp macro="">
      <xdr:nvCxnSpPr>
        <xdr:cNvPr id="798" name="直線コネクタ 797"/>
        <xdr:cNvCxnSpPr/>
      </xdr:nvCxnSpPr>
      <xdr:spPr>
        <a:xfrm>
          <a:off x="12814300" y="18520955"/>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799" name="n_1aveValue【庁舎】&#10;有形固定資産減価償却率"/>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800" name="n_2aveValue【庁舎】&#10;有形固定資産減価償却率"/>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801" name="n_3aveValue【庁舎】&#10;有形固定資産減価償却率"/>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802" name="n_4aveValue【庁舎】&#10;有形固定資産減価償却率"/>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46282</xdr:rowOff>
    </xdr:from>
    <xdr:ext cx="405111" cy="259045"/>
    <xdr:sp macro="" textlink="">
      <xdr:nvSpPr>
        <xdr:cNvPr id="803" name="n_1mainValue【庁舎】&#10;有形固定資産減価償却率"/>
        <xdr:cNvSpPr txBox="1"/>
      </xdr:nvSpPr>
      <xdr:spPr>
        <a:xfrm>
          <a:off x="15266044" y="1873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165479</xdr:rowOff>
    </xdr:from>
    <xdr:ext cx="405111" cy="259045"/>
    <xdr:sp macro="" textlink="">
      <xdr:nvSpPr>
        <xdr:cNvPr id="804" name="n_2mainValue【庁舎】&#10;有形固定資産減価償却率"/>
        <xdr:cNvSpPr txBox="1"/>
      </xdr:nvSpPr>
      <xdr:spPr>
        <a:xfrm>
          <a:off x="14389744" y="1851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150784</xdr:rowOff>
    </xdr:from>
    <xdr:ext cx="405111" cy="259045"/>
    <xdr:sp macro="" textlink="">
      <xdr:nvSpPr>
        <xdr:cNvPr id="805" name="n_3mainValue【庁舎】&#10;有形固定資産減価償却率"/>
        <xdr:cNvSpPr txBox="1"/>
      </xdr:nvSpPr>
      <xdr:spPr>
        <a:xfrm>
          <a:off x="13500744" y="1866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46282</xdr:rowOff>
    </xdr:from>
    <xdr:ext cx="405111" cy="259045"/>
    <xdr:sp macro="" textlink="">
      <xdr:nvSpPr>
        <xdr:cNvPr id="806" name="n_4mainValue【庁舎】&#10;有形固定資産減価償却率"/>
        <xdr:cNvSpPr txBox="1"/>
      </xdr:nvSpPr>
      <xdr:spPr>
        <a:xfrm>
          <a:off x="12611744" y="1856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7" name="正方形/長方形 8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8" name="正方形/長方形 8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9" name="正方形/長方形 8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0" name="正方形/長方形 8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1" name="正方形/長方形 8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2" name="正方形/長方形 8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3" name="正方形/長方形 8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4" name="正方形/長方形 8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5" name="テキスト ボックス 8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6" name="直線コネクタ 8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7" name="直線コネクタ 81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8" name="テキスト ボックス 81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9" name="直線コネクタ 81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0" name="テキスト ボックス 81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1" name="直線コネクタ 82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2" name="テキスト ボックス 82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3" name="直線コネクタ 82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4" name="テキスト ボックス 82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828" name="直線コネクタ 827"/>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829"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830" name="直線コネクタ 829"/>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831"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832" name="直線コネクタ 831"/>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833" name="【庁舎】&#10;一人当たり面積平均値テキスト"/>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34" name="フローチャート: 判断 833"/>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835" name="フローチャート: 判断 834"/>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836" name="フローチャート: 判断 835"/>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837" name="フローチャート: 判断 836"/>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838" name="フローチャート: 判断 837"/>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xdr:rowOff>
    </xdr:from>
    <xdr:to>
      <xdr:col>116</xdr:col>
      <xdr:colOff>114300</xdr:colOff>
      <xdr:row>106</xdr:row>
      <xdr:rowOff>110998</xdr:rowOff>
    </xdr:to>
    <xdr:sp macro="" textlink="">
      <xdr:nvSpPr>
        <xdr:cNvPr id="844" name="楕円 843"/>
        <xdr:cNvSpPr/>
      </xdr:nvSpPr>
      <xdr:spPr>
        <a:xfrm>
          <a:off x="221107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159275</xdr:rowOff>
    </xdr:from>
    <xdr:ext cx="469744" cy="259045"/>
    <xdr:sp macro="" textlink="">
      <xdr:nvSpPr>
        <xdr:cNvPr id="845" name="【庁舎】&#10;一人当たり面積該当値テキスト"/>
        <xdr:cNvSpPr txBox="1"/>
      </xdr:nvSpPr>
      <xdr:spPr>
        <a:xfrm>
          <a:off x="22199600" y="1816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160274</xdr:rowOff>
    </xdr:from>
    <xdr:to>
      <xdr:col>112</xdr:col>
      <xdr:colOff>38100</xdr:colOff>
      <xdr:row>106</xdr:row>
      <xdr:rowOff>90424</xdr:rowOff>
    </xdr:to>
    <xdr:sp macro="" textlink="">
      <xdr:nvSpPr>
        <xdr:cNvPr id="846" name="楕円 845"/>
        <xdr:cNvSpPr/>
      </xdr:nvSpPr>
      <xdr:spPr>
        <a:xfrm>
          <a:off x="21272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39624</xdr:rowOff>
    </xdr:from>
    <xdr:to>
      <xdr:col>116</xdr:col>
      <xdr:colOff>63500</xdr:colOff>
      <xdr:row>106</xdr:row>
      <xdr:rowOff>60198</xdr:rowOff>
    </xdr:to>
    <xdr:cxnSp macro="">
      <xdr:nvCxnSpPr>
        <xdr:cNvPr id="847" name="直線コネクタ 846"/>
        <xdr:cNvCxnSpPr/>
      </xdr:nvCxnSpPr>
      <xdr:spPr>
        <a:xfrm>
          <a:off x="21323300" y="1821332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160274</xdr:rowOff>
    </xdr:from>
    <xdr:to>
      <xdr:col>107</xdr:col>
      <xdr:colOff>101600</xdr:colOff>
      <xdr:row>106</xdr:row>
      <xdr:rowOff>90424</xdr:rowOff>
    </xdr:to>
    <xdr:sp macro="" textlink="">
      <xdr:nvSpPr>
        <xdr:cNvPr id="848" name="楕円 847"/>
        <xdr:cNvSpPr/>
      </xdr:nvSpPr>
      <xdr:spPr>
        <a:xfrm>
          <a:off x="20383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39624</xdr:rowOff>
    </xdr:from>
    <xdr:to>
      <xdr:col>111</xdr:col>
      <xdr:colOff>177800</xdr:colOff>
      <xdr:row>106</xdr:row>
      <xdr:rowOff>39624</xdr:rowOff>
    </xdr:to>
    <xdr:cxnSp macro="">
      <xdr:nvCxnSpPr>
        <xdr:cNvPr id="849" name="直線コネクタ 848"/>
        <xdr:cNvCxnSpPr/>
      </xdr:nvCxnSpPr>
      <xdr:spPr>
        <a:xfrm>
          <a:off x="20434300" y="18213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151130</xdr:rowOff>
    </xdr:from>
    <xdr:to>
      <xdr:col>102</xdr:col>
      <xdr:colOff>165100</xdr:colOff>
      <xdr:row>106</xdr:row>
      <xdr:rowOff>81280</xdr:rowOff>
    </xdr:to>
    <xdr:sp macro="" textlink="">
      <xdr:nvSpPr>
        <xdr:cNvPr id="850" name="楕円 849"/>
        <xdr:cNvSpPr/>
      </xdr:nvSpPr>
      <xdr:spPr>
        <a:xfrm>
          <a:off x="19494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30480</xdr:rowOff>
    </xdr:from>
    <xdr:to>
      <xdr:col>107</xdr:col>
      <xdr:colOff>50800</xdr:colOff>
      <xdr:row>106</xdr:row>
      <xdr:rowOff>39624</xdr:rowOff>
    </xdr:to>
    <xdr:cxnSp macro="">
      <xdr:nvCxnSpPr>
        <xdr:cNvPr id="851" name="直線コネクタ 850"/>
        <xdr:cNvCxnSpPr/>
      </xdr:nvCxnSpPr>
      <xdr:spPr>
        <a:xfrm>
          <a:off x="19545300" y="18204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121413</xdr:rowOff>
    </xdr:from>
    <xdr:to>
      <xdr:col>98</xdr:col>
      <xdr:colOff>38100</xdr:colOff>
      <xdr:row>106</xdr:row>
      <xdr:rowOff>51563</xdr:rowOff>
    </xdr:to>
    <xdr:sp macro="" textlink="">
      <xdr:nvSpPr>
        <xdr:cNvPr id="852" name="楕円 851"/>
        <xdr:cNvSpPr/>
      </xdr:nvSpPr>
      <xdr:spPr>
        <a:xfrm>
          <a:off x="186055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763</xdr:rowOff>
    </xdr:from>
    <xdr:to>
      <xdr:col>102</xdr:col>
      <xdr:colOff>114300</xdr:colOff>
      <xdr:row>106</xdr:row>
      <xdr:rowOff>30480</xdr:rowOff>
    </xdr:to>
    <xdr:cxnSp macro="">
      <xdr:nvCxnSpPr>
        <xdr:cNvPr id="853" name="直線コネクタ 852"/>
        <xdr:cNvCxnSpPr/>
      </xdr:nvCxnSpPr>
      <xdr:spPr>
        <a:xfrm>
          <a:off x="18656300" y="18174463"/>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854" name="n_1aveValue【庁舎】&#10;一人当たり面積"/>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100092</xdr:rowOff>
    </xdr:from>
    <xdr:ext cx="469744" cy="259045"/>
    <xdr:sp macro="" textlink="">
      <xdr:nvSpPr>
        <xdr:cNvPr id="855" name="n_2aveValue【庁舎】&#10;一人当たり面積"/>
        <xdr:cNvSpPr txBox="1"/>
      </xdr:nvSpPr>
      <xdr:spPr>
        <a:xfrm>
          <a:off x="20199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856" name="n_3aveValue【庁舎】&#10;一人当たり面積"/>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857" name="n_4aveValue【庁舎】&#10;一人当たり面積"/>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81551</xdr:rowOff>
    </xdr:from>
    <xdr:ext cx="469744" cy="259045"/>
    <xdr:sp macro="" textlink="">
      <xdr:nvSpPr>
        <xdr:cNvPr id="858" name="n_1mainValue【庁舎】&#10;一人当たり面積"/>
        <xdr:cNvSpPr txBox="1"/>
      </xdr:nvSpPr>
      <xdr:spPr>
        <a:xfrm>
          <a:off x="210757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81551</xdr:rowOff>
    </xdr:from>
    <xdr:ext cx="469744" cy="259045"/>
    <xdr:sp macro="" textlink="">
      <xdr:nvSpPr>
        <xdr:cNvPr id="859" name="n_2mainValue【庁舎】&#10;一人当たり面積"/>
        <xdr:cNvSpPr txBox="1"/>
      </xdr:nvSpPr>
      <xdr:spPr>
        <a:xfrm>
          <a:off x="201994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72407</xdr:rowOff>
    </xdr:from>
    <xdr:ext cx="469744" cy="259045"/>
    <xdr:sp macro="" textlink="">
      <xdr:nvSpPr>
        <xdr:cNvPr id="860" name="n_3mainValue【庁舎】&#10;一人当たり面積"/>
        <xdr:cNvSpPr txBox="1"/>
      </xdr:nvSpPr>
      <xdr:spPr>
        <a:xfrm>
          <a:off x="19310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42690</xdr:rowOff>
    </xdr:from>
    <xdr:ext cx="469744" cy="259045"/>
    <xdr:sp macro="" textlink="">
      <xdr:nvSpPr>
        <xdr:cNvPr id="861" name="n_4mainValue【庁舎】&#10;一人当たり面積"/>
        <xdr:cNvSpPr txBox="1"/>
      </xdr:nvSpPr>
      <xdr:spPr>
        <a:xfrm>
          <a:off x="184214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図書館については、有形固定資産減価償却率が</a:t>
          </a:r>
          <a:r>
            <a:rPr kumimoji="1" lang="en-US" altLang="ja-JP" sz="1100">
              <a:solidFill>
                <a:schemeClr val="dk1"/>
              </a:solidFill>
              <a:effectLst/>
              <a:latin typeface="+mn-lt"/>
              <a:ea typeface="+mn-ea"/>
              <a:cs typeface="+mn-cs"/>
            </a:rPr>
            <a:t>96.8</a:t>
          </a:r>
          <a:r>
            <a:rPr kumimoji="1" lang="ja-JP" altLang="ja-JP" sz="1100">
              <a:solidFill>
                <a:schemeClr val="dk1"/>
              </a:solidFill>
              <a:effectLst/>
              <a:latin typeface="+mn-lt"/>
              <a:ea typeface="+mn-ea"/>
              <a:cs typeface="+mn-cs"/>
            </a:rPr>
            <a:t>％となっており、類似団体内平均値と比べ</a:t>
          </a:r>
          <a:r>
            <a:rPr kumimoji="1" lang="en-US" altLang="ja-JP" sz="1100">
              <a:solidFill>
                <a:schemeClr val="dk1"/>
              </a:solidFill>
              <a:effectLst/>
              <a:latin typeface="+mn-lt"/>
              <a:ea typeface="+mn-ea"/>
              <a:cs typeface="+mn-cs"/>
            </a:rPr>
            <a:t>48.2</a:t>
          </a:r>
          <a:r>
            <a:rPr kumimoji="1" lang="ja-JP" altLang="ja-JP" sz="1100">
              <a:solidFill>
                <a:schemeClr val="dk1"/>
              </a:solidFill>
              <a:effectLst/>
              <a:latin typeface="+mn-lt"/>
              <a:ea typeface="+mn-ea"/>
              <a:cs typeface="+mn-cs"/>
            </a:rPr>
            <a:t>ポイント高い数値となっている。これは、市内で唯一の市立図書館を有するまちづくり交流センターが建設から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年以上を経過していることから、類似団体と比べ高い数値となっていると思われる。庁舎については、有形固定資産減価償却率が</a:t>
          </a:r>
          <a:r>
            <a:rPr kumimoji="1" lang="en-US" altLang="ja-JP" sz="1100">
              <a:solidFill>
                <a:schemeClr val="dk1"/>
              </a:solidFill>
              <a:effectLst/>
              <a:latin typeface="+mn-lt"/>
              <a:ea typeface="+mn-ea"/>
              <a:cs typeface="+mn-cs"/>
            </a:rPr>
            <a:t>99.6</a:t>
          </a:r>
          <a:r>
            <a:rPr kumimoji="1" lang="ja-JP" altLang="ja-JP" sz="1100">
              <a:solidFill>
                <a:schemeClr val="dk1"/>
              </a:solidFill>
              <a:effectLst/>
              <a:latin typeface="+mn-lt"/>
              <a:ea typeface="+mn-ea"/>
              <a:cs typeface="+mn-cs"/>
            </a:rPr>
            <a:t>％となっており、類似団体内平均値と比べて</a:t>
          </a:r>
          <a:r>
            <a:rPr kumimoji="1" lang="en-US" altLang="ja-JP" sz="1100">
              <a:solidFill>
                <a:schemeClr val="dk1"/>
              </a:solidFill>
              <a:effectLst/>
              <a:latin typeface="+mn-lt"/>
              <a:ea typeface="+mn-ea"/>
              <a:cs typeface="+mn-cs"/>
            </a:rPr>
            <a:t>47.9</a:t>
          </a:r>
          <a:r>
            <a:rPr kumimoji="1" lang="ja-JP" altLang="ja-JP" sz="1100">
              <a:solidFill>
                <a:schemeClr val="dk1"/>
              </a:solidFill>
              <a:effectLst/>
              <a:latin typeface="+mn-lt"/>
              <a:ea typeface="+mn-ea"/>
              <a:cs typeface="+mn-cs"/>
            </a:rPr>
            <a:t>ポイント高い数値となっており、また一人当たりの面積も</a:t>
          </a:r>
          <a:r>
            <a:rPr kumimoji="1" lang="en-US" altLang="ja-JP" sz="1100">
              <a:solidFill>
                <a:schemeClr val="dk1"/>
              </a:solidFill>
              <a:effectLst/>
              <a:latin typeface="+mn-lt"/>
              <a:ea typeface="+mn-ea"/>
              <a:cs typeface="+mn-cs"/>
            </a:rPr>
            <a:t>0.112</a:t>
          </a:r>
          <a:r>
            <a:rPr kumimoji="1" lang="ja-JP" altLang="ja-JP" sz="1100">
              <a:solidFill>
                <a:schemeClr val="dk1"/>
              </a:solidFill>
              <a:effectLst/>
              <a:latin typeface="+mn-lt"/>
              <a:ea typeface="+mn-ea"/>
              <a:cs typeface="+mn-cs"/>
            </a:rPr>
            <a:t>ポイント類似団体内平均を若干下回っている。これは、市役所庁舎が建築から</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年以上</a:t>
          </a:r>
          <a:r>
            <a:rPr kumimoji="1" lang="ja-JP" altLang="ja-JP" sz="1100">
              <a:solidFill>
                <a:schemeClr val="dk1"/>
              </a:solidFill>
              <a:effectLst/>
              <a:latin typeface="+mn-lt"/>
              <a:ea typeface="+mn-ea"/>
              <a:cs typeface="+mn-cs"/>
            </a:rPr>
            <a:t>経過し、施設の老朽化が進んでいることが大きな要因として考えられ、一人当たりの面積については、人口は減少傾向にあるものの類似団体の庁舎と比べ、施設の面積自体が大きくないと思われることが要因であると考える。ただし、人口が減少傾向にあるため、数値（１人当たりの面積）は増加していくものと思われる。消防庁舎については、有形固定減価償却率が</a:t>
          </a:r>
          <a:r>
            <a:rPr kumimoji="1" lang="en-US" altLang="ja-JP" sz="1100">
              <a:solidFill>
                <a:schemeClr val="dk1"/>
              </a:solidFill>
              <a:effectLst/>
              <a:latin typeface="+mn-lt"/>
              <a:ea typeface="+mn-ea"/>
              <a:cs typeface="+mn-cs"/>
            </a:rPr>
            <a:t>27.6</a:t>
          </a:r>
          <a:r>
            <a:rPr kumimoji="1" lang="ja-JP" altLang="ja-JP" sz="1100">
              <a:solidFill>
                <a:schemeClr val="dk1"/>
              </a:solidFill>
              <a:effectLst/>
              <a:latin typeface="+mn-lt"/>
              <a:ea typeface="+mn-ea"/>
              <a:cs typeface="+mn-cs"/>
            </a:rPr>
            <a:t>％となっており、類似団体内平均値と比較して</a:t>
          </a:r>
          <a:r>
            <a:rPr kumimoji="1" lang="en-US" altLang="ja-JP" sz="1100">
              <a:solidFill>
                <a:schemeClr val="dk1"/>
              </a:solidFill>
              <a:effectLst/>
              <a:latin typeface="+mn-lt"/>
              <a:ea typeface="+mn-ea"/>
              <a:cs typeface="+mn-cs"/>
            </a:rPr>
            <a:t>29.2</a:t>
          </a:r>
          <a:r>
            <a:rPr kumimoji="1" lang="ja-JP" altLang="ja-JP" sz="1100">
              <a:solidFill>
                <a:schemeClr val="dk1"/>
              </a:solidFill>
              <a:effectLst/>
              <a:latin typeface="+mn-lt"/>
              <a:ea typeface="+mn-ea"/>
              <a:cs typeface="+mn-cs"/>
            </a:rPr>
            <a:t>ポイント下回っている。これは、平成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新庁舎へ建て替えを行ったことによるものであると考えられる。有形固定資産減価償却率については、庁舎、図書館及び体育館・プールについては類似団体内平均を大きく上回り、庁舎及び図書館については有形固定資産減価償却率</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％台となっている。施設の老朽化が進んでおり、令和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年度策定</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個別施設計画</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年度更新予定の</a:t>
          </a:r>
          <a:r>
            <a:rPr kumimoji="1" lang="ja-JP" altLang="ja-JP" sz="1100">
              <a:solidFill>
                <a:schemeClr val="dk1"/>
              </a:solidFill>
              <a:effectLst/>
              <a:latin typeface="+mn-lt"/>
              <a:ea typeface="+mn-ea"/>
              <a:cs typeface="+mn-cs"/>
            </a:rPr>
            <a:t>公共施設等総合管理計画を踏まえ、建て替え・長寿命化を含めた大規模改修を長期的な計画に基づき、適時対応していく必要があるものと考えられる。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30,242
29,555
161.63
14,340,898
13,785,391
337,065
8,722,389
11,829,012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年度については</a:t>
          </a:r>
          <a:r>
            <a:rPr lang="ja-JP" altLang="ja-JP" sz="1100">
              <a:solidFill>
                <a:schemeClr val="dk1"/>
              </a:solidFill>
              <a:effectLst/>
              <a:latin typeface="+mn-lt"/>
              <a:ea typeface="+mn-ea"/>
              <a:cs typeface="+mn-cs"/>
            </a:rPr>
            <a:t>基準財政収入額の市町村民税均等割</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所得割及び法人税割、固定資産税の家屋及び償却資産に係る税収</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はありましたが、類似団体内平均を下回っている。今後も引き続き、歳出削減を積極的に進めるとともに、市税の徴収率向上を図り、歳入の確保に努める。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5292</xdr:rowOff>
    </xdr:to>
    <xdr:cxnSp macro="">
      <xdr:nvCxnSpPr>
        <xdr:cNvPr id="69" name="直線コネクタ 68"/>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5292</xdr:rowOff>
    </xdr:to>
    <xdr:cxnSp macro="">
      <xdr:nvCxnSpPr>
        <xdr:cNvPr id="72" name="直線コネクタ 71"/>
        <xdr:cNvCxnSpPr/>
      </xdr:nvCxnSpPr>
      <xdr:spPr>
        <a:xfrm>
          <a:off x="3225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5292</xdr:rowOff>
    </xdr:to>
    <xdr:cxnSp macro="">
      <xdr:nvCxnSpPr>
        <xdr:cNvPr id="75" name="直線コネクタ 74"/>
        <xdr:cNvCxnSpPr/>
      </xdr:nvCxnSpPr>
      <xdr:spPr>
        <a:xfrm>
          <a:off x="2336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5292</xdr:rowOff>
    </xdr:to>
    <xdr:cxnSp macro="">
      <xdr:nvCxnSpPr>
        <xdr:cNvPr id="78" name="直線コネクタ 77"/>
        <xdr:cNvCxnSpPr/>
      </xdr:nvCxnSpPr>
      <xdr:spPr>
        <a:xfrm>
          <a:off x="1447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82" name="テキスト ボックス 81"/>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40869</xdr:rowOff>
    </xdr:from>
    <xdr:ext cx="762000" cy="259045"/>
    <xdr:sp macro="" textlink="">
      <xdr:nvSpPr>
        <xdr:cNvPr id="93" name="テキスト ボックス 92"/>
        <xdr:cNvSpPr txBox="1"/>
      </xdr:nvSpPr>
      <xdr:spPr>
        <a:xfrm>
          <a:off x="2844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40869</xdr:rowOff>
    </xdr:from>
    <xdr:ext cx="762000" cy="259045"/>
    <xdr:sp macro="" textlink="">
      <xdr:nvSpPr>
        <xdr:cNvPr id="95" name="テキスト ボックス 94"/>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40869</xdr:rowOff>
    </xdr:from>
    <xdr:ext cx="762000" cy="259045"/>
    <xdr:sp macro="" textlink="">
      <xdr:nvSpPr>
        <xdr:cNvPr id="97" name="テキスト ボックス 96"/>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年度の決算値を前年度と比較すると</a:t>
          </a:r>
          <a:r>
            <a:rPr lang="ja-JP" altLang="ja-JP" sz="1100">
              <a:solidFill>
                <a:schemeClr val="dk1"/>
              </a:solidFill>
              <a:effectLst/>
              <a:latin typeface="+mn-lt"/>
              <a:ea typeface="+mn-ea"/>
              <a:cs typeface="+mn-cs"/>
            </a:rPr>
            <a:t>分子となる補助費等、扶助費が増</a:t>
          </a:r>
          <a:r>
            <a:rPr lang="ja-JP" altLang="en-US" sz="1100">
              <a:solidFill>
                <a:schemeClr val="dk1"/>
              </a:solidFill>
              <a:effectLst/>
              <a:latin typeface="+mn-lt"/>
              <a:ea typeface="+mn-ea"/>
              <a:cs typeface="+mn-cs"/>
            </a:rPr>
            <a:t>加し</a:t>
          </a:r>
          <a:r>
            <a:rPr lang="ja-JP" altLang="ja-JP" sz="1100">
              <a:solidFill>
                <a:schemeClr val="dk1"/>
              </a:solidFill>
              <a:effectLst/>
              <a:latin typeface="+mn-lt"/>
              <a:ea typeface="+mn-ea"/>
              <a:cs typeface="+mn-cs"/>
            </a:rPr>
            <a:t>、分母である臨時財政対策債が減</a:t>
          </a:r>
          <a:r>
            <a:rPr lang="ja-JP" altLang="en-US" sz="1100">
              <a:solidFill>
                <a:schemeClr val="dk1"/>
              </a:solidFill>
              <a:effectLst/>
              <a:latin typeface="+mn-lt"/>
              <a:ea typeface="+mn-ea"/>
              <a:cs typeface="+mn-cs"/>
            </a:rPr>
            <a:t>少したことなどにより</a:t>
          </a:r>
          <a:r>
            <a:rPr kumimoji="1" lang="ja-JP" altLang="ja-JP" sz="1100">
              <a:solidFill>
                <a:schemeClr val="dk1"/>
              </a:solidFill>
              <a:effectLst/>
              <a:latin typeface="+mn-lt"/>
              <a:ea typeface="+mn-ea"/>
              <a:cs typeface="+mn-cs"/>
            </a:rPr>
            <a:t>経常収支比率は対前年度比</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類似団体内平均と比較すると、各年度とも平均値を下回っているが、今後も引き続き、行財政改革への取り組みを通じて義務的経費の抑制を図っていく。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97790</xdr:rowOff>
    </xdr:from>
    <xdr:to>
      <xdr:col>23</xdr:col>
      <xdr:colOff>133350</xdr:colOff>
      <xdr:row>61</xdr:row>
      <xdr:rowOff>37338</xdr:rowOff>
    </xdr:to>
    <xdr:cxnSp macro="">
      <xdr:nvCxnSpPr>
        <xdr:cNvPr id="130" name="直線コネクタ 129"/>
        <xdr:cNvCxnSpPr/>
      </xdr:nvCxnSpPr>
      <xdr:spPr>
        <a:xfrm>
          <a:off x="4114800" y="10384790"/>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44704</xdr:rowOff>
    </xdr:from>
    <xdr:to>
      <xdr:col>19</xdr:col>
      <xdr:colOff>133350</xdr:colOff>
      <xdr:row>60</xdr:row>
      <xdr:rowOff>97790</xdr:rowOff>
    </xdr:to>
    <xdr:cxnSp macro="">
      <xdr:nvCxnSpPr>
        <xdr:cNvPr id="133" name="直線コネクタ 132"/>
        <xdr:cNvCxnSpPr/>
      </xdr:nvCxnSpPr>
      <xdr:spPr>
        <a:xfrm>
          <a:off x="3225800" y="1033170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85852</xdr:rowOff>
    </xdr:from>
    <xdr:to>
      <xdr:col>15</xdr:col>
      <xdr:colOff>82550</xdr:colOff>
      <xdr:row>60</xdr:row>
      <xdr:rowOff>44704</xdr:rowOff>
    </xdr:to>
    <xdr:cxnSp macro="">
      <xdr:nvCxnSpPr>
        <xdr:cNvPr id="136" name="直線コネクタ 135"/>
        <xdr:cNvCxnSpPr/>
      </xdr:nvCxnSpPr>
      <xdr:spPr>
        <a:xfrm>
          <a:off x="2336800" y="1020140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38" name="テキスト ボックス 137"/>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85852</xdr:rowOff>
    </xdr:from>
    <xdr:to>
      <xdr:col>11</xdr:col>
      <xdr:colOff>31750</xdr:colOff>
      <xdr:row>60</xdr:row>
      <xdr:rowOff>73660</xdr:rowOff>
    </xdr:to>
    <xdr:cxnSp macro="">
      <xdr:nvCxnSpPr>
        <xdr:cNvPr id="139" name="直線コネクタ 138"/>
        <xdr:cNvCxnSpPr/>
      </xdr:nvCxnSpPr>
      <xdr:spPr>
        <a:xfrm flipV="1">
          <a:off x="1447800" y="1020140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48785</xdr:rowOff>
    </xdr:from>
    <xdr:ext cx="762000" cy="259045"/>
    <xdr:sp macro="" textlink="">
      <xdr:nvSpPr>
        <xdr:cNvPr id="143" name="テキスト ボックス 142"/>
        <xdr:cNvSpPr txBox="1"/>
      </xdr:nvSpPr>
      <xdr:spPr>
        <a:xfrm>
          <a:off x="1066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157988</xdr:rowOff>
    </xdr:from>
    <xdr:to>
      <xdr:col>23</xdr:col>
      <xdr:colOff>184150</xdr:colOff>
      <xdr:row>61</xdr:row>
      <xdr:rowOff>88138</xdr:rowOff>
    </xdr:to>
    <xdr:sp macro="" textlink="">
      <xdr:nvSpPr>
        <xdr:cNvPr id="149" name="楕円 148"/>
        <xdr:cNvSpPr/>
      </xdr:nvSpPr>
      <xdr:spPr>
        <a:xfrm>
          <a:off x="49022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3065</xdr:rowOff>
    </xdr:from>
    <xdr:ext cx="762000" cy="259045"/>
    <xdr:sp macro="" textlink="">
      <xdr:nvSpPr>
        <xdr:cNvPr id="150" name="財政構造の弾力性該当値テキスト"/>
        <xdr:cNvSpPr txBox="1"/>
      </xdr:nvSpPr>
      <xdr:spPr>
        <a:xfrm>
          <a:off x="5041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46990</xdr:rowOff>
    </xdr:from>
    <xdr:to>
      <xdr:col>19</xdr:col>
      <xdr:colOff>184150</xdr:colOff>
      <xdr:row>60</xdr:row>
      <xdr:rowOff>148590</xdr:rowOff>
    </xdr:to>
    <xdr:sp macro="" textlink="">
      <xdr:nvSpPr>
        <xdr:cNvPr id="151" name="楕円 150"/>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158767</xdr:rowOff>
    </xdr:from>
    <xdr:ext cx="736600" cy="259045"/>
    <xdr:sp macro="" textlink="">
      <xdr:nvSpPr>
        <xdr:cNvPr id="152" name="テキスト ボックス 151"/>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165354</xdr:rowOff>
    </xdr:from>
    <xdr:to>
      <xdr:col>15</xdr:col>
      <xdr:colOff>133350</xdr:colOff>
      <xdr:row>60</xdr:row>
      <xdr:rowOff>95504</xdr:rowOff>
    </xdr:to>
    <xdr:sp macro="" textlink="">
      <xdr:nvSpPr>
        <xdr:cNvPr id="153" name="楕円 152"/>
        <xdr:cNvSpPr/>
      </xdr:nvSpPr>
      <xdr:spPr>
        <a:xfrm>
          <a:off x="3175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105681</xdr:rowOff>
    </xdr:from>
    <xdr:ext cx="762000" cy="259045"/>
    <xdr:sp macro="" textlink="">
      <xdr:nvSpPr>
        <xdr:cNvPr id="154" name="テキスト ボックス 153"/>
        <xdr:cNvSpPr txBox="1"/>
      </xdr:nvSpPr>
      <xdr:spPr>
        <a:xfrm>
          <a:off x="2844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35052</xdr:rowOff>
    </xdr:from>
    <xdr:to>
      <xdr:col>11</xdr:col>
      <xdr:colOff>82550</xdr:colOff>
      <xdr:row>59</xdr:row>
      <xdr:rowOff>136652</xdr:rowOff>
    </xdr:to>
    <xdr:sp macro="" textlink="">
      <xdr:nvSpPr>
        <xdr:cNvPr id="155" name="楕円 154"/>
        <xdr:cNvSpPr/>
      </xdr:nvSpPr>
      <xdr:spPr>
        <a:xfrm>
          <a:off x="2286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146829</xdr:rowOff>
    </xdr:from>
    <xdr:ext cx="762000" cy="259045"/>
    <xdr:sp macro="" textlink="">
      <xdr:nvSpPr>
        <xdr:cNvPr id="156" name="テキスト ボックス 155"/>
        <xdr:cNvSpPr txBox="1"/>
      </xdr:nvSpPr>
      <xdr:spPr>
        <a:xfrm>
          <a:off x="1955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57" name="楕円 156"/>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58" name="テキスト ボックス 157"/>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[121,599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年度の決算値においては、前年度と比較し、人口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人あたりの人件費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物件費は増</a:t>
          </a:r>
          <a:r>
            <a:rPr kumimoji="1" lang="ja-JP" altLang="en-US" sz="1100">
              <a:solidFill>
                <a:schemeClr val="dk1"/>
              </a:solidFill>
              <a:effectLst/>
              <a:latin typeface="+mn-lt"/>
              <a:ea typeface="+mn-ea"/>
              <a:cs typeface="+mn-cs"/>
            </a:rPr>
            <a:t>加</a:t>
          </a:r>
          <a:r>
            <a:rPr kumimoji="1" lang="ja-JP" altLang="ja-JP" sz="1100">
              <a:solidFill>
                <a:schemeClr val="dk1"/>
              </a:solidFill>
              <a:effectLst/>
              <a:latin typeface="+mn-lt"/>
              <a:ea typeface="+mn-ea"/>
              <a:cs typeface="+mn-cs"/>
            </a:rPr>
            <a:t>となっている。これは、人件費は、</a:t>
          </a:r>
          <a:r>
            <a:rPr kumimoji="1" lang="ja-JP" altLang="ja-JP" sz="1100">
              <a:solidFill>
                <a:schemeClr val="tx1"/>
              </a:solidFill>
              <a:effectLst/>
              <a:latin typeface="+mn-lt"/>
              <a:ea typeface="+mn-ea"/>
              <a:cs typeface="+mn-cs"/>
            </a:rPr>
            <a:t>退職者の</a:t>
          </a:r>
          <a:r>
            <a:rPr kumimoji="1" lang="ja-JP" altLang="en-US" sz="1100">
              <a:solidFill>
                <a:schemeClr val="tx1"/>
              </a:solidFill>
              <a:effectLst/>
              <a:latin typeface="+mn-lt"/>
              <a:ea typeface="+mn-ea"/>
              <a:cs typeface="+mn-cs"/>
            </a:rPr>
            <a:t>増</a:t>
          </a:r>
          <a:r>
            <a:rPr kumimoji="1" lang="ja-JP" altLang="ja-JP" sz="1100">
              <a:solidFill>
                <a:schemeClr val="tx1"/>
              </a:solidFill>
              <a:effectLst/>
              <a:latin typeface="+mn-lt"/>
              <a:ea typeface="+mn-ea"/>
              <a:cs typeface="+mn-cs"/>
            </a:rPr>
            <a:t>に伴う退職手当の</a:t>
          </a:r>
          <a:r>
            <a:rPr kumimoji="1" lang="ja-JP" altLang="en-US" sz="1100">
              <a:solidFill>
                <a:schemeClr val="tx1"/>
              </a:solidFill>
              <a:effectLst/>
              <a:latin typeface="+mn-lt"/>
              <a:ea typeface="+mn-ea"/>
              <a:cs typeface="+mn-cs"/>
            </a:rPr>
            <a:t>増</a:t>
          </a:r>
          <a:r>
            <a:rPr kumimoji="1" lang="ja-JP" altLang="ja-JP" sz="1100">
              <a:solidFill>
                <a:schemeClr val="tx1"/>
              </a:solidFill>
              <a:effectLst/>
              <a:latin typeface="+mn-lt"/>
              <a:ea typeface="+mn-ea"/>
              <a:cs typeface="+mn-cs"/>
            </a:rPr>
            <a:t>により</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、物件費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ふるさと応援寄附金事務費の</a:t>
          </a:r>
          <a:r>
            <a:rPr kumimoji="1" lang="ja-JP" altLang="ja-JP" sz="1100">
              <a:solidFill>
                <a:schemeClr val="dk1"/>
              </a:solidFill>
              <a:effectLst/>
              <a:latin typeface="+mn-lt"/>
              <a:ea typeface="+mn-ea"/>
              <a:cs typeface="+mn-cs"/>
            </a:rPr>
            <a:t>委託料の増等が要因と考えられる。</a:t>
          </a:r>
          <a:endParaRPr lang="ja-JP" altLang="ja-JP" sz="1400">
            <a:effectLst/>
          </a:endParaRPr>
        </a:p>
        <a:p>
          <a:r>
            <a:rPr kumimoji="1" lang="ja-JP" altLang="ja-JP" sz="1100">
              <a:solidFill>
                <a:schemeClr val="dk1"/>
              </a:solidFill>
              <a:effectLst/>
              <a:latin typeface="+mn-lt"/>
              <a:ea typeface="+mn-ea"/>
              <a:cs typeface="+mn-cs"/>
            </a:rPr>
            <a:t>　類似団体内平均と比較すると、各年度とも平均値を下回っているが、今後も引き続きコスト削減に取り組み、経費の抑制を図っていく。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105091</xdr:rowOff>
    </xdr:from>
    <xdr:to>
      <xdr:col>23</xdr:col>
      <xdr:colOff>133350</xdr:colOff>
      <xdr:row>82</xdr:row>
      <xdr:rowOff>30674</xdr:rowOff>
    </xdr:to>
    <xdr:cxnSp macro="">
      <xdr:nvCxnSpPr>
        <xdr:cNvPr id="191" name="直線コネクタ 190"/>
        <xdr:cNvCxnSpPr/>
      </xdr:nvCxnSpPr>
      <xdr:spPr>
        <a:xfrm>
          <a:off x="4114800" y="13992541"/>
          <a:ext cx="838200" cy="9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90373</xdr:rowOff>
    </xdr:from>
    <xdr:to>
      <xdr:col>19</xdr:col>
      <xdr:colOff>133350</xdr:colOff>
      <xdr:row>81</xdr:row>
      <xdr:rowOff>105091</xdr:rowOff>
    </xdr:to>
    <xdr:cxnSp macro="">
      <xdr:nvCxnSpPr>
        <xdr:cNvPr id="194" name="直線コネクタ 193"/>
        <xdr:cNvCxnSpPr/>
      </xdr:nvCxnSpPr>
      <xdr:spPr>
        <a:xfrm>
          <a:off x="3225800" y="13977823"/>
          <a:ext cx="889000" cy="1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90373</xdr:rowOff>
    </xdr:from>
    <xdr:to>
      <xdr:col>15</xdr:col>
      <xdr:colOff>82550</xdr:colOff>
      <xdr:row>81</xdr:row>
      <xdr:rowOff>114542</xdr:rowOff>
    </xdr:to>
    <xdr:cxnSp macro="">
      <xdr:nvCxnSpPr>
        <xdr:cNvPr id="197" name="直線コネクタ 196"/>
        <xdr:cNvCxnSpPr/>
      </xdr:nvCxnSpPr>
      <xdr:spPr>
        <a:xfrm flipV="1">
          <a:off x="2336800" y="13977823"/>
          <a:ext cx="889000" cy="2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102245</xdr:rowOff>
    </xdr:from>
    <xdr:to>
      <xdr:col>11</xdr:col>
      <xdr:colOff>31750</xdr:colOff>
      <xdr:row>81</xdr:row>
      <xdr:rowOff>114542</xdr:rowOff>
    </xdr:to>
    <xdr:cxnSp macro="">
      <xdr:nvCxnSpPr>
        <xdr:cNvPr id="200" name="直線コネクタ 199"/>
        <xdr:cNvCxnSpPr/>
      </xdr:nvCxnSpPr>
      <xdr:spPr>
        <a:xfrm>
          <a:off x="1447800" y="13989695"/>
          <a:ext cx="889000" cy="1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151324</xdr:rowOff>
    </xdr:from>
    <xdr:to>
      <xdr:col>23</xdr:col>
      <xdr:colOff>184150</xdr:colOff>
      <xdr:row>82</xdr:row>
      <xdr:rowOff>81474</xdr:rowOff>
    </xdr:to>
    <xdr:sp macro="" textlink="">
      <xdr:nvSpPr>
        <xdr:cNvPr id="210" name="楕円 209"/>
        <xdr:cNvSpPr/>
      </xdr:nvSpPr>
      <xdr:spPr>
        <a:xfrm>
          <a:off x="4902200" y="140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167851</xdr:rowOff>
    </xdr:from>
    <xdr:ext cx="762000" cy="259045"/>
    <xdr:sp macro="" textlink="">
      <xdr:nvSpPr>
        <xdr:cNvPr id="211" name="人件費・物件費等の状況該当値テキスト"/>
        <xdr:cNvSpPr txBox="1"/>
      </xdr:nvSpPr>
      <xdr:spPr>
        <a:xfrm>
          <a:off x="5041900" y="1388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54291</xdr:rowOff>
    </xdr:from>
    <xdr:to>
      <xdr:col>19</xdr:col>
      <xdr:colOff>184150</xdr:colOff>
      <xdr:row>81</xdr:row>
      <xdr:rowOff>155891</xdr:rowOff>
    </xdr:to>
    <xdr:sp macro="" textlink="">
      <xdr:nvSpPr>
        <xdr:cNvPr id="212" name="楕円 211"/>
        <xdr:cNvSpPr/>
      </xdr:nvSpPr>
      <xdr:spPr>
        <a:xfrm>
          <a:off x="4064000" y="1394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166068</xdr:rowOff>
    </xdr:from>
    <xdr:ext cx="736600" cy="259045"/>
    <xdr:sp macro="" textlink="">
      <xdr:nvSpPr>
        <xdr:cNvPr id="213" name="テキスト ボックス 212"/>
        <xdr:cNvSpPr txBox="1"/>
      </xdr:nvSpPr>
      <xdr:spPr>
        <a:xfrm>
          <a:off x="3733800" y="13710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39573</xdr:rowOff>
    </xdr:from>
    <xdr:to>
      <xdr:col>15</xdr:col>
      <xdr:colOff>133350</xdr:colOff>
      <xdr:row>81</xdr:row>
      <xdr:rowOff>141173</xdr:rowOff>
    </xdr:to>
    <xdr:sp macro="" textlink="">
      <xdr:nvSpPr>
        <xdr:cNvPr id="214" name="楕円 213"/>
        <xdr:cNvSpPr/>
      </xdr:nvSpPr>
      <xdr:spPr>
        <a:xfrm>
          <a:off x="3175000" y="1392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151350</xdr:rowOff>
    </xdr:from>
    <xdr:ext cx="762000" cy="259045"/>
    <xdr:sp macro="" textlink="">
      <xdr:nvSpPr>
        <xdr:cNvPr id="215" name="テキスト ボックス 214"/>
        <xdr:cNvSpPr txBox="1"/>
      </xdr:nvSpPr>
      <xdr:spPr>
        <a:xfrm>
          <a:off x="2844800" y="1369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63742</xdr:rowOff>
    </xdr:from>
    <xdr:to>
      <xdr:col>11</xdr:col>
      <xdr:colOff>82550</xdr:colOff>
      <xdr:row>81</xdr:row>
      <xdr:rowOff>165342</xdr:rowOff>
    </xdr:to>
    <xdr:sp macro="" textlink="">
      <xdr:nvSpPr>
        <xdr:cNvPr id="216" name="楕円 215"/>
        <xdr:cNvSpPr/>
      </xdr:nvSpPr>
      <xdr:spPr>
        <a:xfrm>
          <a:off x="2286000" y="1395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4069</xdr:rowOff>
    </xdr:from>
    <xdr:ext cx="762000" cy="259045"/>
    <xdr:sp macro="" textlink="">
      <xdr:nvSpPr>
        <xdr:cNvPr id="217" name="テキスト ボックス 216"/>
        <xdr:cNvSpPr txBox="1"/>
      </xdr:nvSpPr>
      <xdr:spPr>
        <a:xfrm>
          <a:off x="1955800" y="1372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51445</xdr:rowOff>
    </xdr:from>
    <xdr:to>
      <xdr:col>7</xdr:col>
      <xdr:colOff>31750</xdr:colOff>
      <xdr:row>81</xdr:row>
      <xdr:rowOff>153045</xdr:rowOff>
    </xdr:to>
    <xdr:sp macro="" textlink="">
      <xdr:nvSpPr>
        <xdr:cNvPr id="218" name="楕円 217"/>
        <xdr:cNvSpPr/>
      </xdr:nvSpPr>
      <xdr:spPr>
        <a:xfrm>
          <a:off x="1397000" y="1393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163222</xdr:rowOff>
    </xdr:from>
    <xdr:ext cx="762000" cy="259045"/>
    <xdr:sp macro="" textlink="">
      <xdr:nvSpPr>
        <xdr:cNvPr id="219" name="テキスト ボックス 218"/>
        <xdr:cNvSpPr txBox="1"/>
      </xdr:nvSpPr>
      <xdr:spPr>
        <a:xfrm>
          <a:off x="1066800" y="1370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年度決算においては、前年度より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ポイント増となる</a:t>
          </a:r>
          <a:r>
            <a:rPr kumimoji="1" lang="en-US" altLang="ja-JP" sz="1100">
              <a:solidFill>
                <a:schemeClr val="dk1"/>
              </a:solidFill>
              <a:effectLst/>
              <a:latin typeface="+mn-lt"/>
              <a:ea typeface="+mn-ea"/>
              <a:cs typeface="+mn-cs"/>
            </a:rPr>
            <a:t>98.5</a:t>
          </a:r>
          <a:r>
            <a:rPr kumimoji="1" lang="ja-JP" altLang="ja-JP" sz="1100">
              <a:solidFill>
                <a:schemeClr val="dk1"/>
              </a:solidFill>
              <a:effectLst/>
              <a:latin typeface="+mn-lt"/>
              <a:ea typeface="+mn-ea"/>
              <a:cs typeface="+mn-cs"/>
            </a:rPr>
            <a:t>となっており、類似団体内平均と比較すると</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ポイント上回っている状況にあり、今後も行財政改革に努め、給与水準の適正化を図る。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84364</xdr:rowOff>
    </xdr:from>
    <xdr:to>
      <xdr:col>81</xdr:col>
      <xdr:colOff>44450</xdr:colOff>
      <xdr:row>86</xdr:row>
      <xdr:rowOff>118836</xdr:rowOff>
    </xdr:to>
    <xdr:cxnSp macro="">
      <xdr:nvCxnSpPr>
        <xdr:cNvPr id="255" name="直線コネクタ 254"/>
        <xdr:cNvCxnSpPr/>
      </xdr:nvCxnSpPr>
      <xdr:spPr>
        <a:xfrm>
          <a:off x="16179800" y="1482906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84364</xdr:rowOff>
    </xdr:to>
    <xdr:cxnSp macro="">
      <xdr:nvCxnSpPr>
        <xdr:cNvPr id="258" name="直線コネクタ 257"/>
        <xdr:cNvCxnSpPr/>
      </xdr:nvCxnSpPr>
      <xdr:spPr>
        <a:xfrm>
          <a:off x="15290800" y="147773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117929</xdr:rowOff>
    </xdr:from>
    <xdr:to>
      <xdr:col>72</xdr:col>
      <xdr:colOff>203200</xdr:colOff>
      <xdr:row>86</xdr:row>
      <xdr:rowOff>32657</xdr:rowOff>
    </xdr:to>
    <xdr:cxnSp macro="">
      <xdr:nvCxnSpPr>
        <xdr:cNvPr id="261" name="直線コネクタ 260"/>
        <xdr:cNvCxnSpPr/>
      </xdr:nvCxnSpPr>
      <xdr:spPr>
        <a:xfrm>
          <a:off x="14401800" y="146911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117929</xdr:rowOff>
    </xdr:from>
    <xdr:to>
      <xdr:col>68</xdr:col>
      <xdr:colOff>152400</xdr:colOff>
      <xdr:row>85</xdr:row>
      <xdr:rowOff>152400</xdr:rowOff>
    </xdr:to>
    <xdr:cxnSp macro="">
      <xdr:nvCxnSpPr>
        <xdr:cNvPr id="264" name="直線コネクタ 263"/>
        <xdr:cNvCxnSpPr/>
      </xdr:nvCxnSpPr>
      <xdr:spPr>
        <a:xfrm flipV="1">
          <a:off x="13512800" y="146911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6" name="テキスト ボックス 265"/>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4" name="楕円 273"/>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5" name="給与水準   （国との比較）該当値テキスト"/>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76" name="楕円 275"/>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119941</xdr:rowOff>
    </xdr:from>
    <xdr:ext cx="736600" cy="259045"/>
    <xdr:sp macro="" textlink="">
      <xdr:nvSpPr>
        <xdr:cNvPr id="277" name="テキスト ボックス 276"/>
        <xdr:cNvSpPr txBox="1"/>
      </xdr:nvSpPr>
      <xdr:spPr>
        <a:xfrm>
          <a:off x="15798800" y="148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78" name="楕円 277"/>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79" name="テキスト ボックス 278"/>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67129</xdr:rowOff>
    </xdr:from>
    <xdr:to>
      <xdr:col>68</xdr:col>
      <xdr:colOff>203200</xdr:colOff>
      <xdr:row>85</xdr:row>
      <xdr:rowOff>168729</xdr:rowOff>
    </xdr:to>
    <xdr:sp macro="" textlink="">
      <xdr:nvSpPr>
        <xdr:cNvPr id="280" name="楕円 279"/>
        <xdr:cNvSpPr/>
      </xdr:nvSpPr>
      <xdr:spPr>
        <a:xfrm>
          <a:off x="14351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81" name="テキスト ボックス 280"/>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2" name="楕円 281"/>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3" name="テキスト ボックス 282"/>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年度決算においては、</a:t>
          </a:r>
          <a:r>
            <a:rPr kumimoji="1" lang="ja-JP" altLang="en-US" sz="1100">
              <a:solidFill>
                <a:schemeClr val="dk1"/>
              </a:solidFill>
              <a:effectLst/>
              <a:latin typeface="+mn-lt"/>
              <a:ea typeface="+mn-ea"/>
              <a:cs typeface="+mn-cs"/>
            </a:rPr>
            <a:t>災害対策及び消防救急の充実を図る</a:t>
          </a:r>
          <a:r>
            <a:rPr kumimoji="1" lang="ja-JP" altLang="ja-JP" sz="1100">
              <a:solidFill>
                <a:schemeClr val="dk1"/>
              </a:solidFill>
              <a:effectLst/>
              <a:latin typeface="+mn-lt"/>
              <a:ea typeface="+mn-ea"/>
              <a:cs typeface="+mn-cs"/>
            </a:rPr>
            <a:t>ため、</a:t>
          </a:r>
          <a:r>
            <a:rPr kumimoji="1" lang="ja-JP" altLang="en-US" sz="1100">
              <a:solidFill>
                <a:schemeClr val="dk1"/>
              </a:solidFill>
              <a:effectLst/>
              <a:latin typeface="+mn-lt"/>
              <a:ea typeface="+mn-ea"/>
              <a:cs typeface="+mn-cs"/>
            </a:rPr>
            <a:t>消防</a:t>
          </a:r>
          <a:r>
            <a:rPr kumimoji="1" lang="ja-JP" altLang="ja-JP" sz="1100">
              <a:solidFill>
                <a:schemeClr val="tx1"/>
              </a:solidFill>
              <a:effectLst/>
              <a:latin typeface="+mn-lt"/>
              <a:ea typeface="+mn-ea"/>
              <a:cs typeface="+mn-cs"/>
            </a:rPr>
            <a:t>部門</a:t>
          </a:r>
          <a:r>
            <a:rPr kumimoji="1" lang="ja-JP" altLang="en-US" sz="1100">
              <a:solidFill>
                <a:schemeClr val="tx1"/>
              </a:solidFill>
              <a:effectLst/>
              <a:latin typeface="+mn-lt"/>
              <a:ea typeface="+mn-ea"/>
              <a:cs typeface="+mn-cs"/>
            </a:rPr>
            <a:t>を中心に</a:t>
          </a:r>
          <a:r>
            <a:rPr kumimoji="1" lang="ja-JP" altLang="ja-JP" sz="1100">
              <a:solidFill>
                <a:schemeClr val="tx1"/>
              </a:solidFill>
              <a:effectLst/>
              <a:latin typeface="+mn-lt"/>
              <a:ea typeface="+mn-ea"/>
              <a:cs typeface="+mn-cs"/>
            </a:rPr>
            <a:t>増員</a:t>
          </a:r>
          <a:r>
            <a:rPr kumimoji="1" lang="ja-JP" altLang="ja-JP" sz="1100">
              <a:solidFill>
                <a:schemeClr val="dk1"/>
              </a:solidFill>
              <a:effectLst/>
              <a:latin typeface="+mn-lt"/>
              <a:ea typeface="+mn-ea"/>
              <a:cs typeface="+mn-cs"/>
            </a:rPr>
            <a:t>を行った結果、</a:t>
          </a:r>
          <a:r>
            <a:rPr kumimoji="1" lang="en-US" altLang="ja-JP" sz="1100">
              <a:solidFill>
                <a:schemeClr val="dk1"/>
              </a:solidFill>
              <a:effectLst/>
              <a:latin typeface="+mn-lt"/>
              <a:ea typeface="+mn-ea"/>
              <a:cs typeface="+mn-cs"/>
            </a:rPr>
            <a:t>0.15</a:t>
          </a:r>
          <a:r>
            <a:rPr kumimoji="1" lang="ja-JP" altLang="ja-JP" sz="1100">
              <a:solidFill>
                <a:schemeClr val="dk1"/>
              </a:solidFill>
              <a:effectLst/>
              <a:latin typeface="+mn-lt"/>
              <a:ea typeface="+mn-ea"/>
              <a:cs typeface="+mn-cs"/>
            </a:rPr>
            <a:t>人増加した。</a:t>
          </a:r>
          <a:endParaRPr lang="ja-JP" altLang="ja-JP" sz="1400">
            <a:effectLst/>
          </a:endParaRPr>
        </a:p>
        <a:p>
          <a:r>
            <a:rPr kumimoji="1" lang="ja-JP" altLang="ja-JP" sz="1100">
              <a:solidFill>
                <a:schemeClr val="dk1"/>
              </a:solidFill>
              <a:effectLst/>
              <a:latin typeface="+mn-lt"/>
              <a:ea typeface="+mn-ea"/>
              <a:cs typeface="+mn-cs"/>
            </a:rPr>
            <a:t>　類似団体内平均と比較すると</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人高い状況にあり、増加する業務量との均衡を保つ中で引き続き適正な定員管理に努める。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35832</xdr:rowOff>
    </xdr:from>
    <xdr:to>
      <xdr:col>81</xdr:col>
      <xdr:colOff>44450</xdr:colOff>
      <xdr:row>62</xdr:row>
      <xdr:rowOff>61685</xdr:rowOff>
    </xdr:to>
    <xdr:cxnSp macro="">
      <xdr:nvCxnSpPr>
        <xdr:cNvPr id="320" name="直線コネクタ 319"/>
        <xdr:cNvCxnSpPr/>
      </xdr:nvCxnSpPr>
      <xdr:spPr>
        <a:xfrm>
          <a:off x="16179800" y="10665732"/>
          <a:ext cx="8382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10177</xdr:rowOff>
    </xdr:from>
    <xdr:ext cx="762000" cy="259045"/>
    <xdr:sp macro="" textlink="">
      <xdr:nvSpPr>
        <xdr:cNvPr id="321" name="定員管理の状況平均値テキスト"/>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28938</xdr:rowOff>
    </xdr:from>
    <xdr:to>
      <xdr:col>77</xdr:col>
      <xdr:colOff>44450</xdr:colOff>
      <xdr:row>62</xdr:row>
      <xdr:rowOff>35832</xdr:rowOff>
    </xdr:to>
    <xdr:cxnSp macro="">
      <xdr:nvCxnSpPr>
        <xdr:cNvPr id="323" name="直線コネクタ 322"/>
        <xdr:cNvCxnSpPr/>
      </xdr:nvCxnSpPr>
      <xdr:spPr>
        <a:xfrm>
          <a:off x="15290800" y="1065883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5" name="テキスト ボックス 324"/>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28938</xdr:rowOff>
    </xdr:from>
    <xdr:to>
      <xdr:col>72</xdr:col>
      <xdr:colOff>203200</xdr:colOff>
      <xdr:row>62</xdr:row>
      <xdr:rowOff>61685</xdr:rowOff>
    </xdr:to>
    <xdr:cxnSp macro="">
      <xdr:nvCxnSpPr>
        <xdr:cNvPr id="326" name="直線コネクタ 325"/>
        <xdr:cNvCxnSpPr/>
      </xdr:nvCxnSpPr>
      <xdr:spPr>
        <a:xfrm flipV="1">
          <a:off x="14401800" y="10658838"/>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8" name="テキスト ボックス 327"/>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159022</xdr:rowOff>
    </xdr:from>
    <xdr:to>
      <xdr:col>68</xdr:col>
      <xdr:colOff>152400</xdr:colOff>
      <xdr:row>62</xdr:row>
      <xdr:rowOff>61685</xdr:rowOff>
    </xdr:to>
    <xdr:cxnSp macro="">
      <xdr:nvCxnSpPr>
        <xdr:cNvPr id="329" name="直線コネクタ 328"/>
        <xdr:cNvCxnSpPr/>
      </xdr:nvCxnSpPr>
      <xdr:spPr>
        <a:xfrm>
          <a:off x="13512800" y="10617472"/>
          <a:ext cx="889000" cy="7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31" name="テキスト ボックス 330"/>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10885</xdr:rowOff>
    </xdr:from>
    <xdr:to>
      <xdr:col>81</xdr:col>
      <xdr:colOff>95250</xdr:colOff>
      <xdr:row>62</xdr:row>
      <xdr:rowOff>112485</xdr:rowOff>
    </xdr:to>
    <xdr:sp macro="" textlink="">
      <xdr:nvSpPr>
        <xdr:cNvPr id="339" name="楕円 338"/>
        <xdr:cNvSpPr/>
      </xdr:nvSpPr>
      <xdr:spPr>
        <a:xfrm>
          <a:off x="169672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154412</xdr:rowOff>
    </xdr:from>
    <xdr:ext cx="762000" cy="259045"/>
    <xdr:sp macro="" textlink="">
      <xdr:nvSpPr>
        <xdr:cNvPr id="340" name="定員管理の状況該当値テキスト"/>
        <xdr:cNvSpPr txBox="1"/>
      </xdr:nvSpPr>
      <xdr:spPr>
        <a:xfrm>
          <a:off x="17106900" y="106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156482</xdr:rowOff>
    </xdr:from>
    <xdr:to>
      <xdr:col>77</xdr:col>
      <xdr:colOff>95250</xdr:colOff>
      <xdr:row>62</xdr:row>
      <xdr:rowOff>86632</xdr:rowOff>
    </xdr:to>
    <xdr:sp macro="" textlink="">
      <xdr:nvSpPr>
        <xdr:cNvPr id="341" name="楕円 340"/>
        <xdr:cNvSpPr/>
      </xdr:nvSpPr>
      <xdr:spPr>
        <a:xfrm>
          <a:off x="16129000" y="106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71409</xdr:rowOff>
    </xdr:from>
    <xdr:ext cx="736600" cy="259045"/>
    <xdr:sp macro="" textlink="">
      <xdr:nvSpPr>
        <xdr:cNvPr id="342" name="テキスト ボックス 341"/>
        <xdr:cNvSpPr txBox="1"/>
      </xdr:nvSpPr>
      <xdr:spPr>
        <a:xfrm>
          <a:off x="15798800" y="1070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149588</xdr:rowOff>
    </xdr:from>
    <xdr:to>
      <xdr:col>73</xdr:col>
      <xdr:colOff>44450</xdr:colOff>
      <xdr:row>62</xdr:row>
      <xdr:rowOff>79738</xdr:rowOff>
    </xdr:to>
    <xdr:sp macro="" textlink="">
      <xdr:nvSpPr>
        <xdr:cNvPr id="343" name="楕円 342"/>
        <xdr:cNvSpPr/>
      </xdr:nvSpPr>
      <xdr:spPr>
        <a:xfrm>
          <a:off x="15240000" y="1060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44" name="テキスト ボックス 343"/>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10885</xdr:rowOff>
    </xdr:from>
    <xdr:to>
      <xdr:col>68</xdr:col>
      <xdr:colOff>203200</xdr:colOff>
      <xdr:row>62</xdr:row>
      <xdr:rowOff>112485</xdr:rowOff>
    </xdr:to>
    <xdr:sp macro="" textlink="">
      <xdr:nvSpPr>
        <xdr:cNvPr id="345" name="楕円 344"/>
        <xdr:cNvSpPr/>
      </xdr:nvSpPr>
      <xdr:spPr>
        <a:xfrm>
          <a:off x="14351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97262</xdr:rowOff>
    </xdr:from>
    <xdr:ext cx="762000" cy="259045"/>
    <xdr:sp macro="" textlink="">
      <xdr:nvSpPr>
        <xdr:cNvPr id="346" name="テキスト ボックス 345"/>
        <xdr:cNvSpPr txBox="1"/>
      </xdr:nvSpPr>
      <xdr:spPr>
        <a:xfrm>
          <a:off x="14020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108222</xdr:rowOff>
    </xdr:from>
    <xdr:to>
      <xdr:col>64</xdr:col>
      <xdr:colOff>152400</xdr:colOff>
      <xdr:row>62</xdr:row>
      <xdr:rowOff>38372</xdr:rowOff>
    </xdr:to>
    <xdr:sp macro="" textlink="">
      <xdr:nvSpPr>
        <xdr:cNvPr id="347" name="楕円 346"/>
        <xdr:cNvSpPr/>
      </xdr:nvSpPr>
      <xdr:spPr>
        <a:xfrm>
          <a:off x="13462000" y="1056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48549</xdr:rowOff>
    </xdr:from>
    <xdr:ext cx="762000" cy="259045"/>
    <xdr:sp macro="" textlink="">
      <xdr:nvSpPr>
        <xdr:cNvPr id="348" name="テキスト ボックス 347"/>
        <xdr:cNvSpPr txBox="1"/>
      </xdr:nvSpPr>
      <xdr:spPr>
        <a:xfrm>
          <a:off x="13131800" y="1033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年度決算においては、実質公債費比率を下げる要因となる地方債元利償還等に係る交付税算入額が前年度に比べ増加したこと等により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類似団体内平均と比較すると</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ポイント高い状況にあることから、適正な起債管理を実施し、公債費の縮減に努める。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41</xdr:row>
      <xdr:rowOff>132504</xdr:rowOff>
    </xdr:to>
    <xdr:cxnSp macro="">
      <xdr:nvCxnSpPr>
        <xdr:cNvPr id="382" name="直線コネクタ 381"/>
        <xdr:cNvCxnSpPr/>
      </xdr:nvCxnSpPr>
      <xdr:spPr>
        <a:xfrm flipV="1">
          <a:off x="16179800" y="709760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132504</xdr:rowOff>
    </xdr:from>
    <xdr:to>
      <xdr:col>77</xdr:col>
      <xdr:colOff>44450</xdr:colOff>
      <xdr:row>42</xdr:row>
      <xdr:rowOff>25400</xdr:rowOff>
    </xdr:to>
    <xdr:cxnSp macro="">
      <xdr:nvCxnSpPr>
        <xdr:cNvPr id="385" name="直線コネクタ 384"/>
        <xdr:cNvCxnSpPr/>
      </xdr:nvCxnSpPr>
      <xdr:spPr>
        <a:xfrm flipV="1">
          <a:off x="15290800" y="71619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65617</xdr:rowOff>
    </xdr:to>
    <xdr:cxnSp macro="">
      <xdr:nvCxnSpPr>
        <xdr:cNvPr id="388" name="直線コネクタ 387"/>
        <xdr:cNvCxnSpPr/>
      </xdr:nvCxnSpPr>
      <xdr:spPr>
        <a:xfrm flipV="1">
          <a:off x="14401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65617</xdr:rowOff>
    </xdr:from>
    <xdr:to>
      <xdr:col>68</xdr:col>
      <xdr:colOff>152400</xdr:colOff>
      <xdr:row>42</xdr:row>
      <xdr:rowOff>97790</xdr:rowOff>
    </xdr:to>
    <xdr:cxnSp macro="">
      <xdr:nvCxnSpPr>
        <xdr:cNvPr id="391" name="直線コネクタ 390"/>
        <xdr:cNvCxnSpPr/>
      </xdr:nvCxnSpPr>
      <xdr:spPr>
        <a:xfrm flipV="1">
          <a:off x="13512800" y="72665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401" name="楕円 400"/>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160883</xdr:rowOff>
    </xdr:from>
    <xdr:ext cx="762000" cy="259045"/>
    <xdr:sp macro="" textlink="">
      <xdr:nvSpPr>
        <xdr:cNvPr id="402" name="公債費負担の状況該当値テキスト"/>
        <xdr:cNvSpPr txBox="1"/>
      </xdr:nvSpPr>
      <xdr:spPr>
        <a:xfrm>
          <a:off x="17106900" y="70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403" name="楕円 402"/>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404" name="テキスト ボックス 403"/>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5" name="楕円 404"/>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6" name="テキスト ボックス 405"/>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14817</xdr:rowOff>
    </xdr:from>
    <xdr:to>
      <xdr:col>68</xdr:col>
      <xdr:colOff>203200</xdr:colOff>
      <xdr:row>42</xdr:row>
      <xdr:rowOff>116417</xdr:rowOff>
    </xdr:to>
    <xdr:sp macro="" textlink="">
      <xdr:nvSpPr>
        <xdr:cNvPr id="407" name="楕円 406"/>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408" name="テキスト ボックス 407"/>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09" name="楕円 408"/>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10" name="テキスト ボックス 409"/>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年度の決算値においては、地方債残高の減少や</a:t>
          </a:r>
          <a:r>
            <a:rPr kumimoji="1" lang="ja-JP" altLang="en-US" sz="1100">
              <a:solidFill>
                <a:schemeClr val="dk1"/>
              </a:solidFill>
              <a:effectLst/>
              <a:latin typeface="+mn-lt"/>
              <a:ea typeface="+mn-ea"/>
              <a:cs typeface="+mn-cs"/>
            </a:rPr>
            <a:t>公営企業債等への繰入見込額の減少</a:t>
          </a:r>
          <a:r>
            <a:rPr kumimoji="1" lang="ja-JP" altLang="ja-JP" sz="1100">
              <a:solidFill>
                <a:schemeClr val="dk1"/>
              </a:solidFill>
              <a:effectLst/>
              <a:latin typeface="+mn-lt"/>
              <a:ea typeface="+mn-ea"/>
              <a:cs typeface="+mn-cs"/>
            </a:rPr>
            <a:t>土地開発公社経営健全化事業により公社の債務負担額が減少したこと等、将来負担額項目の減少や充当可能財源の増加により、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類似団体内平均と比較すると</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30.1</a:t>
          </a:r>
          <a:r>
            <a:rPr kumimoji="1" lang="ja-JP" altLang="ja-JP" sz="1100">
              <a:solidFill>
                <a:schemeClr val="dk1"/>
              </a:solidFill>
              <a:effectLst/>
              <a:latin typeface="+mn-lt"/>
              <a:ea typeface="+mn-ea"/>
              <a:cs typeface="+mn-cs"/>
            </a:rPr>
            <a:t>ポイント下回っている状況であるが、今後とも行財政改革を進め、財政の健全化に努めるとともに、後世への負担を少しでも軽減するよう地方債の計画的な発行により起債を抑制し、地方債残高の減少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128016</xdr:rowOff>
    </xdr:from>
    <xdr:to>
      <xdr:col>81</xdr:col>
      <xdr:colOff>44450</xdr:colOff>
      <xdr:row>14</xdr:row>
      <xdr:rowOff>138472</xdr:rowOff>
    </xdr:to>
    <xdr:cxnSp macro="">
      <xdr:nvCxnSpPr>
        <xdr:cNvPr id="444" name="直線コネクタ 443"/>
        <xdr:cNvCxnSpPr/>
      </xdr:nvCxnSpPr>
      <xdr:spPr>
        <a:xfrm flipV="1">
          <a:off x="16179800" y="2528316"/>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5" name="将来負担の状況平均値テキスト"/>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138472</xdr:rowOff>
    </xdr:from>
    <xdr:to>
      <xdr:col>77</xdr:col>
      <xdr:colOff>44450</xdr:colOff>
      <xdr:row>14</xdr:row>
      <xdr:rowOff>156972</xdr:rowOff>
    </xdr:to>
    <xdr:cxnSp macro="">
      <xdr:nvCxnSpPr>
        <xdr:cNvPr id="447" name="直線コネクタ 446"/>
        <xdr:cNvCxnSpPr/>
      </xdr:nvCxnSpPr>
      <xdr:spPr>
        <a:xfrm flipV="1">
          <a:off x="15290800" y="2538772"/>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86927</xdr:rowOff>
    </xdr:from>
    <xdr:ext cx="736600" cy="259045"/>
    <xdr:sp macro="" textlink="">
      <xdr:nvSpPr>
        <xdr:cNvPr id="449" name="テキスト ボックス 448"/>
        <xdr:cNvSpPr txBox="1"/>
      </xdr:nvSpPr>
      <xdr:spPr>
        <a:xfrm>
          <a:off x="15798800" y="283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156972</xdr:rowOff>
    </xdr:from>
    <xdr:to>
      <xdr:col>72</xdr:col>
      <xdr:colOff>203200</xdr:colOff>
      <xdr:row>15</xdr:row>
      <xdr:rowOff>30565</xdr:rowOff>
    </xdr:to>
    <xdr:cxnSp macro="">
      <xdr:nvCxnSpPr>
        <xdr:cNvPr id="450" name="直線コネクタ 449"/>
        <xdr:cNvCxnSpPr/>
      </xdr:nvCxnSpPr>
      <xdr:spPr>
        <a:xfrm flipV="1">
          <a:off x="14401800" y="2557272"/>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108644</xdr:rowOff>
    </xdr:from>
    <xdr:ext cx="762000" cy="259045"/>
    <xdr:sp macro="" textlink="">
      <xdr:nvSpPr>
        <xdr:cNvPr id="452" name="テキスト ボックス 451"/>
        <xdr:cNvSpPr txBox="1"/>
      </xdr:nvSpPr>
      <xdr:spPr>
        <a:xfrm>
          <a:off x="14909800" y="28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30565</xdr:rowOff>
    </xdr:from>
    <xdr:to>
      <xdr:col>68</xdr:col>
      <xdr:colOff>152400</xdr:colOff>
      <xdr:row>15</xdr:row>
      <xdr:rowOff>123063</xdr:rowOff>
    </xdr:to>
    <xdr:cxnSp macro="">
      <xdr:nvCxnSpPr>
        <xdr:cNvPr id="453" name="直線コネクタ 452"/>
        <xdr:cNvCxnSpPr/>
      </xdr:nvCxnSpPr>
      <xdr:spPr>
        <a:xfrm flipV="1">
          <a:off x="13512800" y="2602315"/>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83710</xdr:rowOff>
    </xdr:from>
    <xdr:ext cx="762000" cy="259045"/>
    <xdr:sp macro="" textlink="">
      <xdr:nvSpPr>
        <xdr:cNvPr id="455" name="テキスト ボックス 454"/>
        <xdr:cNvSpPr txBox="1"/>
      </xdr:nvSpPr>
      <xdr:spPr>
        <a:xfrm>
          <a:off x="14020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119905</xdr:rowOff>
    </xdr:from>
    <xdr:ext cx="762000" cy="259045"/>
    <xdr:sp macro="" textlink="">
      <xdr:nvSpPr>
        <xdr:cNvPr id="457" name="テキスト ボックス 456"/>
        <xdr:cNvSpPr txBox="1"/>
      </xdr:nvSpPr>
      <xdr:spPr>
        <a:xfrm>
          <a:off x="13131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77216</xdr:rowOff>
    </xdr:from>
    <xdr:to>
      <xdr:col>81</xdr:col>
      <xdr:colOff>95250</xdr:colOff>
      <xdr:row>15</xdr:row>
      <xdr:rowOff>7366</xdr:rowOff>
    </xdr:to>
    <xdr:sp macro="" textlink="">
      <xdr:nvSpPr>
        <xdr:cNvPr id="463" name="楕円 462"/>
        <xdr:cNvSpPr/>
      </xdr:nvSpPr>
      <xdr:spPr>
        <a:xfrm>
          <a:off x="16967200" y="24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93743</xdr:rowOff>
    </xdr:from>
    <xdr:ext cx="762000" cy="259045"/>
    <xdr:sp macro="" textlink="">
      <xdr:nvSpPr>
        <xdr:cNvPr id="464" name="将来負担の状況該当値テキスト"/>
        <xdr:cNvSpPr txBox="1"/>
      </xdr:nvSpPr>
      <xdr:spPr>
        <a:xfrm>
          <a:off x="17106900" y="232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87672</xdr:rowOff>
    </xdr:from>
    <xdr:to>
      <xdr:col>77</xdr:col>
      <xdr:colOff>95250</xdr:colOff>
      <xdr:row>15</xdr:row>
      <xdr:rowOff>17822</xdr:rowOff>
    </xdr:to>
    <xdr:sp macro="" textlink="">
      <xdr:nvSpPr>
        <xdr:cNvPr id="465" name="楕円 464"/>
        <xdr:cNvSpPr/>
      </xdr:nvSpPr>
      <xdr:spPr>
        <a:xfrm>
          <a:off x="16129000" y="24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27999</xdr:rowOff>
    </xdr:from>
    <xdr:ext cx="736600" cy="259045"/>
    <xdr:sp macro="" textlink="">
      <xdr:nvSpPr>
        <xdr:cNvPr id="466" name="テキスト ボックス 465"/>
        <xdr:cNvSpPr txBox="1"/>
      </xdr:nvSpPr>
      <xdr:spPr>
        <a:xfrm>
          <a:off x="15798800" y="2256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106172</xdr:rowOff>
    </xdr:from>
    <xdr:to>
      <xdr:col>73</xdr:col>
      <xdr:colOff>44450</xdr:colOff>
      <xdr:row>15</xdr:row>
      <xdr:rowOff>36322</xdr:rowOff>
    </xdr:to>
    <xdr:sp macro="" textlink="">
      <xdr:nvSpPr>
        <xdr:cNvPr id="467" name="楕円 466"/>
        <xdr:cNvSpPr/>
      </xdr:nvSpPr>
      <xdr:spPr>
        <a:xfrm>
          <a:off x="15240000" y="25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46499</xdr:rowOff>
    </xdr:from>
    <xdr:ext cx="762000" cy="259045"/>
    <xdr:sp macro="" textlink="">
      <xdr:nvSpPr>
        <xdr:cNvPr id="468" name="テキスト ボックス 467"/>
        <xdr:cNvSpPr txBox="1"/>
      </xdr:nvSpPr>
      <xdr:spPr>
        <a:xfrm>
          <a:off x="149098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151215</xdr:rowOff>
    </xdr:from>
    <xdr:to>
      <xdr:col>68</xdr:col>
      <xdr:colOff>203200</xdr:colOff>
      <xdr:row>15</xdr:row>
      <xdr:rowOff>81365</xdr:rowOff>
    </xdr:to>
    <xdr:sp macro="" textlink="">
      <xdr:nvSpPr>
        <xdr:cNvPr id="469" name="楕円 468"/>
        <xdr:cNvSpPr/>
      </xdr:nvSpPr>
      <xdr:spPr>
        <a:xfrm>
          <a:off x="14351000" y="25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91542</xdr:rowOff>
    </xdr:from>
    <xdr:ext cx="762000" cy="259045"/>
    <xdr:sp macro="" textlink="">
      <xdr:nvSpPr>
        <xdr:cNvPr id="470" name="テキスト ボックス 469"/>
        <xdr:cNvSpPr txBox="1"/>
      </xdr:nvSpPr>
      <xdr:spPr>
        <a:xfrm>
          <a:off x="14020800" y="232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72263</xdr:rowOff>
    </xdr:from>
    <xdr:to>
      <xdr:col>64</xdr:col>
      <xdr:colOff>152400</xdr:colOff>
      <xdr:row>16</xdr:row>
      <xdr:rowOff>2413</xdr:rowOff>
    </xdr:to>
    <xdr:sp macro="" textlink="">
      <xdr:nvSpPr>
        <xdr:cNvPr id="471" name="楕円 470"/>
        <xdr:cNvSpPr/>
      </xdr:nvSpPr>
      <xdr:spPr>
        <a:xfrm>
          <a:off x="13462000" y="26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12590</xdr:rowOff>
    </xdr:from>
    <xdr:ext cx="762000" cy="259045"/>
    <xdr:sp macro="" textlink="">
      <xdr:nvSpPr>
        <xdr:cNvPr id="472" name="テキスト ボックス 471"/>
        <xdr:cNvSpPr txBox="1"/>
      </xdr:nvSpPr>
      <xdr:spPr>
        <a:xfrm>
          <a:off x="13131800" y="241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30,242
29,555
161.63
14,340,898
13,785,391
337,065
8,722,389
11,829,012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人件費に係る経常収支比率については、退職者の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に伴う退職手当の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等により、平成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17.6%</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類似団体内平均と比較すると</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ポイント下回っているが、今後も人件費の抑制に努める。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138430</xdr:rowOff>
    </xdr:from>
    <xdr:to>
      <xdr:col>24</xdr:col>
      <xdr:colOff>25400</xdr:colOff>
      <xdr:row>34</xdr:row>
      <xdr:rowOff>20320</xdr:rowOff>
    </xdr:to>
    <xdr:cxnSp macro="">
      <xdr:nvCxnSpPr>
        <xdr:cNvPr id="66" name="直線コネクタ 65"/>
        <xdr:cNvCxnSpPr/>
      </xdr:nvCxnSpPr>
      <xdr:spPr>
        <a:xfrm>
          <a:off x="3987800" y="57962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138430</xdr:rowOff>
    </xdr:from>
    <xdr:to>
      <xdr:col>19</xdr:col>
      <xdr:colOff>187325</xdr:colOff>
      <xdr:row>35</xdr:row>
      <xdr:rowOff>1270</xdr:rowOff>
    </xdr:to>
    <xdr:cxnSp macro="">
      <xdr:nvCxnSpPr>
        <xdr:cNvPr id="69" name="直線コネクタ 68"/>
        <xdr:cNvCxnSpPr/>
      </xdr:nvCxnSpPr>
      <xdr:spPr>
        <a:xfrm flipV="1">
          <a:off x="3098800" y="57962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119380</xdr:rowOff>
    </xdr:from>
    <xdr:to>
      <xdr:col>15</xdr:col>
      <xdr:colOff>98425</xdr:colOff>
      <xdr:row>35</xdr:row>
      <xdr:rowOff>1270</xdr:rowOff>
    </xdr:to>
    <xdr:cxnSp macro="">
      <xdr:nvCxnSpPr>
        <xdr:cNvPr id="72" name="直線コネクタ 71"/>
        <xdr:cNvCxnSpPr/>
      </xdr:nvCxnSpPr>
      <xdr:spPr>
        <a:xfrm>
          <a:off x="2209800" y="5948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119380</xdr:rowOff>
    </xdr:from>
    <xdr:to>
      <xdr:col>11</xdr:col>
      <xdr:colOff>9525</xdr:colOff>
      <xdr:row>35</xdr:row>
      <xdr:rowOff>123190</xdr:rowOff>
    </xdr:to>
    <xdr:cxnSp macro="">
      <xdr:nvCxnSpPr>
        <xdr:cNvPr id="75" name="直線コネクタ 74"/>
        <xdr:cNvCxnSpPr/>
      </xdr:nvCxnSpPr>
      <xdr:spPr>
        <a:xfrm flipV="1">
          <a:off x="1320800" y="59486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140970</xdr:rowOff>
    </xdr:from>
    <xdr:to>
      <xdr:col>24</xdr:col>
      <xdr:colOff>76200</xdr:colOff>
      <xdr:row>34</xdr:row>
      <xdr:rowOff>71120</xdr:rowOff>
    </xdr:to>
    <xdr:sp macro="" textlink="">
      <xdr:nvSpPr>
        <xdr:cNvPr id="85" name="楕円 84"/>
        <xdr:cNvSpPr/>
      </xdr:nvSpPr>
      <xdr:spPr>
        <a:xfrm>
          <a:off x="47752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49547</xdr:rowOff>
    </xdr:from>
    <xdr:ext cx="762000" cy="259045"/>
    <xdr:sp macro="" textlink="">
      <xdr:nvSpPr>
        <xdr:cNvPr id="86" name="人件費該当値テキスト"/>
        <xdr:cNvSpPr txBox="1"/>
      </xdr:nvSpPr>
      <xdr:spPr>
        <a:xfrm>
          <a:off x="4914900" y="57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87630</xdr:rowOff>
    </xdr:from>
    <xdr:to>
      <xdr:col>20</xdr:col>
      <xdr:colOff>38100</xdr:colOff>
      <xdr:row>34</xdr:row>
      <xdr:rowOff>17780</xdr:rowOff>
    </xdr:to>
    <xdr:sp macro="" textlink="">
      <xdr:nvSpPr>
        <xdr:cNvPr id="87" name="楕円 86"/>
        <xdr:cNvSpPr/>
      </xdr:nvSpPr>
      <xdr:spPr>
        <a:xfrm>
          <a:off x="3937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27957</xdr:rowOff>
    </xdr:from>
    <xdr:ext cx="736600" cy="259045"/>
    <xdr:sp macro="" textlink="">
      <xdr:nvSpPr>
        <xdr:cNvPr id="88" name="テキスト ボックス 87"/>
        <xdr:cNvSpPr txBox="1"/>
      </xdr:nvSpPr>
      <xdr:spPr>
        <a:xfrm>
          <a:off x="3606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121920</xdr:rowOff>
    </xdr:from>
    <xdr:to>
      <xdr:col>15</xdr:col>
      <xdr:colOff>149225</xdr:colOff>
      <xdr:row>35</xdr:row>
      <xdr:rowOff>52070</xdr:rowOff>
    </xdr:to>
    <xdr:sp macro="" textlink="">
      <xdr:nvSpPr>
        <xdr:cNvPr id="89" name="楕円 88"/>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90" name="テキスト ボックス 8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68580</xdr:rowOff>
    </xdr:from>
    <xdr:to>
      <xdr:col>11</xdr:col>
      <xdr:colOff>60325</xdr:colOff>
      <xdr:row>34</xdr:row>
      <xdr:rowOff>170180</xdr:rowOff>
    </xdr:to>
    <xdr:sp macro="" textlink="">
      <xdr:nvSpPr>
        <xdr:cNvPr id="91" name="楕円 90"/>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8907</xdr:rowOff>
    </xdr:from>
    <xdr:ext cx="762000" cy="259045"/>
    <xdr:sp macro="" textlink="">
      <xdr:nvSpPr>
        <xdr:cNvPr id="92" name="テキスト ボックス 91"/>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72390</xdr:rowOff>
    </xdr:from>
    <xdr:to>
      <xdr:col>6</xdr:col>
      <xdr:colOff>171450</xdr:colOff>
      <xdr:row>36</xdr:row>
      <xdr:rowOff>2540</xdr:rowOff>
    </xdr:to>
    <xdr:sp macro="" textlink="">
      <xdr:nvSpPr>
        <xdr:cNvPr id="93" name="楕円 92"/>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12717</xdr:rowOff>
    </xdr:from>
    <xdr:ext cx="762000" cy="259045"/>
    <xdr:sp macro="" textlink="">
      <xdr:nvSpPr>
        <xdr:cNvPr id="94" name="テキスト ボックス 93"/>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年度の決算値と比較すると、歳出において</a:t>
          </a:r>
          <a:r>
            <a:rPr kumimoji="1" lang="ja-JP" altLang="en-US" sz="1100">
              <a:solidFill>
                <a:schemeClr val="dk1"/>
              </a:solidFill>
              <a:effectLst/>
              <a:latin typeface="+mn-lt"/>
              <a:ea typeface="+mn-ea"/>
              <a:cs typeface="+mn-cs"/>
            </a:rPr>
            <a:t>ふるさと応援寄附金事務業務委託料</a:t>
          </a:r>
          <a:r>
            <a:rPr kumimoji="1" lang="ja-JP" altLang="ja-JP" sz="1100">
              <a:solidFill>
                <a:schemeClr val="dk1"/>
              </a:solidFill>
              <a:effectLst/>
              <a:latin typeface="+mn-lt"/>
              <a:ea typeface="+mn-ea"/>
              <a:cs typeface="+mn-cs"/>
            </a:rPr>
            <a:t>等の増</a:t>
          </a:r>
          <a:r>
            <a:rPr kumimoji="1" lang="ja-JP" altLang="en-US" sz="1100">
              <a:solidFill>
                <a:schemeClr val="dk1"/>
              </a:solidFill>
              <a:effectLst/>
              <a:latin typeface="+mn-lt"/>
              <a:ea typeface="+mn-ea"/>
              <a:cs typeface="+mn-cs"/>
            </a:rPr>
            <a:t>加</a:t>
          </a:r>
          <a:r>
            <a:rPr kumimoji="1" lang="ja-JP" altLang="ja-JP" sz="1100">
              <a:solidFill>
                <a:schemeClr val="dk1"/>
              </a:solidFill>
              <a:effectLst/>
              <a:latin typeface="+mn-lt"/>
              <a:ea typeface="+mn-ea"/>
              <a:cs typeface="+mn-cs"/>
            </a:rPr>
            <a:t>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12.9%</a:t>
          </a:r>
          <a:r>
            <a:rPr kumimoji="1" lang="ja-JP" altLang="ja-JP" sz="1100">
              <a:solidFill>
                <a:schemeClr val="dk1"/>
              </a:solidFill>
              <a:effectLst/>
              <a:latin typeface="+mn-lt"/>
              <a:ea typeface="+mn-ea"/>
              <a:cs typeface="+mn-cs"/>
            </a:rPr>
            <a:t>となった。類似団体内平均と比較すると</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ポイント下回っているが、今後も物件費の抑制に努める。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9979</xdr:rowOff>
    </xdr:from>
    <xdr:to>
      <xdr:col>82</xdr:col>
      <xdr:colOff>107950</xdr:colOff>
      <xdr:row>15</xdr:row>
      <xdr:rowOff>20864</xdr:rowOff>
    </xdr:to>
    <xdr:cxnSp macro="">
      <xdr:nvCxnSpPr>
        <xdr:cNvPr id="129" name="直線コネクタ 128"/>
        <xdr:cNvCxnSpPr/>
      </xdr:nvCxnSpPr>
      <xdr:spPr>
        <a:xfrm>
          <a:off x="15671800" y="25817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170543</xdr:rowOff>
    </xdr:from>
    <xdr:to>
      <xdr:col>78</xdr:col>
      <xdr:colOff>69850</xdr:colOff>
      <xdr:row>15</xdr:row>
      <xdr:rowOff>9979</xdr:rowOff>
    </xdr:to>
    <xdr:cxnSp macro="">
      <xdr:nvCxnSpPr>
        <xdr:cNvPr id="132" name="直線コネクタ 131"/>
        <xdr:cNvCxnSpPr/>
      </xdr:nvCxnSpPr>
      <xdr:spPr>
        <a:xfrm>
          <a:off x="14782800" y="25708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105229</xdr:rowOff>
    </xdr:from>
    <xdr:to>
      <xdr:col>73</xdr:col>
      <xdr:colOff>180975</xdr:colOff>
      <xdr:row>14</xdr:row>
      <xdr:rowOff>170543</xdr:rowOff>
    </xdr:to>
    <xdr:cxnSp macro="">
      <xdr:nvCxnSpPr>
        <xdr:cNvPr id="135" name="直線コネクタ 134"/>
        <xdr:cNvCxnSpPr/>
      </xdr:nvCxnSpPr>
      <xdr:spPr>
        <a:xfrm>
          <a:off x="13893800" y="25055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105229</xdr:rowOff>
    </xdr:to>
    <xdr:cxnSp macro="">
      <xdr:nvCxnSpPr>
        <xdr:cNvPr id="138" name="直線コネクタ 137"/>
        <xdr:cNvCxnSpPr/>
      </xdr:nvCxnSpPr>
      <xdr:spPr>
        <a:xfrm>
          <a:off x="13004800" y="24511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48" name="楕円 147"/>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158041</xdr:rowOff>
    </xdr:from>
    <xdr:ext cx="762000" cy="259045"/>
    <xdr:sp macro="" textlink="">
      <xdr:nvSpPr>
        <xdr:cNvPr id="149" name="物件費該当値テキスト"/>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130629</xdr:rowOff>
    </xdr:from>
    <xdr:to>
      <xdr:col>78</xdr:col>
      <xdr:colOff>120650</xdr:colOff>
      <xdr:row>15</xdr:row>
      <xdr:rowOff>60779</xdr:rowOff>
    </xdr:to>
    <xdr:sp macro="" textlink="">
      <xdr:nvSpPr>
        <xdr:cNvPr id="150" name="楕円 149"/>
        <xdr:cNvSpPr/>
      </xdr:nvSpPr>
      <xdr:spPr>
        <a:xfrm>
          <a:off x="15621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70956</xdr:rowOff>
    </xdr:from>
    <xdr:ext cx="736600" cy="259045"/>
    <xdr:sp macro="" textlink="">
      <xdr:nvSpPr>
        <xdr:cNvPr id="151" name="テキスト ボックス 150"/>
        <xdr:cNvSpPr txBox="1"/>
      </xdr:nvSpPr>
      <xdr:spPr>
        <a:xfrm>
          <a:off x="15290800" y="229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119743</xdr:rowOff>
    </xdr:from>
    <xdr:to>
      <xdr:col>74</xdr:col>
      <xdr:colOff>31750</xdr:colOff>
      <xdr:row>15</xdr:row>
      <xdr:rowOff>49893</xdr:rowOff>
    </xdr:to>
    <xdr:sp macro="" textlink="">
      <xdr:nvSpPr>
        <xdr:cNvPr id="152" name="楕円 151"/>
        <xdr:cNvSpPr/>
      </xdr:nvSpPr>
      <xdr:spPr>
        <a:xfrm>
          <a:off x="14732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60070</xdr:rowOff>
    </xdr:from>
    <xdr:ext cx="762000" cy="259045"/>
    <xdr:sp macro="" textlink="">
      <xdr:nvSpPr>
        <xdr:cNvPr id="153" name="テキスト ボックス 152"/>
        <xdr:cNvSpPr txBox="1"/>
      </xdr:nvSpPr>
      <xdr:spPr>
        <a:xfrm>
          <a:off x="14401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54429</xdr:rowOff>
    </xdr:from>
    <xdr:to>
      <xdr:col>69</xdr:col>
      <xdr:colOff>142875</xdr:colOff>
      <xdr:row>14</xdr:row>
      <xdr:rowOff>156029</xdr:rowOff>
    </xdr:to>
    <xdr:sp macro="" textlink="">
      <xdr:nvSpPr>
        <xdr:cNvPr id="154" name="楕円 153"/>
        <xdr:cNvSpPr/>
      </xdr:nvSpPr>
      <xdr:spPr>
        <a:xfrm>
          <a:off x="13843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166206</xdr:rowOff>
    </xdr:from>
    <xdr:ext cx="762000" cy="259045"/>
    <xdr:sp macro="" textlink="">
      <xdr:nvSpPr>
        <xdr:cNvPr id="155" name="テキスト ボックス 154"/>
        <xdr:cNvSpPr txBox="1"/>
      </xdr:nvSpPr>
      <xdr:spPr>
        <a:xfrm>
          <a:off x="13512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6" name="楕円 155"/>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7" name="テキスト ボックス 156"/>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扶助費に係る経常収支比率については、</a:t>
          </a:r>
          <a:r>
            <a:rPr kumimoji="1" lang="ja-JP" altLang="en-US" sz="1100">
              <a:solidFill>
                <a:schemeClr val="dk1"/>
              </a:solidFill>
              <a:effectLst/>
              <a:latin typeface="+mn-lt"/>
              <a:ea typeface="+mn-ea"/>
              <a:cs typeface="+mn-cs"/>
            </a:rPr>
            <a:t>幼児教育・保育の無償化に伴う、子ども・子育て支援教育・保育給付費</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類似団体内平均と比較すると、</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ポイント下回っているが、今後、子育て世帯への支援対策や経済的弱者への対策等により、扶助費の増加が見込まれているため、その動向を注視する。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55</xdr:row>
      <xdr:rowOff>53522</xdr:rowOff>
    </xdr:to>
    <xdr:cxnSp macro="">
      <xdr:nvCxnSpPr>
        <xdr:cNvPr id="192" name="直線コネクタ 191"/>
        <xdr:cNvCxnSpPr/>
      </xdr:nvCxnSpPr>
      <xdr:spPr>
        <a:xfrm>
          <a:off x="3987800" y="9336315"/>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54</xdr:row>
      <xdr:rowOff>143328</xdr:rowOff>
    </xdr:to>
    <xdr:cxnSp macro="">
      <xdr:nvCxnSpPr>
        <xdr:cNvPr id="195" name="直線コネクタ 194"/>
        <xdr:cNvCxnSpPr/>
      </xdr:nvCxnSpPr>
      <xdr:spPr>
        <a:xfrm flipV="1">
          <a:off x="3098800" y="9336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7" name="テキスト ボックス 196"/>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143328</xdr:rowOff>
    </xdr:to>
    <xdr:cxnSp macro="">
      <xdr:nvCxnSpPr>
        <xdr:cNvPr id="198" name="直線コネクタ 197"/>
        <xdr:cNvCxnSpPr/>
      </xdr:nvCxnSpPr>
      <xdr:spPr>
        <a:xfrm>
          <a:off x="2209800" y="93199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0" name="テキスト ボックス 199"/>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127000</xdr:rowOff>
    </xdr:to>
    <xdr:cxnSp macro="">
      <xdr:nvCxnSpPr>
        <xdr:cNvPr id="201" name="直線コネクタ 200"/>
        <xdr:cNvCxnSpPr/>
      </xdr:nvCxnSpPr>
      <xdr:spPr>
        <a:xfrm flipV="1">
          <a:off x="1320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05" name="テキスト ボックス 204"/>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11" name="楕円 210"/>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12"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13" name="楕円 212"/>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14" name="テキスト ボックス 213"/>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15" name="楕円 214"/>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16" name="テキスト ボックス 215"/>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7" name="楕円 216"/>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8" name="テキスト ボックス 217"/>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9" name="楕円 218"/>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20" name="テキスト ボックス 21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その他に係る経常収支比率については、特別会計への繰出金のうち</a:t>
          </a:r>
          <a:r>
            <a:rPr kumimoji="1" lang="ja-JP" altLang="en-US" sz="1100">
              <a:solidFill>
                <a:schemeClr val="dk1"/>
              </a:solidFill>
              <a:effectLst/>
              <a:latin typeface="+mn-lt"/>
              <a:ea typeface="+mn-ea"/>
              <a:cs typeface="+mn-cs"/>
            </a:rPr>
            <a:t>介護保険・サービス特別会計繰出金</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となったものの、下水道事業特別会計繰出金の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14.4%</a:t>
          </a:r>
          <a:r>
            <a:rPr kumimoji="1" lang="ja-JP" altLang="ja-JP" sz="1100">
              <a:solidFill>
                <a:schemeClr val="dk1"/>
              </a:solidFill>
              <a:effectLst/>
              <a:latin typeface="+mn-lt"/>
              <a:ea typeface="+mn-ea"/>
              <a:cs typeface="+mn-cs"/>
            </a:rPr>
            <a:t>となった。類似団体内平均と比較すると</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回っている。繰出金については、前年度より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ため、</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適正化を図るなど、普通会計の負担を減らしていくよう努める。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38826</xdr:rowOff>
    </xdr:from>
    <xdr:to>
      <xdr:col>82</xdr:col>
      <xdr:colOff>107950</xdr:colOff>
      <xdr:row>56</xdr:row>
      <xdr:rowOff>117203</xdr:rowOff>
    </xdr:to>
    <xdr:cxnSp macro="">
      <xdr:nvCxnSpPr>
        <xdr:cNvPr id="255" name="直線コネクタ 254"/>
        <xdr:cNvCxnSpPr/>
      </xdr:nvCxnSpPr>
      <xdr:spPr>
        <a:xfrm flipV="1">
          <a:off x="15671800" y="964002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6" name="その他平均値テキスト"/>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105773</xdr:rowOff>
    </xdr:from>
    <xdr:to>
      <xdr:col>78</xdr:col>
      <xdr:colOff>69850</xdr:colOff>
      <xdr:row>56</xdr:row>
      <xdr:rowOff>117203</xdr:rowOff>
    </xdr:to>
    <xdr:cxnSp macro="">
      <xdr:nvCxnSpPr>
        <xdr:cNvPr id="258" name="直線コネクタ 257"/>
        <xdr:cNvCxnSpPr/>
      </xdr:nvCxnSpPr>
      <xdr:spPr>
        <a:xfrm>
          <a:off x="14782800" y="9535523"/>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0" name="テキスト ボックス 259"/>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105773</xdr:rowOff>
    </xdr:from>
    <xdr:to>
      <xdr:col>73</xdr:col>
      <xdr:colOff>180975</xdr:colOff>
      <xdr:row>56</xdr:row>
      <xdr:rowOff>12700</xdr:rowOff>
    </xdr:to>
    <xdr:cxnSp macro="">
      <xdr:nvCxnSpPr>
        <xdr:cNvPr id="261" name="直線コネクタ 260"/>
        <xdr:cNvCxnSpPr/>
      </xdr:nvCxnSpPr>
      <xdr:spPr>
        <a:xfrm flipV="1">
          <a:off x="13893800" y="953552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63" name="テキスト ボックス 262"/>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110672</xdr:rowOff>
    </xdr:to>
    <xdr:cxnSp macro="">
      <xdr:nvCxnSpPr>
        <xdr:cNvPr id="264" name="直線コネクタ 263"/>
        <xdr:cNvCxnSpPr/>
      </xdr:nvCxnSpPr>
      <xdr:spPr>
        <a:xfrm flipV="1">
          <a:off x="13004800" y="9613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6" name="テキスト ボックス 265"/>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8" name="テキスト ボックス 267"/>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159476</xdr:rowOff>
    </xdr:from>
    <xdr:to>
      <xdr:col>82</xdr:col>
      <xdr:colOff>158750</xdr:colOff>
      <xdr:row>56</xdr:row>
      <xdr:rowOff>89626</xdr:rowOff>
    </xdr:to>
    <xdr:sp macro="" textlink="">
      <xdr:nvSpPr>
        <xdr:cNvPr id="274" name="楕円 273"/>
        <xdr:cNvSpPr/>
      </xdr:nvSpPr>
      <xdr:spPr>
        <a:xfrm>
          <a:off x="164592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4553</xdr:rowOff>
    </xdr:from>
    <xdr:ext cx="762000" cy="259045"/>
    <xdr:sp macro="" textlink="">
      <xdr:nvSpPr>
        <xdr:cNvPr id="275" name="その他該当値テキスト"/>
        <xdr:cNvSpPr txBox="1"/>
      </xdr:nvSpPr>
      <xdr:spPr>
        <a:xfrm>
          <a:off x="16598900" y="943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66403</xdr:rowOff>
    </xdr:from>
    <xdr:to>
      <xdr:col>78</xdr:col>
      <xdr:colOff>120650</xdr:colOff>
      <xdr:row>56</xdr:row>
      <xdr:rowOff>168003</xdr:rowOff>
    </xdr:to>
    <xdr:sp macro="" textlink="">
      <xdr:nvSpPr>
        <xdr:cNvPr id="276" name="楕円 275"/>
        <xdr:cNvSpPr/>
      </xdr:nvSpPr>
      <xdr:spPr>
        <a:xfrm>
          <a:off x="15621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152780</xdr:rowOff>
    </xdr:from>
    <xdr:ext cx="736600" cy="259045"/>
    <xdr:sp macro="" textlink="">
      <xdr:nvSpPr>
        <xdr:cNvPr id="277" name="テキスト ボックス 276"/>
        <xdr:cNvSpPr txBox="1"/>
      </xdr:nvSpPr>
      <xdr:spPr>
        <a:xfrm>
          <a:off x="15290800" y="9753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54973</xdr:rowOff>
    </xdr:from>
    <xdr:to>
      <xdr:col>74</xdr:col>
      <xdr:colOff>31750</xdr:colOff>
      <xdr:row>55</xdr:row>
      <xdr:rowOff>156573</xdr:rowOff>
    </xdr:to>
    <xdr:sp macro="" textlink="">
      <xdr:nvSpPr>
        <xdr:cNvPr id="278" name="楕円 277"/>
        <xdr:cNvSpPr/>
      </xdr:nvSpPr>
      <xdr:spPr>
        <a:xfrm>
          <a:off x="14732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166750</xdr:rowOff>
    </xdr:from>
    <xdr:ext cx="762000" cy="259045"/>
    <xdr:sp macro="" textlink="">
      <xdr:nvSpPr>
        <xdr:cNvPr id="279" name="テキスト ボックス 278"/>
        <xdr:cNvSpPr txBox="1"/>
      </xdr:nvSpPr>
      <xdr:spPr>
        <a:xfrm>
          <a:off x="14401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80" name="楕円 279"/>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81" name="テキスト ボックス 280"/>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82" name="楕円 281"/>
        <xdr:cNvSpPr/>
      </xdr:nvSpPr>
      <xdr:spPr>
        <a:xfrm>
          <a:off x="12954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83" name="テキスト ボックス 282"/>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補助費等に係る経常収支比率については、</a:t>
          </a:r>
          <a:r>
            <a:rPr kumimoji="1" lang="ja-JP" altLang="en-US" sz="1100">
              <a:solidFill>
                <a:schemeClr val="dk1"/>
              </a:solidFill>
              <a:effectLst/>
              <a:latin typeface="+mn-lt"/>
              <a:ea typeface="+mn-ea"/>
              <a:cs typeface="+mn-cs"/>
            </a:rPr>
            <a:t>「生涯活躍のまち・つる」事業住宅整備補助金や病院事業会計への繰出金の</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加</a:t>
          </a:r>
          <a:r>
            <a:rPr kumimoji="1" lang="ja-JP" altLang="ja-JP" sz="1100">
              <a:solidFill>
                <a:schemeClr val="dk1"/>
              </a:solidFill>
              <a:effectLst/>
              <a:latin typeface="+mn-lt"/>
              <a:ea typeface="+mn-ea"/>
              <a:cs typeface="+mn-cs"/>
            </a:rPr>
            <a:t>等により、平成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ポイント上昇し</a:t>
          </a:r>
          <a:r>
            <a:rPr kumimoji="1" lang="en-US" altLang="ja-JP" sz="1100">
              <a:solidFill>
                <a:schemeClr val="dk1"/>
              </a:solidFill>
              <a:effectLst/>
              <a:latin typeface="+mn-lt"/>
              <a:ea typeface="+mn-ea"/>
              <a:cs typeface="+mn-cs"/>
            </a:rPr>
            <a:t>22.6%</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類似団体内平均と比較すると</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ポイント上回っており、ここ数年においても最も平均値との乖離がみられる。大学運営費交付金</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病院事業会計への繰出金については、経営努力を促していくことで、運営費の適正管理を目指す。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149860</xdr:rowOff>
    </xdr:from>
    <xdr:to>
      <xdr:col>82</xdr:col>
      <xdr:colOff>107950</xdr:colOff>
      <xdr:row>39</xdr:row>
      <xdr:rowOff>74422</xdr:rowOff>
    </xdr:to>
    <xdr:cxnSp macro="">
      <xdr:nvCxnSpPr>
        <xdr:cNvPr id="313" name="直線コネクタ 312"/>
        <xdr:cNvCxnSpPr/>
      </xdr:nvCxnSpPr>
      <xdr:spPr>
        <a:xfrm>
          <a:off x="15671800" y="666496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76708</xdr:rowOff>
    </xdr:from>
    <xdr:to>
      <xdr:col>78</xdr:col>
      <xdr:colOff>69850</xdr:colOff>
      <xdr:row>38</xdr:row>
      <xdr:rowOff>149860</xdr:rowOff>
    </xdr:to>
    <xdr:cxnSp macro="">
      <xdr:nvCxnSpPr>
        <xdr:cNvPr id="316" name="直線コネクタ 315"/>
        <xdr:cNvCxnSpPr/>
      </xdr:nvCxnSpPr>
      <xdr:spPr>
        <a:xfrm>
          <a:off x="14782800" y="65918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xdr:rowOff>
    </xdr:from>
    <xdr:to>
      <xdr:col>73</xdr:col>
      <xdr:colOff>180975</xdr:colOff>
      <xdr:row>38</xdr:row>
      <xdr:rowOff>76708</xdr:rowOff>
    </xdr:to>
    <xdr:cxnSp macro="">
      <xdr:nvCxnSpPr>
        <xdr:cNvPr id="319" name="直線コネクタ 318"/>
        <xdr:cNvCxnSpPr/>
      </xdr:nvCxnSpPr>
      <xdr:spPr>
        <a:xfrm>
          <a:off x="13893800" y="65232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156718</xdr:rowOff>
    </xdr:from>
    <xdr:to>
      <xdr:col>69</xdr:col>
      <xdr:colOff>92075</xdr:colOff>
      <xdr:row>38</xdr:row>
      <xdr:rowOff>8128</xdr:rowOff>
    </xdr:to>
    <xdr:cxnSp macro="">
      <xdr:nvCxnSpPr>
        <xdr:cNvPr id="322" name="直線コネクタ 321"/>
        <xdr:cNvCxnSpPr/>
      </xdr:nvCxnSpPr>
      <xdr:spPr>
        <a:xfrm>
          <a:off x="13004800" y="6500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4" name="テキスト ボックス 323"/>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23622</xdr:rowOff>
    </xdr:from>
    <xdr:to>
      <xdr:col>82</xdr:col>
      <xdr:colOff>158750</xdr:colOff>
      <xdr:row>39</xdr:row>
      <xdr:rowOff>125222</xdr:rowOff>
    </xdr:to>
    <xdr:sp macro="" textlink="">
      <xdr:nvSpPr>
        <xdr:cNvPr id="332" name="楕円 331"/>
        <xdr:cNvSpPr/>
      </xdr:nvSpPr>
      <xdr:spPr>
        <a:xfrm>
          <a:off x="164592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167149</xdr:rowOff>
    </xdr:from>
    <xdr:ext cx="762000" cy="259045"/>
    <xdr:sp macro="" textlink="">
      <xdr:nvSpPr>
        <xdr:cNvPr id="333" name="補助費等該当値テキスト"/>
        <xdr:cNvSpPr txBox="1"/>
      </xdr:nvSpPr>
      <xdr:spPr>
        <a:xfrm>
          <a:off x="165989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99060</xdr:rowOff>
    </xdr:from>
    <xdr:to>
      <xdr:col>78</xdr:col>
      <xdr:colOff>120650</xdr:colOff>
      <xdr:row>39</xdr:row>
      <xdr:rowOff>29210</xdr:rowOff>
    </xdr:to>
    <xdr:sp macro="" textlink="">
      <xdr:nvSpPr>
        <xdr:cNvPr id="334" name="楕円 333"/>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13987</xdr:rowOff>
    </xdr:from>
    <xdr:ext cx="736600" cy="259045"/>
    <xdr:sp macro="" textlink="">
      <xdr:nvSpPr>
        <xdr:cNvPr id="335" name="テキスト ボックス 334"/>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25908</xdr:rowOff>
    </xdr:from>
    <xdr:to>
      <xdr:col>74</xdr:col>
      <xdr:colOff>31750</xdr:colOff>
      <xdr:row>38</xdr:row>
      <xdr:rowOff>127508</xdr:rowOff>
    </xdr:to>
    <xdr:sp macro="" textlink="">
      <xdr:nvSpPr>
        <xdr:cNvPr id="336" name="楕円 335"/>
        <xdr:cNvSpPr/>
      </xdr:nvSpPr>
      <xdr:spPr>
        <a:xfrm>
          <a:off x="14732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112285</xdr:rowOff>
    </xdr:from>
    <xdr:ext cx="762000" cy="259045"/>
    <xdr:sp macro="" textlink="">
      <xdr:nvSpPr>
        <xdr:cNvPr id="337" name="テキスト ボックス 336"/>
        <xdr:cNvSpPr txBox="1"/>
      </xdr:nvSpPr>
      <xdr:spPr>
        <a:xfrm>
          <a:off x="14401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128778</xdr:rowOff>
    </xdr:from>
    <xdr:to>
      <xdr:col>69</xdr:col>
      <xdr:colOff>142875</xdr:colOff>
      <xdr:row>38</xdr:row>
      <xdr:rowOff>58928</xdr:rowOff>
    </xdr:to>
    <xdr:sp macro="" textlink="">
      <xdr:nvSpPr>
        <xdr:cNvPr id="338" name="楕円 337"/>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43705</xdr:rowOff>
    </xdr:from>
    <xdr:ext cx="762000" cy="259045"/>
    <xdr:sp macro="" textlink="">
      <xdr:nvSpPr>
        <xdr:cNvPr id="339" name="テキスト ボックス 338"/>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105918</xdr:rowOff>
    </xdr:from>
    <xdr:to>
      <xdr:col>65</xdr:col>
      <xdr:colOff>53975</xdr:colOff>
      <xdr:row>38</xdr:row>
      <xdr:rowOff>36068</xdr:rowOff>
    </xdr:to>
    <xdr:sp macro="" textlink="">
      <xdr:nvSpPr>
        <xdr:cNvPr id="340" name="楕円 339"/>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20845</xdr:rowOff>
    </xdr:from>
    <xdr:ext cx="762000" cy="259045"/>
    <xdr:sp macro="" textlink="">
      <xdr:nvSpPr>
        <xdr:cNvPr id="341" name="テキスト ボックス 340"/>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公債費に係る経常収支比率については定時償還金の減などにより、平成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12.5%</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類似団体内平均と比較すると</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ポイント下回っているが、今後も引き続き公債費の縮減に努める。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86178</xdr:rowOff>
    </xdr:from>
    <xdr:to>
      <xdr:col>24</xdr:col>
      <xdr:colOff>25400</xdr:colOff>
      <xdr:row>75</xdr:row>
      <xdr:rowOff>105773</xdr:rowOff>
    </xdr:to>
    <xdr:cxnSp macro="">
      <xdr:nvCxnSpPr>
        <xdr:cNvPr id="376" name="直線コネクタ 375"/>
        <xdr:cNvCxnSpPr/>
      </xdr:nvCxnSpPr>
      <xdr:spPr>
        <a:xfrm flipV="1">
          <a:off x="3987800" y="1294492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105773</xdr:rowOff>
    </xdr:from>
    <xdr:to>
      <xdr:col>19</xdr:col>
      <xdr:colOff>187325</xdr:colOff>
      <xdr:row>75</xdr:row>
      <xdr:rowOff>125367</xdr:rowOff>
    </xdr:to>
    <xdr:cxnSp macro="">
      <xdr:nvCxnSpPr>
        <xdr:cNvPr id="379" name="直線コネクタ 378"/>
        <xdr:cNvCxnSpPr/>
      </xdr:nvCxnSpPr>
      <xdr:spPr>
        <a:xfrm flipV="1">
          <a:off x="3098800" y="129645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86178</xdr:rowOff>
    </xdr:from>
    <xdr:to>
      <xdr:col>15</xdr:col>
      <xdr:colOff>98425</xdr:colOff>
      <xdr:row>75</xdr:row>
      <xdr:rowOff>125367</xdr:rowOff>
    </xdr:to>
    <xdr:cxnSp macro="">
      <xdr:nvCxnSpPr>
        <xdr:cNvPr id="382" name="直線コネクタ 381"/>
        <xdr:cNvCxnSpPr/>
      </xdr:nvCxnSpPr>
      <xdr:spPr>
        <a:xfrm>
          <a:off x="2209800" y="1294492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86178</xdr:rowOff>
    </xdr:from>
    <xdr:to>
      <xdr:col>11</xdr:col>
      <xdr:colOff>9525</xdr:colOff>
      <xdr:row>75</xdr:row>
      <xdr:rowOff>92710</xdr:rowOff>
    </xdr:to>
    <xdr:cxnSp macro="">
      <xdr:nvCxnSpPr>
        <xdr:cNvPr id="385" name="直線コネクタ 384"/>
        <xdr:cNvCxnSpPr/>
      </xdr:nvCxnSpPr>
      <xdr:spPr>
        <a:xfrm flipV="1">
          <a:off x="1320800" y="1294492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389" name="テキスト ボックス 388"/>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35378</xdr:rowOff>
    </xdr:from>
    <xdr:to>
      <xdr:col>24</xdr:col>
      <xdr:colOff>76200</xdr:colOff>
      <xdr:row>75</xdr:row>
      <xdr:rowOff>136978</xdr:rowOff>
    </xdr:to>
    <xdr:sp macro="" textlink="">
      <xdr:nvSpPr>
        <xdr:cNvPr id="395" name="楕円 394"/>
        <xdr:cNvSpPr/>
      </xdr:nvSpPr>
      <xdr:spPr>
        <a:xfrm>
          <a:off x="47752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51905</xdr:rowOff>
    </xdr:from>
    <xdr:ext cx="762000" cy="259045"/>
    <xdr:sp macro="" textlink="">
      <xdr:nvSpPr>
        <xdr:cNvPr id="396" name="公債費該当値テキスト"/>
        <xdr:cNvSpPr txBox="1"/>
      </xdr:nvSpPr>
      <xdr:spPr>
        <a:xfrm>
          <a:off x="49149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54973</xdr:rowOff>
    </xdr:from>
    <xdr:to>
      <xdr:col>20</xdr:col>
      <xdr:colOff>38100</xdr:colOff>
      <xdr:row>75</xdr:row>
      <xdr:rowOff>156573</xdr:rowOff>
    </xdr:to>
    <xdr:sp macro="" textlink="">
      <xdr:nvSpPr>
        <xdr:cNvPr id="397" name="楕円 396"/>
        <xdr:cNvSpPr/>
      </xdr:nvSpPr>
      <xdr:spPr>
        <a:xfrm>
          <a:off x="3937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166750</xdr:rowOff>
    </xdr:from>
    <xdr:ext cx="736600" cy="259045"/>
    <xdr:sp macro="" textlink="">
      <xdr:nvSpPr>
        <xdr:cNvPr id="398" name="テキスト ボックス 397"/>
        <xdr:cNvSpPr txBox="1"/>
      </xdr:nvSpPr>
      <xdr:spPr>
        <a:xfrm>
          <a:off x="3606800" y="12682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74567</xdr:rowOff>
    </xdr:from>
    <xdr:to>
      <xdr:col>15</xdr:col>
      <xdr:colOff>149225</xdr:colOff>
      <xdr:row>76</xdr:row>
      <xdr:rowOff>4716</xdr:rowOff>
    </xdr:to>
    <xdr:sp macro="" textlink="">
      <xdr:nvSpPr>
        <xdr:cNvPr id="399" name="楕円 398"/>
        <xdr:cNvSpPr/>
      </xdr:nvSpPr>
      <xdr:spPr>
        <a:xfrm>
          <a:off x="3048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14894</xdr:rowOff>
    </xdr:from>
    <xdr:ext cx="762000" cy="259045"/>
    <xdr:sp macro="" textlink="">
      <xdr:nvSpPr>
        <xdr:cNvPr id="400" name="テキスト ボックス 399"/>
        <xdr:cNvSpPr txBox="1"/>
      </xdr:nvSpPr>
      <xdr:spPr>
        <a:xfrm>
          <a:off x="2717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35378</xdr:rowOff>
    </xdr:from>
    <xdr:to>
      <xdr:col>11</xdr:col>
      <xdr:colOff>60325</xdr:colOff>
      <xdr:row>75</xdr:row>
      <xdr:rowOff>136978</xdr:rowOff>
    </xdr:to>
    <xdr:sp macro="" textlink="">
      <xdr:nvSpPr>
        <xdr:cNvPr id="401" name="楕円 400"/>
        <xdr:cNvSpPr/>
      </xdr:nvSpPr>
      <xdr:spPr>
        <a:xfrm>
          <a:off x="2159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147155</xdr:rowOff>
    </xdr:from>
    <xdr:ext cx="762000" cy="259045"/>
    <xdr:sp macro="" textlink="">
      <xdr:nvSpPr>
        <xdr:cNvPr id="402" name="テキスト ボックス 401"/>
        <xdr:cNvSpPr txBox="1"/>
      </xdr:nvSpPr>
      <xdr:spPr>
        <a:xfrm>
          <a:off x="1828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403" name="楕円 402"/>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404" name="テキスト ボックス 403"/>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公債費以外の経常収支比率については、人件費や補助費、</a:t>
          </a:r>
          <a:r>
            <a:rPr kumimoji="1" lang="ja-JP" altLang="en-US" sz="1100">
              <a:solidFill>
                <a:schemeClr val="dk1"/>
              </a:solidFill>
              <a:effectLst/>
              <a:latin typeface="+mn-lt"/>
              <a:ea typeface="+mn-ea"/>
              <a:cs typeface="+mn-cs"/>
            </a:rPr>
            <a:t>扶助</a:t>
          </a:r>
          <a:r>
            <a:rPr kumimoji="1" lang="ja-JP" altLang="ja-JP" sz="1100">
              <a:solidFill>
                <a:schemeClr val="dk1"/>
              </a:solidFill>
              <a:effectLst/>
              <a:latin typeface="+mn-lt"/>
              <a:ea typeface="+mn-ea"/>
              <a:cs typeface="+mn-cs"/>
            </a:rPr>
            <a:t>費の増</a:t>
          </a:r>
          <a:r>
            <a:rPr kumimoji="1" lang="ja-JP" altLang="en-US" sz="1100">
              <a:solidFill>
                <a:schemeClr val="dk1"/>
              </a:solidFill>
              <a:effectLst/>
              <a:latin typeface="+mn-lt"/>
              <a:ea typeface="+mn-ea"/>
              <a:cs typeface="+mn-cs"/>
            </a:rPr>
            <a:t>加</a:t>
          </a:r>
          <a:r>
            <a:rPr kumimoji="1" lang="ja-JP" altLang="ja-JP" sz="1100">
              <a:solidFill>
                <a:schemeClr val="dk1"/>
              </a:solidFill>
              <a:effectLst/>
              <a:latin typeface="+mn-lt"/>
              <a:ea typeface="+mn-ea"/>
              <a:cs typeface="+mn-cs"/>
            </a:rPr>
            <a:t>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76.3</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類似団体内平均と比較すると</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、重点的に補助費を</a:t>
          </a:r>
          <a:r>
            <a:rPr kumimoji="1" lang="ja-JP" altLang="ja-JP" sz="1100">
              <a:solidFill>
                <a:schemeClr val="dk1"/>
              </a:solidFill>
              <a:effectLst/>
              <a:latin typeface="+mn-lt"/>
              <a:ea typeface="+mn-ea"/>
              <a:cs typeface="+mn-cs"/>
            </a:rPr>
            <a:t>削減するとともに健全な財政運営に努める。 </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xdr:rowOff>
    </xdr:from>
    <xdr:to>
      <xdr:col>82</xdr:col>
      <xdr:colOff>107950</xdr:colOff>
      <xdr:row>77</xdr:row>
      <xdr:rowOff>129287</xdr:rowOff>
    </xdr:to>
    <xdr:cxnSp macro="">
      <xdr:nvCxnSpPr>
        <xdr:cNvPr id="435" name="直線コネクタ 434"/>
        <xdr:cNvCxnSpPr/>
      </xdr:nvCxnSpPr>
      <xdr:spPr>
        <a:xfrm>
          <a:off x="15671800" y="13212063"/>
          <a:ext cx="8382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117856</xdr:rowOff>
    </xdr:from>
    <xdr:to>
      <xdr:col>78</xdr:col>
      <xdr:colOff>69850</xdr:colOff>
      <xdr:row>77</xdr:row>
      <xdr:rowOff>10413</xdr:rowOff>
    </xdr:to>
    <xdr:cxnSp macro="">
      <xdr:nvCxnSpPr>
        <xdr:cNvPr id="438" name="直線コネクタ 437"/>
        <xdr:cNvCxnSpPr/>
      </xdr:nvCxnSpPr>
      <xdr:spPr>
        <a:xfrm>
          <a:off x="14782800" y="131480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0" name="テキスト ボックス 439"/>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21844</xdr:rowOff>
    </xdr:from>
    <xdr:to>
      <xdr:col>73</xdr:col>
      <xdr:colOff>180975</xdr:colOff>
      <xdr:row>76</xdr:row>
      <xdr:rowOff>117856</xdr:rowOff>
    </xdr:to>
    <xdr:cxnSp macro="">
      <xdr:nvCxnSpPr>
        <xdr:cNvPr id="441" name="直線コネクタ 440"/>
        <xdr:cNvCxnSpPr/>
      </xdr:nvCxnSpPr>
      <xdr:spPr>
        <a:xfrm>
          <a:off x="13893800" y="130520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3" name="テキスト ボックス 442"/>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21844</xdr:rowOff>
    </xdr:from>
    <xdr:to>
      <xdr:col>69</xdr:col>
      <xdr:colOff>92075</xdr:colOff>
      <xdr:row>76</xdr:row>
      <xdr:rowOff>168148</xdr:rowOff>
    </xdr:to>
    <xdr:cxnSp macro="">
      <xdr:nvCxnSpPr>
        <xdr:cNvPr id="444" name="直線コネクタ 443"/>
        <xdr:cNvCxnSpPr/>
      </xdr:nvCxnSpPr>
      <xdr:spPr>
        <a:xfrm flipV="1">
          <a:off x="13004800" y="1305204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6" name="テキスト ボックス 445"/>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8" name="テキスト ボックス 447"/>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78487</xdr:rowOff>
    </xdr:from>
    <xdr:to>
      <xdr:col>82</xdr:col>
      <xdr:colOff>158750</xdr:colOff>
      <xdr:row>78</xdr:row>
      <xdr:rowOff>8637</xdr:rowOff>
    </xdr:to>
    <xdr:sp macro="" textlink="">
      <xdr:nvSpPr>
        <xdr:cNvPr id="454" name="楕円 453"/>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50564</xdr:rowOff>
    </xdr:from>
    <xdr:ext cx="762000" cy="259045"/>
    <xdr:sp macro="" textlink="">
      <xdr:nvSpPr>
        <xdr:cNvPr id="455" name="公債費以外該当値テキスト"/>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131063</xdr:rowOff>
    </xdr:from>
    <xdr:to>
      <xdr:col>78</xdr:col>
      <xdr:colOff>120650</xdr:colOff>
      <xdr:row>77</xdr:row>
      <xdr:rowOff>61213</xdr:rowOff>
    </xdr:to>
    <xdr:sp macro="" textlink="">
      <xdr:nvSpPr>
        <xdr:cNvPr id="456" name="楕円 455"/>
        <xdr:cNvSpPr/>
      </xdr:nvSpPr>
      <xdr:spPr>
        <a:xfrm>
          <a:off x="15621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57" name="テキスト ボックス 456"/>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67056</xdr:rowOff>
    </xdr:from>
    <xdr:to>
      <xdr:col>74</xdr:col>
      <xdr:colOff>31750</xdr:colOff>
      <xdr:row>76</xdr:row>
      <xdr:rowOff>168656</xdr:rowOff>
    </xdr:to>
    <xdr:sp macro="" textlink="">
      <xdr:nvSpPr>
        <xdr:cNvPr id="458" name="楕円 457"/>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7383</xdr:rowOff>
    </xdr:from>
    <xdr:ext cx="762000" cy="259045"/>
    <xdr:sp macro="" textlink="">
      <xdr:nvSpPr>
        <xdr:cNvPr id="459" name="テキスト ボックス 458"/>
        <xdr:cNvSpPr txBox="1"/>
      </xdr:nvSpPr>
      <xdr:spPr>
        <a:xfrm>
          <a:off x="14401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142494</xdr:rowOff>
    </xdr:from>
    <xdr:to>
      <xdr:col>69</xdr:col>
      <xdr:colOff>142875</xdr:colOff>
      <xdr:row>76</xdr:row>
      <xdr:rowOff>72644</xdr:rowOff>
    </xdr:to>
    <xdr:sp macro="" textlink="">
      <xdr:nvSpPr>
        <xdr:cNvPr id="460" name="楕円 459"/>
        <xdr:cNvSpPr/>
      </xdr:nvSpPr>
      <xdr:spPr>
        <a:xfrm>
          <a:off x="13843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82821</xdr:rowOff>
    </xdr:from>
    <xdr:ext cx="762000" cy="259045"/>
    <xdr:sp macro="" textlink="">
      <xdr:nvSpPr>
        <xdr:cNvPr id="461" name="テキスト ボックス 460"/>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62" name="楕円 461"/>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63" name="テキスト ボックス 462"/>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160860</xdr:rowOff>
    </xdr:from>
    <xdr:to>
      <xdr:col>29</xdr:col>
      <xdr:colOff>127000</xdr:colOff>
      <xdr:row>18</xdr:row>
      <xdr:rowOff>25594</xdr:rowOff>
    </xdr:to>
    <xdr:cxnSp macro="">
      <xdr:nvCxnSpPr>
        <xdr:cNvPr id="52" name="直線コネクタ 51"/>
        <xdr:cNvCxnSpPr/>
      </xdr:nvCxnSpPr>
      <xdr:spPr bwMode="auto">
        <a:xfrm flipV="1">
          <a:off x="5003800" y="3123135"/>
          <a:ext cx="647700" cy="36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17626</xdr:rowOff>
    </xdr:from>
    <xdr:to>
      <xdr:col>26</xdr:col>
      <xdr:colOff>50800</xdr:colOff>
      <xdr:row>18</xdr:row>
      <xdr:rowOff>25594</xdr:rowOff>
    </xdr:to>
    <xdr:cxnSp macro="">
      <xdr:nvCxnSpPr>
        <xdr:cNvPr id="55" name="直線コネクタ 54"/>
        <xdr:cNvCxnSpPr/>
      </xdr:nvCxnSpPr>
      <xdr:spPr bwMode="auto">
        <a:xfrm>
          <a:off x="4305300" y="3151351"/>
          <a:ext cx="698500" cy="7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17626</xdr:rowOff>
    </xdr:from>
    <xdr:to>
      <xdr:col>22</xdr:col>
      <xdr:colOff>114300</xdr:colOff>
      <xdr:row>18</xdr:row>
      <xdr:rowOff>54218</xdr:rowOff>
    </xdr:to>
    <xdr:cxnSp macro="">
      <xdr:nvCxnSpPr>
        <xdr:cNvPr id="58" name="直線コネクタ 57"/>
        <xdr:cNvCxnSpPr/>
      </xdr:nvCxnSpPr>
      <xdr:spPr bwMode="auto">
        <a:xfrm flipV="1">
          <a:off x="3606800" y="3151351"/>
          <a:ext cx="698500" cy="36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35783</xdr:rowOff>
    </xdr:from>
    <xdr:to>
      <xdr:col>18</xdr:col>
      <xdr:colOff>177800</xdr:colOff>
      <xdr:row>18</xdr:row>
      <xdr:rowOff>54218</xdr:rowOff>
    </xdr:to>
    <xdr:cxnSp macro="">
      <xdr:nvCxnSpPr>
        <xdr:cNvPr id="61" name="直線コネクタ 60"/>
        <xdr:cNvCxnSpPr/>
      </xdr:nvCxnSpPr>
      <xdr:spPr bwMode="auto">
        <a:xfrm>
          <a:off x="2908300" y="3169508"/>
          <a:ext cx="698500" cy="18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110060</xdr:rowOff>
    </xdr:from>
    <xdr:to>
      <xdr:col>29</xdr:col>
      <xdr:colOff>177800</xdr:colOff>
      <xdr:row>18</xdr:row>
      <xdr:rowOff>40210</xdr:rowOff>
    </xdr:to>
    <xdr:sp macro="" textlink="">
      <xdr:nvSpPr>
        <xdr:cNvPr id="71" name="楕円 70"/>
        <xdr:cNvSpPr/>
      </xdr:nvSpPr>
      <xdr:spPr bwMode="auto">
        <a:xfrm>
          <a:off x="5600700" y="3072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82137</xdr:rowOff>
    </xdr:from>
    <xdr:ext cx="762000" cy="259045"/>
    <xdr:sp macro="" textlink="">
      <xdr:nvSpPr>
        <xdr:cNvPr id="72" name="人口1人当たり決算額の推移該当値テキスト130"/>
        <xdr:cNvSpPr txBox="1"/>
      </xdr:nvSpPr>
      <xdr:spPr>
        <a:xfrm>
          <a:off x="5740400" y="304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146244</xdr:rowOff>
    </xdr:from>
    <xdr:to>
      <xdr:col>26</xdr:col>
      <xdr:colOff>101600</xdr:colOff>
      <xdr:row>18</xdr:row>
      <xdr:rowOff>76394</xdr:rowOff>
    </xdr:to>
    <xdr:sp macro="" textlink="">
      <xdr:nvSpPr>
        <xdr:cNvPr id="73" name="楕円 72"/>
        <xdr:cNvSpPr/>
      </xdr:nvSpPr>
      <xdr:spPr bwMode="auto">
        <a:xfrm>
          <a:off x="4953000" y="3108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61171</xdr:rowOff>
    </xdr:from>
    <xdr:ext cx="736600" cy="259045"/>
    <xdr:sp macro="" textlink="">
      <xdr:nvSpPr>
        <xdr:cNvPr id="74" name="テキスト ボックス 73"/>
        <xdr:cNvSpPr txBox="1"/>
      </xdr:nvSpPr>
      <xdr:spPr>
        <a:xfrm>
          <a:off x="4622800" y="3194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138276</xdr:rowOff>
    </xdr:from>
    <xdr:to>
      <xdr:col>22</xdr:col>
      <xdr:colOff>165100</xdr:colOff>
      <xdr:row>18</xdr:row>
      <xdr:rowOff>68426</xdr:rowOff>
    </xdr:to>
    <xdr:sp macro="" textlink="">
      <xdr:nvSpPr>
        <xdr:cNvPr id="75" name="楕円 74"/>
        <xdr:cNvSpPr/>
      </xdr:nvSpPr>
      <xdr:spPr bwMode="auto">
        <a:xfrm>
          <a:off x="4254500" y="3100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53203</xdr:rowOff>
    </xdr:from>
    <xdr:ext cx="762000" cy="259045"/>
    <xdr:sp macro="" textlink="">
      <xdr:nvSpPr>
        <xdr:cNvPr id="76" name="テキスト ボックス 75"/>
        <xdr:cNvSpPr txBox="1"/>
      </xdr:nvSpPr>
      <xdr:spPr>
        <a:xfrm>
          <a:off x="3924300" y="318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3418</xdr:rowOff>
    </xdr:from>
    <xdr:to>
      <xdr:col>19</xdr:col>
      <xdr:colOff>38100</xdr:colOff>
      <xdr:row>18</xdr:row>
      <xdr:rowOff>105018</xdr:rowOff>
    </xdr:to>
    <xdr:sp macro="" textlink="">
      <xdr:nvSpPr>
        <xdr:cNvPr id="77" name="楕円 76"/>
        <xdr:cNvSpPr/>
      </xdr:nvSpPr>
      <xdr:spPr bwMode="auto">
        <a:xfrm>
          <a:off x="3556000" y="3137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89795</xdr:rowOff>
    </xdr:from>
    <xdr:ext cx="762000" cy="259045"/>
    <xdr:sp macro="" textlink="">
      <xdr:nvSpPr>
        <xdr:cNvPr id="78" name="テキスト ボックス 77"/>
        <xdr:cNvSpPr txBox="1"/>
      </xdr:nvSpPr>
      <xdr:spPr>
        <a:xfrm>
          <a:off x="3225800" y="322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156433</xdr:rowOff>
    </xdr:from>
    <xdr:to>
      <xdr:col>15</xdr:col>
      <xdr:colOff>101600</xdr:colOff>
      <xdr:row>18</xdr:row>
      <xdr:rowOff>86583</xdr:rowOff>
    </xdr:to>
    <xdr:sp macro="" textlink="">
      <xdr:nvSpPr>
        <xdr:cNvPr id="79" name="楕円 78"/>
        <xdr:cNvSpPr/>
      </xdr:nvSpPr>
      <xdr:spPr bwMode="auto">
        <a:xfrm>
          <a:off x="2857500" y="3118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71360</xdr:rowOff>
    </xdr:from>
    <xdr:ext cx="762000" cy="259045"/>
    <xdr:sp macro="" textlink="">
      <xdr:nvSpPr>
        <xdr:cNvPr id="80" name="テキスト ボックス 79"/>
        <xdr:cNvSpPr txBox="1"/>
      </xdr:nvSpPr>
      <xdr:spPr>
        <a:xfrm>
          <a:off x="2527300" y="320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47904</xdr:rowOff>
    </xdr:from>
    <xdr:to>
      <xdr:col>29</xdr:col>
      <xdr:colOff>127000</xdr:colOff>
      <xdr:row>35</xdr:row>
      <xdr:rowOff>121448</xdr:rowOff>
    </xdr:to>
    <xdr:cxnSp macro="">
      <xdr:nvCxnSpPr>
        <xdr:cNvPr id="116" name="直線コネクタ 115"/>
        <xdr:cNvCxnSpPr/>
      </xdr:nvCxnSpPr>
      <xdr:spPr bwMode="auto">
        <a:xfrm>
          <a:off x="5003800" y="6658254"/>
          <a:ext cx="647700" cy="73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227630</xdr:rowOff>
    </xdr:from>
    <xdr:ext cx="762000" cy="259045"/>
    <xdr:sp macro="" textlink="">
      <xdr:nvSpPr>
        <xdr:cNvPr id="117" name="人口1人当たり決算額の推移平均値テキスト445"/>
        <xdr:cNvSpPr txBox="1"/>
      </xdr:nvSpPr>
      <xdr:spPr>
        <a:xfrm>
          <a:off x="5740400" y="683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293486</xdr:rowOff>
    </xdr:from>
    <xdr:to>
      <xdr:col>26</xdr:col>
      <xdr:colOff>50800</xdr:colOff>
      <xdr:row>35</xdr:row>
      <xdr:rowOff>47904</xdr:rowOff>
    </xdr:to>
    <xdr:cxnSp macro="">
      <xdr:nvCxnSpPr>
        <xdr:cNvPr id="119" name="直線コネクタ 118"/>
        <xdr:cNvCxnSpPr/>
      </xdr:nvCxnSpPr>
      <xdr:spPr bwMode="auto">
        <a:xfrm>
          <a:off x="4305300" y="6560936"/>
          <a:ext cx="698500" cy="97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286269</xdr:rowOff>
    </xdr:from>
    <xdr:to>
      <xdr:col>22</xdr:col>
      <xdr:colOff>114300</xdr:colOff>
      <xdr:row>34</xdr:row>
      <xdr:rowOff>293486</xdr:rowOff>
    </xdr:to>
    <xdr:cxnSp macro="">
      <xdr:nvCxnSpPr>
        <xdr:cNvPr id="122" name="直線コネクタ 121"/>
        <xdr:cNvCxnSpPr/>
      </xdr:nvCxnSpPr>
      <xdr:spPr bwMode="auto">
        <a:xfrm>
          <a:off x="3606800" y="6553719"/>
          <a:ext cx="698500" cy="7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266283</xdr:rowOff>
    </xdr:from>
    <xdr:to>
      <xdr:col>18</xdr:col>
      <xdr:colOff>177800</xdr:colOff>
      <xdr:row>34</xdr:row>
      <xdr:rowOff>286269</xdr:rowOff>
    </xdr:to>
    <xdr:cxnSp macro="">
      <xdr:nvCxnSpPr>
        <xdr:cNvPr id="125" name="直線コネクタ 124"/>
        <xdr:cNvCxnSpPr/>
      </xdr:nvCxnSpPr>
      <xdr:spPr bwMode="auto">
        <a:xfrm>
          <a:off x="2908300" y="6533733"/>
          <a:ext cx="698500" cy="19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296863</xdr:rowOff>
    </xdr:from>
    <xdr:ext cx="762000" cy="259045"/>
    <xdr:sp macro="" textlink="">
      <xdr:nvSpPr>
        <xdr:cNvPr id="129" name="テキスト ボックス 128"/>
        <xdr:cNvSpPr txBox="1"/>
      </xdr:nvSpPr>
      <xdr:spPr>
        <a:xfrm>
          <a:off x="25273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70648</xdr:rowOff>
    </xdr:from>
    <xdr:to>
      <xdr:col>29</xdr:col>
      <xdr:colOff>177800</xdr:colOff>
      <xdr:row>35</xdr:row>
      <xdr:rowOff>172248</xdr:rowOff>
    </xdr:to>
    <xdr:sp macro="" textlink="">
      <xdr:nvSpPr>
        <xdr:cNvPr id="135" name="楕円 134"/>
        <xdr:cNvSpPr/>
      </xdr:nvSpPr>
      <xdr:spPr bwMode="auto">
        <a:xfrm>
          <a:off x="5600700" y="6680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258625</xdr:rowOff>
    </xdr:from>
    <xdr:ext cx="762000" cy="259045"/>
    <xdr:sp macro="" textlink="">
      <xdr:nvSpPr>
        <xdr:cNvPr id="136" name="人口1人当たり決算額の推移該当値テキスト445"/>
        <xdr:cNvSpPr txBox="1"/>
      </xdr:nvSpPr>
      <xdr:spPr>
        <a:xfrm>
          <a:off x="5740400" y="652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340004</xdr:rowOff>
    </xdr:from>
    <xdr:to>
      <xdr:col>26</xdr:col>
      <xdr:colOff>101600</xdr:colOff>
      <xdr:row>35</xdr:row>
      <xdr:rowOff>98704</xdr:rowOff>
    </xdr:to>
    <xdr:sp macro="" textlink="">
      <xdr:nvSpPr>
        <xdr:cNvPr id="137" name="楕円 136"/>
        <xdr:cNvSpPr/>
      </xdr:nvSpPr>
      <xdr:spPr bwMode="auto">
        <a:xfrm>
          <a:off x="4953000" y="6607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108881</xdr:rowOff>
    </xdr:from>
    <xdr:ext cx="736600" cy="259045"/>
    <xdr:sp macro="" textlink="">
      <xdr:nvSpPr>
        <xdr:cNvPr id="138" name="テキスト ボックス 137"/>
        <xdr:cNvSpPr txBox="1"/>
      </xdr:nvSpPr>
      <xdr:spPr>
        <a:xfrm>
          <a:off x="4622800" y="6376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242686</xdr:rowOff>
    </xdr:from>
    <xdr:to>
      <xdr:col>22</xdr:col>
      <xdr:colOff>165100</xdr:colOff>
      <xdr:row>35</xdr:row>
      <xdr:rowOff>1386</xdr:rowOff>
    </xdr:to>
    <xdr:sp macro="" textlink="">
      <xdr:nvSpPr>
        <xdr:cNvPr id="139" name="楕円 138"/>
        <xdr:cNvSpPr/>
      </xdr:nvSpPr>
      <xdr:spPr bwMode="auto">
        <a:xfrm>
          <a:off x="4254500" y="6510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11563</xdr:rowOff>
    </xdr:from>
    <xdr:ext cx="762000" cy="259045"/>
    <xdr:sp macro="" textlink="">
      <xdr:nvSpPr>
        <xdr:cNvPr id="140" name="テキスト ボックス 139"/>
        <xdr:cNvSpPr txBox="1"/>
      </xdr:nvSpPr>
      <xdr:spPr>
        <a:xfrm>
          <a:off x="3924300" y="627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235469</xdr:rowOff>
    </xdr:from>
    <xdr:to>
      <xdr:col>19</xdr:col>
      <xdr:colOff>38100</xdr:colOff>
      <xdr:row>34</xdr:row>
      <xdr:rowOff>337069</xdr:rowOff>
    </xdr:to>
    <xdr:sp macro="" textlink="">
      <xdr:nvSpPr>
        <xdr:cNvPr id="141" name="楕円 140"/>
        <xdr:cNvSpPr/>
      </xdr:nvSpPr>
      <xdr:spPr bwMode="auto">
        <a:xfrm>
          <a:off x="3556000" y="6502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4346</xdr:rowOff>
    </xdr:from>
    <xdr:ext cx="762000" cy="259045"/>
    <xdr:sp macro="" textlink="">
      <xdr:nvSpPr>
        <xdr:cNvPr id="142" name="テキスト ボックス 141"/>
        <xdr:cNvSpPr txBox="1"/>
      </xdr:nvSpPr>
      <xdr:spPr>
        <a:xfrm>
          <a:off x="3225800" y="6271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215483</xdr:rowOff>
    </xdr:from>
    <xdr:to>
      <xdr:col>15</xdr:col>
      <xdr:colOff>101600</xdr:colOff>
      <xdr:row>34</xdr:row>
      <xdr:rowOff>317083</xdr:rowOff>
    </xdr:to>
    <xdr:sp macro="" textlink="">
      <xdr:nvSpPr>
        <xdr:cNvPr id="143" name="楕円 142"/>
        <xdr:cNvSpPr/>
      </xdr:nvSpPr>
      <xdr:spPr bwMode="auto">
        <a:xfrm>
          <a:off x="2857500" y="6482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327260</xdr:rowOff>
    </xdr:from>
    <xdr:ext cx="762000" cy="259045"/>
    <xdr:sp macro="" textlink="">
      <xdr:nvSpPr>
        <xdr:cNvPr id="144" name="テキスト ボックス 143"/>
        <xdr:cNvSpPr txBox="1"/>
      </xdr:nvSpPr>
      <xdr:spPr>
        <a:xfrm>
          <a:off x="2527300" y="625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30,242
29,555
161.63
14,340,898
13,785,391
337,065
8,722,389
11,829,012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78283</xdr:rowOff>
    </xdr:from>
    <xdr:to>
      <xdr:col>24</xdr:col>
      <xdr:colOff>63500</xdr:colOff>
      <xdr:row>37</xdr:row>
      <xdr:rowOff>13246</xdr:rowOff>
    </xdr:to>
    <xdr:cxnSp macro="">
      <xdr:nvCxnSpPr>
        <xdr:cNvPr id="61" name="直線コネクタ 60"/>
        <xdr:cNvCxnSpPr/>
      </xdr:nvCxnSpPr>
      <xdr:spPr>
        <a:xfrm flipV="1">
          <a:off x="3797300" y="6250483"/>
          <a:ext cx="838200" cy="1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87827</xdr:rowOff>
    </xdr:from>
    <xdr:to>
      <xdr:col>19</xdr:col>
      <xdr:colOff>177800</xdr:colOff>
      <xdr:row>37</xdr:row>
      <xdr:rowOff>13246</xdr:rowOff>
    </xdr:to>
    <xdr:cxnSp macro="">
      <xdr:nvCxnSpPr>
        <xdr:cNvPr id="64" name="直線コネクタ 63"/>
        <xdr:cNvCxnSpPr/>
      </xdr:nvCxnSpPr>
      <xdr:spPr>
        <a:xfrm>
          <a:off x="2908300" y="6260027"/>
          <a:ext cx="889000" cy="9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87827</xdr:rowOff>
    </xdr:from>
    <xdr:to>
      <xdr:col>15</xdr:col>
      <xdr:colOff>50800</xdr:colOff>
      <xdr:row>36</xdr:row>
      <xdr:rowOff>167913</xdr:rowOff>
    </xdr:to>
    <xdr:cxnSp macro="">
      <xdr:nvCxnSpPr>
        <xdr:cNvPr id="67" name="直線コネクタ 66"/>
        <xdr:cNvCxnSpPr/>
      </xdr:nvCxnSpPr>
      <xdr:spPr>
        <a:xfrm flipV="1">
          <a:off x="2019300" y="6260027"/>
          <a:ext cx="889000" cy="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46317</xdr:rowOff>
    </xdr:from>
    <xdr:to>
      <xdr:col>10</xdr:col>
      <xdr:colOff>114300</xdr:colOff>
      <xdr:row>36</xdr:row>
      <xdr:rowOff>167913</xdr:rowOff>
    </xdr:to>
    <xdr:cxnSp macro="">
      <xdr:nvCxnSpPr>
        <xdr:cNvPr id="70" name="直線コネクタ 69"/>
        <xdr:cNvCxnSpPr/>
      </xdr:nvCxnSpPr>
      <xdr:spPr>
        <a:xfrm>
          <a:off x="1130300" y="6218517"/>
          <a:ext cx="889000" cy="12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27483</xdr:rowOff>
    </xdr:from>
    <xdr:to>
      <xdr:col>24</xdr:col>
      <xdr:colOff>114300</xdr:colOff>
      <xdr:row>36</xdr:row>
      <xdr:rowOff>129083</xdr:rowOff>
    </xdr:to>
    <xdr:sp macro="" textlink="">
      <xdr:nvSpPr>
        <xdr:cNvPr id="80" name="楕円 79"/>
        <xdr:cNvSpPr/>
      </xdr:nvSpPr>
      <xdr:spPr>
        <a:xfrm>
          <a:off x="4584700" y="61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5910</xdr:rowOff>
    </xdr:from>
    <xdr:ext cx="534377" cy="259045"/>
    <xdr:sp macro="" textlink="">
      <xdr:nvSpPr>
        <xdr:cNvPr id="81" name="人件費該当値テキスト"/>
        <xdr:cNvSpPr txBox="1"/>
      </xdr:nvSpPr>
      <xdr:spPr>
        <a:xfrm>
          <a:off x="4686300" y="617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133896</xdr:rowOff>
    </xdr:from>
    <xdr:to>
      <xdr:col>20</xdr:col>
      <xdr:colOff>38100</xdr:colOff>
      <xdr:row>37</xdr:row>
      <xdr:rowOff>64046</xdr:rowOff>
    </xdr:to>
    <xdr:sp macro="" textlink="">
      <xdr:nvSpPr>
        <xdr:cNvPr id="82" name="楕円 81"/>
        <xdr:cNvSpPr/>
      </xdr:nvSpPr>
      <xdr:spPr>
        <a:xfrm>
          <a:off x="3746500" y="630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55173</xdr:rowOff>
    </xdr:from>
    <xdr:ext cx="534377" cy="259045"/>
    <xdr:sp macro="" textlink="">
      <xdr:nvSpPr>
        <xdr:cNvPr id="83" name="テキスト ボックス 82"/>
        <xdr:cNvSpPr txBox="1"/>
      </xdr:nvSpPr>
      <xdr:spPr>
        <a:xfrm>
          <a:off x="3530111" y="63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37027</xdr:rowOff>
    </xdr:from>
    <xdr:to>
      <xdr:col>15</xdr:col>
      <xdr:colOff>101600</xdr:colOff>
      <xdr:row>36</xdr:row>
      <xdr:rowOff>138627</xdr:rowOff>
    </xdr:to>
    <xdr:sp macro="" textlink="">
      <xdr:nvSpPr>
        <xdr:cNvPr id="84" name="楕円 83"/>
        <xdr:cNvSpPr/>
      </xdr:nvSpPr>
      <xdr:spPr>
        <a:xfrm>
          <a:off x="2857500" y="620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129754</xdr:rowOff>
    </xdr:from>
    <xdr:ext cx="534377" cy="259045"/>
    <xdr:sp macro="" textlink="">
      <xdr:nvSpPr>
        <xdr:cNvPr id="85" name="テキスト ボックス 84"/>
        <xdr:cNvSpPr txBox="1"/>
      </xdr:nvSpPr>
      <xdr:spPr>
        <a:xfrm>
          <a:off x="2641111" y="630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117113</xdr:rowOff>
    </xdr:from>
    <xdr:to>
      <xdr:col>10</xdr:col>
      <xdr:colOff>165100</xdr:colOff>
      <xdr:row>37</xdr:row>
      <xdr:rowOff>47263</xdr:rowOff>
    </xdr:to>
    <xdr:sp macro="" textlink="">
      <xdr:nvSpPr>
        <xdr:cNvPr id="86" name="楕円 85"/>
        <xdr:cNvSpPr/>
      </xdr:nvSpPr>
      <xdr:spPr>
        <a:xfrm>
          <a:off x="1968500" y="62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38390</xdr:rowOff>
    </xdr:from>
    <xdr:ext cx="534377" cy="259045"/>
    <xdr:sp macro="" textlink="">
      <xdr:nvSpPr>
        <xdr:cNvPr id="87" name="テキスト ボックス 86"/>
        <xdr:cNvSpPr txBox="1"/>
      </xdr:nvSpPr>
      <xdr:spPr>
        <a:xfrm>
          <a:off x="1752111" y="638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166967</xdr:rowOff>
    </xdr:from>
    <xdr:to>
      <xdr:col>6</xdr:col>
      <xdr:colOff>38100</xdr:colOff>
      <xdr:row>36</xdr:row>
      <xdr:rowOff>97117</xdr:rowOff>
    </xdr:to>
    <xdr:sp macro="" textlink="">
      <xdr:nvSpPr>
        <xdr:cNvPr id="88" name="楕円 87"/>
        <xdr:cNvSpPr/>
      </xdr:nvSpPr>
      <xdr:spPr>
        <a:xfrm>
          <a:off x="1079500" y="616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88244</xdr:rowOff>
    </xdr:from>
    <xdr:ext cx="534377" cy="259045"/>
    <xdr:sp macro="" textlink="">
      <xdr:nvSpPr>
        <xdr:cNvPr id="89" name="テキスト ボックス 88"/>
        <xdr:cNvSpPr txBox="1"/>
      </xdr:nvSpPr>
      <xdr:spPr>
        <a:xfrm>
          <a:off x="863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156115</xdr:rowOff>
    </xdr:from>
    <xdr:to>
      <xdr:col>24</xdr:col>
      <xdr:colOff>63500</xdr:colOff>
      <xdr:row>58</xdr:row>
      <xdr:rowOff>69084</xdr:rowOff>
    </xdr:to>
    <xdr:cxnSp macro="">
      <xdr:nvCxnSpPr>
        <xdr:cNvPr id="121" name="直線コネクタ 120"/>
        <xdr:cNvCxnSpPr/>
      </xdr:nvCxnSpPr>
      <xdr:spPr>
        <a:xfrm flipV="1">
          <a:off x="3797300" y="9928765"/>
          <a:ext cx="838200" cy="8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69084</xdr:rowOff>
    </xdr:from>
    <xdr:to>
      <xdr:col>19</xdr:col>
      <xdr:colOff>177800</xdr:colOff>
      <xdr:row>58</xdr:row>
      <xdr:rowOff>90115</xdr:rowOff>
    </xdr:to>
    <xdr:cxnSp macro="">
      <xdr:nvCxnSpPr>
        <xdr:cNvPr id="124" name="直線コネクタ 123"/>
        <xdr:cNvCxnSpPr/>
      </xdr:nvCxnSpPr>
      <xdr:spPr>
        <a:xfrm flipV="1">
          <a:off x="2908300" y="10013184"/>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39388</xdr:rowOff>
    </xdr:from>
    <xdr:to>
      <xdr:col>15</xdr:col>
      <xdr:colOff>50800</xdr:colOff>
      <xdr:row>58</xdr:row>
      <xdr:rowOff>90115</xdr:rowOff>
    </xdr:to>
    <xdr:cxnSp macro="">
      <xdr:nvCxnSpPr>
        <xdr:cNvPr id="127" name="直線コネクタ 126"/>
        <xdr:cNvCxnSpPr/>
      </xdr:nvCxnSpPr>
      <xdr:spPr>
        <a:xfrm>
          <a:off x="2019300" y="9983488"/>
          <a:ext cx="889000" cy="5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39388</xdr:rowOff>
    </xdr:from>
    <xdr:to>
      <xdr:col>10</xdr:col>
      <xdr:colOff>114300</xdr:colOff>
      <xdr:row>58</xdr:row>
      <xdr:rowOff>70500</xdr:rowOff>
    </xdr:to>
    <xdr:cxnSp macro="">
      <xdr:nvCxnSpPr>
        <xdr:cNvPr id="130" name="直線コネクタ 129"/>
        <xdr:cNvCxnSpPr/>
      </xdr:nvCxnSpPr>
      <xdr:spPr>
        <a:xfrm flipV="1">
          <a:off x="1130300" y="9983488"/>
          <a:ext cx="889000" cy="3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105315</xdr:rowOff>
    </xdr:from>
    <xdr:to>
      <xdr:col>24</xdr:col>
      <xdr:colOff>114300</xdr:colOff>
      <xdr:row>58</xdr:row>
      <xdr:rowOff>35465</xdr:rowOff>
    </xdr:to>
    <xdr:sp macro="" textlink="">
      <xdr:nvSpPr>
        <xdr:cNvPr id="140" name="楕円 139"/>
        <xdr:cNvSpPr/>
      </xdr:nvSpPr>
      <xdr:spPr>
        <a:xfrm>
          <a:off x="4584700" y="987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20242</xdr:rowOff>
    </xdr:from>
    <xdr:ext cx="534377" cy="259045"/>
    <xdr:sp macro="" textlink="">
      <xdr:nvSpPr>
        <xdr:cNvPr id="141" name="物件費該当値テキスト"/>
        <xdr:cNvSpPr txBox="1"/>
      </xdr:nvSpPr>
      <xdr:spPr>
        <a:xfrm>
          <a:off x="4686300" y="979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18284</xdr:rowOff>
    </xdr:from>
    <xdr:to>
      <xdr:col>20</xdr:col>
      <xdr:colOff>38100</xdr:colOff>
      <xdr:row>58</xdr:row>
      <xdr:rowOff>119884</xdr:rowOff>
    </xdr:to>
    <xdr:sp macro="" textlink="">
      <xdr:nvSpPr>
        <xdr:cNvPr id="142" name="楕円 141"/>
        <xdr:cNvSpPr/>
      </xdr:nvSpPr>
      <xdr:spPr>
        <a:xfrm>
          <a:off x="3746500" y="996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111011</xdr:rowOff>
    </xdr:from>
    <xdr:ext cx="534377" cy="259045"/>
    <xdr:sp macro="" textlink="">
      <xdr:nvSpPr>
        <xdr:cNvPr id="143" name="テキスト ボックス 142"/>
        <xdr:cNvSpPr txBox="1"/>
      </xdr:nvSpPr>
      <xdr:spPr>
        <a:xfrm>
          <a:off x="3530111" y="1005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39315</xdr:rowOff>
    </xdr:from>
    <xdr:to>
      <xdr:col>15</xdr:col>
      <xdr:colOff>101600</xdr:colOff>
      <xdr:row>58</xdr:row>
      <xdr:rowOff>140915</xdr:rowOff>
    </xdr:to>
    <xdr:sp macro="" textlink="">
      <xdr:nvSpPr>
        <xdr:cNvPr id="144" name="楕円 143"/>
        <xdr:cNvSpPr/>
      </xdr:nvSpPr>
      <xdr:spPr>
        <a:xfrm>
          <a:off x="2857500" y="998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132042</xdr:rowOff>
    </xdr:from>
    <xdr:ext cx="534377" cy="259045"/>
    <xdr:sp macro="" textlink="">
      <xdr:nvSpPr>
        <xdr:cNvPr id="145" name="テキスト ボックス 144"/>
        <xdr:cNvSpPr txBox="1"/>
      </xdr:nvSpPr>
      <xdr:spPr>
        <a:xfrm>
          <a:off x="2641111" y="1007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160038</xdr:rowOff>
    </xdr:from>
    <xdr:to>
      <xdr:col>10</xdr:col>
      <xdr:colOff>165100</xdr:colOff>
      <xdr:row>58</xdr:row>
      <xdr:rowOff>90188</xdr:rowOff>
    </xdr:to>
    <xdr:sp macro="" textlink="">
      <xdr:nvSpPr>
        <xdr:cNvPr id="146" name="楕円 145"/>
        <xdr:cNvSpPr/>
      </xdr:nvSpPr>
      <xdr:spPr>
        <a:xfrm>
          <a:off x="1968500" y="993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81315</xdr:rowOff>
    </xdr:from>
    <xdr:ext cx="534377" cy="259045"/>
    <xdr:sp macro="" textlink="">
      <xdr:nvSpPr>
        <xdr:cNvPr id="147" name="テキスト ボックス 146"/>
        <xdr:cNvSpPr txBox="1"/>
      </xdr:nvSpPr>
      <xdr:spPr>
        <a:xfrm>
          <a:off x="1752111" y="1002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19700</xdr:rowOff>
    </xdr:from>
    <xdr:to>
      <xdr:col>6</xdr:col>
      <xdr:colOff>38100</xdr:colOff>
      <xdr:row>58</xdr:row>
      <xdr:rowOff>121300</xdr:rowOff>
    </xdr:to>
    <xdr:sp macro="" textlink="">
      <xdr:nvSpPr>
        <xdr:cNvPr id="148" name="楕円 147"/>
        <xdr:cNvSpPr/>
      </xdr:nvSpPr>
      <xdr:spPr>
        <a:xfrm>
          <a:off x="1079500" y="99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112427</xdr:rowOff>
    </xdr:from>
    <xdr:ext cx="534377" cy="259045"/>
    <xdr:sp macro="" textlink="">
      <xdr:nvSpPr>
        <xdr:cNvPr id="149" name="テキスト ボックス 148"/>
        <xdr:cNvSpPr txBox="1"/>
      </xdr:nvSpPr>
      <xdr:spPr>
        <a:xfrm>
          <a:off x="863111" y="1005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41745</xdr:rowOff>
    </xdr:from>
    <xdr:to>
      <xdr:col>24</xdr:col>
      <xdr:colOff>63500</xdr:colOff>
      <xdr:row>78</xdr:row>
      <xdr:rowOff>45022</xdr:rowOff>
    </xdr:to>
    <xdr:cxnSp macro="">
      <xdr:nvCxnSpPr>
        <xdr:cNvPr id="178" name="直線コネクタ 177"/>
        <xdr:cNvCxnSpPr/>
      </xdr:nvCxnSpPr>
      <xdr:spPr>
        <a:xfrm flipV="1">
          <a:off x="3797300" y="13414845"/>
          <a:ext cx="8382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45022</xdr:rowOff>
    </xdr:from>
    <xdr:to>
      <xdr:col>19</xdr:col>
      <xdr:colOff>177800</xdr:colOff>
      <xdr:row>78</xdr:row>
      <xdr:rowOff>46393</xdr:rowOff>
    </xdr:to>
    <xdr:cxnSp macro="">
      <xdr:nvCxnSpPr>
        <xdr:cNvPr id="181" name="直線コネクタ 180"/>
        <xdr:cNvCxnSpPr/>
      </xdr:nvCxnSpPr>
      <xdr:spPr>
        <a:xfrm flipV="1">
          <a:off x="2908300" y="13418122"/>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46393</xdr:rowOff>
    </xdr:from>
    <xdr:to>
      <xdr:col>15</xdr:col>
      <xdr:colOff>50800</xdr:colOff>
      <xdr:row>78</xdr:row>
      <xdr:rowOff>48261</xdr:rowOff>
    </xdr:to>
    <xdr:cxnSp macro="">
      <xdr:nvCxnSpPr>
        <xdr:cNvPr id="184" name="直線コネクタ 183"/>
        <xdr:cNvCxnSpPr/>
      </xdr:nvCxnSpPr>
      <xdr:spPr>
        <a:xfrm flipV="1">
          <a:off x="2019300" y="13419493"/>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22428</xdr:rowOff>
    </xdr:from>
    <xdr:to>
      <xdr:col>10</xdr:col>
      <xdr:colOff>114300</xdr:colOff>
      <xdr:row>78</xdr:row>
      <xdr:rowOff>48261</xdr:rowOff>
    </xdr:to>
    <xdr:cxnSp macro="">
      <xdr:nvCxnSpPr>
        <xdr:cNvPr id="187" name="直線コネクタ 186"/>
        <xdr:cNvCxnSpPr/>
      </xdr:nvCxnSpPr>
      <xdr:spPr>
        <a:xfrm>
          <a:off x="1130300" y="13395528"/>
          <a:ext cx="889000" cy="2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162395</xdr:rowOff>
    </xdr:from>
    <xdr:to>
      <xdr:col>24</xdr:col>
      <xdr:colOff>114300</xdr:colOff>
      <xdr:row>78</xdr:row>
      <xdr:rowOff>92545</xdr:rowOff>
    </xdr:to>
    <xdr:sp macro="" textlink="">
      <xdr:nvSpPr>
        <xdr:cNvPr id="197" name="楕円 196"/>
        <xdr:cNvSpPr/>
      </xdr:nvSpPr>
      <xdr:spPr>
        <a:xfrm>
          <a:off x="4584700" y="1336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140822</xdr:rowOff>
    </xdr:from>
    <xdr:ext cx="469744" cy="259045"/>
    <xdr:sp macro="" textlink="">
      <xdr:nvSpPr>
        <xdr:cNvPr id="198" name="維持補修費該当値テキスト"/>
        <xdr:cNvSpPr txBox="1"/>
      </xdr:nvSpPr>
      <xdr:spPr>
        <a:xfrm>
          <a:off x="4686300" y="1334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165672</xdr:rowOff>
    </xdr:from>
    <xdr:to>
      <xdr:col>20</xdr:col>
      <xdr:colOff>38100</xdr:colOff>
      <xdr:row>78</xdr:row>
      <xdr:rowOff>95822</xdr:rowOff>
    </xdr:to>
    <xdr:sp macro="" textlink="">
      <xdr:nvSpPr>
        <xdr:cNvPr id="199" name="楕円 198"/>
        <xdr:cNvSpPr/>
      </xdr:nvSpPr>
      <xdr:spPr>
        <a:xfrm>
          <a:off x="3746500" y="133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86949</xdr:rowOff>
    </xdr:from>
    <xdr:ext cx="469744" cy="259045"/>
    <xdr:sp macro="" textlink="">
      <xdr:nvSpPr>
        <xdr:cNvPr id="200" name="テキスト ボックス 199"/>
        <xdr:cNvSpPr txBox="1"/>
      </xdr:nvSpPr>
      <xdr:spPr>
        <a:xfrm>
          <a:off x="3562428" y="1346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167043</xdr:rowOff>
    </xdr:from>
    <xdr:to>
      <xdr:col>15</xdr:col>
      <xdr:colOff>101600</xdr:colOff>
      <xdr:row>78</xdr:row>
      <xdr:rowOff>97193</xdr:rowOff>
    </xdr:to>
    <xdr:sp macro="" textlink="">
      <xdr:nvSpPr>
        <xdr:cNvPr id="201" name="楕円 200"/>
        <xdr:cNvSpPr/>
      </xdr:nvSpPr>
      <xdr:spPr>
        <a:xfrm>
          <a:off x="2857500" y="1336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88320</xdr:rowOff>
    </xdr:from>
    <xdr:ext cx="469744" cy="259045"/>
    <xdr:sp macro="" textlink="">
      <xdr:nvSpPr>
        <xdr:cNvPr id="202" name="テキスト ボックス 201"/>
        <xdr:cNvSpPr txBox="1"/>
      </xdr:nvSpPr>
      <xdr:spPr>
        <a:xfrm>
          <a:off x="2673428" y="1346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168911</xdr:rowOff>
    </xdr:from>
    <xdr:to>
      <xdr:col>10</xdr:col>
      <xdr:colOff>165100</xdr:colOff>
      <xdr:row>78</xdr:row>
      <xdr:rowOff>99061</xdr:rowOff>
    </xdr:to>
    <xdr:sp macro="" textlink="">
      <xdr:nvSpPr>
        <xdr:cNvPr id="203" name="楕円 202"/>
        <xdr:cNvSpPr/>
      </xdr:nvSpPr>
      <xdr:spPr>
        <a:xfrm>
          <a:off x="1968500" y="133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90188</xdr:rowOff>
    </xdr:from>
    <xdr:ext cx="469744" cy="259045"/>
    <xdr:sp macro="" textlink="">
      <xdr:nvSpPr>
        <xdr:cNvPr id="204" name="テキスト ボックス 203"/>
        <xdr:cNvSpPr txBox="1"/>
      </xdr:nvSpPr>
      <xdr:spPr>
        <a:xfrm>
          <a:off x="1784428" y="134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143078</xdr:rowOff>
    </xdr:from>
    <xdr:to>
      <xdr:col>6</xdr:col>
      <xdr:colOff>38100</xdr:colOff>
      <xdr:row>78</xdr:row>
      <xdr:rowOff>73228</xdr:rowOff>
    </xdr:to>
    <xdr:sp macro="" textlink="">
      <xdr:nvSpPr>
        <xdr:cNvPr id="205" name="楕円 204"/>
        <xdr:cNvSpPr/>
      </xdr:nvSpPr>
      <xdr:spPr>
        <a:xfrm>
          <a:off x="1079500" y="133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64355</xdr:rowOff>
    </xdr:from>
    <xdr:ext cx="469744" cy="259045"/>
    <xdr:sp macro="" textlink="">
      <xdr:nvSpPr>
        <xdr:cNvPr id="206" name="テキスト ボックス 205"/>
        <xdr:cNvSpPr txBox="1"/>
      </xdr:nvSpPr>
      <xdr:spPr>
        <a:xfrm>
          <a:off x="895428" y="134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111423</xdr:rowOff>
    </xdr:from>
    <xdr:to>
      <xdr:col>24</xdr:col>
      <xdr:colOff>63500</xdr:colOff>
      <xdr:row>96</xdr:row>
      <xdr:rowOff>8941</xdr:rowOff>
    </xdr:to>
    <xdr:cxnSp macro="">
      <xdr:nvCxnSpPr>
        <xdr:cNvPr id="234" name="直線コネクタ 233"/>
        <xdr:cNvCxnSpPr/>
      </xdr:nvCxnSpPr>
      <xdr:spPr>
        <a:xfrm flipV="1">
          <a:off x="3797300" y="16399173"/>
          <a:ext cx="838200" cy="6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154194</xdr:rowOff>
    </xdr:from>
    <xdr:to>
      <xdr:col>19</xdr:col>
      <xdr:colOff>177800</xdr:colOff>
      <xdr:row>96</xdr:row>
      <xdr:rowOff>8941</xdr:rowOff>
    </xdr:to>
    <xdr:cxnSp macro="">
      <xdr:nvCxnSpPr>
        <xdr:cNvPr id="237" name="直線コネクタ 236"/>
        <xdr:cNvCxnSpPr/>
      </xdr:nvCxnSpPr>
      <xdr:spPr>
        <a:xfrm>
          <a:off x="2908300" y="16441944"/>
          <a:ext cx="889000" cy="2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154194</xdr:rowOff>
    </xdr:from>
    <xdr:to>
      <xdr:col>15</xdr:col>
      <xdr:colOff>50800</xdr:colOff>
      <xdr:row>95</xdr:row>
      <xdr:rowOff>164984</xdr:rowOff>
    </xdr:to>
    <xdr:cxnSp macro="">
      <xdr:nvCxnSpPr>
        <xdr:cNvPr id="240" name="直線コネクタ 239"/>
        <xdr:cNvCxnSpPr/>
      </xdr:nvCxnSpPr>
      <xdr:spPr>
        <a:xfrm flipV="1">
          <a:off x="2019300" y="16441944"/>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92839</xdr:rowOff>
    </xdr:from>
    <xdr:ext cx="534377" cy="259045"/>
    <xdr:sp macro="" textlink="">
      <xdr:nvSpPr>
        <xdr:cNvPr id="242" name="テキスト ボックス 241"/>
        <xdr:cNvSpPr txBox="1"/>
      </xdr:nvSpPr>
      <xdr:spPr>
        <a:xfrm>
          <a:off x="2641111" y="16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164984</xdr:rowOff>
    </xdr:from>
    <xdr:to>
      <xdr:col>10</xdr:col>
      <xdr:colOff>114300</xdr:colOff>
      <xdr:row>96</xdr:row>
      <xdr:rowOff>125961</xdr:rowOff>
    </xdr:to>
    <xdr:cxnSp macro="">
      <xdr:nvCxnSpPr>
        <xdr:cNvPr id="243" name="直線コネクタ 242"/>
        <xdr:cNvCxnSpPr/>
      </xdr:nvCxnSpPr>
      <xdr:spPr>
        <a:xfrm flipV="1">
          <a:off x="1130300" y="16452734"/>
          <a:ext cx="889000" cy="13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113802</xdr:rowOff>
    </xdr:from>
    <xdr:ext cx="534377" cy="259045"/>
    <xdr:sp macro="" textlink="">
      <xdr:nvSpPr>
        <xdr:cNvPr id="245" name="テキスト ボックス 244"/>
        <xdr:cNvSpPr txBox="1"/>
      </xdr:nvSpPr>
      <xdr:spPr>
        <a:xfrm>
          <a:off x="1752111" y="165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25813</xdr:rowOff>
    </xdr:from>
    <xdr:ext cx="534377" cy="259045"/>
    <xdr:sp macro="" textlink="">
      <xdr:nvSpPr>
        <xdr:cNvPr id="247" name="テキスト ボックス 246"/>
        <xdr:cNvSpPr txBox="1"/>
      </xdr:nvSpPr>
      <xdr:spPr>
        <a:xfrm>
          <a:off x="863111" y="1665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60623</xdr:rowOff>
    </xdr:from>
    <xdr:to>
      <xdr:col>24</xdr:col>
      <xdr:colOff>114300</xdr:colOff>
      <xdr:row>95</xdr:row>
      <xdr:rowOff>162223</xdr:rowOff>
    </xdr:to>
    <xdr:sp macro="" textlink="">
      <xdr:nvSpPr>
        <xdr:cNvPr id="253" name="楕円 252"/>
        <xdr:cNvSpPr/>
      </xdr:nvSpPr>
      <xdr:spPr>
        <a:xfrm>
          <a:off x="4584700" y="1634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83500</xdr:rowOff>
    </xdr:from>
    <xdr:ext cx="534377" cy="259045"/>
    <xdr:sp macro="" textlink="">
      <xdr:nvSpPr>
        <xdr:cNvPr id="254" name="扶助費該当値テキスト"/>
        <xdr:cNvSpPr txBox="1"/>
      </xdr:nvSpPr>
      <xdr:spPr>
        <a:xfrm>
          <a:off x="4686300" y="1619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129591</xdr:rowOff>
    </xdr:from>
    <xdr:to>
      <xdr:col>20</xdr:col>
      <xdr:colOff>38100</xdr:colOff>
      <xdr:row>96</xdr:row>
      <xdr:rowOff>59741</xdr:rowOff>
    </xdr:to>
    <xdr:sp macro="" textlink="">
      <xdr:nvSpPr>
        <xdr:cNvPr id="255" name="楕円 254"/>
        <xdr:cNvSpPr/>
      </xdr:nvSpPr>
      <xdr:spPr>
        <a:xfrm>
          <a:off x="3746500" y="1641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76268</xdr:rowOff>
    </xdr:from>
    <xdr:ext cx="534377" cy="259045"/>
    <xdr:sp macro="" textlink="">
      <xdr:nvSpPr>
        <xdr:cNvPr id="256" name="テキスト ボックス 255"/>
        <xdr:cNvSpPr txBox="1"/>
      </xdr:nvSpPr>
      <xdr:spPr>
        <a:xfrm>
          <a:off x="3530111" y="1619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103394</xdr:rowOff>
    </xdr:from>
    <xdr:to>
      <xdr:col>15</xdr:col>
      <xdr:colOff>101600</xdr:colOff>
      <xdr:row>96</xdr:row>
      <xdr:rowOff>33544</xdr:rowOff>
    </xdr:to>
    <xdr:sp macro="" textlink="">
      <xdr:nvSpPr>
        <xdr:cNvPr id="257" name="楕円 256"/>
        <xdr:cNvSpPr/>
      </xdr:nvSpPr>
      <xdr:spPr>
        <a:xfrm>
          <a:off x="2857500" y="1639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50071</xdr:rowOff>
    </xdr:from>
    <xdr:ext cx="534377" cy="259045"/>
    <xdr:sp macro="" textlink="">
      <xdr:nvSpPr>
        <xdr:cNvPr id="258" name="テキスト ボックス 257"/>
        <xdr:cNvSpPr txBox="1"/>
      </xdr:nvSpPr>
      <xdr:spPr>
        <a:xfrm>
          <a:off x="2641111" y="1616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114184</xdr:rowOff>
    </xdr:from>
    <xdr:to>
      <xdr:col>10</xdr:col>
      <xdr:colOff>165100</xdr:colOff>
      <xdr:row>96</xdr:row>
      <xdr:rowOff>44334</xdr:rowOff>
    </xdr:to>
    <xdr:sp macro="" textlink="">
      <xdr:nvSpPr>
        <xdr:cNvPr id="259" name="楕円 258"/>
        <xdr:cNvSpPr/>
      </xdr:nvSpPr>
      <xdr:spPr>
        <a:xfrm>
          <a:off x="1968500" y="1640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60861</xdr:rowOff>
    </xdr:from>
    <xdr:ext cx="534377" cy="259045"/>
    <xdr:sp macro="" textlink="">
      <xdr:nvSpPr>
        <xdr:cNvPr id="260" name="テキスト ボックス 259"/>
        <xdr:cNvSpPr txBox="1"/>
      </xdr:nvSpPr>
      <xdr:spPr>
        <a:xfrm>
          <a:off x="1752111" y="1617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75161</xdr:rowOff>
    </xdr:from>
    <xdr:to>
      <xdr:col>6</xdr:col>
      <xdr:colOff>38100</xdr:colOff>
      <xdr:row>97</xdr:row>
      <xdr:rowOff>5311</xdr:rowOff>
    </xdr:to>
    <xdr:sp macro="" textlink="">
      <xdr:nvSpPr>
        <xdr:cNvPr id="261" name="楕円 260"/>
        <xdr:cNvSpPr/>
      </xdr:nvSpPr>
      <xdr:spPr>
        <a:xfrm>
          <a:off x="1079500" y="1653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21838</xdr:rowOff>
    </xdr:from>
    <xdr:ext cx="534377" cy="259045"/>
    <xdr:sp macro="" textlink="">
      <xdr:nvSpPr>
        <xdr:cNvPr id="262" name="テキスト ボックス 261"/>
        <xdr:cNvSpPr txBox="1"/>
      </xdr:nvSpPr>
      <xdr:spPr>
        <a:xfrm>
          <a:off x="863111" y="1630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82565</xdr:rowOff>
    </xdr:from>
    <xdr:to>
      <xdr:col>55</xdr:col>
      <xdr:colOff>0</xdr:colOff>
      <xdr:row>36</xdr:row>
      <xdr:rowOff>20828</xdr:rowOff>
    </xdr:to>
    <xdr:cxnSp macro="">
      <xdr:nvCxnSpPr>
        <xdr:cNvPr id="291" name="直線コネクタ 290"/>
        <xdr:cNvCxnSpPr/>
      </xdr:nvCxnSpPr>
      <xdr:spPr>
        <a:xfrm flipV="1">
          <a:off x="9639300" y="6083315"/>
          <a:ext cx="838200" cy="10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138810</xdr:rowOff>
    </xdr:from>
    <xdr:ext cx="534377" cy="259045"/>
    <xdr:sp macro="" textlink="">
      <xdr:nvSpPr>
        <xdr:cNvPr id="292" name="補助費等平均値テキスト"/>
        <xdr:cNvSpPr txBox="1"/>
      </xdr:nvSpPr>
      <xdr:spPr>
        <a:xfrm>
          <a:off x="10528300" y="613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20828</xdr:rowOff>
    </xdr:from>
    <xdr:to>
      <xdr:col>50</xdr:col>
      <xdr:colOff>114300</xdr:colOff>
      <xdr:row>36</xdr:row>
      <xdr:rowOff>29926</xdr:rowOff>
    </xdr:to>
    <xdr:cxnSp macro="">
      <xdr:nvCxnSpPr>
        <xdr:cNvPr id="294" name="直線コネクタ 293"/>
        <xdr:cNvCxnSpPr/>
      </xdr:nvCxnSpPr>
      <xdr:spPr>
        <a:xfrm flipV="1">
          <a:off x="8750300" y="6193028"/>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129323</xdr:rowOff>
    </xdr:from>
    <xdr:ext cx="534377" cy="259045"/>
    <xdr:sp macro="" textlink="">
      <xdr:nvSpPr>
        <xdr:cNvPr id="296" name="テキスト ボックス 295"/>
        <xdr:cNvSpPr txBox="1"/>
      </xdr:nvSpPr>
      <xdr:spPr>
        <a:xfrm>
          <a:off x="9372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29926</xdr:rowOff>
    </xdr:from>
    <xdr:to>
      <xdr:col>45</xdr:col>
      <xdr:colOff>177800</xdr:colOff>
      <xdr:row>36</xdr:row>
      <xdr:rowOff>111178</xdr:rowOff>
    </xdr:to>
    <xdr:cxnSp macro="">
      <xdr:nvCxnSpPr>
        <xdr:cNvPr id="297" name="直線コネクタ 296"/>
        <xdr:cNvCxnSpPr/>
      </xdr:nvCxnSpPr>
      <xdr:spPr>
        <a:xfrm flipV="1">
          <a:off x="7861300" y="6202126"/>
          <a:ext cx="889000" cy="8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151627</xdr:rowOff>
    </xdr:from>
    <xdr:ext cx="534377" cy="259045"/>
    <xdr:sp macro="" textlink="">
      <xdr:nvSpPr>
        <xdr:cNvPr id="299" name="テキスト ボックス 298"/>
        <xdr:cNvSpPr txBox="1"/>
      </xdr:nvSpPr>
      <xdr:spPr>
        <a:xfrm>
          <a:off x="8483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108054</xdr:rowOff>
    </xdr:from>
    <xdr:to>
      <xdr:col>41</xdr:col>
      <xdr:colOff>50800</xdr:colOff>
      <xdr:row>36</xdr:row>
      <xdr:rowOff>111178</xdr:rowOff>
    </xdr:to>
    <xdr:cxnSp macro="">
      <xdr:nvCxnSpPr>
        <xdr:cNvPr id="300" name="直線コネクタ 299"/>
        <xdr:cNvCxnSpPr/>
      </xdr:nvCxnSpPr>
      <xdr:spPr>
        <a:xfrm>
          <a:off x="6972300" y="6280254"/>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158508</xdr:rowOff>
    </xdr:from>
    <xdr:ext cx="534377" cy="259045"/>
    <xdr:sp macro="" textlink="">
      <xdr:nvSpPr>
        <xdr:cNvPr id="302" name="テキスト ボックス 301"/>
        <xdr:cNvSpPr txBox="1"/>
      </xdr:nvSpPr>
      <xdr:spPr>
        <a:xfrm>
          <a:off x="7594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167202</xdr:rowOff>
    </xdr:from>
    <xdr:ext cx="534377" cy="259045"/>
    <xdr:sp macro="" textlink="">
      <xdr:nvSpPr>
        <xdr:cNvPr id="304" name="テキスト ボックス 303"/>
        <xdr:cNvSpPr txBox="1"/>
      </xdr:nvSpPr>
      <xdr:spPr>
        <a:xfrm>
          <a:off x="6705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31765</xdr:rowOff>
    </xdr:from>
    <xdr:to>
      <xdr:col>55</xdr:col>
      <xdr:colOff>50800</xdr:colOff>
      <xdr:row>35</xdr:row>
      <xdr:rowOff>133365</xdr:rowOff>
    </xdr:to>
    <xdr:sp macro="" textlink="">
      <xdr:nvSpPr>
        <xdr:cNvPr id="310" name="楕円 309"/>
        <xdr:cNvSpPr/>
      </xdr:nvSpPr>
      <xdr:spPr>
        <a:xfrm>
          <a:off x="10426700" y="603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54642</xdr:rowOff>
    </xdr:from>
    <xdr:ext cx="534377" cy="259045"/>
    <xdr:sp macro="" textlink="">
      <xdr:nvSpPr>
        <xdr:cNvPr id="311" name="補助費等該当値テキスト"/>
        <xdr:cNvSpPr txBox="1"/>
      </xdr:nvSpPr>
      <xdr:spPr>
        <a:xfrm>
          <a:off x="10528300" y="588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141478</xdr:rowOff>
    </xdr:from>
    <xdr:to>
      <xdr:col>50</xdr:col>
      <xdr:colOff>165100</xdr:colOff>
      <xdr:row>36</xdr:row>
      <xdr:rowOff>71628</xdr:rowOff>
    </xdr:to>
    <xdr:sp macro="" textlink="">
      <xdr:nvSpPr>
        <xdr:cNvPr id="312" name="楕円 311"/>
        <xdr:cNvSpPr/>
      </xdr:nvSpPr>
      <xdr:spPr>
        <a:xfrm>
          <a:off x="9588500" y="61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88155</xdr:rowOff>
    </xdr:from>
    <xdr:ext cx="534377" cy="259045"/>
    <xdr:sp macro="" textlink="">
      <xdr:nvSpPr>
        <xdr:cNvPr id="313" name="テキスト ボックス 312"/>
        <xdr:cNvSpPr txBox="1"/>
      </xdr:nvSpPr>
      <xdr:spPr>
        <a:xfrm>
          <a:off x="9372111" y="591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150576</xdr:rowOff>
    </xdr:from>
    <xdr:to>
      <xdr:col>46</xdr:col>
      <xdr:colOff>38100</xdr:colOff>
      <xdr:row>36</xdr:row>
      <xdr:rowOff>80726</xdr:rowOff>
    </xdr:to>
    <xdr:sp macro="" textlink="">
      <xdr:nvSpPr>
        <xdr:cNvPr id="314" name="楕円 313"/>
        <xdr:cNvSpPr/>
      </xdr:nvSpPr>
      <xdr:spPr>
        <a:xfrm>
          <a:off x="8699500" y="615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97253</xdr:rowOff>
    </xdr:from>
    <xdr:ext cx="534377" cy="259045"/>
    <xdr:sp macro="" textlink="">
      <xdr:nvSpPr>
        <xdr:cNvPr id="315" name="テキスト ボックス 314"/>
        <xdr:cNvSpPr txBox="1"/>
      </xdr:nvSpPr>
      <xdr:spPr>
        <a:xfrm>
          <a:off x="8483111" y="592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60378</xdr:rowOff>
    </xdr:from>
    <xdr:to>
      <xdr:col>41</xdr:col>
      <xdr:colOff>101600</xdr:colOff>
      <xdr:row>36</xdr:row>
      <xdr:rowOff>161978</xdr:rowOff>
    </xdr:to>
    <xdr:sp macro="" textlink="">
      <xdr:nvSpPr>
        <xdr:cNvPr id="316" name="楕円 315"/>
        <xdr:cNvSpPr/>
      </xdr:nvSpPr>
      <xdr:spPr>
        <a:xfrm>
          <a:off x="7810500" y="623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7055</xdr:rowOff>
    </xdr:from>
    <xdr:ext cx="534377" cy="259045"/>
    <xdr:sp macro="" textlink="">
      <xdr:nvSpPr>
        <xdr:cNvPr id="317" name="テキスト ボックス 316"/>
        <xdr:cNvSpPr txBox="1"/>
      </xdr:nvSpPr>
      <xdr:spPr>
        <a:xfrm>
          <a:off x="7594111" y="600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57254</xdr:rowOff>
    </xdr:from>
    <xdr:to>
      <xdr:col>36</xdr:col>
      <xdr:colOff>165100</xdr:colOff>
      <xdr:row>36</xdr:row>
      <xdr:rowOff>158854</xdr:rowOff>
    </xdr:to>
    <xdr:sp macro="" textlink="">
      <xdr:nvSpPr>
        <xdr:cNvPr id="318" name="楕円 317"/>
        <xdr:cNvSpPr/>
      </xdr:nvSpPr>
      <xdr:spPr>
        <a:xfrm>
          <a:off x="6921500" y="622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3931</xdr:rowOff>
    </xdr:from>
    <xdr:ext cx="534377" cy="259045"/>
    <xdr:sp macro="" textlink="">
      <xdr:nvSpPr>
        <xdr:cNvPr id="319" name="テキスト ボックス 318"/>
        <xdr:cNvSpPr txBox="1"/>
      </xdr:nvSpPr>
      <xdr:spPr>
        <a:xfrm>
          <a:off x="6705111" y="600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2666</xdr:rowOff>
    </xdr:from>
    <xdr:to>
      <xdr:col>55</xdr:col>
      <xdr:colOff>0</xdr:colOff>
      <xdr:row>58</xdr:row>
      <xdr:rowOff>6362</xdr:rowOff>
    </xdr:to>
    <xdr:cxnSp macro="">
      <xdr:nvCxnSpPr>
        <xdr:cNvPr id="346" name="直線コネクタ 345"/>
        <xdr:cNvCxnSpPr/>
      </xdr:nvCxnSpPr>
      <xdr:spPr>
        <a:xfrm>
          <a:off x="9639300" y="9946766"/>
          <a:ext cx="8382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150531</xdr:rowOff>
    </xdr:from>
    <xdr:to>
      <xdr:col>50</xdr:col>
      <xdr:colOff>114300</xdr:colOff>
      <xdr:row>58</xdr:row>
      <xdr:rowOff>2666</xdr:rowOff>
    </xdr:to>
    <xdr:cxnSp macro="">
      <xdr:nvCxnSpPr>
        <xdr:cNvPr id="349" name="直線コネクタ 348"/>
        <xdr:cNvCxnSpPr/>
      </xdr:nvCxnSpPr>
      <xdr:spPr>
        <a:xfrm>
          <a:off x="8750300" y="9923181"/>
          <a:ext cx="889000" cy="2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150531</xdr:rowOff>
    </xdr:from>
    <xdr:to>
      <xdr:col>45</xdr:col>
      <xdr:colOff>177800</xdr:colOff>
      <xdr:row>57</xdr:row>
      <xdr:rowOff>161134</xdr:rowOff>
    </xdr:to>
    <xdr:cxnSp macro="">
      <xdr:nvCxnSpPr>
        <xdr:cNvPr id="352" name="直線コネクタ 351"/>
        <xdr:cNvCxnSpPr/>
      </xdr:nvCxnSpPr>
      <xdr:spPr>
        <a:xfrm flipV="1">
          <a:off x="7861300" y="9923181"/>
          <a:ext cx="889000" cy="1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25109</xdr:rowOff>
    </xdr:from>
    <xdr:ext cx="534377" cy="259045"/>
    <xdr:sp macro="" textlink="">
      <xdr:nvSpPr>
        <xdr:cNvPr id="354" name="テキスト ボックス 353"/>
        <xdr:cNvSpPr txBox="1"/>
      </xdr:nvSpPr>
      <xdr:spPr>
        <a:xfrm>
          <a:off x="8483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106893</xdr:rowOff>
    </xdr:from>
    <xdr:to>
      <xdr:col>41</xdr:col>
      <xdr:colOff>50800</xdr:colOff>
      <xdr:row>57</xdr:row>
      <xdr:rowOff>161134</xdr:rowOff>
    </xdr:to>
    <xdr:cxnSp macro="">
      <xdr:nvCxnSpPr>
        <xdr:cNvPr id="355" name="直線コネクタ 354"/>
        <xdr:cNvCxnSpPr/>
      </xdr:nvCxnSpPr>
      <xdr:spPr>
        <a:xfrm>
          <a:off x="6972300" y="9879543"/>
          <a:ext cx="889000" cy="5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166155</xdr:rowOff>
    </xdr:from>
    <xdr:ext cx="534377" cy="259045"/>
    <xdr:sp macro="" textlink="">
      <xdr:nvSpPr>
        <xdr:cNvPr id="359" name="テキスト ボックス 358"/>
        <xdr:cNvSpPr txBox="1"/>
      </xdr:nvSpPr>
      <xdr:spPr>
        <a:xfrm>
          <a:off x="6705111" y="99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127012</xdr:rowOff>
    </xdr:from>
    <xdr:to>
      <xdr:col>55</xdr:col>
      <xdr:colOff>50800</xdr:colOff>
      <xdr:row>58</xdr:row>
      <xdr:rowOff>57162</xdr:rowOff>
    </xdr:to>
    <xdr:sp macro="" textlink="">
      <xdr:nvSpPr>
        <xdr:cNvPr id="365" name="楕円 364"/>
        <xdr:cNvSpPr/>
      </xdr:nvSpPr>
      <xdr:spPr>
        <a:xfrm>
          <a:off x="10426700" y="989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68285</xdr:rowOff>
    </xdr:from>
    <xdr:ext cx="534377" cy="259045"/>
    <xdr:sp macro="" textlink="">
      <xdr:nvSpPr>
        <xdr:cNvPr id="366" name="普通建設事業費該当値テキスト"/>
        <xdr:cNvSpPr txBox="1"/>
      </xdr:nvSpPr>
      <xdr:spPr>
        <a:xfrm>
          <a:off x="10528300" y="984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123316</xdr:rowOff>
    </xdr:from>
    <xdr:to>
      <xdr:col>50</xdr:col>
      <xdr:colOff>165100</xdr:colOff>
      <xdr:row>58</xdr:row>
      <xdr:rowOff>53466</xdr:rowOff>
    </xdr:to>
    <xdr:sp macro="" textlink="">
      <xdr:nvSpPr>
        <xdr:cNvPr id="367" name="楕円 366"/>
        <xdr:cNvSpPr/>
      </xdr:nvSpPr>
      <xdr:spPr>
        <a:xfrm>
          <a:off x="9588500" y="989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44593</xdr:rowOff>
    </xdr:from>
    <xdr:ext cx="534377" cy="259045"/>
    <xdr:sp macro="" textlink="">
      <xdr:nvSpPr>
        <xdr:cNvPr id="368" name="テキスト ボックス 367"/>
        <xdr:cNvSpPr txBox="1"/>
      </xdr:nvSpPr>
      <xdr:spPr>
        <a:xfrm>
          <a:off x="9372111" y="998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99731</xdr:rowOff>
    </xdr:from>
    <xdr:to>
      <xdr:col>46</xdr:col>
      <xdr:colOff>38100</xdr:colOff>
      <xdr:row>58</xdr:row>
      <xdr:rowOff>29881</xdr:rowOff>
    </xdr:to>
    <xdr:sp macro="" textlink="">
      <xdr:nvSpPr>
        <xdr:cNvPr id="369" name="楕円 368"/>
        <xdr:cNvSpPr/>
      </xdr:nvSpPr>
      <xdr:spPr>
        <a:xfrm>
          <a:off x="8699500" y="987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46408</xdr:rowOff>
    </xdr:from>
    <xdr:ext cx="534377" cy="259045"/>
    <xdr:sp macro="" textlink="">
      <xdr:nvSpPr>
        <xdr:cNvPr id="370" name="テキスト ボックス 369"/>
        <xdr:cNvSpPr txBox="1"/>
      </xdr:nvSpPr>
      <xdr:spPr>
        <a:xfrm>
          <a:off x="8483111" y="964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110334</xdr:rowOff>
    </xdr:from>
    <xdr:to>
      <xdr:col>41</xdr:col>
      <xdr:colOff>101600</xdr:colOff>
      <xdr:row>58</xdr:row>
      <xdr:rowOff>40484</xdr:rowOff>
    </xdr:to>
    <xdr:sp macro="" textlink="">
      <xdr:nvSpPr>
        <xdr:cNvPr id="371" name="楕円 370"/>
        <xdr:cNvSpPr/>
      </xdr:nvSpPr>
      <xdr:spPr>
        <a:xfrm>
          <a:off x="7810500" y="988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31611</xdr:rowOff>
    </xdr:from>
    <xdr:ext cx="534377" cy="259045"/>
    <xdr:sp macro="" textlink="">
      <xdr:nvSpPr>
        <xdr:cNvPr id="372" name="テキスト ボックス 371"/>
        <xdr:cNvSpPr txBox="1"/>
      </xdr:nvSpPr>
      <xdr:spPr>
        <a:xfrm>
          <a:off x="7594111" y="997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56093</xdr:rowOff>
    </xdr:from>
    <xdr:to>
      <xdr:col>36</xdr:col>
      <xdr:colOff>165100</xdr:colOff>
      <xdr:row>57</xdr:row>
      <xdr:rowOff>157693</xdr:rowOff>
    </xdr:to>
    <xdr:sp macro="" textlink="">
      <xdr:nvSpPr>
        <xdr:cNvPr id="373" name="楕円 372"/>
        <xdr:cNvSpPr/>
      </xdr:nvSpPr>
      <xdr:spPr>
        <a:xfrm>
          <a:off x="6921500" y="982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2770</xdr:rowOff>
    </xdr:from>
    <xdr:ext cx="534377" cy="259045"/>
    <xdr:sp macro="" textlink="">
      <xdr:nvSpPr>
        <xdr:cNvPr id="374" name="テキスト ボックス 373"/>
        <xdr:cNvSpPr txBox="1"/>
      </xdr:nvSpPr>
      <xdr:spPr>
        <a:xfrm>
          <a:off x="6705111" y="960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98247</xdr:rowOff>
    </xdr:from>
    <xdr:to>
      <xdr:col>55</xdr:col>
      <xdr:colOff>0</xdr:colOff>
      <xdr:row>78</xdr:row>
      <xdr:rowOff>164560</xdr:rowOff>
    </xdr:to>
    <xdr:cxnSp macro="">
      <xdr:nvCxnSpPr>
        <xdr:cNvPr id="403" name="直線コネクタ 402"/>
        <xdr:cNvCxnSpPr/>
      </xdr:nvCxnSpPr>
      <xdr:spPr>
        <a:xfrm>
          <a:off x="9639300" y="13471347"/>
          <a:ext cx="838200" cy="6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98247</xdr:rowOff>
    </xdr:from>
    <xdr:to>
      <xdr:col>50</xdr:col>
      <xdr:colOff>114300</xdr:colOff>
      <xdr:row>78</xdr:row>
      <xdr:rowOff>105573</xdr:rowOff>
    </xdr:to>
    <xdr:cxnSp macro="">
      <xdr:nvCxnSpPr>
        <xdr:cNvPr id="406" name="直線コネクタ 405"/>
        <xdr:cNvCxnSpPr/>
      </xdr:nvCxnSpPr>
      <xdr:spPr>
        <a:xfrm flipV="1">
          <a:off x="8750300" y="13471347"/>
          <a:ext cx="889000" cy="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8329</xdr:rowOff>
    </xdr:from>
    <xdr:ext cx="534377" cy="259045"/>
    <xdr:sp macro="" textlink="">
      <xdr:nvSpPr>
        <xdr:cNvPr id="408" name="テキスト ボックス 407"/>
        <xdr:cNvSpPr txBox="1"/>
      </xdr:nvSpPr>
      <xdr:spPr>
        <a:xfrm>
          <a:off x="9372111" y="135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80180</xdr:rowOff>
    </xdr:from>
    <xdr:to>
      <xdr:col>45</xdr:col>
      <xdr:colOff>177800</xdr:colOff>
      <xdr:row>78</xdr:row>
      <xdr:rowOff>105573</xdr:rowOff>
    </xdr:to>
    <xdr:cxnSp macro="">
      <xdr:nvCxnSpPr>
        <xdr:cNvPr id="409" name="直線コネクタ 408"/>
        <xdr:cNvCxnSpPr/>
      </xdr:nvCxnSpPr>
      <xdr:spPr>
        <a:xfrm>
          <a:off x="7861300" y="13453280"/>
          <a:ext cx="889000" cy="2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166493</xdr:rowOff>
    </xdr:from>
    <xdr:ext cx="534377" cy="259045"/>
    <xdr:sp macro="" textlink="">
      <xdr:nvSpPr>
        <xdr:cNvPr id="411" name="テキスト ボックス 410"/>
        <xdr:cNvSpPr txBox="1"/>
      </xdr:nvSpPr>
      <xdr:spPr>
        <a:xfrm>
          <a:off x="8483111" y="1353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6983</xdr:rowOff>
    </xdr:from>
    <xdr:to>
      <xdr:col>41</xdr:col>
      <xdr:colOff>50800</xdr:colOff>
      <xdr:row>78</xdr:row>
      <xdr:rowOff>80180</xdr:rowOff>
    </xdr:to>
    <xdr:cxnSp macro="">
      <xdr:nvCxnSpPr>
        <xdr:cNvPr id="412" name="直線コネクタ 411"/>
        <xdr:cNvCxnSpPr/>
      </xdr:nvCxnSpPr>
      <xdr:spPr>
        <a:xfrm>
          <a:off x="6972300" y="13380083"/>
          <a:ext cx="889000" cy="7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3647</xdr:rowOff>
    </xdr:from>
    <xdr:ext cx="534377" cy="259045"/>
    <xdr:sp macro="" textlink="">
      <xdr:nvSpPr>
        <xdr:cNvPr id="414" name="テキスト ボックス 413"/>
        <xdr:cNvSpPr txBox="1"/>
      </xdr:nvSpPr>
      <xdr:spPr>
        <a:xfrm>
          <a:off x="7594111" y="1354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102002</xdr:rowOff>
    </xdr:from>
    <xdr:ext cx="534377" cy="259045"/>
    <xdr:sp macro="" textlink="">
      <xdr:nvSpPr>
        <xdr:cNvPr id="416" name="テキスト ボックス 415"/>
        <xdr:cNvSpPr txBox="1"/>
      </xdr:nvSpPr>
      <xdr:spPr>
        <a:xfrm>
          <a:off x="6705111" y="1347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113760</xdr:rowOff>
    </xdr:from>
    <xdr:to>
      <xdr:col>55</xdr:col>
      <xdr:colOff>50800</xdr:colOff>
      <xdr:row>79</xdr:row>
      <xdr:rowOff>43910</xdr:rowOff>
    </xdr:to>
    <xdr:sp macro="" textlink="">
      <xdr:nvSpPr>
        <xdr:cNvPr id="422" name="楕円 421"/>
        <xdr:cNvSpPr/>
      </xdr:nvSpPr>
      <xdr:spPr>
        <a:xfrm>
          <a:off x="10426700" y="1348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64408</xdr:rowOff>
    </xdr:from>
    <xdr:ext cx="534377" cy="259045"/>
    <xdr:sp macro="" textlink="">
      <xdr:nvSpPr>
        <xdr:cNvPr id="423" name="普通建設事業費 （ うち新規整備　）該当値テキスト"/>
        <xdr:cNvSpPr txBox="1"/>
      </xdr:nvSpPr>
      <xdr:spPr>
        <a:xfrm>
          <a:off x="10528300" y="1343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47447</xdr:rowOff>
    </xdr:from>
    <xdr:to>
      <xdr:col>50</xdr:col>
      <xdr:colOff>165100</xdr:colOff>
      <xdr:row>78</xdr:row>
      <xdr:rowOff>149047</xdr:rowOff>
    </xdr:to>
    <xdr:sp macro="" textlink="">
      <xdr:nvSpPr>
        <xdr:cNvPr id="424" name="楕円 423"/>
        <xdr:cNvSpPr/>
      </xdr:nvSpPr>
      <xdr:spPr>
        <a:xfrm>
          <a:off x="9588500" y="1342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165574</xdr:rowOff>
    </xdr:from>
    <xdr:ext cx="534377" cy="259045"/>
    <xdr:sp macro="" textlink="">
      <xdr:nvSpPr>
        <xdr:cNvPr id="425" name="テキスト ボックス 424"/>
        <xdr:cNvSpPr txBox="1"/>
      </xdr:nvSpPr>
      <xdr:spPr>
        <a:xfrm>
          <a:off x="9372111" y="1319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54773</xdr:rowOff>
    </xdr:from>
    <xdr:to>
      <xdr:col>46</xdr:col>
      <xdr:colOff>38100</xdr:colOff>
      <xdr:row>78</xdr:row>
      <xdr:rowOff>156373</xdr:rowOff>
    </xdr:to>
    <xdr:sp macro="" textlink="">
      <xdr:nvSpPr>
        <xdr:cNvPr id="426" name="楕円 425"/>
        <xdr:cNvSpPr/>
      </xdr:nvSpPr>
      <xdr:spPr>
        <a:xfrm>
          <a:off x="8699500" y="1342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1450</xdr:rowOff>
    </xdr:from>
    <xdr:ext cx="534377" cy="259045"/>
    <xdr:sp macro="" textlink="">
      <xdr:nvSpPr>
        <xdr:cNvPr id="427" name="テキスト ボックス 426"/>
        <xdr:cNvSpPr txBox="1"/>
      </xdr:nvSpPr>
      <xdr:spPr>
        <a:xfrm>
          <a:off x="8483111" y="1320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29380</xdr:rowOff>
    </xdr:from>
    <xdr:to>
      <xdr:col>41</xdr:col>
      <xdr:colOff>101600</xdr:colOff>
      <xdr:row>78</xdr:row>
      <xdr:rowOff>130980</xdr:rowOff>
    </xdr:to>
    <xdr:sp macro="" textlink="">
      <xdr:nvSpPr>
        <xdr:cNvPr id="428" name="楕円 427"/>
        <xdr:cNvSpPr/>
      </xdr:nvSpPr>
      <xdr:spPr>
        <a:xfrm>
          <a:off x="7810500" y="1340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147507</xdr:rowOff>
    </xdr:from>
    <xdr:ext cx="534377" cy="259045"/>
    <xdr:sp macro="" textlink="">
      <xdr:nvSpPr>
        <xdr:cNvPr id="429" name="テキスト ボックス 428"/>
        <xdr:cNvSpPr txBox="1"/>
      </xdr:nvSpPr>
      <xdr:spPr>
        <a:xfrm>
          <a:off x="7594111" y="1317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127633</xdr:rowOff>
    </xdr:from>
    <xdr:to>
      <xdr:col>36</xdr:col>
      <xdr:colOff>165100</xdr:colOff>
      <xdr:row>78</xdr:row>
      <xdr:rowOff>57783</xdr:rowOff>
    </xdr:to>
    <xdr:sp macro="" textlink="">
      <xdr:nvSpPr>
        <xdr:cNvPr id="430" name="楕円 429"/>
        <xdr:cNvSpPr/>
      </xdr:nvSpPr>
      <xdr:spPr>
        <a:xfrm>
          <a:off x="6921500" y="1332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74310</xdr:rowOff>
    </xdr:from>
    <xdr:ext cx="534377" cy="259045"/>
    <xdr:sp macro="" textlink="">
      <xdr:nvSpPr>
        <xdr:cNvPr id="431" name="テキスト ボックス 430"/>
        <xdr:cNvSpPr txBox="1"/>
      </xdr:nvSpPr>
      <xdr:spPr>
        <a:xfrm>
          <a:off x="6705111" y="1310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160361</xdr:rowOff>
    </xdr:from>
    <xdr:to>
      <xdr:col>55</xdr:col>
      <xdr:colOff>0</xdr:colOff>
      <xdr:row>98</xdr:row>
      <xdr:rowOff>24932</xdr:rowOff>
    </xdr:to>
    <xdr:cxnSp macro="">
      <xdr:nvCxnSpPr>
        <xdr:cNvPr id="462" name="直線コネクタ 461"/>
        <xdr:cNvCxnSpPr/>
      </xdr:nvCxnSpPr>
      <xdr:spPr>
        <a:xfrm flipV="1">
          <a:off x="9639300" y="16791011"/>
          <a:ext cx="838200" cy="3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24932</xdr:rowOff>
    </xdr:from>
    <xdr:to>
      <xdr:col>50</xdr:col>
      <xdr:colOff>114300</xdr:colOff>
      <xdr:row>98</xdr:row>
      <xdr:rowOff>78729</xdr:rowOff>
    </xdr:to>
    <xdr:cxnSp macro="">
      <xdr:nvCxnSpPr>
        <xdr:cNvPr id="465" name="直線コネクタ 464"/>
        <xdr:cNvCxnSpPr/>
      </xdr:nvCxnSpPr>
      <xdr:spPr>
        <a:xfrm flipV="1">
          <a:off x="8750300" y="16827032"/>
          <a:ext cx="889000" cy="5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75648</xdr:rowOff>
    </xdr:from>
    <xdr:to>
      <xdr:col>45</xdr:col>
      <xdr:colOff>177800</xdr:colOff>
      <xdr:row>98</xdr:row>
      <xdr:rowOff>78729</xdr:rowOff>
    </xdr:to>
    <xdr:cxnSp macro="">
      <xdr:nvCxnSpPr>
        <xdr:cNvPr id="468" name="直線コネクタ 467"/>
        <xdr:cNvCxnSpPr/>
      </xdr:nvCxnSpPr>
      <xdr:spPr>
        <a:xfrm>
          <a:off x="7861300" y="16877748"/>
          <a:ext cx="889000" cy="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75648</xdr:rowOff>
    </xdr:from>
    <xdr:to>
      <xdr:col>41</xdr:col>
      <xdr:colOff>50800</xdr:colOff>
      <xdr:row>99</xdr:row>
      <xdr:rowOff>52223</xdr:rowOff>
    </xdr:to>
    <xdr:cxnSp macro="">
      <xdr:nvCxnSpPr>
        <xdr:cNvPr id="471" name="直線コネクタ 470"/>
        <xdr:cNvCxnSpPr/>
      </xdr:nvCxnSpPr>
      <xdr:spPr>
        <a:xfrm flipV="1">
          <a:off x="6972300" y="16877748"/>
          <a:ext cx="889000" cy="14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109561</xdr:rowOff>
    </xdr:from>
    <xdr:to>
      <xdr:col>55</xdr:col>
      <xdr:colOff>50800</xdr:colOff>
      <xdr:row>98</xdr:row>
      <xdr:rowOff>39711</xdr:rowOff>
    </xdr:to>
    <xdr:sp macro="" textlink="">
      <xdr:nvSpPr>
        <xdr:cNvPr id="481" name="楕円 480"/>
        <xdr:cNvSpPr/>
      </xdr:nvSpPr>
      <xdr:spPr>
        <a:xfrm>
          <a:off x="10426700" y="1674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87988</xdr:rowOff>
    </xdr:from>
    <xdr:ext cx="534377" cy="259045"/>
    <xdr:sp macro="" textlink="">
      <xdr:nvSpPr>
        <xdr:cNvPr id="482" name="普通建設事業費 （ うち更新整備　）該当値テキスト"/>
        <xdr:cNvSpPr txBox="1"/>
      </xdr:nvSpPr>
      <xdr:spPr>
        <a:xfrm>
          <a:off x="10528300" y="1671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145582</xdr:rowOff>
    </xdr:from>
    <xdr:to>
      <xdr:col>50</xdr:col>
      <xdr:colOff>165100</xdr:colOff>
      <xdr:row>98</xdr:row>
      <xdr:rowOff>75732</xdr:rowOff>
    </xdr:to>
    <xdr:sp macro="" textlink="">
      <xdr:nvSpPr>
        <xdr:cNvPr id="483" name="楕円 482"/>
        <xdr:cNvSpPr/>
      </xdr:nvSpPr>
      <xdr:spPr>
        <a:xfrm>
          <a:off x="9588500" y="167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66859</xdr:rowOff>
    </xdr:from>
    <xdr:ext cx="534377" cy="259045"/>
    <xdr:sp macro="" textlink="">
      <xdr:nvSpPr>
        <xdr:cNvPr id="484" name="テキスト ボックス 483"/>
        <xdr:cNvSpPr txBox="1"/>
      </xdr:nvSpPr>
      <xdr:spPr>
        <a:xfrm>
          <a:off x="9372111" y="1686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27929</xdr:rowOff>
    </xdr:from>
    <xdr:to>
      <xdr:col>46</xdr:col>
      <xdr:colOff>38100</xdr:colOff>
      <xdr:row>98</xdr:row>
      <xdr:rowOff>129529</xdr:rowOff>
    </xdr:to>
    <xdr:sp macro="" textlink="">
      <xdr:nvSpPr>
        <xdr:cNvPr id="485" name="楕円 484"/>
        <xdr:cNvSpPr/>
      </xdr:nvSpPr>
      <xdr:spPr>
        <a:xfrm>
          <a:off x="8699500" y="1683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120656</xdr:rowOff>
    </xdr:from>
    <xdr:ext cx="534377" cy="259045"/>
    <xdr:sp macro="" textlink="">
      <xdr:nvSpPr>
        <xdr:cNvPr id="486" name="テキスト ボックス 485"/>
        <xdr:cNvSpPr txBox="1"/>
      </xdr:nvSpPr>
      <xdr:spPr>
        <a:xfrm>
          <a:off x="8483111" y="1692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24848</xdr:rowOff>
    </xdr:from>
    <xdr:to>
      <xdr:col>41</xdr:col>
      <xdr:colOff>101600</xdr:colOff>
      <xdr:row>98</xdr:row>
      <xdr:rowOff>126448</xdr:rowOff>
    </xdr:to>
    <xdr:sp macro="" textlink="">
      <xdr:nvSpPr>
        <xdr:cNvPr id="487" name="楕円 486"/>
        <xdr:cNvSpPr/>
      </xdr:nvSpPr>
      <xdr:spPr>
        <a:xfrm>
          <a:off x="7810500" y="168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117575</xdr:rowOff>
    </xdr:from>
    <xdr:ext cx="534377" cy="259045"/>
    <xdr:sp macro="" textlink="">
      <xdr:nvSpPr>
        <xdr:cNvPr id="488" name="テキスト ボックス 487"/>
        <xdr:cNvSpPr txBox="1"/>
      </xdr:nvSpPr>
      <xdr:spPr>
        <a:xfrm>
          <a:off x="7594111" y="1691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1423</xdr:rowOff>
    </xdr:from>
    <xdr:to>
      <xdr:col>36</xdr:col>
      <xdr:colOff>165100</xdr:colOff>
      <xdr:row>99</xdr:row>
      <xdr:rowOff>103023</xdr:rowOff>
    </xdr:to>
    <xdr:sp macro="" textlink="">
      <xdr:nvSpPr>
        <xdr:cNvPr id="489" name="楕円 488"/>
        <xdr:cNvSpPr/>
      </xdr:nvSpPr>
      <xdr:spPr>
        <a:xfrm>
          <a:off x="6921500" y="169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94150</xdr:rowOff>
    </xdr:from>
    <xdr:ext cx="469744" cy="259045"/>
    <xdr:sp macro="" textlink="">
      <xdr:nvSpPr>
        <xdr:cNvPr id="490" name="テキスト ボックス 489"/>
        <xdr:cNvSpPr txBox="1"/>
      </xdr:nvSpPr>
      <xdr:spPr>
        <a:xfrm>
          <a:off x="6737428" y="1706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26581</xdr:rowOff>
    </xdr:from>
    <xdr:to>
      <xdr:col>85</xdr:col>
      <xdr:colOff>127000</xdr:colOff>
      <xdr:row>39</xdr:row>
      <xdr:rowOff>38812</xdr:rowOff>
    </xdr:to>
    <xdr:cxnSp macro="">
      <xdr:nvCxnSpPr>
        <xdr:cNvPr id="519" name="直線コネクタ 518"/>
        <xdr:cNvCxnSpPr/>
      </xdr:nvCxnSpPr>
      <xdr:spPr>
        <a:xfrm flipV="1">
          <a:off x="15481300" y="6713131"/>
          <a:ext cx="838200" cy="1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30353</xdr:rowOff>
    </xdr:from>
    <xdr:to>
      <xdr:col>81</xdr:col>
      <xdr:colOff>50800</xdr:colOff>
      <xdr:row>39</xdr:row>
      <xdr:rowOff>38812</xdr:rowOff>
    </xdr:to>
    <xdr:cxnSp macro="">
      <xdr:nvCxnSpPr>
        <xdr:cNvPr id="522" name="直線コネクタ 521"/>
        <xdr:cNvCxnSpPr/>
      </xdr:nvCxnSpPr>
      <xdr:spPr>
        <a:xfrm>
          <a:off x="14592300" y="6716903"/>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30353</xdr:rowOff>
    </xdr:from>
    <xdr:to>
      <xdr:col>76</xdr:col>
      <xdr:colOff>114300</xdr:colOff>
      <xdr:row>39</xdr:row>
      <xdr:rowOff>44450</xdr:rowOff>
    </xdr:to>
    <xdr:cxnSp macro="">
      <xdr:nvCxnSpPr>
        <xdr:cNvPr id="525" name="直線コネクタ 524"/>
        <xdr:cNvCxnSpPr/>
      </xdr:nvCxnSpPr>
      <xdr:spPr>
        <a:xfrm flipV="1">
          <a:off x="13703300" y="6716903"/>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42608</xdr:rowOff>
    </xdr:from>
    <xdr:to>
      <xdr:col>71</xdr:col>
      <xdr:colOff>177800</xdr:colOff>
      <xdr:row>39</xdr:row>
      <xdr:rowOff>44450</xdr:rowOff>
    </xdr:to>
    <xdr:cxnSp macro="">
      <xdr:nvCxnSpPr>
        <xdr:cNvPr id="528" name="直線コネクタ 527"/>
        <xdr:cNvCxnSpPr/>
      </xdr:nvCxnSpPr>
      <xdr:spPr>
        <a:xfrm>
          <a:off x="12814300" y="6729158"/>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147231</xdr:rowOff>
    </xdr:from>
    <xdr:to>
      <xdr:col>85</xdr:col>
      <xdr:colOff>177800</xdr:colOff>
      <xdr:row>39</xdr:row>
      <xdr:rowOff>77381</xdr:rowOff>
    </xdr:to>
    <xdr:sp macro="" textlink="">
      <xdr:nvSpPr>
        <xdr:cNvPr id="538" name="楕円 537"/>
        <xdr:cNvSpPr/>
      </xdr:nvSpPr>
      <xdr:spPr>
        <a:xfrm>
          <a:off x="16268700" y="666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62158</xdr:rowOff>
    </xdr:from>
    <xdr:ext cx="469744" cy="259045"/>
    <xdr:sp macro="" textlink="">
      <xdr:nvSpPr>
        <xdr:cNvPr id="539" name="災害復旧事業費該当値テキスト"/>
        <xdr:cNvSpPr txBox="1"/>
      </xdr:nvSpPr>
      <xdr:spPr>
        <a:xfrm>
          <a:off x="16370300" y="657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159462</xdr:rowOff>
    </xdr:from>
    <xdr:to>
      <xdr:col>81</xdr:col>
      <xdr:colOff>101600</xdr:colOff>
      <xdr:row>39</xdr:row>
      <xdr:rowOff>89612</xdr:rowOff>
    </xdr:to>
    <xdr:sp macro="" textlink="">
      <xdr:nvSpPr>
        <xdr:cNvPr id="540" name="楕円 539"/>
        <xdr:cNvSpPr/>
      </xdr:nvSpPr>
      <xdr:spPr>
        <a:xfrm>
          <a:off x="15430500" y="66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80739</xdr:rowOff>
    </xdr:from>
    <xdr:ext cx="378565" cy="259045"/>
    <xdr:sp macro="" textlink="">
      <xdr:nvSpPr>
        <xdr:cNvPr id="541" name="テキスト ボックス 540"/>
        <xdr:cNvSpPr txBox="1"/>
      </xdr:nvSpPr>
      <xdr:spPr>
        <a:xfrm>
          <a:off x="15292017" y="6767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151003</xdr:rowOff>
    </xdr:from>
    <xdr:to>
      <xdr:col>76</xdr:col>
      <xdr:colOff>165100</xdr:colOff>
      <xdr:row>39</xdr:row>
      <xdr:rowOff>81153</xdr:rowOff>
    </xdr:to>
    <xdr:sp macro="" textlink="">
      <xdr:nvSpPr>
        <xdr:cNvPr id="542" name="楕円 541"/>
        <xdr:cNvSpPr/>
      </xdr:nvSpPr>
      <xdr:spPr>
        <a:xfrm>
          <a:off x="145415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72280</xdr:rowOff>
    </xdr:from>
    <xdr:ext cx="469744" cy="259045"/>
    <xdr:sp macro="" textlink="">
      <xdr:nvSpPr>
        <xdr:cNvPr id="543" name="テキスト ボックス 542"/>
        <xdr:cNvSpPr txBox="1"/>
      </xdr:nvSpPr>
      <xdr:spPr>
        <a:xfrm>
          <a:off x="14357428" y="675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163258</xdr:rowOff>
    </xdr:from>
    <xdr:to>
      <xdr:col>67</xdr:col>
      <xdr:colOff>101600</xdr:colOff>
      <xdr:row>39</xdr:row>
      <xdr:rowOff>93408</xdr:rowOff>
    </xdr:to>
    <xdr:sp macro="" textlink="">
      <xdr:nvSpPr>
        <xdr:cNvPr id="546" name="楕円 545"/>
        <xdr:cNvSpPr/>
      </xdr:nvSpPr>
      <xdr:spPr>
        <a:xfrm>
          <a:off x="12763500" y="667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84535</xdr:rowOff>
    </xdr:from>
    <xdr:ext cx="378565" cy="259045"/>
    <xdr:sp macro="" textlink="">
      <xdr:nvSpPr>
        <xdr:cNvPr id="547" name="テキスト ボックス 546"/>
        <xdr:cNvSpPr txBox="1"/>
      </xdr:nvSpPr>
      <xdr:spPr>
        <a:xfrm>
          <a:off x="12625017" y="6771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40576</xdr:rowOff>
    </xdr:from>
    <xdr:to>
      <xdr:col>85</xdr:col>
      <xdr:colOff>127000</xdr:colOff>
      <xdr:row>76</xdr:row>
      <xdr:rowOff>73737</xdr:rowOff>
    </xdr:to>
    <xdr:cxnSp macro="">
      <xdr:nvCxnSpPr>
        <xdr:cNvPr id="625" name="直線コネクタ 624"/>
        <xdr:cNvCxnSpPr/>
      </xdr:nvCxnSpPr>
      <xdr:spPr>
        <a:xfrm>
          <a:off x="15481300" y="13070776"/>
          <a:ext cx="838200" cy="3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40576</xdr:rowOff>
    </xdr:from>
    <xdr:to>
      <xdr:col>81</xdr:col>
      <xdr:colOff>50800</xdr:colOff>
      <xdr:row>76</xdr:row>
      <xdr:rowOff>44095</xdr:rowOff>
    </xdr:to>
    <xdr:cxnSp macro="">
      <xdr:nvCxnSpPr>
        <xdr:cNvPr id="628" name="直線コネクタ 627"/>
        <xdr:cNvCxnSpPr/>
      </xdr:nvCxnSpPr>
      <xdr:spPr>
        <a:xfrm flipV="1">
          <a:off x="14592300" y="13070776"/>
          <a:ext cx="889000" cy="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44095</xdr:rowOff>
    </xdr:from>
    <xdr:to>
      <xdr:col>76</xdr:col>
      <xdr:colOff>114300</xdr:colOff>
      <xdr:row>76</xdr:row>
      <xdr:rowOff>60034</xdr:rowOff>
    </xdr:to>
    <xdr:cxnSp macro="">
      <xdr:nvCxnSpPr>
        <xdr:cNvPr id="631" name="直線コネクタ 630"/>
        <xdr:cNvCxnSpPr/>
      </xdr:nvCxnSpPr>
      <xdr:spPr>
        <a:xfrm flipV="1">
          <a:off x="13703300" y="13074295"/>
          <a:ext cx="889000" cy="1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52527</xdr:rowOff>
    </xdr:from>
    <xdr:to>
      <xdr:col>71</xdr:col>
      <xdr:colOff>177800</xdr:colOff>
      <xdr:row>76</xdr:row>
      <xdr:rowOff>60034</xdr:rowOff>
    </xdr:to>
    <xdr:cxnSp macro="">
      <xdr:nvCxnSpPr>
        <xdr:cNvPr id="634" name="直線コネクタ 633"/>
        <xdr:cNvCxnSpPr/>
      </xdr:nvCxnSpPr>
      <xdr:spPr>
        <a:xfrm>
          <a:off x="12814300" y="13082727"/>
          <a:ext cx="8890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22937</xdr:rowOff>
    </xdr:from>
    <xdr:to>
      <xdr:col>85</xdr:col>
      <xdr:colOff>177800</xdr:colOff>
      <xdr:row>76</xdr:row>
      <xdr:rowOff>124537</xdr:rowOff>
    </xdr:to>
    <xdr:sp macro="" textlink="">
      <xdr:nvSpPr>
        <xdr:cNvPr id="644" name="楕円 643"/>
        <xdr:cNvSpPr/>
      </xdr:nvSpPr>
      <xdr:spPr>
        <a:xfrm>
          <a:off x="16268700" y="1305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1364</xdr:rowOff>
    </xdr:from>
    <xdr:ext cx="534377" cy="259045"/>
    <xdr:sp macro="" textlink="">
      <xdr:nvSpPr>
        <xdr:cNvPr id="645" name="公債費該当値テキスト"/>
        <xdr:cNvSpPr txBox="1"/>
      </xdr:nvSpPr>
      <xdr:spPr>
        <a:xfrm>
          <a:off x="16370300" y="1303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161226</xdr:rowOff>
    </xdr:from>
    <xdr:to>
      <xdr:col>81</xdr:col>
      <xdr:colOff>101600</xdr:colOff>
      <xdr:row>76</xdr:row>
      <xdr:rowOff>91376</xdr:rowOff>
    </xdr:to>
    <xdr:sp macro="" textlink="">
      <xdr:nvSpPr>
        <xdr:cNvPr id="646" name="楕円 645"/>
        <xdr:cNvSpPr/>
      </xdr:nvSpPr>
      <xdr:spPr>
        <a:xfrm>
          <a:off x="15430500" y="130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82503</xdr:rowOff>
    </xdr:from>
    <xdr:ext cx="534377" cy="259045"/>
    <xdr:sp macro="" textlink="">
      <xdr:nvSpPr>
        <xdr:cNvPr id="647" name="テキスト ボックス 646"/>
        <xdr:cNvSpPr txBox="1"/>
      </xdr:nvSpPr>
      <xdr:spPr>
        <a:xfrm>
          <a:off x="15214111" y="1311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164745</xdr:rowOff>
    </xdr:from>
    <xdr:to>
      <xdr:col>76</xdr:col>
      <xdr:colOff>165100</xdr:colOff>
      <xdr:row>76</xdr:row>
      <xdr:rowOff>94895</xdr:rowOff>
    </xdr:to>
    <xdr:sp macro="" textlink="">
      <xdr:nvSpPr>
        <xdr:cNvPr id="648" name="楕円 647"/>
        <xdr:cNvSpPr/>
      </xdr:nvSpPr>
      <xdr:spPr>
        <a:xfrm>
          <a:off x="14541500" y="130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86022</xdr:rowOff>
    </xdr:from>
    <xdr:ext cx="534377" cy="259045"/>
    <xdr:sp macro="" textlink="">
      <xdr:nvSpPr>
        <xdr:cNvPr id="649" name="テキスト ボックス 648"/>
        <xdr:cNvSpPr txBox="1"/>
      </xdr:nvSpPr>
      <xdr:spPr>
        <a:xfrm>
          <a:off x="14325111" y="1311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9234</xdr:rowOff>
    </xdr:from>
    <xdr:to>
      <xdr:col>72</xdr:col>
      <xdr:colOff>38100</xdr:colOff>
      <xdr:row>76</xdr:row>
      <xdr:rowOff>110834</xdr:rowOff>
    </xdr:to>
    <xdr:sp macro="" textlink="">
      <xdr:nvSpPr>
        <xdr:cNvPr id="650" name="楕円 649"/>
        <xdr:cNvSpPr/>
      </xdr:nvSpPr>
      <xdr:spPr>
        <a:xfrm>
          <a:off x="13652500" y="130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101961</xdr:rowOff>
    </xdr:from>
    <xdr:ext cx="534377" cy="259045"/>
    <xdr:sp macro="" textlink="">
      <xdr:nvSpPr>
        <xdr:cNvPr id="651" name="テキスト ボックス 650"/>
        <xdr:cNvSpPr txBox="1"/>
      </xdr:nvSpPr>
      <xdr:spPr>
        <a:xfrm>
          <a:off x="13436111" y="1313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1727</xdr:rowOff>
    </xdr:from>
    <xdr:to>
      <xdr:col>67</xdr:col>
      <xdr:colOff>101600</xdr:colOff>
      <xdr:row>76</xdr:row>
      <xdr:rowOff>103327</xdr:rowOff>
    </xdr:to>
    <xdr:sp macro="" textlink="">
      <xdr:nvSpPr>
        <xdr:cNvPr id="652" name="楕円 651"/>
        <xdr:cNvSpPr/>
      </xdr:nvSpPr>
      <xdr:spPr>
        <a:xfrm>
          <a:off x="12763500" y="1303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94454</xdr:rowOff>
    </xdr:from>
    <xdr:ext cx="534377" cy="259045"/>
    <xdr:sp macro="" textlink="">
      <xdr:nvSpPr>
        <xdr:cNvPr id="653" name="テキスト ボックス 652"/>
        <xdr:cNvSpPr txBox="1"/>
      </xdr:nvSpPr>
      <xdr:spPr>
        <a:xfrm>
          <a:off x="12547111" y="131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72994</xdr:rowOff>
    </xdr:from>
    <xdr:to>
      <xdr:col>85</xdr:col>
      <xdr:colOff>127000</xdr:colOff>
      <xdr:row>98</xdr:row>
      <xdr:rowOff>83840</xdr:rowOff>
    </xdr:to>
    <xdr:cxnSp macro="">
      <xdr:nvCxnSpPr>
        <xdr:cNvPr id="680" name="直線コネクタ 679"/>
        <xdr:cNvCxnSpPr/>
      </xdr:nvCxnSpPr>
      <xdr:spPr>
        <a:xfrm>
          <a:off x="15481300" y="16875094"/>
          <a:ext cx="838200" cy="1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72994</xdr:rowOff>
    </xdr:from>
    <xdr:to>
      <xdr:col>81</xdr:col>
      <xdr:colOff>50800</xdr:colOff>
      <xdr:row>98</xdr:row>
      <xdr:rowOff>106063</xdr:rowOff>
    </xdr:to>
    <xdr:cxnSp macro="">
      <xdr:nvCxnSpPr>
        <xdr:cNvPr id="683" name="直線コネクタ 682"/>
        <xdr:cNvCxnSpPr/>
      </xdr:nvCxnSpPr>
      <xdr:spPr>
        <a:xfrm flipV="1">
          <a:off x="14592300" y="16875094"/>
          <a:ext cx="889000" cy="3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121538</xdr:rowOff>
    </xdr:from>
    <xdr:ext cx="534377" cy="259045"/>
    <xdr:sp macro="" textlink="">
      <xdr:nvSpPr>
        <xdr:cNvPr id="685" name="テキスト ボックス 684"/>
        <xdr:cNvSpPr txBox="1"/>
      </xdr:nvSpPr>
      <xdr:spPr>
        <a:xfrm>
          <a:off x="15214111" y="16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62950</xdr:rowOff>
    </xdr:from>
    <xdr:to>
      <xdr:col>76</xdr:col>
      <xdr:colOff>114300</xdr:colOff>
      <xdr:row>98</xdr:row>
      <xdr:rowOff>106063</xdr:rowOff>
    </xdr:to>
    <xdr:cxnSp macro="">
      <xdr:nvCxnSpPr>
        <xdr:cNvPr id="686" name="直線コネクタ 685"/>
        <xdr:cNvCxnSpPr/>
      </xdr:nvCxnSpPr>
      <xdr:spPr>
        <a:xfrm>
          <a:off x="13703300" y="16865050"/>
          <a:ext cx="889000" cy="4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33790</xdr:rowOff>
    </xdr:from>
    <xdr:to>
      <xdr:col>71</xdr:col>
      <xdr:colOff>177800</xdr:colOff>
      <xdr:row>98</xdr:row>
      <xdr:rowOff>62950</xdr:rowOff>
    </xdr:to>
    <xdr:cxnSp macro="">
      <xdr:nvCxnSpPr>
        <xdr:cNvPr id="689" name="直線コネクタ 688"/>
        <xdr:cNvCxnSpPr/>
      </xdr:nvCxnSpPr>
      <xdr:spPr>
        <a:xfrm>
          <a:off x="12814300" y="16835890"/>
          <a:ext cx="889000" cy="2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125643</xdr:rowOff>
    </xdr:from>
    <xdr:ext cx="534377" cy="259045"/>
    <xdr:sp macro="" textlink="">
      <xdr:nvSpPr>
        <xdr:cNvPr id="691" name="テキスト ボックス 690"/>
        <xdr:cNvSpPr txBox="1"/>
      </xdr:nvSpPr>
      <xdr:spPr>
        <a:xfrm>
          <a:off x="13436111" y="169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117353</xdr:rowOff>
    </xdr:from>
    <xdr:ext cx="534377" cy="259045"/>
    <xdr:sp macro="" textlink="">
      <xdr:nvSpPr>
        <xdr:cNvPr id="693" name="テキスト ボックス 692"/>
        <xdr:cNvSpPr txBox="1"/>
      </xdr:nvSpPr>
      <xdr:spPr>
        <a:xfrm>
          <a:off x="12547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33040</xdr:rowOff>
    </xdr:from>
    <xdr:to>
      <xdr:col>85</xdr:col>
      <xdr:colOff>177800</xdr:colOff>
      <xdr:row>98</xdr:row>
      <xdr:rowOff>134640</xdr:rowOff>
    </xdr:to>
    <xdr:sp macro="" textlink="">
      <xdr:nvSpPr>
        <xdr:cNvPr id="699" name="楕円 698"/>
        <xdr:cNvSpPr/>
      </xdr:nvSpPr>
      <xdr:spPr>
        <a:xfrm>
          <a:off x="16268700" y="1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168588</xdr:rowOff>
    </xdr:from>
    <xdr:ext cx="534377" cy="259045"/>
    <xdr:sp macro="" textlink="">
      <xdr:nvSpPr>
        <xdr:cNvPr id="700" name="積立金該当値テキスト"/>
        <xdr:cNvSpPr txBox="1"/>
      </xdr:nvSpPr>
      <xdr:spPr>
        <a:xfrm>
          <a:off x="16370300" y="1679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22194</xdr:rowOff>
    </xdr:from>
    <xdr:to>
      <xdr:col>81</xdr:col>
      <xdr:colOff>101600</xdr:colOff>
      <xdr:row>98</xdr:row>
      <xdr:rowOff>123794</xdr:rowOff>
    </xdr:to>
    <xdr:sp macro="" textlink="">
      <xdr:nvSpPr>
        <xdr:cNvPr id="701" name="楕円 700"/>
        <xdr:cNvSpPr/>
      </xdr:nvSpPr>
      <xdr:spPr>
        <a:xfrm>
          <a:off x="15430500" y="168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140321</xdr:rowOff>
    </xdr:from>
    <xdr:ext cx="534377" cy="259045"/>
    <xdr:sp macro="" textlink="">
      <xdr:nvSpPr>
        <xdr:cNvPr id="702" name="テキスト ボックス 701"/>
        <xdr:cNvSpPr txBox="1"/>
      </xdr:nvSpPr>
      <xdr:spPr>
        <a:xfrm>
          <a:off x="15214111" y="165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55263</xdr:rowOff>
    </xdr:from>
    <xdr:to>
      <xdr:col>76</xdr:col>
      <xdr:colOff>165100</xdr:colOff>
      <xdr:row>98</xdr:row>
      <xdr:rowOff>156863</xdr:rowOff>
    </xdr:to>
    <xdr:sp macro="" textlink="">
      <xdr:nvSpPr>
        <xdr:cNvPr id="703" name="楕円 702"/>
        <xdr:cNvSpPr/>
      </xdr:nvSpPr>
      <xdr:spPr>
        <a:xfrm>
          <a:off x="14541500" y="1685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147990</xdr:rowOff>
    </xdr:from>
    <xdr:ext cx="469744" cy="259045"/>
    <xdr:sp macro="" textlink="">
      <xdr:nvSpPr>
        <xdr:cNvPr id="704" name="テキスト ボックス 703"/>
        <xdr:cNvSpPr txBox="1"/>
      </xdr:nvSpPr>
      <xdr:spPr>
        <a:xfrm>
          <a:off x="14357428" y="1695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12150</xdr:rowOff>
    </xdr:from>
    <xdr:to>
      <xdr:col>72</xdr:col>
      <xdr:colOff>38100</xdr:colOff>
      <xdr:row>98</xdr:row>
      <xdr:rowOff>113750</xdr:rowOff>
    </xdr:to>
    <xdr:sp macro="" textlink="">
      <xdr:nvSpPr>
        <xdr:cNvPr id="705" name="楕円 704"/>
        <xdr:cNvSpPr/>
      </xdr:nvSpPr>
      <xdr:spPr>
        <a:xfrm>
          <a:off x="13652500" y="1681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130277</xdr:rowOff>
    </xdr:from>
    <xdr:ext cx="534377" cy="259045"/>
    <xdr:sp macro="" textlink="">
      <xdr:nvSpPr>
        <xdr:cNvPr id="706" name="テキスト ボックス 705"/>
        <xdr:cNvSpPr txBox="1"/>
      </xdr:nvSpPr>
      <xdr:spPr>
        <a:xfrm>
          <a:off x="13436111" y="165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154440</xdr:rowOff>
    </xdr:from>
    <xdr:to>
      <xdr:col>67</xdr:col>
      <xdr:colOff>101600</xdr:colOff>
      <xdr:row>98</xdr:row>
      <xdr:rowOff>84590</xdr:rowOff>
    </xdr:to>
    <xdr:sp macro="" textlink="">
      <xdr:nvSpPr>
        <xdr:cNvPr id="707" name="楕円 706"/>
        <xdr:cNvSpPr/>
      </xdr:nvSpPr>
      <xdr:spPr>
        <a:xfrm>
          <a:off x="12763500" y="167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101117</xdr:rowOff>
    </xdr:from>
    <xdr:ext cx="534377" cy="259045"/>
    <xdr:sp macro="" textlink="">
      <xdr:nvSpPr>
        <xdr:cNvPr id="708" name="テキスト ボックス 707"/>
        <xdr:cNvSpPr txBox="1"/>
      </xdr:nvSpPr>
      <xdr:spPr>
        <a:xfrm>
          <a:off x="12547111" y="1656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83105</xdr:rowOff>
    </xdr:from>
    <xdr:to>
      <xdr:col>107</xdr:col>
      <xdr:colOff>50800</xdr:colOff>
      <xdr:row>39</xdr:row>
      <xdr:rowOff>98878</xdr:rowOff>
    </xdr:to>
    <xdr:cxnSp macro="">
      <xdr:nvCxnSpPr>
        <xdr:cNvPr id="745" name="直線コネクタ 744"/>
        <xdr:cNvCxnSpPr/>
      </xdr:nvCxnSpPr>
      <xdr:spPr>
        <a:xfrm>
          <a:off x="19545300" y="6769655"/>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83105</xdr:rowOff>
    </xdr:from>
    <xdr:to>
      <xdr:col>102</xdr:col>
      <xdr:colOff>114300</xdr:colOff>
      <xdr:row>39</xdr:row>
      <xdr:rowOff>98878</xdr:rowOff>
    </xdr:to>
    <xdr:cxnSp macro="">
      <xdr:nvCxnSpPr>
        <xdr:cNvPr id="748" name="直線コネクタ 747"/>
        <xdr:cNvCxnSpPr/>
      </xdr:nvCxnSpPr>
      <xdr:spPr>
        <a:xfrm flipV="1">
          <a:off x="18656300" y="6769655"/>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32305</xdr:rowOff>
    </xdr:from>
    <xdr:to>
      <xdr:col>102</xdr:col>
      <xdr:colOff>165100</xdr:colOff>
      <xdr:row>39</xdr:row>
      <xdr:rowOff>133905</xdr:rowOff>
    </xdr:to>
    <xdr:sp macro="" textlink="">
      <xdr:nvSpPr>
        <xdr:cNvPr id="764" name="楕円 763"/>
        <xdr:cNvSpPr/>
      </xdr:nvSpPr>
      <xdr:spPr>
        <a:xfrm>
          <a:off x="19494500" y="67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125032</xdr:rowOff>
    </xdr:from>
    <xdr:ext cx="378565" cy="259045"/>
    <xdr:sp macro="" textlink="">
      <xdr:nvSpPr>
        <xdr:cNvPr id="765" name="テキスト ボックス 764"/>
        <xdr:cNvSpPr txBox="1"/>
      </xdr:nvSpPr>
      <xdr:spPr>
        <a:xfrm>
          <a:off x="19356017" y="681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139563</xdr:rowOff>
    </xdr:from>
    <xdr:to>
      <xdr:col>116</xdr:col>
      <xdr:colOff>63500</xdr:colOff>
      <xdr:row>58</xdr:row>
      <xdr:rowOff>139654</xdr:rowOff>
    </xdr:to>
    <xdr:cxnSp macro="">
      <xdr:nvCxnSpPr>
        <xdr:cNvPr id="794" name="直線コネクタ 793"/>
        <xdr:cNvCxnSpPr/>
      </xdr:nvCxnSpPr>
      <xdr:spPr>
        <a:xfrm>
          <a:off x="21323300" y="10083663"/>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139517</xdr:rowOff>
    </xdr:from>
    <xdr:to>
      <xdr:col>111</xdr:col>
      <xdr:colOff>177800</xdr:colOff>
      <xdr:row>58</xdr:row>
      <xdr:rowOff>139563</xdr:rowOff>
    </xdr:to>
    <xdr:cxnSp macro="">
      <xdr:nvCxnSpPr>
        <xdr:cNvPr id="797" name="直線コネクタ 796"/>
        <xdr:cNvCxnSpPr/>
      </xdr:nvCxnSpPr>
      <xdr:spPr>
        <a:xfrm>
          <a:off x="20434300" y="1008361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139517</xdr:rowOff>
    </xdr:from>
    <xdr:to>
      <xdr:col>107</xdr:col>
      <xdr:colOff>50800</xdr:colOff>
      <xdr:row>58</xdr:row>
      <xdr:rowOff>139609</xdr:rowOff>
    </xdr:to>
    <xdr:cxnSp macro="">
      <xdr:nvCxnSpPr>
        <xdr:cNvPr id="800" name="直線コネクタ 799"/>
        <xdr:cNvCxnSpPr/>
      </xdr:nvCxnSpPr>
      <xdr:spPr>
        <a:xfrm flipV="1">
          <a:off x="19545300" y="1008361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139517</xdr:rowOff>
    </xdr:from>
    <xdr:to>
      <xdr:col>102</xdr:col>
      <xdr:colOff>114300</xdr:colOff>
      <xdr:row>58</xdr:row>
      <xdr:rowOff>139609</xdr:rowOff>
    </xdr:to>
    <xdr:cxnSp macro="">
      <xdr:nvCxnSpPr>
        <xdr:cNvPr id="803" name="直線コネクタ 802"/>
        <xdr:cNvCxnSpPr/>
      </xdr:nvCxnSpPr>
      <xdr:spPr>
        <a:xfrm>
          <a:off x="18656300" y="1008361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88854</xdr:rowOff>
    </xdr:from>
    <xdr:to>
      <xdr:col>116</xdr:col>
      <xdr:colOff>114300</xdr:colOff>
      <xdr:row>59</xdr:row>
      <xdr:rowOff>19004</xdr:rowOff>
    </xdr:to>
    <xdr:sp macro="" textlink="">
      <xdr:nvSpPr>
        <xdr:cNvPr id="813" name="楕円 812"/>
        <xdr:cNvSpPr/>
      </xdr:nvSpPr>
      <xdr:spPr>
        <a:xfrm>
          <a:off x="22110700" y="100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3781</xdr:rowOff>
    </xdr:from>
    <xdr:ext cx="249299" cy="259045"/>
    <xdr:sp macro="" textlink="">
      <xdr:nvSpPr>
        <xdr:cNvPr id="814" name="貸付金該当値テキスト"/>
        <xdr:cNvSpPr txBox="1"/>
      </xdr:nvSpPr>
      <xdr:spPr>
        <a:xfrm>
          <a:off x="22212300" y="9947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88763</xdr:rowOff>
    </xdr:from>
    <xdr:to>
      <xdr:col>112</xdr:col>
      <xdr:colOff>38100</xdr:colOff>
      <xdr:row>59</xdr:row>
      <xdr:rowOff>18913</xdr:rowOff>
    </xdr:to>
    <xdr:sp macro="" textlink="">
      <xdr:nvSpPr>
        <xdr:cNvPr id="815" name="楕円 814"/>
        <xdr:cNvSpPr/>
      </xdr:nvSpPr>
      <xdr:spPr>
        <a:xfrm>
          <a:off x="21272500" y="1003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10040</xdr:rowOff>
    </xdr:from>
    <xdr:ext cx="249299" cy="259045"/>
    <xdr:sp macro="" textlink="">
      <xdr:nvSpPr>
        <xdr:cNvPr id="816" name="テキスト ボックス 815"/>
        <xdr:cNvSpPr txBox="1"/>
      </xdr:nvSpPr>
      <xdr:spPr>
        <a:xfrm>
          <a:off x="21198650" y="10125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88717</xdr:rowOff>
    </xdr:from>
    <xdr:to>
      <xdr:col>107</xdr:col>
      <xdr:colOff>101600</xdr:colOff>
      <xdr:row>59</xdr:row>
      <xdr:rowOff>18867</xdr:rowOff>
    </xdr:to>
    <xdr:sp macro="" textlink="">
      <xdr:nvSpPr>
        <xdr:cNvPr id="817" name="楕円 816"/>
        <xdr:cNvSpPr/>
      </xdr:nvSpPr>
      <xdr:spPr>
        <a:xfrm>
          <a:off x="20383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9994</xdr:rowOff>
    </xdr:from>
    <xdr:ext cx="249299" cy="259045"/>
    <xdr:sp macro="" textlink="">
      <xdr:nvSpPr>
        <xdr:cNvPr id="818" name="テキスト ボックス 817"/>
        <xdr:cNvSpPr txBox="1"/>
      </xdr:nvSpPr>
      <xdr:spPr>
        <a:xfrm>
          <a:off x="20309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88809</xdr:rowOff>
    </xdr:from>
    <xdr:to>
      <xdr:col>102</xdr:col>
      <xdr:colOff>165100</xdr:colOff>
      <xdr:row>59</xdr:row>
      <xdr:rowOff>18959</xdr:rowOff>
    </xdr:to>
    <xdr:sp macro="" textlink="">
      <xdr:nvSpPr>
        <xdr:cNvPr id="819" name="楕円 818"/>
        <xdr:cNvSpPr/>
      </xdr:nvSpPr>
      <xdr:spPr>
        <a:xfrm>
          <a:off x="19494500" y="100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10086</xdr:rowOff>
    </xdr:from>
    <xdr:ext cx="249299" cy="259045"/>
    <xdr:sp macro="" textlink="">
      <xdr:nvSpPr>
        <xdr:cNvPr id="820" name="テキスト ボックス 819"/>
        <xdr:cNvSpPr txBox="1"/>
      </xdr:nvSpPr>
      <xdr:spPr>
        <a:xfrm>
          <a:off x="19420650" y="10125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88717</xdr:rowOff>
    </xdr:from>
    <xdr:to>
      <xdr:col>98</xdr:col>
      <xdr:colOff>38100</xdr:colOff>
      <xdr:row>59</xdr:row>
      <xdr:rowOff>18867</xdr:rowOff>
    </xdr:to>
    <xdr:sp macro="" textlink="">
      <xdr:nvSpPr>
        <xdr:cNvPr id="821" name="楕円 820"/>
        <xdr:cNvSpPr/>
      </xdr:nvSpPr>
      <xdr:spPr>
        <a:xfrm>
          <a:off x="18605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9994</xdr:rowOff>
    </xdr:from>
    <xdr:ext cx="249299" cy="259045"/>
    <xdr:sp macro="" textlink="">
      <xdr:nvSpPr>
        <xdr:cNvPr id="822" name="テキスト ボックス 821"/>
        <xdr:cNvSpPr txBox="1"/>
      </xdr:nvSpPr>
      <xdr:spPr>
        <a:xfrm>
          <a:off x="18531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141339</xdr:rowOff>
    </xdr:from>
    <xdr:to>
      <xdr:col>116</xdr:col>
      <xdr:colOff>63500</xdr:colOff>
      <xdr:row>75</xdr:row>
      <xdr:rowOff>157587</xdr:rowOff>
    </xdr:to>
    <xdr:cxnSp macro="">
      <xdr:nvCxnSpPr>
        <xdr:cNvPr id="852" name="直線コネクタ 851"/>
        <xdr:cNvCxnSpPr/>
      </xdr:nvCxnSpPr>
      <xdr:spPr>
        <a:xfrm flipV="1">
          <a:off x="21323300" y="13000089"/>
          <a:ext cx="838200" cy="1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3" name="繰出金平均値テキスト"/>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157587</xdr:rowOff>
    </xdr:from>
    <xdr:to>
      <xdr:col>111</xdr:col>
      <xdr:colOff>177800</xdr:colOff>
      <xdr:row>76</xdr:row>
      <xdr:rowOff>12085</xdr:rowOff>
    </xdr:to>
    <xdr:cxnSp macro="">
      <xdr:nvCxnSpPr>
        <xdr:cNvPr id="855" name="直線コネクタ 854"/>
        <xdr:cNvCxnSpPr/>
      </xdr:nvCxnSpPr>
      <xdr:spPr>
        <a:xfrm flipV="1">
          <a:off x="20434300" y="13016337"/>
          <a:ext cx="889000" cy="2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7" name="テキスト ボックス 856"/>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12085</xdr:rowOff>
    </xdr:from>
    <xdr:to>
      <xdr:col>107</xdr:col>
      <xdr:colOff>50800</xdr:colOff>
      <xdr:row>76</xdr:row>
      <xdr:rowOff>36164</xdr:rowOff>
    </xdr:to>
    <xdr:cxnSp macro="">
      <xdr:nvCxnSpPr>
        <xdr:cNvPr id="858" name="直線コネクタ 857"/>
        <xdr:cNvCxnSpPr/>
      </xdr:nvCxnSpPr>
      <xdr:spPr>
        <a:xfrm flipV="1">
          <a:off x="19545300" y="13042285"/>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13060</xdr:rowOff>
    </xdr:from>
    <xdr:ext cx="534377" cy="259045"/>
    <xdr:sp macro="" textlink="">
      <xdr:nvSpPr>
        <xdr:cNvPr id="860" name="テキスト ボックス 859"/>
        <xdr:cNvSpPr txBox="1"/>
      </xdr:nvSpPr>
      <xdr:spPr>
        <a:xfrm>
          <a:off x="2016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12846</xdr:rowOff>
    </xdr:from>
    <xdr:to>
      <xdr:col>102</xdr:col>
      <xdr:colOff>114300</xdr:colOff>
      <xdr:row>76</xdr:row>
      <xdr:rowOff>36164</xdr:rowOff>
    </xdr:to>
    <xdr:cxnSp macro="">
      <xdr:nvCxnSpPr>
        <xdr:cNvPr id="861" name="直線コネクタ 860"/>
        <xdr:cNvCxnSpPr/>
      </xdr:nvCxnSpPr>
      <xdr:spPr>
        <a:xfrm>
          <a:off x="18656300" y="13043046"/>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160869</xdr:rowOff>
    </xdr:from>
    <xdr:ext cx="534377" cy="259045"/>
    <xdr:sp macro="" textlink="">
      <xdr:nvSpPr>
        <xdr:cNvPr id="863" name="テキスト ボックス 862"/>
        <xdr:cNvSpPr txBox="1"/>
      </xdr:nvSpPr>
      <xdr:spPr>
        <a:xfrm>
          <a:off x="19278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163231</xdr:rowOff>
    </xdr:from>
    <xdr:ext cx="534377" cy="259045"/>
    <xdr:sp macro="" textlink="">
      <xdr:nvSpPr>
        <xdr:cNvPr id="865" name="テキスト ボックス 864"/>
        <xdr:cNvSpPr txBox="1"/>
      </xdr:nvSpPr>
      <xdr:spPr>
        <a:xfrm>
          <a:off x="18389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90539</xdr:rowOff>
    </xdr:from>
    <xdr:to>
      <xdr:col>116</xdr:col>
      <xdr:colOff>114300</xdr:colOff>
      <xdr:row>76</xdr:row>
      <xdr:rowOff>20689</xdr:rowOff>
    </xdr:to>
    <xdr:sp macro="" textlink="">
      <xdr:nvSpPr>
        <xdr:cNvPr id="871" name="楕円 870"/>
        <xdr:cNvSpPr/>
      </xdr:nvSpPr>
      <xdr:spPr>
        <a:xfrm>
          <a:off x="22110700" y="129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113416</xdr:rowOff>
    </xdr:from>
    <xdr:ext cx="534377" cy="259045"/>
    <xdr:sp macro="" textlink="">
      <xdr:nvSpPr>
        <xdr:cNvPr id="872" name="繰出金該当値テキスト"/>
        <xdr:cNvSpPr txBox="1"/>
      </xdr:nvSpPr>
      <xdr:spPr>
        <a:xfrm>
          <a:off x="22212300" y="1280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106788</xdr:rowOff>
    </xdr:from>
    <xdr:to>
      <xdr:col>112</xdr:col>
      <xdr:colOff>38100</xdr:colOff>
      <xdr:row>76</xdr:row>
      <xdr:rowOff>36937</xdr:rowOff>
    </xdr:to>
    <xdr:sp macro="" textlink="">
      <xdr:nvSpPr>
        <xdr:cNvPr id="873" name="楕円 872"/>
        <xdr:cNvSpPr/>
      </xdr:nvSpPr>
      <xdr:spPr>
        <a:xfrm>
          <a:off x="21272500" y="129655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53465</xdr:rowOff>
    </xdr:from>
    <xdr:ext cx="534377" cy="259045"/>
    <xdr:sp macro="" textlink="">
      <xdr:nvSpPr>
        <xdr:cNvPr id="874" name="テキスト ボックス 873"/>
        <xdr:cNvSpPr txBox="1"/>
      </xdr:nvSpPr>
      <xdr:spPr>
        <a:xfrm>
          <a:off x="21056111" y="1274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132734</xdr:rowOff>
    </xdr:from>
    <xdr:to>
      <xdr:col>107</xdr:col>
      <xdr:colOff>101600</xdr:colOff>
      <xdr:row>76</xdr:row>
      <xdr:rowOff>62883</xdr:rowOff>
    </xdr:to>
    <xdr:sp macro="" textlink="">
      <xdr:nvSpPr>
        <xdr:cNvPr id="875" name="楕円 874"/>
        <xdr:cNvSpPr/>
      </xdr:nvSpPr>
      <xdr:spPr>
        <a:xfrm>
          <a:off x="20383500" y="129914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54012</xdr:rowOff>
    </xdr:from>
    <xdr:ext cx="534377" cy="259045"/>
    <xdr:sp macro="" textlink="">
      <xdr:nvSpPr>
        <xdr:cNvPr id="876" name="テキスト ボックス 875"/>
        <xdr:cNvSpPr txBox="1"/>
      </xdr:nvSpPr>
      <xdr:spPr>
        <a:xfrm>
          <a:off x="20167111" y="1308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156814</xdr:rowOff>
    </xdr:from>
    <xdr:to>
      <xdr:col>102</xdr:col>
      <xdr:colOff>165100</xdr:colOff>
      <xdr:row>76</xdr:row>
      <xdr:rowOff>86964</xdr:rowOff>
    </xdr:to>
    <xdr:sp macro="" textlink="">
      <xdr:nvSpPr>
        <xdr:cNvPr id="877" name="楕円 876"/>
        <xdr:cNvSpPr/>
      </xdr:nvSpPr>
      <xdr:spPr>
        <a:xfrm>
          <a:off x="19494500" y="1301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78091</xdr:rowOff>
    </xdr:from>
    <xdr:ext cx="534377" cy="259045"/>
    <xdr:sp macro="" textlink="">
      <xdr:nvSpPr>
        <xdr:cNvPr id="878" name="テキスト ボックス 877"/>
        <xdr:cNvSpPr txBox="1"/>
      </xdr:nvSpPr>
      <xdr:spPr>
        <a:xfrm>
          <a:off x="19278111" y="1310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133496</xdr:rowOff>
    </xdr:from>
    <xdr:to>
      <xdr:col>98</xdr:col>
      <xdr:colOff>38100</xdr:colOff>
      <xdr:row>76</xdr:row>
      <xdr:rowOff>63646</xdr:rowOff>
    </xdr:to>
    <xdr:sp macro="" textlink="">
      <xdr:nvSpPr>
        <xdr:cNvPr id="879" name="楕円 878"/>
        <xdr:cNvSpPr/>
      </xdr:nvSpPr>
      <xdr:spPr>
        <a:xfrm>
          <a:off x="18605500" y="1299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54773</xdr:rowOff>
    </xdr:from>
    <xdr:ext cx="534377" cy="259045"/>
    <xdr:sp macro="" textlink="">
      <xdr:nvSpPr>
        <xdr:cNvPr id="880" name="テキスト ボックス 879"/>
        <xdr:cNvSpPr txBox="1"/>
      </xdr:nvSpPr>
      <xdr:spPr>
        <a:xfrm>
          <a:off x="18389111" y="1308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455,836</a:t>
          </a:r>
          <a:r>
            <a:rPr kumimoji="1" lang="ja-JP" altLang="ja-JP" sz="1100">
              <a:solidFill>
                <a:schemeClr val="dk1"/>
              </a:solidFill>
              <a:effectLst/>
              <a:latin typeface="+mn-lt"/>
              <a:ea typeface="+mn-ea"/>
              <a:cs typeface="+mn-cs"/>
            </a:rPr>
            <a:t>円となっている。主な構成項目である普通建設事業費は、住民一人当たり</a:t>
          </a:r>
          <a:r>
            <a:rPr kumimoji="1" lang="en-US" altLang="ja-JP" sz="1100">
              <a:solidFill>
                <a:schemeClr val="dk1"/>
              </a:solidFill>
              <a:effectLst/>
              <a:latin typeface="+mn-lt"/>
              <a:ea typeface="+mn-ea"/>
              <a:cs typeface="+mn-cs"/>
            </a:rPr>
            <a:t>58,328</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小中学校空調設備設置工事や</a:t>
          </a:r>
          <a:r>
            <a:rPr kumimoji="1" lang="ja-JP" altLang="ja-JP" sz="1100">
              <a:solidFill>
                <a:schemeClr val="dk1"/>
              </a:solidFill>
              <a:effectLst/>
              <a:latin typeface="+mn-lt"/>
              <a:ea typeface="+mn-ea"/>
              <a:cs typeface="+mn-cs"/>
            </a:rPr>
            <a:t>防災行政無線デジタル化整備事業等の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はあるが、</a:t>
          </a:r>
          <a:r>
            <a:rPr kumimoji="1" lang="ja-JP" altLang="en-US" sz="1100">
              <a:solidFill>
                <a:schemeClr val="dk1"/>
              </a:solidFill>
              <a:effectLst/>
              <a:latin typeface="+mn-lt"/>
              <a:ea typeface="+mn-ea"/>
              <a:cs typeface="+mn-cs"/>
            </a:rPr>
            <a:t>小中学校無線ＬＡＮ環境構築工事</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完了や谷村第一小学校非構造部材耐震改修工事の完了による</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少等</a:t>
          </a:r>
          <a:r>
            <a:rPr kumimoji="1" lang="ja-JP" altLang="ja-JP" sz="1100">
              <a:solidFill>
                <a:schemeClr val="dk1"/>
              </a:solidFill>
              <a:effectLst/>
              <a:latin typeface="+mn-lt"/>
              <a:ea typeface="+mn-ea"/>
              <a:cs typeface="+mn-cs"/>
            </a:rPr>
            <a:t>のため前年度比</a:t>
          </a:r>
          <a:r>
            <a:rPr kumimoji="1" lang="en-US" altLang="ja-JP" sz="1100">
              <a:solidFill>
                <a:schemeClr val="dk1"/>
              </a:solidFill>
              <a:effectLst/>
              <a:latin typeface="+mn-lt"/>
              <a:ea typeface="+mn-ea"/>
              <a:cs typeface="+mn-cs"/>
            </a:rPr>
            <a:t>1,617</a:t>
          </a:r>
          <a:r>
            <a:rPr kumimoji="1" lang="ja-JP" altLang="ja-JP" sz="1100">
              <a:solidFill>
                <a:schemeClr val="dk1"/>
              </a:solidFill>
              <a:effectLst/>
              <a:latin typeface="+mn-lt"/>
              <a:ea typeface="+mn-ea"/>
              <a:cs typeface="+mn-cs"/>
            </a:rPr>
            <a:t>円の減となり類似団体平均値を下回った。今後も、公共施設等総合管理計画に基づき、事業の取捨選択を徹底していくことで、適正な執行を目指していく。扶助費は、住民一人当たり</a:t>
          </a:r>
          <a:r>
            <a:rPr kumimoji="1" lang="en-US" altLang="ja-JP" sz="1100">
              <a:solidFill>
                <a:schemeClr val="dk1"/>
              </a:solidFill>
              <a:effectLst/>
              <a:latin typeface="+mn-lt"/>
              <a:ea typeface="+mn-ea"/>
              <a:cs typeface="+mn-cs"/>
            </a:rPr>
            <a:t>83,737</a:t>
          </a:r>
          <a:r>
            <a:rPr kumimoji="1" lang="ja-JP" altLang="ja-JP" sz="1100">
              <a:solidFill>
                <a:schemeClr val="dk1"/>
              </a:solidFill>
              <a:effectLst/>
              <a:latin typeface="+mn-lt"/>
              <a:ea typeface="+mn-ea"/>
              <a:cs typeface="+mn-cs"/>
            </a:rPr>
            <a:t>円となっており、類似団体内平均値と比較して一人当たりのコストが上昇傾向にある。これは、市内保育施設において類似団体と比べ民営が多く、委託児童運営費が多額となること等により高い水準となっている。今後も引き続き、運営費削減に向けて経営努力を促し、適正な運営費管理を目指す。人件費は、住民一人当たり</a:t>
          </a:r>
          <a:r>
            <a:rPr kumimoji="1" lang="en-US" altLang="ja-JP" sz="1100">
              <a:solidFill>
                <a:schemeClr val="dk1"/>
              </a:solidFill>
              <a:effectLst/>
              <a:latin typeface="+mn-lt"/>
              <a:ea typeface="+mn-ea"/>
              <a:cs typeface="+mn-cs"/>
            </a:rPr>
            <a:t>65,224</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年度からは類似団体内平均値と比較して一人当たりのコストが低い状況となっている。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については退職者の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に伴う退職手当の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となっていたが、</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年度については退職者の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に伴い</a:t>
          </a:r>
          <a:r>
            <a:rPr kumimoji="1" lang="en-US" altLang="ja-JP" sz="1100">
              <a:solidFill>
                <a:schemeClr val="dk1"/>
              </a:solidFill>
              <a:effectLst/>
              <a:latin typeface="+mn-lt"/>
              <a:ea typeface="+mn-ea"/>
              <a:cs typeface="+mn-cs"/>
            </a:rPr>
            <a:t>65,224</a:t>
          </a:r>
          <a:r>
            <a:rPr kumimoji="1" lang="ja-JP" altLang="ja-JP" sz="1100">
              <a:solidFill>
                <a:schemeClr val="dk1"/>
              </a:solidFill>
              <a:effectLst/>
              <a:latin typeface="+mn-lt"/>
              <a:ea typeface="+mn-ea"/>
              <a:cs typeface="+mn-cs"/>
            </a:rPr>
            <a:t>円となり前年度比</a:t>
          </a:r>
          <a:r>
            <a:rPr kumimoji="1" lang="en-US" altLang="ja-JP" sz="1100">
              <a:solidFill>
                <a:schemeClr val="dk1"/>
              </a:solidFill>
              <a:effectLst/>
              <a:latin typeface="+mn-lt"/>
              <a:ea typeface="+mn-ea"/>
              <a:cs typeface="+mn-cs"/>
            </a:rPr>
            <a:t>5,586</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となっている。補助費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84,998</a:t>
          </a:r>
          <a:r>
            <a:rPr kumimoji="1" lang="ja-JP" altLang="ja-JP" sz="1100">
              <a:solidFill>
                <a:schemeClr val="dk1"/>
              </a:solidFill>
              <a:effectLst/>
              <a:latin typeface="+mn-lt"/>
              <a:ea typeface="+mn-ea"/>
              <a:cs typeface="+mn-cs"/>
            </a:rPr>
            <a:t>円となっており、類似団体内平均値</a:t>
          </a:r>
          <a:r>
            <a:rPr kumimoji="1" lang="ja-JP" altLang="en-US" sz="1100">
              <a:solidFill>
                <a:schemeClr val="dk1"/>
              </a:solidFill>
              <a:effectLst/>
              <a:latin typeface="+mn-lt"/>
              <a:ea typeface="+mn-ea"/>
              <a:cs typeface="+mn-cs"/>
            </a:rPr>
            <a:t>を上回っている</a:t>
          </a:r>
          <a:r>
            <a:rPr kumimoji="1" lang="ja-JP" altLang="ja-JP" sz="1100">
              <a:solidFill>
                <a:schemeClr val="dk1"/>
              </a:solidFill>
              <a:effectLst/>
              <a:latin typeface="+mn-lt"/>
              <a:ea typeface="+mn-ea"/>
              <a:cs typeface="+mn-cs"/>
            </a:rPr>
            <a:t>。これは、主に公立大学法人運営費交付金によるものであると思われる。</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「生涯活躍のまち・つる」事業住宅整備補助金や病院事業会計への繰出金</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加</a:t>
          </a:r>
          <a:r>
            <a:rPr kumimoji="1" lang="ja-JP" altLang="ja-JP" sz="1100">
              <a:solidFill>
                <a:schemeClr val="dk1"/>
              </a:solidFill>
              <a:effectLst/>
              <a:latin typeface="+mn-lt"/>
              <a:ea typeface="+mn-ea"/>
              <a:cs typeface="+mn-cs"/>
            </a:rPr>
            <a:t>などにより、類似団体平均値より高くなっている。今後も運営費削減に向けて経営努力を促していくこと等により、補助費等全体の減少を目指す。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30,242
29,555
161.63
14,340,898
13,785,391
337,065
8,722,389
11,829,012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133169</xdr:rowOff>
    </xdr:from>
    <xdr:to>
      <xdr:col>24</xdr:col>
      <xdr:colOff>63500</xdr:colOff>
      <xdr:row>35</xdr:row>
      <xdr:rowOff>147211</xdr:rowOff>
    </xdr:to>
    <xdr:cxnSp macro="">
      <xdr:nvCxnSpPr>
        <xdr:cNvPr id="63" name="直線コネクタ 62"/>
        <xdr:cNvCxnSpPr/>
      </xdr:nvCxnSpPr>
      <xdr:spPr>
        <a:xfrm flipV="1">
          <a:off x="3797300" y="6133919"/>
          <a:ext cx="8382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147211</xdr:rowOff>
    </xdr:from>
    <xdr:to>
      <xdr:col>19</xdr:col>
      <xdr:colOff>177800</xdr:colOff>
      <xdr:row>36</xdr:row>
      <xdr:rowOff>9072</xdr:rowOff>
    </xdr:to>
    <xdr:cxnSp macro="">
      <xdr:nvCxnSpPr>
        <xdr:cNvPr id="66" name="直線コネクタ 65"/>
        <xdr:cNvCxnSpPr/>
      </xdr:nvCxnSpPr>
      <xdr:spPr>
        <a:xfrm flipV="1">
          <a:off x="2908300" y="6147961"/>
          <a:ext cx="889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160601</xdr:rowOff>
    </xdr:from>
    <xdr:to>
      <xdr:col>15</xdr:col>
      <xdr:colOff>50800</xdr:colOff>
      <xdr:row>36</xdr:row>
      <xdr:rowOff>9072</xdr:rowOff>
    </xdr:to>
    <xdr:cxnSp macro="">
      <xdr:nvCxnSpPr>
        <xdr:cNvPr id="69" name="直線コネクタ 68"/>
        <xdr:cNvCxnSpPr/>
      </xdr:nvCxnSpPr>
      <xdr:spPr>
        <a:xfrm>
          <a:off x="2019300" y="6161351"/>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131862</xdr:rowOff>
    </xdr:from>
    <xdr:to>
      <xdr:col>10</xdr:col>
      <xdr:colOff>114300</xdr:colOff>
      <xdr:row>35</xdr:row>
      <xdr:rowOff>160601</xdr:rowOff>
    </xdr:to>
    <xdr:cxnSp macro="">
      <xdr:nvCxnSpPr>
        <xdr:cNvPr id="72" name="直線コネクタ 71"/>
        <xdr:cNvCxnSpPr/>
      </xdr:nvCxnSpPr>
      <xdr:spPr>
        <a:xfrm>
          <a:off x="1130300" y="5961162"/>
          <a:ext cx="889000" cy="20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82369</xdr:rowOff>
    </xdr:from>
    <xdr:to>
      <xdr:col>24</xdr:col>
      <xdr:colOff>114300</xdr:colOff>
      <xdr:row>36</xdr:row>
      <xdr:rowOff>12519</xdr:rowOff>
    </xdr:to>
    <xdr:sp macro="" textlink="">
      <xdr:nvSpPr>
        <xdr:cNvPr id="82" name="楕円 81"/>
        <xdr:cNvSpPr/>
      </xdr:nvSpPr>
      <xdr:spPr>
        <a:xfrm>
          <a:off x="4584700" y="608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105246</xdr:rowOff>
    </xdr:from>
    <xdr:ext cx="469744" cy="259045"/>
    <xdr:sp macro="" textlink="">
      <xdr:nvSpPr>
        <xdr:cNvPr id="83" name="議会費該当値テキスト"/>
        <xdr:cNvSpPr txBox="1"/>
      </xdr:nvSpPr>
      <xdr:spPr>
        <a:xfrm>
          <a:off x="4686300" y="593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96411</xdr:rowOff>
    </xdr:from>
    <xdr:to>
      <xdr:col>20</xdr:col>
      <xdr:colOff>38100</xdr:colOff>
      <xdr:row>36</xdr:row>
      <xdr:rowOff>26561</xdr:rowOff>
    </xdr:to>
    <xdr:sp macro="" textlink="">
      <xdr:nvSpPr>
        <xdr:cNvPr id="84" name="楕円 83"/>
        <xdr:cNvSpPr/>
      </xdr:nvSpPr>
      <xdr:spPr>
        <a:xfrm>
          <a:off x="3746500" y="609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43088</xdr:rowOff>
    </xdr:from>
    <xdr:ext cx="469744" cy="259045"/>
    <xdr:sp macro="" textlink="">
      <xdr:nvSpPr>
        <xdr:cNvPr id="85" name="テキスト ボックス 84"/>
        <xdr:cNvSpPr txBox="1"/>
      </xdr:nvSpPr>
      <xdr:spPr>
        <a:xfrm>
          <a:off x="3562428" y="587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129722</xdr:rowOff>
    </xdr:from>
    <xdr:to>
      <xdr:col>15</xdr:col>
      <xdr:colOff>101600</xdr:colOff>
      <xdr:row>36</xdr:row>
      <xdr:rowOff>59872</xdr:rowOff>
    </xdr:to>
    <xdr:sp macro="" textlink="">
      <xdr:nvSpPr>
        <xdr:cNvPr id="86" name="楕円 85"/>
        <xdr:cNvSpPr/>
      </xdr:nvSpPr>
      <xdr:spPr>
        <a:xfrm>
          <a:off x="2857500" y="61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76399</xdr:rowOff>
    </xdr:from>
    <xdr:ext cx="469744" cy="259045"/>
    <xdr:sp macro="" textlink="">
      <xdr:nvSpPr>
        <xdr:cNvPr id="87" name="テキスト ボックス 86"/>
        <xdr:cNvSpPr txBox="1"/>
      </xdr:nvSpPr>
      <xdr:spPr>
        <a:xfrm>
          <a:off x="2673428" y="590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109801</xdr:rowOff>
    </xdr:from>
    <xdr:to>
      <xdr:col>10</xdr:col>
      <xdr:colOff>165100</xdr:colOff>
      <xdr:row>36</xdr:row>
      <xdr:rowOff>39951</xdr:rowOff>
    </xdr:to>
    <xdr:sp macro="" textlink="">
      <xdr:nvSpPr>
        <xdr:cNvPr id="88" name="楕円 87"/>
        <xdr:cNvSpPr/>
      </xdr:nvSpPr>
      <xdr:spPr>
        <a:xfrm>
          <a:off x="1968500" y="611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56478</xdr:rowOff>
    </xdr:from>
    <xdr:ext cx="469744" cy="259045"/>
    <xdr:sp macro="" textlink="">
      <xdr:nvSpPr>
        <xdr:cNvPr id="89" name="テキスト ボックス 88"/>
        <xdr:cNvSpPr txBox="1"/>
      </xdr:nvSpPr>
      <xdr:spPr>
        <a:xfrm>
          <a:off x="1784428" y="588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81062</xdr:rowOff>
    </xdr:from>
    <xdr:to>
      <xdr:col>6</xdr:col>
      <xdr:colOff>38100</xdr:colOff>
      <xdr:row>35</xdr:row>
      <xdr:rowOff>11212</xdr:rowOff>
    </xdr:to>
    <xdr:sp macro="" textlink="">
      <xdr:nvSpPr>
        <xdr:cNvPr id="90" name="楕円 89"/>
        <xdr:cNvSpPr/>
      </xdr:nvSpPr>
      <xdr:spPr>
        <a:xfrm>
          <a:off x="1079500" y="591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27739</xdr:rowOff>
    </xdr:from>
    <xdr:ext cx="469744" cy="259045"/>
    <xdr:sp macro="" textlink="">
      <xdr:nvSpPr>
        <xdr:cNvPr id="91" name="テキスト ボックス 90"/>
        <xdr:cNvSpPr txBox="1"/>
      </xdr:nvSpPr>
      <xdr:spPr>
        <a:xfrm>
          <a:off x="895428" y="568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50739</xdr:rowOff>
    </xdr:from>
    <xdr:to>
      <xdr:col>24</xdr:col>
      <xdr:colOff>63500</xdr:colOff>
      <xdr:row>58</xdr:row>
      <xdr:rowOff>91113</xdr:rowOff>
    </xdr:to>
    <xdr:cxnSp macro="">
      <xdr:nvCxnSpPr>
        <xdr:cNvPr id="122" name="直線コネクタ 121"/>
        <xdr:cNvCxnSpPr/>
      </xdr:nvCxnSpPr>
      <xdr:spPr>
        <a:xfrm flipV="1">
          <a:off x="3797300" y="9994839"/>
          <a:ext cx="838200" cy="4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41670</xdr:rowOff>
    </xdr:from>
    <xdr:to>
      <xdr:col>19</xdr:col>
      <xdr:colOff>177800</xdr:colOff>
      <xdr:row>58</xdr:row>
      <xdr:rowOff>91113</xdr:rowOff>
    </xdr:to>
    <xdr:cxnSp macro="">
      <xdr:nvCxnSpPr>
        <xdr:cNvPr id="125" name="直線コネクタ 124"/>
        <xdr:cNvCxnSpPr/>
      </xdr:nvCxnSpPr>
      <xdr:spPr>
        <a:xfrm>
          <a:off x="2908300" y="9985770"/>
          <a:ext cx="889000" cy="4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41670</xdr:rowOff>
    </xdr:from>
    <xdr:to>
      <xdr:col>15</xdr:col>
      <xdr:colOff>50800</xdr:colOff>
      <xdr:row>58</xdr:row>
      <xdr:rowOff>82324</xdr:rowOff>
    </xdr:to>
    <xdr:cxnSp macro="">
      <xdr:nvCxnSpPr>
        <xdr:cNvPr id="128" name="直線コネクタ 127"/>
        <xdr:cNvCxnSpPr/>
      </xdr:nvCxnSpPr>
      <xdr:spPr>
        <a:xfrm flipV="1">
          <a:off x="2019300" y="9985770"/>
          <a:ext cx="889000" cy="4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103047</xdr:rowOff>
    </xdr:from>
    <xdr:ext cx="534377" cy="259045"/>
    <xdr:sp macro="" textlink="">
      <xdr:nvSpPr>
        <xdr:cNvPr id="130" name="テキスト ボックス 129"/>
        <xdr:cNvSpPr txBox="1"/>
      </xdr:nvSpPr>
      <xdr:spPr>
        <a:xfrm>
          <a:off x="2641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161025</xdr:rowOff>
    </xdr:from>
    <xdr:to>
      <xdr:col>10</xdr:col>
      <xdr:colOff>114300</xdr:colOff>
      <xdr:row>58</xdr:row>
      <xdr:rowOff>82324</xdr:rowOff>
    </xdr:to>
    <xdr:cxnSp macro="">
      <xdr:nvCxnSpPr>
        <xdr:cNvPr id="131" name="直線コネクタ 130"/>
        <xdr:cNvCxnSpPr/>
      </xdr:nvCxnSpPr>
      <xdr:spPr>
        <a:xfrm>
          <a:off x="1130300" y="9933675"/>
          <a:ext cx="889000" cy="9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93842</xdr:rowOff>
    </xdr:from>
    <xdr:ext cx="534377" cy="259045"/>
    <xdr:sp macro="" textlink="">
      <xdr:nvSpPr>
        <xdr:cNvPr id="135" name="テキスト ボックス 134"/>
        <xdr:cNvSpPr txBox="1"/>
      </xdr:nvSpPr>
      <xdr:spPr>
        <a:xfrm>
          <a:off x="863111" y="1003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171389</xdr:rowOff>
    </xdr:from>
    <xdr:to>
      <xdr:col>24</xdr:col>
      <xdr:colOff>114300</xdr:colOff>
      <xdr:row>58</xdr:row>
      <xdr:rowOff>101539</xdr:rowOff>
    </xdr:to>
    <xdr:sp macro="" textlink="">
      <xdr:nvSpPr>
        <xdr:cNvPr id="141" name="楕円 140"/>
        <xdr:cNvSpPr/>
      </xdr:nvSpPr>
      <xdr:spPr>
        <a:xfrm>
          <a:off x="4584700" y="994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121342</xdr:rowOff>
    </xdr:from>
    <xdr:ext cx="534377" cy="259045"/>
    <xdr:sp macro="" textlink="">
      <xdr:nvSpPr>
        <xdr:cNvPr id="142" name="総務費該当値テキスト"/>
        <xdr:cNvSpPr txBox="1"/>
      </xdr:nvSpPr>
      <xdr:spPr>
        <a:xfrm>
          <a:off x="4686300" y="989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40313</xdr:rowOff>
    </xdr:from>
    <xdr:to>
      <xdr:col>20</xdr:col>
      <xdr:colOff>38100</xdr:colOff>
      <xdr:row>58</xdr:row>
      <xdr:rowOff>141913</xdr:rowOff>
    </xdr:to>
    <xdr:sp macro="" textlink="">
      <xdr:nvSpPr>
        <xdr:cNvPr id="143" name="楕円 142"/>
        <xdr:cNvSpPr/>
      </xdr:nvSpPr>
      <xdr:spPr>
        <a:xfrm>
          <a:off x="3746500" y="998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133040</xdr:rowOff>
    </xdr:from>
    <xdr:ext cx="534377" cy="259045"/>
    <xdr:sp macro="" textlink="">
      <xdr:nvSpPr>
        <xdr:cNvPr id="144" name="テキスト ボックス 143"/>
        <xdr:cNvSpPr txBox="1"/>
      </xdr:nvSpPr>
      <xdr:spPr>
        <a:xfrm>
          <a:off x="3530111" y="1007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162320</xdr:rowOff>
    </xdr:from>
    <xdr:to>
      <xdr:col>15</xdr:col>
      <xdr:colOff>101600</xdr:colOff>
      <xdr:row>58</xdr:row>
      <xdr:rowOff>92470</xdr:rowOff>
    </xdr:to>
    <xdr:sp macro="" textlink="">
      <xdr:nvSpPr>
        <xdr:cNvPr id="145" name="楕円 144"/>
        <xdr:cNvSpPr/>
      </xdr:nvSpPr>
      <xdr:spPr>
        <a:xfrm>
          <a:off x="2857500" y="993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108997</xdr:rowOff>
    </xdr:from>
    <xdr:ext cx="534377" cy="259045"/>
    <xdr:sp macro="" textlink="">
      <xdr:nvSpPr>
        <xdr:cNvPr id="146" name="テキスト ボックス 145"/>
        <xdr:cNvSpPr txBox="1"/>
      </xdr:nvSpPr>
      <xdr:spPr>
        <a:xfrm>
          <a:off x="2641111" y="971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31524</xdr:rowOff>
    </xdr:from>
    <xdr:to>
      <xdr:col>10</xdr:col>
      <xdr:colOff>165100</xdr:colOff>
      <xdr:row>58</xdr:row>
      <xdr:rowOff>133124</xdr:rowOff>
    </xdr:to>
    <xdr:sp macro="" textlink="">
      <xdr:nvSpPr>
        <xdr:cNvPr id="147" name="楕円 146"/>
        <xdr:cNvSpPr/>
      </xdr:nvSpPr>
      <xdr:spPr>
        <a:xfrm>
          <a:off x="1968500" y="997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124251</xdr:rowOff>
    </xdr:from>
    <xdr:ext cx="534377" cy="259045"/>
    <xdr:sp macro="" textlink="">
      <xdr:nvSpPr>
        <xdr:cNvPr id="148" name="テキスト ボックス 147"/>
        <xdr:cNvSpPr txBox="1"/>
      </xdr:nvSpPr>
      <xdr:spPr>
        <a:xfrm>
          <a:off x="1752111" y="1006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110225</xdr:rowOff>
    </xdr:from>
    <xdr:to>
      <xdr:col>6</xdr:col>
      <xdr:colOff>38100</xdr:colOff>
      <xdr:row>58</xdr:row>
      <xdr:rowOff>40375</xdr:rowOff>
    </xdr:to>
    <xdr:sp macro="" textlink="">
      <xdr:nvSpPr>
        <xdr:cNvPr id="149" name="楕円 148"/>
        <xdr:cNvSpPr/>
      </xdr:nvSpPr>
      <xdr:spPr>
        <a:xfrm>
          <a:off x="1079500" y="988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56902</xdr:rowOff>
    </xdr:from>
    <xdr:ext cx="534377" cy="259045"/>
    <xdr:sp macro="" textlink="">
      <xdr:nvSpPr>
        <xdr:cNvPr id="150" name="テキスト ボックス 149"/>
        <xdr:cNvSpPr txBox="1"/>
      </xdr:nvSpPr>
      <xdr:spPr>
        <a:xfrm>
          <a:off x="863111" y="96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38038</xdr:rowOff>
    </xdr:from>
    <xdr:to>
      <xdr:col>24</xdr:col>
      <xdr:colOff>63500</xdr:colOff>
      <xdr:row>78</xdr:row>
      <xdr:rowOff>132156</xdr:rowOff>
    </xdr:to>
    <xdr:cxnSp macro="">
      <xdr:nvCxnSpPr>
        <xdr:cNvPr id="182" name="直線コネクタ 181"/>
        <xdr:cNvCxnSpPr/>
      </xdr:nvCxnSpPr>
      <xdr:spPr>
        <a:xfrm flipV="1">
          <a:off x="3797300" y="13411138"/>
          <a:ext cx="838200" cy="9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121836</xdr:rowOff>
    </xdr:from>
    <xdr:to>
      <xdr:col>19</xdr:col>
      <xdr:colOff>177800</xdr:colOff>
      <xdr:row>78</xdr:row>
      <xdr:rowOff>132156</xdr:rowOff>
    </xdr:to>
    <xdr:cxnSp macro="">
      <xdr:nvCxnSpPr>
        <xdr:cNvPr id="185" name="直線コネクタ 184"/>
        <xdr:cNvCxnSpPr/>
      </xdr:nvCxnSpPr>
      <xdr:spPr>
        <a:xfrm>
          <a:off x="2908300" y="13494936"/>
          <a:ext cx="8890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121836</xdr:rowOff>
    </xdr:from>
    <xdr:to>
      <xdr:col>15</xdr:col>
      <xdr:colOff>50800</xdr:colOff>
      <xdr:row>79</xdr:row>
      <xdr:rowOff>14867</xdr:rowOff>
    </xdr:to>
    <xdr:cxnSp macro="">
      <xdr:nvCxnSpPr>
        <xdr:cNvPr id="188" name="直線コネクタ 187"/>
        <xdr:cNvCxnSpPr/>
      </xdr:nvCxnSpPr>
      <xdr:spPr>
        <a:xfrm flipV="1">
          <a:off x="2019300" y="13494936"/>
          <a:ext cx="889000" cy="6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14867</xdr:rowOff>
    </xdr:from>
    <xdr:to>
      <xdr:col>10</xdr:col>
      <xdr:colOff>114300</xdr:colOff>
      <xdr:row>79</xdr:row>
      <xdr:rowOff>23963</xdr:rowOff>
    </xdr:to>
    <xdr:cxnSp macro="">
      <xdr:nvCxnSpPr>
        <xdr:cNvPr id="191" name="直線コネクタ 190"/>
        <xdr:cNvCxnSpPr/>
      </xdr:nvCxnSpPr>
      <xdr:spPr>
        <a:xfrm flipV="1">
          <a:off x="1130300" y="13559417"/>
          <a:ext cx="889000" cy="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158688</xdr:rowOff>
    </xdr:from>
    <xdr:to>
      <xdr:col>24</xdr:col>
      <xdr:colOff>114300</xdr:colOff>
      <xdr:row>78</xdr:row>
      <xdr:rowOff>88838</xdr:rowOff>
    </xdr:to>
    <xdr:sp macro="" textlink="">
      <xdr:nvSpPr>
        <xdr:cNvPr id="201" name="楕円 200"/>
        <xdr:cNvSpPr/>
      </xdr:nvSpPr>
      <xdr:spPr>
        <a:xfrm>
          <a:off x="4584700" y="133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137115</xdr:rowOff>
    </xdr:from>
    <xdr:ext cx="599010" cy="259045"/>
    <xdr:sp macro="" textlink="">
      <xdr:nvSpPr>
        <xdr:cNvPr id="202" name="民生費該当値テキスト"/>
        <xdr:cNvSpPr txBox="1"/>
      </xdr:nvSpPr>
      <xdr:spPr>
        <a:xfrm>
          <a:off x="4686300" y="1333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81356</xdr:rowOff>
    </xdr:from>
    <xdr:to>
      <xdr:col>20</xdr:col>
      <xdr:colOff>38100</xdr:colOff>
      <xdr:row>79</xdr:row>
      <xdr:rowOff>11506</xdr:rowOff>
    </xdr:to>
    <xdr:sp macro="" textlink="">
      <xdr:nvSpPr>
        <xdr:cNvPr id="203" name="楕円 202"/>
        <xdr:cNvSpPr/>
      </xdr:nvSpPr>
      <xdr:spPr>
        <a:xfrm>
          <a:off x="3746500" y="134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2633</xdr:rowOff>
    </xdr:from>
    <xdr:ext cx="599010" cy="259045"/>
    <xdr:sp macro="" textlink="">
      <xdr:nvSpPr>
        <xdr:cNvPr id="204" name="テキスト ボックス 203"/>
        <xdr:cNvSpPr txBox="1"/>
      </xdr:nvSpPr>
      <xdr:spPr>
        <a:xfrm>
          <a:off x="3497795" y="1354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71036</xdr:rowOff>
    </xdr:from>
    <xdr:to>
      <xdr:col>15</xdr:col>
      <xdr:colOff>101600</xdr:colOff>
      <xdr:row>79</xdr:row>
      <xdr:rowOff>1186</xdr:rowOff>
    </xdr:to>
    <xdr:sp macro="" textlink="">
      <xdr:nvSpPr>
        <xdr:cNvPr id="205" name="楕円 204"/>
        <xdr:cNvSpPr/>
      </xdr:nvSpPr>
      <xdr:spPr>
        <a:xfrm>
          <a:off x="2857500" y="1344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163763</xdr:rowOff>
    </xdr:from>
    <xdr:ext cx="599010" cy="259045"/>
    <xdr:sp macro="" textlink="">
      <xdr:nvSpPr>
        <xdr:cNvPr id="206" name="テキスト ボックス 205"/>
        <xdr:cNvSpPr txBox="1"/>
      </xdr:nvSpPr>
      <xdr:spPr>
        <a:xfrm>
          <a:off x="2608795" y="1353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135517</xdr:rowOff>
    </xdr:from>
    <xdr:to>
      <xdr:col>10</xdr:col>
      <xdr:colOff>165100</xdr:colOff>
      <xdr:row>79</xdr:row>
      <xdr:rowOff>65667</xdr:rowOff>
    </xdr:to>
    <xdr:sp macro="" textlink="">
      <xdr:nvSpPr>
        <xdr:cNvPr id="207" name="楕円 206"/>
        <xdr:cNvSpPr/>
      </xdr:nvSpPr>
      <xdr:spPr>
        <a:xfrm>
          <a:off x="1968500" y="1350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56794</xdr:rowOff>
    </xdr:from>
    <xdr:ext cx="599010" cy="259045"/>
    <xdr:sp macro="" textlink="">
      <xdr:nvSpPr>
        <xdr:cNvPr id="208" name="テキスト ボックス 207"/>
        <xdr:cNvSpPr txBox="1"/>
      </xdr:nvSpPr>
      <xdr:spPr>
        <a:xfrm>
          <a:off x="1719795" y="1360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144613</xdr:rowOff>
    </xdr:from>
    <xdr:to>
      <xdr:col>6</xdr:col>
      <xdr:colOff>38100</xdr:colOff>
      <xdr:row>79</xdr:row>
      <xdr:rowOff>74763</xdr:rowOff>
    </xdr:to>
    <xdr:sp macro="" textlink="">
      <xdr:nvSpPr>
        <xdr:cNvPr id="209" name="楕円 208"/>
        <xdr:cNvSpPr/>
      </xdr:nvSpPr>
      <xdr:spPr>
        <a:xfrm>
          <a:off x="1079500" y="1351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65890</xdr:rowOff>
    </xdr:from>
    <xdr:ext cx="599010" cy="259045"/>
    <xdr:sp macro="" textlink="">
      <xdr:nvSpPr>
        <xdr:cNvPr id="210" name="テキスト ボックス 209"/>
        <xdr:cNvSpPr txBox="1"/>
      </xdr:nvSpPr>
      <xdr:spPr>
        <a:xfrm>
          <a:off x="830795" y="1361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71699</xdr:rowOff>
    </xdr:from>
    <xdr:to>
      <xdr:col>24</xdr:col>
      <xdr:colOff>63500</xdr:colOff>
      <xdr:row>97</xdr:row>
      <xdr:rowOff>125169</xdr:rowOff>
    </xdr:to>
    <xdr:cxnSp macro="">
      <xdr:nvCxnSpPr>
        <xdr:cNvPr id="239" name="直線コネクタ 238"/>
        <xdr:cNvCxnSpPr/>
      </xdr:nvCxnSpPr>
      <xdr:spPr>
        <a:xfrm flipV="1">
          <a:off x="3797300" y="16702349"/>
          <a:ext cx="838200" cy="5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73338</xdr:rowOff>
    </xdr:from>
    <xdr:to>
      <xdr:col>19</xdr:col>
      <xdr:colOff>177800</xdr:colOff>
      <xdr:row>97</xdr:row>
      <xdr:rowOff>125169</xdr:rowOff>
    </xdr:to>
    <xdr:cxnSp macro="">
      <xdr:nvCxnSpPr>
        <xdr:cNvPr id="242" name="直線コネクタ 241"/>
        <xdr:cNvCxnSpPr/>
      </xdr:nvCxnSpPr>
      <xdr:spPr>
        <a:xfrm>
          <a:off x="2908300" y="16703988"/>
          <a:ext cx="889000" cy="5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73338</xdr:rowOff>
    </xdr:from>
    <xdr:to>
      <xdr:col>15</xdr:col>
      <xdr:colOff>50800</xdr:colOff>
      <xdr:row>97</xdr:row>
      <xdr:rowOff>108984</xdr:rowOff>
    </xdr:to>
    <xdr:cxnSp macro="">
      <xdr:nvCxnSpPr>
        <xdr:cNvPr id="245" name="直線コネクタ 244"/>
        <xdr:cNvCxnSpPr/>
      </xdr:nvCxnSpPr>
      <xdr:spPr>
        <a:xfrm flipV="1">
          <a:off x="2019300" y="16703988"/>
          <a:ext cx="889000" cy="3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123196</xdr:rowOff>
    </xdr:from>
    <xdr:ext cx="534377" cy="259045"/>
    <xdr:sp macro="" textlink="">
      <xdr:nvSpPr>
        <xdr:cNvPr id="247" name="テキスト ボックス 246"/>
        <xdr:cNvSpPr txBox="1"/>
      </xdr:nvSpPr>
      <xdr:spPr>
        <a:xfrm>
          <a:off x="2641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108984</xdr:rowOff>
    </xdr:from>
    <xdr:to>
      <xdr:col>10</xdr:col>
      <xdr:colOff>114300</xdr:colOff>
      <xdr:row>97</xdr:row>
      <xdr:rowOff>114928</xdr:rowOff>
    </xdr:to>
    <xdr:cxnSp macro="">
      <xdr:nvCxnSpPr>
        <xdr:cNvPr id="248" name="直線コネクタ 247"/>
        <xdr:cNvCxnSpPr/>
      </xdr:nvCxnSpPr>
      <xdr:spPr>
        <a:xfrm flipV="1">
          <a:off x="1130300" y="1673963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20899</xdr:rowOff>
    </xdr:from>
    <xdr:to>
      <xdr:col>24</xdr:col>
      <xdr:colOff>114300</xdr:colOff>
      <xdr:row>97</xdr:row>
      <xdr:rowOff>122499</xdr:rowOff>
    </xdr:to>
    <xdr:sp macro="" textlink="">
      <xdr:nvSpPr>
        <xdr:cNvPr id="258" name="楕円 257"/>
        <xdr:cNvSpPr/>
      </xdr:nvSpPr>
      <xdr:spPr>
        <a:xfrm>
          <a:off x="4584700" y="166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170776</xdr:rowOff>
    </xdr:from>
    <xdr:ext cx="534377" cy="259045"/>
    <xdr:sp macro="" textlink="">
      <xdr:nvSpPr>
        <xdr:cNvPr id="259" name="衛生費該当値テキスト"/>
        <xdr:cNvSpPr txBox="1"/>
      </xdr:nvSpPr>
      <xdr:spPr>
        <a:xfrm>
          <a:off x="4686300" y="1662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74369</xdr:rowOff>
    </xdr:from>
    <xdr:to>
      <xdr:col>20</xdr:col>
      <xdr:colOff>38100</xdr:colOff>
      <xdr:row>98</xdr:row>
      <xdr:rowOff>4519</xdr:rowOff>
    </xdr:to>
    <xdr:sp macro="" textlink="">
      <xdr:nvSpPr>
        <xdr:cNvPr id="260" name="楕円 259"/>
        <xdr:cNvSpPr/>
      </xdr:nvSpPr>
      <xdr:spPr>
        <a:xfrm>
          <a:off x="3746500" y="1670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167096</xdr:rowOff>
    </xdr:from>
    <xdr:ext cx="534377" cy="259045"/>
    <xdr:sp macro="" textlink="">
      <xdr:nvSpPr>
        <xdr:cNvPr id="261" name="テキスト ボックス 260"/>
        <xdr:cNvSpPr txBox="1"/>
      </xdr:nvSpPr>
      <xdr:spPr>
        <a:xfrm>
          <a:off x="3530111" y="1679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22538</xdr:rowOff>
    </xdr:from>
    <xdr:to>
      <xdr:col>15</xdr:col>
      <xdr:colOff>101600</xdr:colOff>
      <xdr:row>97</xdr:row>
      <xdr:rowOff>124138</xdr:rowOff>
    </xdr:to>
    <xdr:sp macro="" textlink="">
      <xdr:nvSpPr>
        <xdr:cNvPr id="262" name="楕円 261"/>
        <xdr:cNvSpPr/>
      </xdr:nvSpPr>
      <xdr:spPr>
        <a:xfrm>
          <a:off x="2857500" y="166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140665</xdr:rowOff>
    </xdr:from>
    <xdr:ext cx="534377" cy="259045"/>
    <xdr:sp macro="" textlink="">
      <xdr:nvSpPr>
        <xdr:cNvPr id="263" name="テキスト ボックス 262"/>
        <xdr:cNvSpPr txBox="1"/>
      </xdr:nvSpPr>
      <xdr:spPr>
        <a:xfrm>
          <a:off x="2641111" y="1642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58184</xdr:rowOff>
    </xdr:from>
    <xdr:to>
      <xdr:col>10</xdr:col>
      <xdr:colOff>165100</xdr:colOff>
      <xdr:row>97</xdr:row>
      <xdr:rowOff>159784</xdr:rowOff>
    </xdr:to>
    <xdr:sp macro="" textlink="">
      <xdr:nvSpPr>
        <xdr:cNvPr id="264" name="楕円 263"/>
        <xdr:cNvSpPr/>
      </xdr:nvSpPr>
      <xdr:spPr>
        <a:xfrm>
          <a:off x="1968500" y="1668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150911</xdr:rowOff>
    </xdr:from>
    <xdr:ext cx="534377" cy="259045"/>
    <xdr:sp macro="" textlink="">
      <xdr:nvSpPr>
        <xdr:cNvPr id="265" name="テキスト ボックス 264"/>
        <xdr:cNvSpPr txBox="1"/>
      </xdr:nvSpPr>
      <xdr:spPr>
        <a:xfrm>
          <a:off x="1752111" y="1678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64128</xdr:rowOff>
    </xdr:from>
    <xdr:to>
      <xdr:col>6</xdr:col>
      <xdr:colOff>38100</xdr:colOff>
      <xdr:row>97</xdr:row>
      <xdr:rowOff>165728</xdr:rowOff>
    </xdr:to>
    <xdr:sp macro="" textlink="">
      <xdr:nvSpPr>
        <xdr:cNvPr id="266" name="楕円 265"/>
        <xdr:cNvSpPr/>
      </xdr:nvSpPr>
      <xdr:spPr>
        <a:xfrm>
          <a:off x="1079500" y="1669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156855</xdr:rowOff>
    </xdr:from>
    <xdr:ext cx="534377" cy="259045"/>
    <xdr:sp macro="" textlink="">
      <xdr:nvSpPr>
        <xdr:cNvPr id="267" name="テキスト ボックス 266"/>
        <xdr:cNvSpPr txBox="1"/>
      </xdr:nvSpPr>
      <xdr:spPr>
        <a:xfrm>
          <a:off x="863111" y="1678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155702</xdr:rowOff>
    </xdr:from>
    <xdr:to>
      <xdr:col>55</xdr:col>
      <xdr:colOff>0</xdr:colOff>
      <xdr:row>38</xdr:row>
      <xdr:rowOff>158968</xdr:rowOff>
    </xdr:to>
    <xdr:cxnSp macro="">
      <xdr:nvCxnSpPr>
        <xdr:cNvPr id="298" name="直線コネクタ 297"/>
        <xdr:cNvCxnSpPr/>
      </xdr:nvCxnSpPr>
      <xdr:spPr>
        <a:xfrm>
          <a:off x="9639300" y="6670802"/>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155702</xdr:rowOff>
    </xdr:from>
    <xdr:to>
      <xdr:col>50</xdr:col>
      <xdr:colOff>114300</xdr:colOff>
      <xdr:row>38</xdr:row>
      <xdr:rowOff>162234</xdr:rowOff>
    </xdr:to>
    <xdr:cxnSp macro="">
      <xdr:nvCxnSpPr>
        <xdr:cNvPr id="301" name="直線コネクタ 300"/>
        <xdr:cNvCxnSpPr/>
      </xdr:nvCxnSpPr>
      <xdr:spPr>
        <a:xfrm flipV="1">
          <a:off x="8750300" y="66708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162234</xdr:rowOff>
    </xdr:from>
    <xdr:to>
      <xdr:col>45</xdr:col>
      <xdr:colOff>177800</xdr:colOff>
      <xdr:row>38</xdr:row>
      <xdr:rowOff>171051</xdr:rowOff>
    </xdr:to>
    <xdr:cxnSp macro="">
      <xdr:nvCxnSpPr>
        <xdr:cNvPr id="304" name="直線コネクタ 303"/>
        <xdr:cNvCxnSpPr/>
      </xdr:nvCxnSpPr>
      <xdr:spPr>
        <a:xfrm flipV="1">
          <a:off x="7861300" y="6677334"/>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171051</xdr:rowOff>
    </xdr:from>
    <xdr:to>
      <xdr:col>41</xdr:col>
      <xdr:colOff>50800</xdr:colOff>
      <xdr:row>39</xdr:row>
      <xdr:rowOff>9398</xdr:rowOff>
    </xdr:to>
    <xdr:cxnSp macro="">
      <xdr:nvCxnSpPr>
        <xdr:cNvPr id="307" name="直線コネクタ 306"/>
        <xdr:cNvCxnSpPr/>
      </xdr:nvCxnSpPr>
      <xdr:spPr>
        <a:xfrm flipV="1">
          <a:off x="6972300" y="668615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108168</xdr:rowOff>
    </xdr:from>
    <xdr:to>
      <xdr:col>55</xdr:col>
      <xdr:colOff>50800</xdr:colOff>
      <xdr:row>39</xdr:row>
      <xdr:rowOff>38318</xdr:rowOff>
    </xdr:to>
    <xdr:sp macro="" textlink="">
      <xdr:nvSpPr>
        <xdr:cNvPr id="317" name="楕円 316"/>
        <xdr:cNvSpPr/>
      </xdr:nvSpPr>
      <xdr:spPr>
        <a:xfrm>
          <a:off x="10426700" y="662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23095</xdr:rowOff>
    </xdr:from>
    <xdr:ext cx="378565" cy="259045"/>
    <xdr:sp macro="" textlink="">
      <xdr:nvSpPr>
        <xdr:cNvPr id="318" name="労働費該当値テキスト"/>
        <xdr:cNvSpPr txBox="1"/>
      </xdr:nvSpPr>
      <xdr:spPr>
        <a:xfrm>
          <a:off x="10528300" y="653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104902</xdr:rowOff>
    </xdr:from>
    <xdr:to>
      <xdr:col>50</xdr:col>
      <xdr:colOff>165100</xdr:colOff>
      <xdr:row>39</xdr:row>
      <xdr:rowOff>35052</xdr:rowOff>
    </xdr:to>
    <xdr:sp macro="" textlink="">
      <xdr:nvSpPr>
        <xdr:cNvPr id="319" name="楕円 318"/>
        <xdr:cNvSpPr/>
      </xdr:nvSpPr>
      <xdr:spPr>
        <a:xfrm>
          <a:off x="9588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26179</xdr:rowOff>
    </xdr:from>
    <xdr:ext cx="378565" cy="259045"/>
    <xdr:sp macro="" textlink="">
      <xdr:nvSpPr>
        <xdr:cNvPr id="320" name="テキスト ボックス 319"/>
        <xdr:cNvSpPr txBox="1"/>
      </xdr:nvSpPr>
      <xdr:spPr>
        <a:xfrm>
          <a:off x="9450017" y="671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111434</xdr:rowOff>
    </xdr:from>
    <xdr:to>
      <xdr:col>46</xdr:col>
      <xdr:colOff>38100</xdr:colOff>
      <xdr:row>39</xdr:row>
      <xdr:rowOff>41584</xdr:rowOff>
    </xdr:to>
    <xdr:sp macro="" textlink="">
      <xdr:nvSpPr>
        <xdr:cNvPr id="321" name="楕円 320"/>
        <xdr:cNvSpPr/>
      </xdr:nvSpPr>
      <xdr:spPr>
        <a:xfrm>
          <a:off x="8699500" y="662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32711</xdr:rowOff>
    </xdr:from>
    <xdr:ext cx="378565" cy="259045"/>
    <xdr:sp macro="" textlink="">
      <xdr:nvSpPr>
        <xdr:cNvPr id="322" name="テキスト ボックス 321"/>
        <xdr:cNvSpPr txBox="1"/>
      </xdr:nvSpPr>
      <xdr:spPr>
        <a:xfrm>
          <a:off x="8561017" y="6719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120251</xdr:rowOff>
    </xdr:from>
    <xdr:to>
      <xdr:col>41</xdr:col>
      <xdr:colOff>101600</xdr:colOff>
      <xdr:row>39</xdr:row>
      <xdr:rowOff>50401</xdr:rowOff>
    </xdr:to>
    <xdr:sp macro="" textlink="">
      <xdr:nvSpPr>
        <xdr:cNvPr id="323" name="楕円 322"/>
        <xdr:cNvSpPr/>
      </xdr:nvSpPr>
      <xdr:spPr>
        <a:xfrm>
          <a:off x="7810500" y="663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41528</xdr:rowOff>
    </xdr:from>
    <xdr:ext cx="378565" cy="259045"/>
    <xdr:sp macro="" textlink="">
      <xdr:nvSpPr>
        <xdr:cNvPr id="324" name="テキスト ボックス 323"/>
        <xdr:cNvSpPr txBox="1"/>
      </xdr:nvSpPr>
      <xdr:spPr>
        <a:xfrm>
          <a:off x="7672017" y="6728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130048</xdr:rowOff>
    </xdr:from>
    <xdr:to>
      <xdr:col>36</xdr:col>
      <xdr:colOff>165100</xdr:colOff>
      <xdr:row>39</xdr:row>
      <xdr:rowOff>60198</xdr:rowOff>
    </xdr:to>
    <xdr:sp macro="" textlink="">
      <xdr:nvSpPr>
        <xdr:cNvPr id="325" name="楕円 324"/>
        <xdr:cNvSpPr/>
      </xdr:nvSpPr>
      <xdr:spPr>
        <a:xfrm>
          <a:off x="6921500" y="66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51325</xdr:rowOff>
    </xdr:from>
    <xdr:ext cx="378565" cy="259045"/>
    <xdr:sp macro="" textlink="">
      <xdr:nvSpPr>
        <xdr:cNvPr id="326" name="テキスト ボックス 325"/>
        <xdr:cNvSpPr txBox="1"/>
      </xdr:nvSpPr>
      <xdr:spPr>
        <a:xfrm>
          <a:off x="6783017" y="6737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119253</xdr:rowOff>
    </xdr:from>
    <xdr:to>
      <xdr:col>55</xdr:col>
      <xdr:colOff>0</xdr:colOff>
      <xdr:row>58</xdr:row>
      <xdr:rowOff>131788</xdr:rowOff>
    </xdr:to>
    <xdr:cxnSp macro="">
      <xdr:nvCxnSpPr>
        <xdr:cNvPr id="355" name="直線コネクタ 354"/>
        <xdr:cNvCxnSpPr/>
      </xdr:nvCxnSpPr>
      <xdr:spPr>
        <a:xfrm flipV="1">
          <a:off x="9639300" y="10063353"/>
          <a:ext cx="8382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6" name="農林水産業費平均値テキスト"/>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131788</xdr:rowOff>
    </xdr:from>
    <xdr:to>
      <xdr:col>50</xdr:col>
      <xdr:colOff>114300</xdr:colOff>
      <xdr:row>58</xdr:row>
      <xdr:rowOff>139674</xdr:rowOff>
    </xdr:to>
    <xdr:cxnSp macro="">
      <xdr:nvCxnSpPr>
        <xdr:cNvPr id="358" name="直線コネクタ 357"/>
        <xdr:cNvCxnSpPr/>
      </xdr:nvCxnSpPr>
      <xdr:spPr>
        <a:xfrm flipV="1">
          <a:off x="8750300" y="10075888"/>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31716</xdr:rowOff>
    </xdr:from>
    <xdr:ext cx="534377" cy="259045"/>
    <xdr:sp macro="" textlink="">
      <xdr:nvSpPr>
        <xdr:cNvPr id="360" name="テキスト ボックス 359"/>
        <xdr:cNvSpPr txBox="1"/>
      </xdr:nvSpPr>
      <xdr:spPr>
        <a:xfrm>
          <a:off x="9372111" y="96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39053</xdr:rowOff>
    </xdr:from>
    <xdr:to>
      <xdr:col>45</xdr:col>
      <xdr:colOff>177800</xdr:colOff>
      <xdr:row>58</xdr:row>
      <xdr:rowOff>139674</xdr:rowOff>
    </xdr:to>
    <xdr:cxnSp macro="">
      <xdr:nvCxnSpPr>
        <xdr:cNvPr id="361" name="直線コネクタ 360"/>
        <xdr:cNvCxnSpPr/>
      </xdr:nvCxnSpPr>
      <xdr:spPr>
        <a:xfrm>
          <a:off x="7861300" y="9811703"/>
          <a:ext cx="889000" cy="27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39053</xdr:rowOff>
    </xdr:from>
    <xdr:to>
      <xdr:col>41</xdr:col>
      <xdr:colOff>50800</xdr:colOff>
      <xdr:row>58</xdr:row>
      <xdr:rowOff>53784</xdr:rowOff>
    </xdr:to>
    <xdr:cxnSp macro="">
      <xdr:nvCxnSpPr>
        <xdr:cNvPr id="364" name="直線コネクタ 363"/>
        <xdr:cNvCxnSpPr/>
      </xdr:nvCxnSpPr>
      <xdr:spPr>
        <a:xfrm flipV="1">
          <a:off x="6972300" y="9811703"/>
          <a:ext cx="889000" cy="18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6596</xdr:rowOff>
    </xdr:from>
    <xdr:ext cx="534377" cy="259045"/>
    <xdr:sp macro="" textlink="">
      <xdr:nvSpPr>
        <xdr:cNvPr id="366" name="テキスト ボックス 365"/>
        <xdr:cNvSpPr txBox="1"/>
      </xdr:nvSpPr>
      <xdr:spPr>
        <a:xfrm>
          <a:off x="7594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21582</xdr:rowOff>
    </xdr:from>
    <xdr:ext cx="534377" cy="259045"/>
    <xdr:sp macro="" textlink="">
      <xdr:nvSpPr>
        <xdr:cNvPr id="368" name="テキスト ボックス 367"/>
        <xdr:cNvSpPr txBox="1"/>
      </xdr:nvSpPr>
      <xdr:spPr>
        <a:xfrm>
          <a:off x="6705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68453</xdr:rowOff>
    </xdr:from>
    <xdr:to>
      <xdr:col>55</xdr:col>
      <xdr:colOff>50800</xdr:colOff>
      <xdr:row>58</xdr:row>
      <xdr:rowOff>170053</xdr:rowOff>
    </xdr:to>
    <xdr:sp macro="" textlink="">
      <xdr:nvSpPr>
        <xdr:cNvPr id="374" name="楕円 373"/>
        <xdr:cNvSpPr/>
      </xdr:nvSpPr>
      <xdr:spPr>
        <a:xfrm>
          <a:off x="10426700" y="1001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154830</xdr:rowOff>
    </xdr:from>
    <xdr:ext cx="469744" cy="259045"/>
    <xdr:sp macro="" textlink="">
      <xdr:nvSpPr>
        <xdr:cNvPr id="375" name="農林水産業費該当値テキスト"/>
        <xdr:cNvSpPr txBox="1"/>
      </xdr:nvSpPr>
      <xdr:spPr>
        <a:xfrm>
          <a:off x="10528300" y="992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80988</xdr:rowOff>
    </xdr:from>
    <xdr:to>
      <xdr:col>50</xdr:col>
      <xdr:colOff>165100</xdr:colOff>
      <xdr:row>59</xdr:row>
      <xdr:rowOff>11138</xdr:rowOff>
    </xdr:to>
    <xdr:sp macro="" textlink="">
      <xdr:nvSpPr>
        <xdr:cNvPr id="376" name="楕円 375"/>
        <xdr:cNvSpPr/>
      </xdr:nvSpPr>
      <xdr:spPr>
        <a:xfrm>
          <a:off x="9588500" y="1002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2265</xdr:rowOff>
    </xdr:from>
    <xdr:ext cx="469744" cy="259045"/>
    <xdr:sp macro="" textlink="">
      <xdr:nvSpPr>
        <xdr:cNvPr id="377" name="テキスト ボックス 376"/>
        <xdr:cNvSpPr txBox="1"/>
      </xdr:nvSpPr>
      <xdr:spPr>
        <a:xfrm>
          <a:off x="9404428" y="1011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88874</xdr:rowOff>
    </xdr:from>
    <xdr:to>
      <xdr:col>46</xdr:col>
      <xdr:colOff>38100</xdr:colOff>
      <xdr:row>59</xdr:row>
      <xdr:rowOff>19024</xdr:rowOff>
    </xdr:to>
    <xdr:sp macro="" textlink="">
      <xdr:nvSpPr>
        <xdr:cNvPr id="378" name="楕円 377"/>
        <xdr:cNvSpPr/>
      </xdr:nvSpPr>
      <xdr:spPr>
        <a:xfrm>
          <a:off x="8699500" y="1003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10151</xdr:rowOff>
    </xdr:from>
    <xdr:ext cx="469744" cy="259045"/>
    <xdr:sp macro="" textlink="">
      <xdr:nvSpPr>
        <xdr:cNvPr id="379" name="テキスト ボックス 378"/>
        <xdr:cNvSpPr txBox="1"/>
      </xdr:nvSpPr>
      <xdr:spPr>
        <a:xfrm>
          <a:off x="8515428" y="1012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159703</xdr:rowOff>
    </xdr:from>
    <xdr:to>
      <xdr:col>41</xdr:col>
      <xdr:colOff>101600</xdr:colOff>
      <xdr:row>57</xdr:row>
      <xdr:rowOff>89853</xdr:rowOff>
    </xdr:to>
    <xdr:sp macro="" textlink="">
      <xdr:nvSpPr>
        <xdr:cNvPr id="380" name="楕円 379"/>
        <xdr:cNvSpPr/>
      </xdr:nvSpPr>
      <xdr:spPr>
        <a:xfrm>
          <a:off x="7810500" y="976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106380</xdr:rowOff>
    </xdr:from>
    <xdr:ext cx="534377" cy="259045"/>
    <xdr:sp macro="" textlink="">
      <xdr:nvSpPr>
        <xdr:cNvPr id="381" name="テキスト ボックス 380"/>
        <xdr:cNvSpPr txBox="1"/>
      </xdr:nvSpPr>
      <xdr:spPr>
        <a:xfrm>
          <a:off x="7594111" y="953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2984</xdr:rowOff>
    </xdr:from>
    <xdr:to>
      <xdr:col>36</xdr:col>
      <xdr:colOff>165100</xdr:colOff>
      <xdr:row>58</xdr:row>
      <xdr:rowOff>104584</xdr:rowOff>
    </xdr:to>
    <xdr:sp macro="" textlink="">
      <xdr:nvSpPr>
        <xdr:cNvPr id="382" name="楕円 381"/>
        <xdr:cNvSpPr/>
      </xdr:nvSpPr>
      <xdr:spPr>
        <a:xfrm>
          <a:off x="6921500" y="994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95711</xdr:rowOff>
    </xdr:from>
    <xdr:ext cx="534377" cy="259045"/>
    <xdr:sp macro="" textlink="">
      <xdr:nvSpPr>
        <xdr:cNvPr id="383" name="テキスト ボックス 382"/>
        <xdr:cNvSpPr txBox="1"/>
      </xdr:nvSpPr>
      <xdr:spPr>
        <a:xfrm>
          <a:off x="6705111" y="1003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155342</xdr:rowOff>
    </xdr:from>
    <xdr:to>
      <xdr:col>55</xdr:col>
      <xdr:colOff>0</xdr:colOff>
      <xdr:row>78</xdr:row>
      <xdr:rowOff>170790</xdr:rowOff>
    </xdr:to>
    <xdr:cxnSp macro="">
      <xdr:nvCxnSpPr>
        <xdr:cNvPr id="414" name="直線コネクタ 413"/>
        <xdr:cNvCxnSpPr/>
      </xdr:nvCxnSpPr>
      <xdr:spPr>
        <a:xfrm>
          <a:off x="9639300" y="13528442"/>
          <a:ext cx="838200" cy="1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155342</xdr:rowOff>
    </xdr:from>
    <xdr:to>
      <xdr:col>50</xdr:col>
      <xdr:colOff>114300</xdr:colOff>
      <xdr:row>78</xdr:row>
      <xdr:rowOff>155637</xdr:rowOff>
    </xdr:to>
    <xdr:cxnSp macro="">
      <xdr:nvCxnSpPr>
        <xdr:cNvPr id="417" name="直線コネクタ 416"/>
        <xdr:cNvCxnSpPr/>
      </xdr:nvCxnSpPr>
      <xdr:spPr>
        <a:xfrm flipV="1">
          <a:off x="8750300" y="13528442"/>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150836</xdr:rowOff>
    </xdr:from>
    <xdr:to>
      <xdr:col>45</xdr:col>
      <xdr:colOff>177800</xdr:colOff>
      <xdr:row>78</xdr:row>
      <xdr:rowOff>155637</xdr:rowOff>
    </xdr:to>
    <xdr:cxnSp macro="">
      <xdr:nvCxnSpPr>
        <xdr:cNvPr id="420" name="直線コネクタ 419"/>
        <xdr:cNvCxnSpPr/>
      </xdr:nvCxnSpPr>
      <xdr:spPr>
        <a:xfrm>
          <a:off x="7861300" y="13523936"/>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39540</xdr:rowOff>
    </xdr:from>
    <xdr:to>
      <xdr:col>41</xdr:col>
      <xdr:colOff>50800</xdr:colOff>
      <xdr:row>78</xdr:row>
      <xdr:rowOff>150836</xdr:rowOff>
    </xdr:to>
    <xdr:cxnSp macro="">
      <xdr:nvCxnSpPr>
        <xdr:cNvPr id="423" name="直線コネクタ 422"/>
        <xdr:cNvCxnSpPr/>
      </xdr:nvCxnSpPr>
      <xdr:spPr>
        <a:xfrm>
          <a:off x="6972300" y="13412640"/>
          <a:ext cx="889000" cy="11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7" name="テキスト ボックス 426"/>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119990</xdr:rowOff>
    </xdr:from>
    <xdr:to>
      <xdr:col>55</xdr:col>
      <xdr:colOff>50800</xdr:colOff>
      <xdr:row>79</xdr:row>
      <xdr:rowOff>50140</xdr:rowOff>
    </xdr:to>
    <xdr:sp macro="" textlink="">
      <xdr:nvSpPr>
        <xdr:cNvPr id="433" name="楕円 432"/>
        <xdr:cNvSpPr/>
      </xdr:nvSpPr>
      <xdr:spPr>
        <a:xfrm>
          <a:off x="10426700" y="134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34917</xdr:rowOff>
    </xdr:from>
    <xdr:ext cx="469744" cy="259045"/>
    <xdr:sp macro="" textlink="">
      <xdr:nvSpPr>
        <xdr:cNvPr id="434" name="商工費該当値テキスト"/>
        <xdr:cNvSpPr txBox="1"/>
      </xdr:nvSpPr>
      <xdr:spPr>
        <a:xfrm>
          <a:off x="10528300" y="1340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104542</xdr:rowOff>
    </xdr:from>
    <xdr:to>
      <xdr:col>50</xdr:col>
      <xdr:colOff>165100</xdr:colOff>
      <xdr:row>79</xdr:row>
      <xdr:rowOff>34692</xdr:rowOff>
    </xdr:to>
    <xdr:sp macro="" textlink="">
      <xdr:nvSpPr>
        <xdr:cNvPr id="435" name="楕円 434"/>
        <xdr:cNvSpPr/>
      </xdr:nvSpPr>
      <xdr:spPr>
        <a:xfrm>
          <a:off x="9588500" y="1347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25819</xdr:rowOff>
    </xdr:from>
    <xdr:ext cx="469744" cy="259045"/>
    <xdr:sp macro="" textlink="">
      <xdr:nvSpPr>
        <xdr:cNvPr id="436" name="テキスト ボックス 435"/>
        <xdr:cNvSpPr txBox="1"/>
      </xdr:nvSpPr>
      <xdr:spPr>
        <a:xfrm>
          <a:off x="9404428" y="1357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104837</xdr:rowOff>
    </xdr:from>
    <xdr:to>
      <xdr:col>46</xdr:col>
      <xdr:colOff>38100</xdr:colOff>
      <xdr:row>79</xdr:row>
      <xdr:rowOff>34987</xdr:rowOff>
    </xdr:to>
    <xdr:sp macro="" textlink="">
      <xdr:nvSpPr>
        <xdr:cNvPr id="437" name="楕円 436"/>
        <xdr:cNvSpPr/>
      </xdr:nvSpPr>
      <xdr:spPr>
        <a:xfrm>
          <a:off x="8699500" y="1347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26114</xdr:rowOff>
    </xdr:from>
    <xdr:ext cx="469744" cy="259045"/>
    <xdr:sp macro="" textlink="">
      <xdr:nvSpPr>
        <xdr:cNvPr id="438" name="テキスト ボックス 437"/>
        <xdr:cNvSpPr txBox="1"/>
      </xdr:nvSpPr>
      <xdr:spPr>
        <a:xfrm>
          <a:off x="8515428" y="1357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100036</xdr:rowOff>
    </xdr:from>
    <xdr:to>
      <xdr:col>41</xdr:col>
      <xdr:colOff>101600</xdr:colOff>
      <xdr:row>79</xdr:row>
      <xdr:rowOff>30186</xdr:rowOff>
    </xdr:to>
    <xdr:sp macro="" textlink="">
      <xdr:nvSpPr>
        <xdr:cNvPr id="439" name="楕円 438"/>
        <xdr:cNvSpPr/>
      </xdr:nvSpPr>
      <xdr:spPr>
        <a:xfrm>
          <a:off x="7810500" y="1347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21313</xdr:rowOff>
    </xdr:from>
    <xdr:ext cx="469744" cy="259045"/>
    <xdr:sp macro="" textlink="">
      <xdr:nvSpPr>
        <xdr:cNvPr id="440" name="テキスト ボックス 439"/>
        <xdr:cNvSpPr txBox="1"/>
      </xdr:nvSpPr>
      <xdr:spPr>
        <a:xfrm>
          <a:off x="7626428" y="1356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160190</xdr:rowOff>
    </xdr:from>
    <xdr:to>
      <xdr:col>36</xdr:col>
      <xdr:colOff>165100</xdr:colOff>
      <xdr:row>78</xdr:row>
      <xdr:rowOff>90340</xdr:rowOff>
    </xdr:to>
    <xdr:sp macro="" textlink="">
      <xdr:nvSpPr>
        <xdr:cNvPr id="441" name="楕円 440"/>
        <xdr:cNvSpPr/>
      </xdr:nvSpPr>
      <xdr:spPr>
        <a:xfrm>
          <a:off x="6921500" y="1336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81467</xdr:rowOff>
    </xdr:from>
    <xdr:ext cx="469744" cy="259045"/>
    <xdr:sp macro="" textlink="">
      <xdr:nvSpPr>
        <xdr:cNvPr id="442" name="テキスト ボックス 441"/>
        <xdr:cNvSpPr txBox="1"/>
      </xdr:nvSpPr>
      <xdr:spPr>
        <a:xfrm>
          <a:off x="6737428" y="1345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145656</xdr:rowOff>
    </xdr:from>
    <xdr:to>
      <xdr:col>55</xdr:col>
      <xdr:colOff>0</xdr:colOff>
      <xdr:row>98</xdr:row>
      <xdr:rowOff>148135</xdr:rowOff>
    </xdr:to>
    <xdr:cxnSp macro="">
      <xdr:nvCxnSpPr>
        <xdr:cNvPr id="473" name="直線コネクタ 472"/>
        <xdr:cNvCxnSpPr/>
      </xdr:nvCxnSpPr>
      <xdr:spPr>
        <a:xfrm flipV="1">
          <a:off x="9639300" y="16947756"/>
          <a:ext cx="838200" cy="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148135</xdr:rowOff>
    </xdr:from>
    <xdr:to>
      <xdr:col>50</xdr:col>
      <xdr:colOff>114300</xdr:colOff>
      <xdr:row>98</xdr:row>
      <xdr:rowOff>153733</xdr:rowOff>
    </xdr:to>
    <xdr:cxnSp macro="">
      <xdr:nvCxnSpPr>
        <xdr:cNvPr id="476" name="直線コネクタ 475"/>
        <xdr:cNvCxnSpPr/>
      </xdr:nvCxnSpPr>
      <xdr:spPr>
        <a:xfrm flipV="1">
          <a:off x="8750300" y="16950235"/>
          <a:ext cx="889000" cy="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141712</xdr:rowOff>
    </xdr:from>
    <xdr:to>
      <xdr:col>45</xdr:col>
      <xdr:colOff>177800</xdr:colOff>
      <xdr:row>98</xdr:row>
      <xdr:rowOff>153733</xdr:rowOff>
    </xdr:to>
    <xdr:cxnSp macro="">
      <xdr:nvCxnSpPr>
        <xdr:cNvPr id="479" name="直線コネクタ 478"/>
        <xdr:cNvCxnSpPr/>
      </xdr:nvCxnSpPr>
      <xdr:spPr>
        <a:xfrm>
          <a:off x="7861300" y="16943812"/>
          <a:ext cx="889000" cy="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112268</xdr:rowOff>
    </xdr:from>
    <xdr:to>
      <xdr:col>41</xdr:col>
      <xdr:colOff>50800</xdr:colOff>
      <xdr:row>98</xdr:row>
      <xdr:rowOff>141712</xdr:rowOff>
    </xdr:to>
    <xdr:cxnSp macro="">
      <xdr:nvCxnSpPr>
        <xdr:cNvPr id="482" name="直線コネクタ 481"/>
        <xdr:cNvCxnSpPr/>
      </xdr:nvCxnSpPr>
      <xdr:spPr>
        <a:xfrm>
          <a:off x="6972300" y="16914368"/>
          <a:ext cx="889000" cy="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94856</xdr:rowOff>
    </xdr:from>
    <xdr:to>
      <xdr:col>55</xdr:col>
      <xdr:colOff>50800</xdr:colOff>
      <xdr:row>99</xdr:row>
      <xdr:rowOff>25006</xdr:rowOff>
    </xdr:to>
    <xdr:sp macro="" textlink="">
      <xdr:nvSpPr>
        <xdr:cNvPr id="492" name="楕円 491"/>
        <xdr:cNvSpPr/>
      </xdr:nvSpPr>
      <xdr:spPr>
        <a:xfrm>
          <a:off x="10426700" y="1689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29398</xdr:rowOff>
    </xdr:from>
    <xdr:ext cx="534377" cy="259045"/>
    <xdr:sp macro="" textlink="">
      <xdr:nvSpPr>
        <xdr:cNvPr id="493" name="土木費該当値テキスト"/>
        <xdr:cNvSpPr txBox="1"/>
      </xdr:nvSpPr>
      <xdr:spPr>
        <a:xfrm>
          <a:off x="10528300" y="1683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97335</xdr:rowOff>
    </xdr:from>
    <xdr:to>
      <xdr:col>50</xdr:col>
      <xdr:colOff>165100</xdr:colOff>
      <xdr:row>99</xdr:row>
      <xdr:rowOff>27485</xdr:rowOff>
    </xdr:to>
    <xdr:sp macro="" textlink="">
      <xdr:nvSpPr>
        <xdr:cNvPr id="494" name="楕円 493"/>
        <xdr:cNvSpPr/>
      </xdr:nvSpPr>
      <xdr:spPr>
        <a:xfrm>
          <a:off x="9588500" y="168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18612</xdr:rowOff>
    </xdr:from>
    <xdr:ext cx="534377" cy="259045"/>
    <xdr:sp macro="" textlink="">
      <xdr:nvSpPr>
        <xdr:cNvPr id="495" name="テキスト ボックス 494"/>
        <xdr:cNvSpPr txBox="1"/>
      </xdr:nvSpPr>
      <xdr:spPr>
        <a:xfrm>
          <a:off x="9372111" y="1699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102933</xdr:rowOff>
    </xdr:from>
    <xdr:to>
      <xdr:col>46</xdr:col>
      <xdr:colOff>38100</xdr:colOff>
      <xdr:row>99</xdr:row>
      <xdr:rowOff>33083</xdr:rowOff>
    </xdr:to>
    <xdr:sp macro="" textlink="">
      <xdr:nvSpPr>
        <xdr:cNvPr id="496" name="楕円 495"/>
        <xdr:cNvSpPr/>
      </xdr:nvSpPr>
      <xdr:spPr>
        <a:xfrm>
          <a:off x="8699500" y="1690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24210</xdr:rowOff>
    </xdr:from>
    <xdr:ext cx="534377" cy="259045"/>
    <xdr:sp macro="" textlink="">
      <xdr:nvSpPr>
        <xdr:cNvPr id="497" name="テキスト ボックス 496"/>
        <xdr:cNvSpPr txBox="1"/>
      </xdr:nvSpPr>
      <xdr:spPr>
        <a:xfrm>
          <a:off x="8483111" y="1699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90912</xdr:rowOff>
    </xdr:from>
    <xdr:to>
      <xdr:col>41</xdr:col>
      <xdr:colOff>101600</xdr:colOff>
      <xdr:row>99</xdr:row>
      <xdr:rowOff>21062</xdr:rowOff>
    </xdr:to>
    <xdr:sp macro="" textlink="">
      <xdr:nvSpPr>
        <xdr:cNvPr id="498" name="楕円 497"/>
        <xdr:cNvSpPr/>
      </xdr:nvSpPr>
      <xdr:spPr>
        <a:xfrm>
          <a:off x="7810500" y="1689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12189</xdr:rowOff>
    </xdr:from>
    <xdr:ext cx="534377" cy="259045"/>
    <xdr:sp macro="" textlink="">
      <xdr:nvSpPr>
        <xdr:cNvPr id="499" name="テキスト ボックス 498"/>
        <xdr:cNvSpPr txBox="1"/>
      </xdr:nvSpPr>
      <xdr:spPr>
        <a:xfrm>
          <a:off x="7594111" y="1698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61468</xdr:rowOff>
    </xdr:from>
    <xdr:to>
      <xdr:col>36</xdr:col>
      <xdr:colOff>165100</xdr:colOff>
      <xdr:row>98</xdr:row>
      <xdr:rowOff>163068</xdr:rowOff>
    </xdr:to>
    <xdr:sp macro="" textlink="">
      <xdr:nvSpPr>
        <xdr:cNvPr id="500" name="楕円 499"/>
        <xdr:cNvSpPr/>
      </xdr:nvSpPr>
      <xdr:spPr>
        <a:xfrm>
          <a:off x="6921500" y="1686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154195</xdr:rowOff>
    </xdr:from>
    <xdr:ext cx="534377" cy="259045"/>
    <xdr:sp macro="" textlink="">
      <xdr:nvSpPr>
        <xdr:cNvPr id="501" name="テキスト ボックス 500"/>
        <xdr:cNvSpPr txBox="1"/>
      </xdr:nvSpPr>
      <xdr:spPr>
        <a:xfrm>
          <a:off x="6705111" y="1695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152534</xdr:rowOff>
    </xdr:from>
    <xdr:to>
      <xdr:col>85</xdr:col>
      <xdr:colOff>127000</xdr:colOff>
      <xdr:row>37</xdr:row>
      <xdr:rowOff>55837</xdr:rowOff>
    </xdr:to>
    <xdr:cxnSp macro="">
      <xdr:nvCxnSpPr>
        <xdr:cNvPr id="533" name="直線コネクタ 532"/>
        <xdr:cNvCxnSpPr/>
      </xdr:nvCxnSpPr>
      <xdr:spPr>
        <a:xfrm flipV="1">
          <a:off x="15481300" y="6324734"/>
          <a:ext cx="838200" cy="7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55837</xdr:rowOff>
    </xdr:from>
    <xdr:to>
      <xdr:col>81</xdr:col>
      <xdr:colOff>50800</xdr:colOff>
      <xdr:row>37</xdr:row>
      <xdr:rowOff>162920</xdr:rowOff>
    </xdr:to>
    <xdr:cxnSp macro="">
      <xdr:nvCxnSpPr>
        <xdr:cNvPr id="536" name="直線コネクタ 535"/>
        <xdr:cNvCxnSpPr/>
      </xdr:nvCxnSpPr>
      <xdr:spPr>
        <a:xfrm flipV="1">
          <a:off x="14592300" y="6399487"/>
          <a:ext cx="889000" cy="10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xdr:rowOff>
    </xdr:from>
    <xdr:ext cx="534377" cy="259045"/>
    <xdr:sp macro="" textlink="">
      <xdr:nvSpPr>
        <xdr:cNvPr id="538" name="テキスト ボックス 537"/>
        <xdr:cNvSpPr txBox="1"/>
      </xdr:nvSpPr>
      <xdr:spPr>
        <a:xfrm>
          <a:off x="15214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162920</xdr:rowOff>
    </xdr:from>
    <xdr:to>
      <xdr:col>76</xdr:col>
      <xdr:colOff>114300</xdr:colOff>
      <xdr:row>38</xdr:row>
      <xdr:rowOff>40487</xdr:rowOff>
    </xdr:to>
    <xdr:cxnSp macro="">
      <xdr:nvCxnSpPr>
        <xdr:cNvPr id="539" name="直線コネクタ 538"/>
        <xdr:cNvCxnSpPr/>
      </xdr:nvCxnSpPr>
      <xdr:spPr>
        <a:xfrm flipV="1">
          <a:off x="13703300" y="6506570"/>
          <a:ext cx="889000" cy="4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40487</xdr:rowOff>
    </xdr:from>
    <xdr:to>
      <xdr:col>71</xdr:col>
      <xdr:colOff>177800</xdr:colOff>
      <xdr:row>38</xdr:row>
      <xdr:rowOff>62237</xdr:rowOff>
    </xdr:to>
    <xdr:cxnSp macro="">
      <xdr:nvCxnSpPr>
        <xdr:cNvPr id="542" name="直線コネクタ 541"/>
        <xdr:cNvCxnSpPr/>
      </xdr:nvCxnSpPr>
      <xdr:spPr>
        <a:xfrm flipV="1">
          <a:off x="12814300" y="6555587"/>
          <a:ext cx="889000" cy="2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101734</xdr:rowOff>
    </xdr:from>
    <xdr:to>
      <xdr:col>85</xdr:col>
      <xdr:colOff>177800</xdr:colOff>
      <xdr:row>37</xdr:row>
      <xdr:rowOff>31884</xdr:rowOff>
    </xdr:to>
    <xdr:sp macro="" textlink="">
      <xdr:nvSpPr>
        <xdr:cNvPr id="552" name="楕円 551"/>
        <xdr:cNvSpPr/>
      </xdr:nvSpPr>
      <xdr:spPr>
        <a:xfrm>
          <a:off x="16268700" y="627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124611</xdr:rowOff>
    </xdr:from>
    <xdr:ext cx="534377" cy="259045"/>
    <xdr:sp macro="" textlink="">
      <xdr:nvSpPr>
        <xdr:cNvPr id="553" name="消防費該当値テキスト"/>
        <xdr:cNvSpPr txBox="1"/>
      </xdr:nvSpPr>
      <xdr:spPr>
        <a:xfrm>
          <a:off x="16370300" y="61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5037</xdr:rowOff>
    </xdr:from>
    <xdr:to>
      <xdr:col>81</xdr:col>
      <xdr:colOff>101600</xdr:colOff>
      <xdr:row>37</xdr:row>
      <xdr:rowOff>106637</xdr:rowOff>
    </xdr:to>
    <xdr:sp macro="" textlink="">
      <xdr:nvSpPr>
        <xdr:cNvPr id="554" name="楕円 553"/>
        <xdr:cNvSpPr/>
      </xdr:nvSpPr>
      <xdr:spPr>
        <a:xfrm>
          <a:off x="15430500" y="634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123164</xdr:rowOff>
    </xdr:from>
    <xdr:ext cx="534377" cy="259045"/>
    <xdr:sp macro="" textlink="">
      <xdr:nvSpPr>
        <xdr:cNvPr id="555" name="テキスト ボックス 554"/>
        <xdr:cNvSpPr txBox="1"/>
      </xdr:nvSpPr>
      <xdr:spPr>
        <a:xfrm>
          <a:off x="15214111" y="61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112119</xdr:rowOff>
    </xdr:from>
    <xdr:to>
      <xdr:col>76</xdr:col>
      <xdr:colOff>165100</xdr:colOff>
      <xdr:row>38</xdr:row>
      <xdr:rowOff>42269</xdr:rowOff>
    </xdr:to>
    <xdr:sp macro="" textlink="">
      <xdr:nvSpPr>
        <xdr:cNvPr id="556" name="楕円 555"/>
        <xdr:cNvSpPr/>
      </xdr:nvSpPr>
      <xdr:spPr>
        <a:xfrm>
          <a:off x="14541500" y="645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33397</xdr:rowOff>
    </xdr:from>
    <xdr:ext cx="534377" cy="259045"/>
    <xdr:sp macro="" textlink="">
      <xdr:nvSpPr>
        <xdr:cNvPr id="557" name="テキスト ボックス 556"/>
        <xdr:cNvSpPr txBox="1"/>
      </xdr:nvSpPr>
      <xdr:spPr>
        <a:xfrm>
          <a:off x="14325111" y="654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161137</xdr:rowOff>
    </xdr:from>
    <xdr:to>
      <xdr:col>72</xdr:col>
      <xdr:colOff>38100</xdr:colOff>
      <xdr:row>38</xdr:row>
      <xdr:rowOff>91287</xdr:rowOff>
    </xdr:to>
    <xdr:sp macro="" textlink="">
      <xdr:nvSpPr>
        <xdr:cNvPr id="558" name="楕円 557"/>
        <xdr:cNvSpPr/>
      </xdr:nvSpPr>
      <xdr:spPr>
        <a:xfrm>
          <a:off x="13652500" y="65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82414</xdr:rowOff>
    </xdr:from>
    <xdr:ext cx="534377" cy="259045"/>
    <xdr:sp macro="" textlink="">
      <xdr:nvSpPr>
        <xdr:cNvPr id="559" name="テキスト ボックス 558"/>
        <xdr:cNvSpPr txBox="1"/>
      </xdr:nvSpPr>
      <xdr:spPr>
        <a:xfrm>
          <a:off x="13436111" y="659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11437</xdr:rowOff>
    </xdr:from>
    <xdr:to>
      <xdr:col>67</xdr:col>
      <xdr:colOff>101600</xdr:colOff>
      <xdr:row>38</xdr:row>
      <xdr:rowOff>113037</xdr:rowOff>
    </xdr:to>
    <xdr:sp macro="" textlink="">
      <xdr:nvSpPr>
        <xdr:cNvPr id="560" name="楕円 559"/>
        <xdr:cNvSpPr/>
      </xdr:nvSpPr>
      <xdr:spPr>
        <a:xfrm>
          <a:off x="12763500" y="652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104164</xdr:rowOff>
    </xdr:from>
    <xdr:ext cx="534377" cy="259045"/>
    <xdr:sp macro="" textlink="">
      <xdr:nvSpPr>
        <xdr:cNvPr id="561" name="テキスト ボックス 560"/>
        <xdr:cNvSpPr txBox="1"/>
      </xdr:nvSpPr>
      <xdr:spPr>
        <a:xfrm>
          <a:off x="12547111" y="66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62217</xdr:rowOff>
    </xdr:from>
    <xdr:to>
      <xdr:col>85</xdr:col>
      <xdr:colOff>127000</xdr:colOff>
      <xdr:row>54</xdr:row>
      <xdr:rowOff>75349</xdr:rowOff>
    </xdr:to>
    <xdr:cxnSp macro="">
      <xdr:nvCxnSpPr>
        <xdr:cNvPr id="591" name="直線コネクタ 590"/>
        <xdr:cNvCxnSpPr/>
      </xdr:nvCxnSpPr>
      <xdr:spPr>
        <a:xfrm>
          <a:off x="15481300" y="9320517"/>
          <a:ext cx="838200" cy="1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140695</xdr:rowOff>
    </xdr:from>
    <xdr:ext cx="534377" cy="259045"/>
    <xdr:sp macro="" textlink="">
      <xdr:nvSpPr>
        <xdr:cNvPr id="592" name="教育費平均値テキスト"/>
        <xdr:cNvSpPr txBox="1"/>
      </xdr:nvSpPr>
      <xdr:spPr>
        <a:xfrm>
          <a:off x="16370300" y="974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62217</xdr:rowOff>
    </xdr:from>
    <xdr:to>
      <xdr:col>81</xdr:col>
      <xdr:colOff>50800</xdr:colOff>
      <xdr:row>55</xdr:row>
      <xdr:rowOff>43637</xdr:rowOff>
    </xdr:to>
    <xdr:cxnSp macro="">
      <xdr:nvCxnSpPr>
        <xdr:cNvPr id="594" name="直線コネクタ 593"/>
        <xdr:cNvCxnSpPr/>
      </xdr:nvCxnSpPr>
      <xdr:spPr>
        <a:xfrm flipV="1">
          <a:off x="14592300" y="9320517"/>
          <a:ext cx="889000" cy="15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141355</xdr:rowOff>
    </xdr:from>
    <xdr:ext cx="534377" cy="259045"/>
    <xdr:sp macro="" textlink="">
      <xdr:nvSpPr>
        <xdr:cNvPr id="596" name="テキスト ボックス 595"/>
        <xdr:cNvSpPr txBox="1"/>
      </xdr:nvSpPr>
      <xdr:spPr>
        <a:xfrm>
          <a:off x="15214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43637</xdr:rowOff>
    </xdr:from>
    <xdr:to>
      <xdr:col>76</xdr:col>
      <xdr:colOff>114300</xdr:colOff>
      <xdr:row>55</xdr:row>
      <xdr:rowOff>163373</xdr:rowOff>
    </xdr:to>
    <xdr:cxnSp macro="">
      <xdr:nvCxnSpPr>
        <xdr:cNvPr id="597" name="直線コネクタ 596"/>
        <xdr:cNvCxnSpPr/>
      </xdr:nvCxnSpPr>
      <xdr:spPr>
        <a:xfrm flipV="1">
          <a:off x="13703300" y="9473387"/>
          <a:ext cx="889000" cy="1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118673</xdr:rowOff>
    </xdr:from>
    <xdr:ext cx="534377" cy="259045"/>
    <xdr:sp macro="" textlink="">
      <xdr:nvSpPr>
        <xdr:cNvPr id="599" name="テキスト ボックス 598"/>
        <xdr:cNvSpPr txBox="1"/>
      </xdr:nvSpPr>
      <xdr:spPr>
        <a:xfrm>
          <a:off x="14325111" y="98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100838</xdr:rowOff>
    </xdr:from>
    <xdr:to>
      <xdr:col>71</xdr:col>
      <xdr:colOff>177800</xdr:colOff>
      <xdr:row>55</xdr:row>
      <xdr:rowOff>163373</xdr:rowOff>
    </xdr:to>
    <xdr:cxnSp macro="">
      <xdr:nvCxnSpPr>
        <xdr:cNvPr id="600" name="直線コネクタ 599"/>
        <xdr:cNvCxnSpPr/>
      </xdr:nvCxnSpPr>
      <xdr:spPr>
        <a:xfrm>
          <a:off x="12814300" y="9530588"/>
          <a:ext cx="889000" cy="6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144428</xdr:rowOff>
    </xdr:from>
    <xdr:ext cx="534377" cy="259045"/>
    <xdr:sp macro="" textlink="">
      <xdr:nvSpPr>
        <xdr:cNvPr id="602" name="テキスト ボックス 601"/>
        <xdr:cNvSpPr txBox="1"/>
      </xdr:nvSpPr>
      <xdr:spPr>
        <a:xfrm>
          <a:off x="13436111" y="99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90936</xdr:rowOff>
    </xdr:from>
    <xdr:ext cx="534377" cy="259045"/>
    <xdr:sp macro="" textlink="">
      <xdr:nvSpPr>
        <xdr:cNvPr id="604" name="テキスト ボックス 603"/>
        <xdr:cNvSpPr txBox="1"/>
      </xdr:nvSpPr>
      <xdr:spPr>
        <a:xfrm>
          <a:off x="12547111" y="98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24549</xdr:rowOff>
    </xdr:from>
    <xdr:to>
      <xdr:col>85</xdr:col>
      <xdr:colOff>177800</xdr:colOff>
      <xdr:row>54</xdr:row>
      <xdr:rowOff>126149</xdr:rowOff>
    </xdr:to>
    <xdr:sp macro="" textlink="">
      <xdr:nvSpPr>
        <xdr:cNvPr id="610" name="楕円 609"/>
        <xdr:cNvSpPr/>
      </xdr:nvSpPr>
      <xdr:spPr>
        <a:xfrm>
          <a:off x="16268700" y="928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47426</xdr:rowOff>
    </xdr:from>
    <xdr:ext cx="534377" cy="259045"/>
    <xdr:sp macro="" textlink="">
      <xdr:nvSpPr>
        <xdr:cNvPr id="611" name="教育費該当値テキスト"/>
        <xdr:cNvSpPr txBox="1"/>
      </xdr:nvSpPr>
      <xdr:spPr>
        <a:xfrm>
          <a:off x="16370300" y="913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11417</xdr:rowOff>
    </xdr:from>
    <xdr:to>
      <xdr:col>81</xdr:col>
      <xdr:colOff>101600</xdr:colOff>
      <xdr:row>54</xdr:row>
      <xdr:rowOff>113017</xdr:rowOff>
    </xdr:to>
    <xdr:sp macro="" textlink="">
      <xdr:nvSpPr>
        <xdr:cNvPr id="612" name="楕円 611"/>
        <xdr:cNvSpPr/>
      </xdr:nvSpPr>
      <xdr:spPr>
        <a:xfrm>
          <a:off x="15430500" y="926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129544</xdr:rowOff>
    </xdr:from>
    <xdr:ext cx="534377" cy="259045"/>
    <xdr:sp macro="" textlink="">
      <xdr:nvSpPr>
        <xdr:cNvPr id="613" name="テキスト ボックス 612"/>
        <xdr:cNvSpPr txBox="1"/>
      </xdr:nvSpPr>
      <xdr:spPr>
        <a:xfrm>
          <a:off x="15214111" y="904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164287</xdr:rowOff>
    </xdr:from>
    <xdr:to>
      <xdr:col>76</xdr:col>
      <xdr:colOff>165100</xdr:colOff>
      <xdr:row>55</xdr:row>
      <xdr:rowOff>94437</xdr:rowOff>
    </xdr:to>
    <xdr:sp macro="" textlink="">
      <xdr:nvSpPr>
        <xdr:cNvPr id="614" name="楕円 613"/>
        <xdr:cNvSpPr/>
      </xdr:nvSpPr>
      <xdr:spPr>
        <a:xfrm>
          <a:off x="14541500" y="942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110964</xdr:rowOff>
    </xdr:from>
    <xdr:ext cx="534377" cy="259045"/>
    <xdr:sp macro="" textlink="">
      <xdr:nvSpPr>
        <xdr:cNvPr id="615" name="テキスト ボックス 614"/>
        <xdr:cNvSpPr txBox="1"/>
      </xdr:nvSpPr>
      <xdr:spPr>
        <a:xfrm>
          <a:off x="14325111" y="919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112573</xdr:rowOff>
    </xdr:from>
    <xdr:to>
      <xdr:col>72</xdr:col>
      <xdr:colOff>38100</xdr:colOff>
      <xdr:row>56</xdr:row>
      <xdr:rowOff>42723</xdr:rowOff>
    </xdr:to>
    <xdr:sp macro="" textlink="">
      <xdr:nvSpPr>
        <xdr:cNvPr id="616" name="楕円 615"/>
        <xdr:cNvSpPr/>
      </xdr:nvSpPr>
      <xdr:spPr>
        <a:xfrm>
          <a:off x="13652500" y="95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59250</xdr:rowOff>
    </xdr:from>
    <xdr:ext cx="534377" cy="259045"/>
    <xdr:sp macro="" textlink="">
      <xdr:nvSpPr>
        <xdr:cNvPr id="617" name="テキスト ボックス 616"/>
        <xdr:cNvSpPr txBox="1"/>
      </xdr:nvSpPr>
      <xdr:spPr>
        <a:xfrm>
          <a:off x="13436111" y="931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50038</xdr:rowOff>
    </xdr:from>
    <xdr:to>
      <xdr:col>67</xdr:col>
      <xdr:colOff>101600</xdr:colOff>
      <xdr:row>55</xdr:row>
      <xdr:rowOff>151638</xdr:rowOff>
    </xdr:to>
    <xdr:sp macro="" textlink="">
      <xdr:nvSpPr>
        <xdr:cNvPr id="618" name="楕円 617"/>
        <xdr:cNvSpPr/>
      </xdr:nvSpPr>
      <xdr:spPr>
        <a:xfrm>
          <a:off x="12763500" y="947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168165</xdr:rowOff>
    </xdr:from>
    <xdr:ext cx="534377" cy="259045"/>
    <xdr:sp macro="" textlink="">
      <xdr:nvSpPr>
        <xdr:cNvPr id="619" name="テキスト ボックス 618"/>
        <xdr:cNvSpPr txBox="1"/>
      </xdr:nvSpPr>
      <xdr:spPr>
        <a:xfrm>
          <a:off x="12547111" y="925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26581</xdr:rowOff>
    </xdr:from>
    <xdr:to>
      <xdr:col>85</xdr:col>
      <xdr:colOff>127000</xdr:colOff>
      <xdr:row>79</xdr:row>
      <xdr:rowOff>38812</xdr:rowOff>
    </xdr:to>
    <xdr:cxnSp macro="">
      <xdr:nvCxnSpPr>
        <xdr:cNvPr id="648" name="直線コネクタ 647"/>
        <xdr:cNvCxnSpPr/>
      </xdr:nvCxnSpPr>
      <xdr:spPr>
        <a:xfrm flipV="1">
          <a:off x="15481300" y="13571131"/>
          <a:ext cx="838200" cy="1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30353</xdr:rowOff>
    </xdr:from>
    <xdr:to>
      <xdr:col>81</xdr:col>
      <xdr:colOff>50800</xdr:colOff>
      <xdr:row>79</xdr:row>
      <xdr:rowOff>38812</xdr:rowOff>
    </xdr:to>
    <xdr:cxnSp macro="">
      <xdr:nvCxnSpPr>
        <xdr:cNvPr id="651" name="直線コネクタ 650"/>
        <xdr:cNvCxnSpPr/>
      </xdr:nvCxnSpPr>
      <xdr:spPr>
        <a:xfrm>
          <a:off x="14592300" y="13574903"/>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30353</xdr:rowOff>
    </xdr:from>
    <xdr:to>
      <xdr:col>76</xdr:col>
      <xdr:colOff>114300</xdr:colOff>
      <xdr:row>79</xdr:row>
      <xdr:rowOff>44450</xdr:rowOff>
    </xdr:to>
    <xdr:cxnSp macro="">
      <xdr:nvCxnSpPr>
        <xdr:cNvPr id="654" name="直線コネクタ 653"/>
        <xdr:cNvCxnSpPr/>
      </xdr:nvCxnSpPr>
      <xdr:spPr>
        <a:xfrm flipV="1">
          <a:off x="13703300" y="13574903"/>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42608</xdr:rowOff>
    </xdr:from>
    <xdr:to>
      <xdr:col>71</xdr:col>
      <xdr:colOff>177800</xdr:colOff>
      <xdr:row>79</xdr:row>
      <xdr:rowOff>44450</xdr:rowOff>
    </xdr:to>
    <xdr:cxnSp macro="">
      <xdr:nvCxnSpPr>
        <xdr:cNvPr id="657" name="直線コネクタ 656"/>
        <xdr:cNvCxnSpPr/>
      </xdr:nvCxnSpPr>
      <xdr:spPr>
        <a:xfrm>
          <a:off x="12814300" y="13587158"/>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147231</xdr:rowOff>
    </xdr:from>
    <xdr:to>
      <xdr:col>85</xdr:col>
      <xdr:colOff>177800</xdr:colOff>
      <xdr:row>79</xdr:row>
      <xdr:rowOff>77381</xdr:rowOff>
    </xdr:to>
    <xdr:sp macro="" textlink="">
      <xdr:nvSpPr>
        <xdr:cNvPr id="667" name="楕円 666"/>
        <xdr:cNvSpPr/>
      </xdr:nvSpPr>
      <xdr:spPr>
        <a:xfrm>
          <a:off x="16268700" y="1352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62158</xdr:rowOff>
    </xdr:from>
    <xdr:ext cx="469744" cy="259045"/>
    <xdr:sp macro="" textlink="">
      <xdr:nvSpPr>
        <xdr:cNvPr id="668" name="災害復旧費該当値テキスト"/>
        <xdr:cNvSpPr txBox="1"/>
      </xdr:nvSpPr>
      <xdr:spPr>
        <a:xfrm>
          <a:off x="16370300" y="1343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159462</xdr:rowOff>
    </xdr:from>
    <xdr:to>
      <xdr:col>81</xdr:col>
      <xdr:colOff>101600</xdr:colOff>
      <xdr:row>79</xdr:row>
      <xdr:rowOff>89612</xdr:rowOff>
    </xdr:to>
    <xdr:sp macro="" textlink="">
      <xdr:nvSpPr>
        <xdr:cNvPr id="669" name="楕円 668"/>
        <xdr:cNvSpPr/>
      </xdr:nvSpPr>
      <xdr:spPr>
        <a:xfrm>
          <a:off x="15430500" y="1353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80739</xdr:rowOff>
    </xdr:from>
    <xdr:ext cx="378565" cy="259045"/>
    <xdr:sp macro="" textlink="">
      <xdr:nvSpPr>
        <xdr:cNvPr id="670" name="テキスト ボックス 669"/>
        <xdr:cNvSpPr txBox="1"/>
      </xdr:nvSpPr>
      <xdr:spPr>
        <a:xfrm>
          <a:off x="15292017" y="13625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151003</xdr:rowOff>
    </xdr:from>
    <xdr:to>
      <xdr:col>76</xdr:col>
      <xdr:colOff>165100</xdr:colOff>
      <xdr:row>79</xdr:row>
      <xdr:rowOff>81153</xdr:rowOff>
    </xdr:to>
    <xdr:sp macro="" textlink="">
      <xdr:nvSpPr>
        <xdr:cNvPr id="671" name="楕円 670"/>
        <xdr:cNvSpPr/>
      </xdr:nvSpPr>
      <xdr:spPr>
        <a:xfrm>
          <a:off x="14541500" y="135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72280</xdr:rowOff>
    </xdr:from>
    <xdr:ext cx="469744" cy="259045"/>
    <xdr:sp macro="" textlink="">
      <xdr:nvSpPr>
        <xdr:cNvPr id="672" name="テキスト ボックス 671"/>
        <xdr:cNvSpPr txBox="1"/>
      </xdr:nvSpPr>
      <xdr:spPr>
        <a:xfrm>
          <a:off x="14357428" y="1361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163258</xdr:rowOff>
    </xdr:from>
    <xdr:to>
      <xdr:col>67</xdr:col>
      <xdr:colOff>101600</xdr:colOff>
      <xdr:row>79</xdr:row>
      <xdr:rowOff>93408</xdr:rowOff>
    </xdr:to>
    <xdr:sp macro="" textlink="">
      <xdr:nvSpPr>
        <xdr:cNvPr id="675" name="楕円 674"/>
        <xdr:cNvSpPr/>
      </xdr:nvSpPr>
      <xdr:spPr>
        <a:xfrm>
          <a:off x="12763500" y="1353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84535</xdr:rowOff>
    </xdr:from>
    <xdr:ext cx="378565" cy="259045"/>
    <xdr:sp macro="" textlink="">
      <xdr:nvSpPr>
        <xdr:cNvPr id="676" name="テキスト ボックス 675"/>
        <xdr:cNvSpPr txBox="1"/>
      </xdr:nvSpPr>
      <xdr:spPr>
        <a:xfrm>
          <a:off x="12625017" y="13629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40576</xdr:rowOff>
    </xdr:from>
    <xdr:to>
      <xdr:col>85</xdr:col>
      <xdr:colOff>127000</xdr:colOff>
      <xdr:row>96</xdr:row>
      <xdr:rowOff>73737</xdr:rowOff>
    </xdr:to>
    <xdr:cxnSp macro="">
      <xdr:nvCxnSpPr>
        <xdr:cNvPr id="705" name="直線コネクタ 704"/>
        <xdr:cNvCxnSpPr/>
      </xdr:nvCxnSpPr>
      <xdr:spPr>
        <a:xfrm>
          <a:off x="15481300" y="16499776"/>
          <a:ext cx="838200" cy="3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6" name="公債費平均値テキスト"/>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40576</xdr:rowOff>
    </xdr:from>
    <xdr:to>
      <xdr:col>81</xdr:col>
      <xdr:colOff>50800</xdr:colOff>
      <xdr:row>96</xdr:row>
      <xdr:rowOff>44095</xdr:rowOff>
    </xdr:to>
    <xdr:cxnSp macro="">
      <xdr:nvCxnSpPr>
        <xdr:cNvPr id="708" name="直線コネクタ 707"/>
        <xdr:cNvCxnSpPr/>
      </xdr:nvCxnSpPr>
      <xdr:spPr>
        <a:xfrm flipV="1">
          <a:off x="14592300" y="16499776"/>
          <a:ext cx="889000" cy="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0" name="テキスト ボックス 709"/>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44095</xdr:rowOff>
    </xdr:from>
    <xdr:to>
      <xdr:col>76</xdr:col>
      <xdr:colOff>114300</xdr:colOff>
      <xdr:row>96</xdr:row>
      <xdr:rowOff>60034</xdr:rowOff>
    </xdr:to>
    <xdr:cxnSp macro="">
      <xdr:nvCxnSpPr>
        <xdr:cNvPr id="711" name="直線コネクタ 710"/>
        <xdr:cNvCxnSpPr/>
      </xdr:nvCxnSpPr>
      <xdr:spPr>
        <a:xfrm flipV="1">
          <a:off x="13703300" y="16503295"/>
          <a:ext cx="889000" cy="1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52527</xdr:rowOff>
    </xdr:from>
    <xdr:to>
      <xdr:col>71</xdr:col>
      <xdr:colOff>177800</xdr:colOff>
      <xdr:row>96</xdr:row>
      <xdr:rowOff>60034</xdr:rowOff>
    </xdr:to>
    <xdr:cxnSp macro="">
      <xdr:nvCxnSpPr>
        <xdr:cNvPr id="714" name="直線コネクタ 713"/>
        <xdr:cNvCxnSpPr/>
      </xdr:nvCxnSpPr>
      <xdr:spPr>
        <a:xfrm>
          <a:off x="12814300" y="16511727"/>
          <a:ext cx="8890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8" name="テキスト ボックス 717"/>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22937</xdr:rowOff>
    </xdr:from>
    <xdr:to>
      <xdr:col>85</xdr:col>
      <xdr:colOff>177800</xdr:colOff>
      <xdr:row>96</xdr:row>
      <xdr:rowOff>124537</xdr:rowOff>
    </xdr:to>
    <xdr:sp macro="" textlink="">
      <xdr:nvSpPr>
        <xdr:cNvPr id="724" name="楕円 723"/>
        <xdr:cNvSpPr/>
      </xdr:nvSpPr>
      <xdr:spPr>
        <a:xfrm>
          <a:off x="16268700" y="1648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1364</xdr:rowOff>
    </xdr:from>
    <xdr:ext cx="534377" cy="259045"/>
    <xdr:sp macro="" textlink="">
      <xdr:nvSpPr>
        <xdr:cNvPr id="725" name="公債費該当値テキスト"/>
        <xdr:cNvSpPr txBox="1"/>
      </xdr:nvSpPr>
      <xdr:spPr>
        <a:xfrm>
          <a:off x="16370300" y="164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161226</xdr:rowOff>
    </xdr:from>
    <xdr:to>
      <xdr:col>81</xdr:col>
      <xdr:colOff>101600</xdr:colOff>
      <xdr:row>96</xdr:row>
      <xdr:rowOff>91376</xdr:rowOff>
    </xdr:to>
    <xdr:sp macro="" textlink="">
      <xdr:nvSpPr>
        <xdr:cNvPr id="726" name="楕円 725"/>
        <xdr:cNvSpPr/>
      </xdr:nvSpPr>
      <xdr:spPr>
        <a:xfrm>
          <a:off x="15430500" y="1644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82503</xdr:rowOff>
    </xdr:from>
    <xdr:ext cx="534377" cy="259045"/>
    <xdr:sp macro="" textlink="">
      <xdr:nvSpPr>
        <xdr:cNvPr id="727" name="テキスト ボックス 726"/>
        <xdr:cNvSpPr txBox="1"/>
      </xdr:nvSpPr>
      <xdr:spPr>
        <a:xfrm>
          <a:off x="15214111" y="1654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164745</xdr:rowOff>
    </xdr:from>
    <xdr:to>
      <xdr:col>76</xdr:col>
      <xdr:colOff>165100</xdr:colOff>
      <xdr:row>96</xdr:row>
      <xdr:rowOff>94895</xdr:rowOff>
    </xdr:to>
    <xdr:sp macro="" textlink="">
      <xdr:nvSpPr>
        <xdr:cNvPr id="728" name="楕円 727"/>
        <xdr:cNvSpPr/>
      </xdr:nvSpPr>
      <xdr:spPr>
        <a:xfrm>
          <a:off x="14541500" y="164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86022</xdr:rowOff>
    </xdr:from>
    <xdr:ext cx="534377" cy="259045"/>
    <xdr:sp macro="" textlink="">
      <xdr:nvSpPr>
        <xdr:cNvPr id="729" name="テキスト ボックス 728"/>
        <xdr:cNvSpPr txBox="1"/>
      </xdr:nvSpPr>
      <xdr:spPr>
        <a:xfrm>
          <a:off x="14325111" y="1654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9234</xdr:rowOff>
    </xdr:from>
    <xdr:to>
      <xdr:col>72</xdr:col>
      <xdr:colOff>38100</xdr:colOff>
      <xdr:row>96</xdr:row>
      <xdr:rowOff>110834</xdr:rowOff>
    </xdr:to>
    <xdr:sp macro="" textlink="">
      <xdr:nvSpPr>
        <xdr:cNvPr id="730" name="楕円 729"/>
        <xdr:cNvSpPr/>
      </xdr:nvSpPr>
      <xdr:spPr>
        <a:xfrm>
          <a:off x="13652500" y="1646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101961</xdr:rowOff>
    </xdr:from>
    <xdr:ext cx="534377" cy="259045"/>
    <xdr:sp macro="" textlink="">
      <xdr:nvSpPr>
        <xdr:cNvPr id="731" name="テキスト ボックス 730"/>
        <xdr:cNvSpPr txBox="1"/>
      </xdr:nvSpPr>
      <xdr:spPr>
        <a:xfrm>
          <a:off x="13436111" y="1656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1727</xdr:rowOff>
    </xdr:from>
    <xdr:to>
      <xdr:col>67</xdr:col>
      <xdr:colOff>101600</xdr:colOff>
      <xdr:row>96</xdr:row>
      <xdr:rowOff>103327</xdr:rowOff>
    </xdr:to>
    <xdr:sp macro="" textlink="">
      <xdr:nvSpPr>
        <xdr:cNvPr id="732" name="楕円 731"/>
        <xdr:cNvSpPr/>
      </xdr:nvSpPr>
      <xdr:spPr>
        <a:xfrm>
          <a:off x="12763500" y="1646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94454</xdr:rowOff>
    </xdr:from>
    <xdr:ext cx="534377" cy="259045"/>
    <xdr:sp macro="" textlink="">
      <xdr:nvSpPr>
        <xdr:cNvPr id="733" name="テキスト ボックス 732"/>
        <xdr:cNvSpPr txBox="1"/>
      </xdr:nvSpPr>
      <xdr:spPr>
        <a:xfrm>
          <a:off x="12547111" y="1655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総務費は、住民一人当たり</a:t>
          </a:r>
          <a:r>
            <a:rPr kumimoji="1" lang="en-US" altLang="ja-JP" sz="1100">
              <a:solidFill>
                <a:schemeClr val="dk1"/>
              </a:solidFill>
              <a:effectLst/>
              <a:latin typeface="+mn-lt"/>
              <a:ea typeface="+mn-ea"/>
              <a:cs typeface="+mn-cs"/>
            </a:rPr>
            <a:t>67,241</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おい</a:t>
          </a:r>
          <a:r>
            <a:rPr kumimoji="1" lang="ja-JP" altLang="ja-JP" sz="1100">
              <a:solidFill>
                <a:schemeClr val="dk1"/>
              </a:solidFill>
              <a:effectLst/>
              <a:latin typeface="+mn-lt"/>
              <a:ea typeface="+mn-ea"/>
              <a:cs typeface="+mn-cs"/>
            </a:rPr>
            <a:t>ては、</a:t>
          </a:r>
          <a:r>
            <a:rPr kumimoji="1" lang="ja-JP" altLang="en-US" sz="1100">
              <a:solidFill>
                <a:schemeClr val="dk1"/>
              </a:solidFill>
              <a:effectLst/>
              <a:latin typeface="+mn-lt"/>
              <a:ea typeface="+mn-ea"/>
              <a:cs typeface="+mn-cs"/>
            </a:rPr>
            <a:t>「生涯活躍のまち・つる」事業住宅整備補助金</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ふるさと応援寄附金事務業務委託</a:t>
          </a:r>
          <a:r>
            <a:rPr kumimoji="1" lang="ja-JP" altLang="ja-JP" sz="1100">
              <a:solidFill>
                <a:schemeClr val="dk1"/>
              </a:solidFill>
              <a:effectLst/>
              <a:latin typeface="+mn-lt"/>
              <a:ea typeface="+mn-ea"/>
              <a:cs typeface="+mn-cs"/>
            </a:rPr>
            <a:t>等により、前年度比</a:t>
          </a:r>
          <a:r>
            <a:rPr kumimoji="1" lang="en-US" altLang="ja-JP" sz="1100">
              <a:solidFill>
                <a:schemeClr val="dk1"/>
              </a:solidFill>
              <a:effectLst/>
              <a:latin typeface="+mn-lt"/>
              <a:ea typeface="+mn-ea"/>
              <a:cs typeface="+mn-cs"/>
            </a:rPr>
            <a:t>12,363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となった。民生費は、住民一人当たり</a:t>
          </a:r>
          <a:r>
            <a:rPr kumimoji="1" lang="en-US" altLang="ja-JP" sz="1100">
              <a:solidFill>
                <a:schemeClr val="dk1"/>
              </a:solidFill>
              <a:effectLst/>
              <a:latin typeface="+mn-lt"/>
              <a:ea typeface="+mn-ea"/>
              <a:cs typeface="+mn-cs"/>
            </a:rPr>
            <a:t>134,226</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年度から類似団体内平均値と比較して一人当たりコストが低い状況となっている。これは、類似団体と比べ社会福祉費や生活保護費等が低いことが要因と思われる。農林水産業費については、住民一人当たり</a:t>
          </a:r>
          <a:r>
            <a:rPr kumimoji="1" lang="en-US" altLang="ja-JP" sz="1100">
              <a:solidFill>
                <a:schemeClr val="dk1"/>
              </a:solidFill>
              <a:effectLst/>
              <a:latin typeface="+mn-lt"/>
              <a:ea typeface="+mn-ea"/>
              <a:cs typeface="+mn-cs"/>
            </a:rPr>
            <a:t>7,610</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年度まで類似団体平均値を下回っていたが、農林産物直売所建設事業の実施等により平成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年度より上昇傾向にあり、平成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年度は、農林産物直売所事業が前年度に終了したことに伴い、大きく減少した。</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年度においては前年度比</a:t>
          </a:r>
          <a:r>
            <a:rPr kumimoji="1" lang="en-US" altLang="ja-JP" sz="1100">
              <a:solidFill>
                <a:schemeClr val="dk1"/>
              </a:solidFill>
              <a:effectLst/>
              <a:latin typeface="+mn-lt"/>
              <a:ea typeface="+mn-ea"/>
              <a:cs typeface="+mn-cs"/>
            </a:rPr>
            <a:t>987</a:t>
          </a:r>
          <a:r>
            <a:rPr kumimoji="1" lang="ja-JP" altLang="ja-JP" sz="1100">
              <a:solidFill>
                <a:schemeClr val="dk1"/>
              </a:solidFill>
              <a:effectLst/>
              <a:latin typeface="+mn-lt"/>
              <a:ea typeface="+mn-ea"/>
              <a:cs typeface="+mn-cs"/>
            </a:rPr>
            <a:t>円増となっているが、類似団体平均値を大きく下回った。教育費は、住民一人当たり</a:t>
          </a:r>
          <a:r>
            <a:rPr kumimoji="1" lang="en-US" altLang="ja-JP" sz="1100">
              <a:solidFill>
                <a:schemeClr val="dk1"/>
              </a:solidFill>
              <a:effectLst/>
              <a:latin typeface="+mn-lt"/>
              <a:ea typeface="+mn-ea"/>
              <a:cs typeface="+mn-cs"/>
            </a:rPr>
            <a:t>95,067</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年度から類似団体内平均値と比較して高止まりで推移している。これは、主に公立大学法人運営費交付金によるものが要因と思われ、</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年度については、</a:t>
          </a:r>
          <a:r>
            <a:rPr kumimoji="1" lang="ja-JP" altLang="en-US" sz="1100">
              <a:solidFill>
                <a:schemeClr val="dk1"/>
              </a:solidFill>
              <a:effectLst/>
              <a:latin typeface="+mn-lt"/>
              <a:ea typeface="+mn-ea"/>
              <a:cs typeface="+mn-cs"/>
            </a:rPr>
            <a:t>小中学校空調設備設置工事などによる増加もあるが、</a:t>
          </a:r>
          <a:r>
            <a:rPr kumimoji="1" lang="ja-JP" altLang="ja-JP" sz="1100">
              <a:solidFill>
                <a:schemeClr val="dk1"/>
              </a:solidFill>
              <a:effectLst/>
              <a:latin typeface="+mn-lt"/>
              <a:ea typeface="+mn-ea"/>
              <a:cs typeface="+mn-cs"/>
            </a:rPr>
            <a:t>都留文科大学用地拡張事業</a:t>
          </a:r>
          <a:r>
            <a:rPr kumimoji="1" lang="ja-JP" altLang="en-US" sz="1100">
              <a:solidFill>
                <a:schemeClr val="dk1"/>
              </a:solidFill>
              <a:effectLst/>
              <a:latin typeface="+mn-lt"/>
              <a:ea typeface="+mn-ea"/>
              <a:cs typeface="+mn-cs"/>
            </a:rPr>
            <a:t>の完了や小中学校無線ＬＡＮ環境構築工事の完了</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る減少の影響で対</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1,034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となった。災害復旧費については、住民一人当たり</a:t>
          </a:r>
          <a:r>
            <a:rPr kumimoji="1" lang="en-US" altLang="ja-JP" sz="1100">
              <a:solidFill>
                <a:schemeClr val="dk1"/>
              </a:solidFill>
              <a:effectLst/>
              <a:latin typeface="+mn-lt"/>
              <a:ea typeface="+mn-ea"/>
              <a:cs typeface="+mn-cs"/>
            </a:rPr>
            <a:t>1,407</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年度については台風に</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号に</a:t>
          </a:r>
          <a:r>
            <a:rPr kumimoji="1" lang="ja-JP" altLang="ja-JP" sz="1100">
              <a:solidFill>
                <a:schemeClr val="dk1"/>
              </a:solidFill>
              <a:effectLst/>
              <a:latin typeface="+mn-lt"/>
              <a:ea typeface="+mn-ea"/>
              <a:cs typeface="+mn-cs"/>
            </a:rPr>
            <a:t>よる被害</a:t>
          </a:r>
          <a:r>
            <a:rPr kumimoji="1" lang="ja-JP" altLang="en-US" sz="1100">
              <a:solidFill>
                <a:schemeClr val="dk1"/>
              </a:solidFill>
              <a:effectLst/>
              <a:latin typeface="+mn-lt"/>
              <a:ea typeface="+mn-ea"/>
              <a:cs typeface="+mn-cs"/>
            </a:rPr>
            <a:t>の影響</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963</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山梨県都留市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年度の標準財政規模比は</a:t>
          </a:r>
          <a:r>
            <a:rPr kumimoji="1" lang="en-US" altLang="ja-JP" sz="1100">
              <a:solidFill>
                <a:schemeClr val="dk1"/>
              </a:solidFill>
              <a:effectLst/>
              <a:latin typeface="+mn-lt"/>
              <a:ea typeface="+mn-ea"/>
              <a:cs typeface="+mn-cs"/>
            </a:rPr>
            <a:t>0.88</a:t>
          </a:r>
          <a:r>
            <a:rPr kumimoji="1" lang="ja-JP" altLang="ja-JP" sz="1100">
              <a:solidFill>
                <a:schemeClr val="dk1"/>
              </a:solidFill>
              <a:effectLst/>
              <a:latin typeface="+mn-lt"/>
              <a:ea typeface="+mn-ea"/>
              <a:cs typeface="+mn-cs"/>
            </a:rPr>
            <a:t>ポイント減少して</a:t>
          </a:r>
          <a:r>
            <a:rPr kumimoji="1" lang="en-US" altLang="ja-JP" sz="1100">
              <a:solidFill>
                <a:schemeClr val="dk1"/>
              </a:solidFill>
              <a:effectLst/>
              <a:latin typeface="+mn-lt"/>
              <a:ea typeface="+mn-ea"/>
              <a:cs typeface="+mn-cs"/>
            </a:rPr>
            <a:t>31.38</a:t>
          </a:r>
          <a:r>
            <a:rPr kumimoji="1" lang="ja-JP" altLang="ja-JP" sz="1100">
              <a:solidFill>
                <a:schemeClr val="dk1"/>
              </a:solidFill>
              <a:effectLst/>
              <a:latin typeface="+mn-lt"/>
              <a:ea typeface="+mn-ea"/>
              <a:cs typeface="+mn-cs"/>
            </a:rPr>
            <a:t>ポイントとなった。実質収支は、普通会計で</a:t>
          </a:r>
          <a:r>
            <a:rPr kumimoji="1" lang="en-US" altLang="ja-JP" sz="1100">
              <a:solidFill>
                <a:schemeClr val="dk1"/>
              </a:solidFill>
              <a:effectLst/>
              <a:latin typeface="+mn-lt"/>
              <a:ea typeface="+mn-ea"/>
              <a:cs typeface="+mn-cs"/>
            </a:rPr>
            <a:t>337</a:t>
          </a:r>
          <a:r>
            <a:rPr kumimoji="1" lang="ja-JP" altLang="ja-JP" sz="1100">
              <a:solidFill>
                <a:schemeClr val="dk1"/>
              </a:solidFill>
              <a:effectLst/>
              <a:latin typeface="+mn-lt"/>
              <a:ea typeface="+mn-ea"/>
              <a:cs typeface="+mn-cs"/>
            </a:rPr>
            <a:t>百万円となり、実質収支比率は</a:t>
          </a:r>
          <a:r>
            <a:rPr kumimoji="1" lang="en-US" altLang="ja-JP" sz="1100">
              <a:solidFill>
                <a:schemeClr val="dk1"/>
              </a:solidFill>
              <a:effectLst/>
              <a:latin typeface="+mn-lt"/>
              <a:ea typeface="+mn-ea"/>
              <a:cs typeface="+mn-cs"/>
            </a:rPr>
            <a:t>2.73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3.86</a:t>
          </a:r>
          <a:r>
            <a:rPr kumimoji="1" lang="ja-JP" altLang="ja-JP" sz="1100">
              <a:solidFill>
                <a:schemeClr val="dk1"/>
              </a:solidFill>
              <a:effectLst/>
              <a:latin typeface="+mn-lt"/>
              <a:ea typeface="+mn-ea"/>
              <a:cs typeface="+mn-cs"/>
            </a:rPr>
            <a:t>ポイントとなっている。また、実質単年度収支についても前年度から</a:t>
          </a:r>
          <a:r>
            <a:rPr kumimoji="1" lang="en-US" altLang="ja-JP" sz="1100">
              <a:solidFill>
                <a:schemeClr val="dk1"/>
              </a:solidFill>
              <a:effectLst/>
              <a:latin typeface="+mn-lt"/>
              <a:ea typeface="+mn-ea"/>
              <a:cs typeface="+mn-cs"/>
            </a:rPr>
            <a:t>10.64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7.27</a:t>
          </a:r>
          <a:r>
            <a:rPr kumimoji="1" lang="ja-JP" altLang="ja-JP" sz="1100">
              <a:solidFill>
                <a:schemeClr val="dk1"/>
              </a:solidFill>
              <a:effectLst/>
              <a:latin typeface="+mn-lt"/>
              <a:ea typeface="+mn-ea"/>
              <a:cs typeface="+mn-cs"/>
            </a:rPr>
            <a:t>ポイントとなった。主な要因としては、</a:t>
          </a:r>
          <a:r>
            <a:rPr lang="ja-JP" altLang="ja-JP" sz="1100">
              <a:solidFill>
                <a:schemeClr val="dk1"/>
              </a:solidFill>
              <a:effectLst/>
              <a:latin typeface="+mn-lt"/>
              <a:ea typeface="+mn-ea"/>
              <a:cs typeface="+mn-cs"/>
            </a:rPr>
            <a:t>普通交付税及び臨時財政対策債の発行額の大幅な減少や生涯活躍のまち・つる事業住宅整備補助金の増</a:t>
          </a:r>
          <a:r>
            <a:rPr lang="ja-JP" altLang="en-US" sz="1100">
              <a:solidFill>
                <a:schemeClr val="dk1"/>
              </a:solidFill>
              <a:effectLst/>
              <a:latin typeface="+mn-lt"/>
              <a:ea typeface="+mn-ea"/>
              <a:cs typeface="+mn-cs"/>
            </a:rPr>
            <a:t>加</a:t>
          </a:r>
          <a:r>
            <a:rPr lang="ja-JP" altLang="ja-JP" sz="1100">
              <a:solidFill>
                <a:schemeClr val="dk1"/>
              </a:solidFill>
              <a:effectLst/>
              <a:latin typeface="+mn-lt"/>
              <a:ea typeface="+mn-ea"/>
              <a:cs typeface="+mn-cs"/>
            </a:rPr>
            <a:t>、病院事業への繰出金の増</a:t>
          </a:r>
          <a:r>
            <a:rPr lang="ja-JP" altLang="en-US" sz="1100">
              <a:solidFill>
                <a:schemeClr val="dk1"/>
              </a:solidFill>
              <a:effectLst/>
              <a:latin typeface="+mn-lt"/>
              <a:ea typeface="+mn-ea"/>
              <a:cs typeface="+mn-cs"/>
            </a:rPr>
            <a:t>加</a:t>
          </a:r>
          <a:r>
            <a:rPr lang="ja-JP" altLang="ja-JP" sz="1100">
              <a:solidFill>
                <a:schemeClr val="dk1"/>
              </a:solidFill>
              <a:effectLst/>
              <a:latin typeface="+mn-lt"/>
              <a:ea typeface="+mn-ea"/>
              <a:cs typeface="+mn-cs"/>
            </a:rPr>
            <a:t>等の影響が大きな要因と</a:t>
          </a:r>
          <a:r>
            <a:rPr kumimoji="1" lang="ja-JP" altLang="ja-JP" sz="1100">
              <a:solidFill>
                <a:schemeClr val="dk1"/>
              </a:solidFill>
              <a:effectLst/>
              <a:latin typeface="+mn-lt"/>
              <a:ea typeface="+mn-ea"/>
              <a:cs typeface="+mn-cs"/>
            </a:rPr>
            <a:t>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山梨県都留市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各会計とも黒字決算となっており、今後も健全な財政運営に努めていく。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14340898</v>
      </c>
      <c r="BO4" s="462"/>
      <c r="BP4" s="462"/>
      <c r="BQ4" s="462"/>
      <c r="BR4" s="462"/>
      <c r="BS4" s="462"/>
      <c r="BT4" s="462"/>
      <c r="BU4" s="463"/>
      <c r="BV4" s="461">
        <v>13791077</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3.9</v>
      </c>
      <c r="CU4" s="646"/>
      <c r="CV4" s="646"/>
      <c r="CW4" s="646"/>
      <c r="CX4" s="646"/>
      <c r="CY4" s="646"/>
      <c r="CZ4" s="646"/>
      <c r="DA4" s="647"/>
      <c r="DB4" s="645">
        <v>6.6</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13785391</v>
      </c>
      <c r="BO5" s="467"/>
      <c r="BP5" s="467"/>
      <c r="BQ5" s="467"/>
      <c r="BR5" s="467"/>
      <c r="BS5" s="467"/>
      <c r="BT5" s="467"/>
      <c r="BU5" s="468"/>
      <c r="BV5" s="466">
        <v>13180872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88.8</v>
      </c>
      <c r="CU5" s="437"/>
      <c r="CV5" s="437"/>
      <c r="CW5" s="437"/>
      <c r="CX5" s="437"/>
      <c r="CY5" s="437"/>
      <c r="CZ5" s="437"/>
      <c r="DA5" s="438"/>
      <c r="DB5" s="436">
        <v>86.5</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555507</v>
      </c>
      <c r="BO6" s="467"/>
      <c r="BP6" s="467"/>
      <c r="BQ6" s="467"/>
      <c r="BR6" s="467"/>
      <c r="BS6" s="467"/>
      <c r="BT6" s="467"/>
      <c r="BU6" s="468"/>
      <c r="BV6" s="466">
        <v>610205</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92.7</v>
      </c>
      <c r="CU6" s="620"/>
      <c r="CV6" s="620"/>
      <c r="CW6" s="620"/>
      <c r="CX6" s="620"/>
      <c r="CY6" s="620"/>
      <c r="CZ6" s="620"/>
      <c r="DA6" s="621"/>
      <c r="DB6" s="619">
        <v>91.1</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218442</v>
      </c>
      <c r="BO7" s="467"/>
      <c r="BP7" s="467"/>
      <c r="BQ7" s="467"/>
      <c r="BR7" s="467"/>
      <c r="BS7" s="467"/>
      <c r="BT7" s="467"/>
      <c r="BU7" s="468"/>
      <c r="BV7" s="466">
        <v>30163</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8722389</v>
      </c>
      <c r="CU7" s="467"/>
      <c r="CV7" s="467"/>
      <c r="CW7" s="467"/>
      <c r="CX7" s="467"/>
      <c r="CY7" s="467"/>
      <c r="CZ7" s="467"/>
      <c r="DA7" s="468"/>
      <c r="DB7" s="466">
        <v>8796111</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337065</v>
      </c>
      <c r="BO8" s="467"/>
      <c r="BP8" s="467"/>
      <c r="BQ8" s="467"/>
      <c r="BR8" s="467"/>
      <c r="BS8" s="467"/>
      <c r="BT8" s="467"/>
      <c r="BU8" s="468"/>
      <c r="BV8" s="466">
        <v>580042</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0.49</v>
      </c>
      <c r="CU8" s="580"/>
      <c r="CV8" s="580"/>
      <c r="CW8" s="580"/>
      <c r="CX8" s="580"/>
      <c r="CY8" s="580"/>
      <c r="CZ8" s="580"/>
      <c r="DA8" s="581"/>
      <c r="DB8" s="579">
        <v>0.49</v>
      </c>
      <c r="DC8" s="580"/>
      <c r="DD8" s="580"/>
      <c r="DE8" s="580"/>
      <c r="DF8" s="580"/>
      <c r="DG8" s="580"/>
      <c r="DH8" s="580"/>
      <c r="DI8" s="581"/>
      <c r="DJ8" s="186"/>
      <c r="DK8" s="186"/>
      <c r="DL8" s="186"/>
      <c r="DM8" s="186"/>
      <c r="DN8" s="186"/>
      <c r="DO8" s="186"/>
    </row>
    <row r="9" spans="1:119" ht="18.75" customHeight="1" thickBot="1" x14ac:dyDescent="0.25">
      <c r="A9" s="187"/>
      <c r="B9" s="608" t="s">
        <v>111</v>
      </c>
      <c r="C9" s="609"/>
      <c r="D9" s="609"/>
      <c r="E9" s="609"/>
      <c r="F9" s="609"/>
      <c r="G9" s="609"/>
      <c r="H9" s="609"/>
      <c r="I9" s="609"/>
      <c r="J9" s="609"/>
      <c r="K9" s="529"/>
      <c r="L9" s="610" t="s">
        <v>112</v>
      </c>
      <c r="M9" s="611"/>
      <c r="N9" s="611"/>
      <c r="O9" s="611"/>
      <c r="P9" s="611"/>
      <c r="Q9" s="612"/>
      <c r="R9" s="613">
        <v>32002</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-242977</v>
      </c>
      <c r="BO9" s="467"/>
      <c r="BP9" s="467"/>
      <c r="BQ9" s="467"/>
      <c r="BR9" s="467"/>
      <c r="BS9" s="467"/>
      <c r="BT9" s="467"/>
      <c r="BU9" s="468"/>
      <c r="BV9" s="466">
        <v>388745</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10.7</v>
      </c>
      <c r="CU9" s="437"/>
      <c r="CV9" s="437"/>
      <c r="CW9" s="437"/>
      <c r="CX9" s="437"/>
      <c r="CY9" s="437"/>
      <c r="CZ9" s="437"/>
      <c r="DA9" s="438"/>
      <c r="DB9" s="436">
        <v>11.8</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118</v>
      </c>
      <c r="M10" s="440"/>
      <c r="N10" s="440"/>
      <c r="O10" s="440"/>
      <c r="P10" s="440"/>
      <c r="Q10" s="441"/>
      <c r="R10" s="442">
        <v>33588</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105</v>
      </c>
      <c r="AV10" s="524"/>
      <c r="AW10" s="524"/>
      <c r="AX10" s="524"/>
      <c r="AY10" s="446" t="s">
        <v>120</v>
      </c>
      <c r="AZ10" s="447"/>
      <c r="BA10" s="447"/>
      <c r="BB10" s="447"/>
      <c r="BC10" s="447"/>
      <c r="BD10" s="447"/>
      <c r="BE10" s="447"/>
      <c r="BF10" s="447"/>
      <c r="BG10" s="447"/>
      <c r="BH10" s="447"/>
      <c r="BI10" s="447"/>
      <c r="BJ10" s="447"/>
      <c r="BK10" s="447"/>
      <c r="BL10" s="447"/>
      <c r="BM10" s="448"/>
      <c r="BN10" s="466">
        <v>8869</v>
      </c>
      <c r="BO10" s="467"/>
      <c r="BP10" s="467"/>
      <c r="BQ10" s="467"/>
      <c r="BR10" s="467"/>
      <c r="BS10" s="467"/>
      <c r="BT10" s="467"/>
      <c r="BU10" s="468"/>
      <c r="BV10" s="466">
        <v>7698</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100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2">
      <c r="A12" s="187"/>
      <c r="B12" s="582" t="s">
        <v>129</v>
      </c>
      <c r="C12" s="583"/>
      <c r="D12" s="583"/>
      <c r="E12" s="583"/>
      <c r="F12" s="583"/>
      <c r="G12" s="583"/>
      <c r="H12" s="583"/>
      <c r="I12" s="583"/>
      <c r="J12" s="583"/>
      <c r="K12" s="584"/>
      <c r="L12" s="591" t="s">
        <v>130</v>
      </c>
      <c r="M12" s="592"/>
      <c r="N12" s="592"/>
      <c r="O12" s="592"/>
      <c r="P12" s="592"/>
      <c r="Q12" s="593"/>
      <c r="R12" s="594">
        <v>30242</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400000</v>
      </c>
      <c r="BO12" s="467"/>
      <c r="BP12" s="467"/>
      <c r="BQ12" s="467"/>
      <c r="BR12" s="467"/>
      <c r="BS12" s="467"/>
      <c r="BT12" s="467"/>
      <c r="BU12" s="468"/>
      <c r="BV12" s="466">
        <v>100000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138</v>
      </c>
      <c r="N13" s="567"/>
      <c r="O13" s="567"/>
      <c r="P13" s="567"/>
      <c r="Q13" s="568"/>
      <c r="R13" s="569">
        <v>29555</v>
      </c>
      <c r="S13" s="570"/>
      <c r="T13" s="570"/>
      <c r="U13" s="570"/>
      <c r="V13" s="571"/>
      <c r="W13" s="557" t="s">
        <v>139</v>
      </c>
      <c r="X13" s="479"/>
      <c r="Y13" s="479"/>
      <c r="Z13" s="479"/>
      <c r="AA13" s="479"/>
      <c r="AB13" s="480"/>
      <c r="AC13" s="442">
        <v>242</v>
      </c>
      <c r="AD13" s="443"/>
      <c r="AE13" s="443"/>
      <c r="AF13" s="443"/>
      <c r="AG13" s="444"/>
      <c r="AH13" s="442">
        <v>213</v>
      </c>
      <c r="AI13" s="443"/>
      <c r="AJ13" s="443"/>
      <c r="AK13" s="443"/>
      <c r="AL13" s="445"/>
      <c r="AM13" s="535" t="s">
        <v>140</v>
      </c>
      <c r="AN13" s="440"/>
      <c r="AO13" s="440"/>
      <c r="AP13" s="440"/>
      <c r="AQ13" s="440"/>
      <c r="AR13" s="440"/>
      <c r="AS13" s="440"/>
      <c r="AT13" s="441"/>
      <c r="AU13" s="523" t="s">
        <v>125</v>
      </c>
      <c r="AV13" s="524"/>
      <c r="AW13" s="524"/>
      <c r="AX13" s="524"/>
      <c r="AY13" s="446" t="s">
        <v>141</v>
      </c>
      <c r="AZ13" s="447"/>
      <c r="BA13" s="447"/>
      <c r="BB13" s="447"/>
      <c r="BC13" s="447"/>
      <c r="BD13" s="447"/>
      <c r="BE13" s="447"/>
      <c r="BF13" s="447"/>
      <c r="BG13" s="447"/>
      <c r="BH13" s="447"/>
      <c r="BI13" s="447"/>
      <c r="BJ13" s="447"/>
      <c r="BK13" s="447"/>
      <c r="BL13" s="447"/>
      <c r="BM13" s="448"/>
      <c r="BN13" s="466">
        <v>-634008</v>
      </c>
      <c r="BO13" s="467"/>
      <c r="BP13" s="467"/>
      <c r="BQ13" s="467"/>
      <c r="BR13" s="467"/>
      <c r="BS13" s="467"/>
      <c r="BT13" s="467"/>
      <c r="BU13" s="468"/>
      <c r="BV13" s="466">
        <v>296443</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11.4</v>
      </c>
      <c r="CU13" s="437"/>
      <c r="CV13" s="437"/>
      <c r="CW13" s="437"/>
      <c r="CX13" s="437"/>
      <c r="CY13" s="437"/>
      <c r="CZ13" s="437"/>
      <c r="DA13" s="438"/>
      <c r="DB13" s="436">
        <v>12.2</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143</v>
      </c>
      <c r="M14" s="603"/>
      <c r="N14" s="603"/>
      <c r="O14" s="603"/>
      <c r="P14" s="603"/>
      <c r="Q14" s="604"/>
      <c r="R14" s="569">
        <v>30669</v>
      </c>
      <c r="S14" s="570"/>
      <c r="T14" s="570"/>
      <c r="U14" s="570"/>
      <c r="V14" s="571"/>
      <c r="W14" s="572"/>
      <c r="X14" s="482"/>
      <c r="Y14" s="482"/>
      <c r="Z14" s="482"/>
      <c r="AA14" s="482"/>
      <c r="AB14" s="483"/>
      <c r="AC14" s="562">
        <v>1.6</v>
      </c>
      <c r="AD14" s="563"/>
      <c r="AE14" s="563"/>
      <c r="AF14" s="563"/>
      <c r="AG14" s="564"/>
      <c r="AH14" s="562">
        <v>1.4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19.600000000000001</v>
      </c>
      <c r="CU14" s="574"/>
      <c r="CV14" s="574"/>
      <c r="CW14" s="574"/>
      <c r="CX14" s="574"/>
      <c r="CY14" s="574"/>
      <c r="CZ14" s="574"/>
      <c r="DA14" s="575"/>
      <c r="DB14" s="573">
        <v>20.9</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145</v>
      </c>
      <c r="N15" s="567"/>
      <c r="O15" s="567"/>
      <c r="P15" s="567"/>
      <c r="Q15" s="568"/>
      <c r="R15" s="569">
        <v>30014</v>
      </c>
      <c r="S15" s="570"/>
      <c r="T15" s="570"/>
      <c r="U15" s="570"/>
      <c r="V15" s="571"/>
      <c r="W15" s="557" t="s">
        <v>146</v>
      </c>
      <c r="X15" s="479"/>
      <c r="Y15" s="479"/>
      <c r="Z15" s="479"/>
      <c r="AA15" s="479"/>
      <c r="AB15" s="480"/>
      <c r="AC15" s="442">
        <v>5498</v>
      </c>
      <c r="AD15" s="443"/>
      <c r="AE15" s="443"/>
      <c r="AF15" s="443"/>
      <c r="AG15" s="444"/>
      <c r="AH15" s="442">
        <v>5632</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3664509</v>
      </c>
      <c r="BO15" s="462"/>
      <c r="BP15" s="462"/>
      <c r="BQ15" s="462"/>
      <c r="BR15" s="462"/>
      <c r="BS15" s="462"/>
      <c r="BT15" s="462"/>
      <c r="BU15" s="463"/>
      <c r="BV15" s="461">
        <v>3591488</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36.6</v>
      </c>
      <c r="AD16" s="563"/>
      <c r="AE16" s="563"/>
      <c r="AF16" s="563"/>
      <c r="AG16" s="564"/>
      <c r="AH16" s="562">
        <v>37.200000000000003</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7376844</v>
      </c>
      <c r="BO16" s="467"/>
      <c r="BP16" s="467"/>
      <c r="BQ16" s="467"/>
      <c r="BR16" s="467"/>
      <c r="BS16" s="467"/>
      <c r="BT16" s="467"/>
      <c r="BU16" s="468"/>
      <c r="BV16" s="466">
        <v>7275569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9302</v>
      </c>
      <c r="AD17" s="443"/>
      <c r="AE17" s="443"/>
      <c r="AF17" s="443"/>
      <c r="AG17" s="444"/>
      <c r="AH17" s="442">
        <v>9276</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4688892</v>
      </c>
      <c r="BO17" s="467"/>
      <c r="BP17" s="467"/>
      <c r="BQ17" s="467"/>
      <c r="BR17" s="467"/>
      <c r="BS17" s="467"/>
      <c r="BT17" s="467"/>
      <c r="BU17" s="468"/>
      <c r="BV17" s="466">
        <v>4572867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156</v>
      </c>
      <c r="C18" s="529"/>
      <c r="D18" s="529"/>
      <c r="E18" s="530"/>
      <c r="F18" s="530"/>
      <c r="G18" s="530"/>
      <c r="H18" s="530"/>
      <c r="I18" s="530"/>
      <c r="J18" s="530"/>
      <c r="K18" s="530"/>
      <c r="L18" s="531">
        <v>161.63</v>
      </c>
      <c r="M18" s="531"/>
      <c r="N18" s="531"/>
      <c r="O18" s="531"/>
      <c r="P18" s="531"/>
      <c r="Q18" s="531"/>
      <c r="R18" s="532"/>
      <c r="S18" s="532"/>
      <c r="T18" s="532"/>
      <c r="U18" s="532"/>
      <c r="V18" s="533"/>
      <c r="W18" s="547"/>
      <c r="X18" s="548"/>
      <c r="Y18" s="548"/>
      <c r="Z18" s="548"/>
      <c r="AA18" s="548"/>
      <c r="AB18" s="558"/>
      <c r="AC18" s="430">
        <v>61.8</v>
      </c>
      <c r="AD18" s="431"/>
      <c r="AE18" s="431"/>
      <c r="AF18" s="431"/>
      <c r="AG18" s="534"/>
      <c r="AH18" s="430">
        <v>61.3</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7800861</v>
      </c>
      <c r="BO18" s="467"/>
      <c r="BP18" s="467"/>
      <c r="BQ18" s="467"/>
      <c r="BR18" s="467"/>
      <c r="BS18" s="467"/>
      <c r="BT18" s="467"/>
      <c r="BU18" s="468"/>
      <c r="BV18" s="466">
        <v>7756119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158</v>
      </c>
      <c r="C19" s="529"/>
      <c r="D19" s="529"/>
      <c r="E19" s="530"/>
      <c r="F19" s="530"/>
      <c r="G19" s="530"/>
      <c r="H19" s="530"/>
      <c r="I19" s="530"/>
      <c r="J19" s="530"/>
      <c r="K19" s="530"/>
      <c r="L19" s="536">
        <v>198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10194616</v>
      </c>
      <c r="BO19" s="467"/>
      <c r="BP19" s="467"/>
      <c r="BQ19" s="467"/>
      <c r="BR19" s="467"/>
      <c r="BS19" s="467"/>
      <c r="BT19" s="467"/>
      <c r="BU19" s="468"/>
      <c r="BV19" s="466">
        <v>9717385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160</v>
      </c>
      <c r="C20" s="529"/>
      <c r="D20" s="529"/>
      <c r="E20" s="530"/>
      <c r="F20" s="530"/>
      <c r="G20" s="530"/>
      <c r="H20" s="530"/>
      <c r="I20" s="530"/>
      <c r="J20" s="530"/>
      <c r="K20" s="530"/>
      <c r="L20" s="536">
        <v>13465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11829012</v>
      </c>
      <c r="BO23" s="467"/>
      <c r="BP23" s="467"/>
      <c r="BQ23" s="467"/>
      <c r="BR23" s="467"/>
      <c r="BS23" s="467"/>
      <c r="BT23" s="467"/>
      <c r="BU23" s="468"/>
      <c r="BV23" s="466">
        <v>11973124</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169</v>
      </c>
      <c r="F24" s="440"/>
      <c r="G24" s="440"/>
      <c r="H24" s="440"/>
      <c r="I24" s="440"/>
      <c r="J24" s="440"/>
      <c r="K24" s="441"/>
      <c r="L24" s="442">
        <v>1</v>
      </c>
      <c r="M24" s="443"/>
      <c r="N24" s="443"/>
      <c r="O24" s="443"/>
      <c r="P24" s="444"/>
      <c r="Q24" s="442">
        <v>7544</v>
      </c>
      <c r="R24" s="443"/>
      <c r="S24" s="443"/>
      <c r="T24" s="443"/>
      <c r="U24" s="443"/>
      <c r="V24" s="444"/>
      <c r="W24" s="508"/>
      <c r="X24" s="499"/>
      <c r="Y24" s="500"/>
      <c r="Z24" s="439" t="s">
        <v>170</v>
      </c>
      <c r="AA24" s="440"/>
      <c r="AB24" s="440"/>
      <c r="AC24" s="440"/>
      <c r="AD24" s="440"/>
      <c r="AE24" s="440"/>
      <c r="AF24" s="440"/>
      <c r="AG24" s="441"/>
      <c r="AH24" s="442">
        <v>254</v>
      </c>
      <c r="AI24" s="443"/>
      <c r="AJ24" s="443"/>
      <c r="AK24" s="443"/>
      <c r="AL24" s="444"/>
      <c r="AM24" s="442">
        <v>733806</v>
      </c>
      <c r="AN24" s="443"/>
      <c r="AO24" s="443"/>
      <c r="AP24" s="443"/>
      <c r="AQ24" s="443"/>
      <c r="AR24" s="444"/>
      <c r="AS24" s="442">
        <v>2889</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10449560</v>
      </c>
      <c r="BO24" s="467"/>
      <c r="BP24" s="467"/>
      <c r="BQ24" s="467"/>
      <c r="BR24" s="467"/>
      <c r="BS24" s="467"/>
      <c r="BT24" s="467"/>
      <c r="BU24" s="468"/>
      <c r="BV24" s="466">
        <v>10635476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172</v>
      </c>
      <c r="F25" s="440"/>
      <c r="G25" s="440"/>
      <c r="H25" s="440"/>
      <c r="I25" s="440"/>
      <c r="J25" s="440"/>
      <c r="K25" s="441"/>
      <c r="L25" s="442">
        <v>1</v>
      </c>
      <c r="M25" s="443"/>
      <c r="N25" s="443"/>
      <c r="O25" s="443"/>
      <c r="P25" s="444"/>
      <c r="Q25" s="442">
        <v>6016</v>
      </c>
      <c r="R25" s="443"/>
      <c r="S25" s="443"/>
      <c r="T25" s="443"/>
      <c r="U25" s="443"/>
      <c r="V25" s="444"/>
      <c r="W25" s="508"/>
      <c r="X25" s="499"/>
      <c r="Y25" s="500"/>
      <c r="Z25" s="439" t="s">
        <v>173</v>
      </c>
      <c r="AA25" s="440"/>
      <c r="AB25" s="440"/>
      <c r="AC25" s="440"/>
      <c r="AD25" s="440"/>
      <c r="AE25" s="440"/>
      <c r="AF25" s="440"/>
      <c r="AG25" s="441"/>
      <c r="AH25" s="442">
        <v>59</v>
      </c>
      <c r="AI25" s="443"/>
      <c r="AJ25" s="443"/>
      <c r="AK25" s="443"/>
      <c r="AL25" s="444"/>
      <c r="AM25" s="442">
        <v>159477</v>
      </c>
      <c r="AN25" s="443"/>
      <c r="AO25" s="443"/>
      <c r="AP25" s="443"/>
      <c r="AQ25" s="443"/>
      <c r="AR25" s="444"/>
      <c r="AS25" s="442">
        <v>2703</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465951</v>
      </c>
      <c r="BO25" s="462"/>
      <c r="BP25" s="462"/>
      <c r="BQ25" s="462"/>
      <c r="BR25" s="462"/>
      <c r="BS25" s="462"/>
      <c r="BT25" s="462"/>
      <c r="BU25" s="463"/>
      <c r="BV25" s="461">
        <v>400768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175</v>
      </c>
      <c r="F26" s="440"/>
      <c r="G26" s="440"/>
      <c r="H26" s="440"/>
      <c r="I26" s="440"/>
      <c r="J26" s="440"/>
      <c r="K26" s="441"/>
      <c r="L26" s="442">
        <v>1</v>
      </c>
      <c r="M26" s="443"/>
      <c r="N26" s="443"/>
      <c r="O26" s="443"/>
      <c r="P26" s="444"/>
      <c r="Q26" s="442">
        <v>5130</v>
      </c>
      <c r="R26" s="443"/>
      <c r="S26" s="443"/>
      <c r="T26" s="443"/>
      <c r="U26" s="443"/>
      <c r="V26" s="444"/>
      <c r="W26" s="508"/>
      <c r="X26" s="499"/>
      <c r="Y26" s="500"/>
      <c r="Z26" s="439" t="s">
        <v>176</v>
      </c>
      <c r="AA26" s="521"/>
      <c r="AB26" s="521"/>
      <c r="AC26" s="521"/>
      <c r="AD26" s="521"/>
      <c r="AE26" s="521"/>
      <c r="AF26" s="521"/>
      <c r="AG26" s="522"/>
      <c r="AH26" s="442">
        <v>3</v>
      </c>
      <c r="AI26" s="443"/>
      <c r="AJ26" s="443"/>
      <c r="AK26" s="443"/>
      <c r="AL26" s="444"/>
      <c r="AM26" s="442">
        <v>6912</v>
      </c>
      <c r="AN26" s="443"/>
      <c r="AO26" s="443"/>
      <c r="AP26" s="443"/>
      <c r="AQ26" s="443"/>
      <c r="AR26" s="444"/>
      <c r="AS26" s="442">
        <v>2304</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178</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179</v>
      </c>
      <c r="F27" s="440"/>
      <c r="G27" s="440"/>
      <c r="H27" s="440"/>
      <c r="I27" s="440"/>
      <c r="J27" s="440"/>
      <c r="K27" s="441"/>
      <c r="L27" s="442">
        <v>1</v>
      </c>
      <c r="M27" s="443"/>
      <c r="N27" s="443"/>
      <c r="O27" s="443"/>
      <c r="P27" s="444"/>
      <c r="Q27" s="442">
        <v>3800</v>
      </c>
      <c r="R27" s="443"/>
      <c r="S27" s="443"/>
      <c r="T27" s="443"/>
      <c r="U27" s="443"/>
      <c r="V27" s="444"/>
      <c r="W27" s="508"/>
      <c r="X27" s="499"/>
      <c r="Y27" s="500"/>
      <c r="Z27" s="439" t="s">
        <v>180</v>
      </c>
      <c r="AA27" s="440"/>
      <c r="AB27" s="440"/>
      <c r="AC27" s="440"/>
      <c r="AD27" s="440"/>
      <c r="AE27" s="440"/>
      <c r="AF27" s="440"/>
      <c r="AG27" s="441"/>
      <c r="AH27" s="442" t="s">
        <v>137</v>
      </c>
      <c r="AI27" s="443"/>
      <c r="AJ27" s="443"/>
      <c r="AK27" s="443"/>
      <c r="AL27" s="444"/>
      <c r="AM27" s="442" t="s">
        <v>181</v>
      </c>
      <c r="AN27" s="443"/>
      <c r="AO27" s="443"/>
      <c r="AP27" s="443"/>
      <c r="AQ27" s="443"/>
      <c r="AR27" s="444"/>
      <c r="AS27" s="442" t="s">
        <v>137</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t="s">
        <v>137</v>
      </c>
      <c r="BO27" s="470"/>
      <c r="BP27" s="470"/>
      <c r="BQ27" s="470"/>
      <c r="BR27" s="470"/>
      <c r="BS27" s="470"/>
      <c r="BT27" s="470"/>
      <c r="BU27" s="471"/>
      <c r="BV27" s="469" t="s">
        <v>137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183</v>
      </c>
      <c r="F28" s="440"/>
      <c r="G28" s="440"/>
      <c r="H28" s="440"/>
      <c r="I28" s="440"/>
      <c r="J28" s="440"/>
      <c r="K28" s="441"/>
      <c r="L28" s="442">
        <v>1</v>
      </c>
      <c r="M28" s="443"/>
      <c r="N28" s="443"/>
      <c r="O28" s="443"/>
      <c r="P28" s="444"/>
      <c r="Q28" s="442">
        <v>3550</v>
      </c>
      <c r="R28" s="443"/>
      <c r="S28" s="443"/>
      <c r="T28" s="443"/>
      <c r="U28" s="443"/>
      <c r="V28" s="444"/>
      <c r="W28" s="508"/>
      <c r="X28" s="499"/>
      <c r="Y28" s="500"/>
      <c r="Z28" s="439" t="s">
        <v>184</v>
      </c>
      <c r="AA28" s="440"/>
      <c r="AB28" s="440"/>
      <c r="AC28" s="440"/>
      <c r="AD28" s="440"/>
      <c r="AE28" s="440"/>
      <c r="AF28" s="440"/>
      <c r="AG28" s="441"/>
      <c r="AH28" s="442" t="s">
        <v>137</v>
      </c>
      <c r="AI28" s="443"/>
      <c r="AJ28" s="443"/>
      <c r="AK28" s="443"/>
      <c r="AL28" s="444"/>
      <c r="AM28" s="442" t="s">
        <v>137</v>
      </c>
      <c r="AN28" s="443"/>
      <c r="AO28" s="443"/>
      <c r="AP28" s="443"/>
      <c r="AQ28" s="443"/>
      <c r="AR28" s="444"/>
      <c r="AS28" s="442" t="s">
        <v>137</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2737123</v>
      </c>
      <c r="BO28" s="462"/>
      <c r="BP28" s="462"/>
      <c r="BQ28" s="462"/>
      <c r="BR28" s="462"/>
      <c r="BS28" s="462"/>
      <c r="BT28" s="462"/>
      <c r="BU28" s="463"/>
      <c r="BV28" s="461">
        <v>2837254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186</v>
      </c>
      <c r="F29" s="440"/>
      <c r="G29" s="440"/>
      <c r="H29" s="440"/>
      <c r="I29" s="440"/>
      <c r="J29" s="440"/>
      <c r="K29" s="441"/>
      <c r="L29" s="442">
        <v>14</v>
      </c>
      <c r="M29" s="443"/>
      <c r="N29" s="443"/>
      <c r="O29" s="443"/>
      <c r="P29" s="444"/>
      <c r="Q29" s="442">
        <v>3450</v>
      </c>
      <c r="R29" s="443"/>
      <c r="S29" s="443"/>
      <c r="T29" s="443"/>
      <c r="U29" s="443"/>
      <c r="V29" s="444"/>
      <c r="W29" s="509"/>
      <c r="X29" s="510"/>
      <c r="Y29" s="511"/>
      <c r="Z29" s="439" t="s">
        <v>187</v>
      </c>
      <c r="AA29" s="440"/>
      <c r="AB29" s="440"/>
      <c r="AC29" s="440"/>
      <c r="AD29" s="440"/>
      <c r="AE29" s="440"/>
      <c r="AF29" s="440"/>
      <c r="AG29" s="441"/>
      <c r="AH29" s="442">
        <v>254</v>
      </c>
      <c r="AI29" s="443"/>
      <c r="AJ29" s="443"/>
      <c r="AK29" s="443"/>
      <c r="AL29" s="444"/>
      <c r="AM29" s="442">
        <v>733806</v>
      </c>
      <c r="AN29" s="443"/>
      <c r="AO29" s="443"/>
      <c r="AP29" s="443"/>
      <c r="AQ29" s="443"/>
      <c r="AR29" s="444"/>
      <c r="AS29" s="442">
        <v>2889</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7055</v>
      </c>
      <c r="BO29" s="467"/>
      <c r="BP29" s="467"/>
      <c r="BQ29" s="467"/>
      <c r="BR29" s="467"/>
      <c r="BS29" s="467"/>
      <c r="BT29" s="467"/>
      <c r="BU29" s="468"/>
      <c r="BV29" s="466">
        <v>7055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98.5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4625315</v>
      </c>
      <c r="BO30" s="470"/>
      <c r="BP30" s="470"/>
      <c r="BQ30" s="470"/>
      <c r="BR30" s="470"/>
      <c r="BS30" s="470"/>
      <c r="BT30" s="470"/>
      <c r="BU30" s="471"/>
      <c r="BV30" s="469">
        <v>4738061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196</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IF('各会計、関係団体の財政状況及び健全化判断比率'!B34="","",'各会計、関係団体の財政状況及び健全化判断比率'!B34)</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大月都留広域事務組合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都留楽友協会</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〇</v>
      </c>
      <c r="DH34" s="426"/>
      <c r="DI34" s="218"/>
      <c r="DJ34" s="186"/>
      <c r="DK34" s="186"/>
      <c r="DL34" s="186"/>
      <c r="DM34" s="186"/>
      <c r="DN34" s="186"/>
      <c r="DO34" s="186"/>
    </row>
    <row r="35" spans="1:119" ht="32.25" customHeight="1" x14ac:dyDescent="0.2">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IF('各会計、関係団体の財政状況及び健全化判断比率'!B33="","",'各会計、関係団体の財政状況及び健全化判断比率'!B33)</f>
        <v>病院事業会計</v>
      </c>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IF('各会計、関係団体の財政状況及び健全化判断比率'!B35="","",'各会計、関係団体の財政状況及び健全化判断比率'!B35)</f>
        <v>下水道事業特別会計</v>
      </c>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山梨県東部広域連合</v>
      </c>
      <c r="BZ35" s="424"/>
      <c r="CA35" s="424"/>
      <c r="CB35" s="424"/>
      <c r="CC35" s="424"/>
      <c r="CD35" s="424"/>
      <c r="CE35" s="424"/>
      <c r="CF35" s="424"/>
      <c r="CG35" s="424"/>
      <c r="CH35" s="424"/>
      <c r="CI35" s="424"/>
      <c r="CJ35" s="424"/>
      <c r="CK35" s="424"/>
      <c r="CL35" s="424"/>
      <c r="CM35" s="424"/>
      <c r="CN35" s="214"/>
      <c r="CO35" s="425">
        <f t="shared" ref="CO35:CO43" si="3">IF(CQ35="","",CO34+1)</f>
        <v>20</v>
      </c>
      <c r="CP35" s="425"/>
      <c r="CQ35" s="424" t="str">
        <f>IF('各会計、関係団体の財政状況及び健全化判断比率'!BS8="","",'各会計、関係団体の財政状況及び健全化判断比率'!BS8)</f>
        <v>都留市観光振興公社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〇</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介護保険サービス事業特別会計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山梨県市町村総合事務組合（一般会計）</v>
      </c>
      <c r="BZ36" s="424"/>
      <c r="CA36" s="424"/>
      <c r="CB36" s="424"/>
      <c r="CC36" s="424"/>
      <c r="CD36" s="424"/>
      <c r="CE36" s="424"/>
      <c r="CF36" s="424"/>
      <c r="CG36" s="424"/>
      <c r="CH36" s="424"/>
      <c r="CI36" s="424"/>
      <c r="CJ36" s="424"/>
      <c r="CK36" s="424"/>
      <c r="CL36" s="424"/>
      <c r="CM36" s="424"/>
      <c r="CN36" s="214"/>
      <c r="CO36" s="425">
        <f t="shared" si="3"/>
        <v>21</v>
      </c>
      <c r="CP36" s="425"/>
      <c r="CQ36" s="424" t="str">
        <f>IF('各会計、関係団体の財政状況及び健全化判断比率'!BS9="","",'各会計、関係団体の財政状況及び健全化判断比率'!BS9)</f>
        <v>都留市土地開発公社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〇</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山梨県市町村総合事務組合（電子化事業及び会館管理・研修事業特別会計）</v>
      </c>
      <c r="BZ37" s="424"/>
      <c r="CA37" s="424"/>
      <c r="CB37" s="424"/>
      <c r="CC37" s="424"/>
      <c r="CD37" s="424"/>
      <c r="CE37" s="424"/>
      <c r="CF37" s="424"/>
      <c r="CG37" s="424"/>
      <c r="CH37" s="424"/>
      <c r="CI37" s="424"/>
      <c r="CJ37" s="424"/>
      <c r="CK37" s="424"/>
      <c r="CL37" s="424"/>
      <c r="CM37" s="424"/>
      <c r="CN37" s="214"/>
      <c r="CO37" s="425">
        <f t="shared" si="3"/>
        <v>22</v>
      </c>
      <c r="CP37" s="425"/>
      <c r="CQ37" s="424" t="str">
        <f>IF('各会計、関係団体の財政状況及び健全化判断比率'!BS10="","",'各会計、関係団体の財政状況及び健全化判断比率'!BS10)</f>
        <v>公立大学法人都留文科大学</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〇</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山梨県市町村総合事務組合（一般廃棄物最終処分場事業特別会計）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山梨県市町村総合事務組合（入札参加資格審査事業費特別会計）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山梨県市町村総合事務組合（交通災害共済事業特別会計）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17</v>
      </c>
      <c r="BX41" s="425"/>
      <c r="BY41" s="424" t="str">
        <f>IF('各会計、関係団体の財政状況及び健全化判断比率'!B75="","",'各会計、関係団体の財政状況及び健全化判断比率'!B75)</f>
        <v>山梨県後期高齢者医療広域連合（一般会計）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18</v>
      </c>
      <c r="BX42" s="425"/>
      <c r="BY42" s="424" t="str">
        <f>IF('各会計、関係団体の財政状況及び健全化判断比率'!B76="","",'各会計、関係団体の財政状況及び健全化判断比率'!B76)</f>
        <v>山梨県後期高齢者医療広域連合（後期高齢者医療特別会計）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eXozz1XaLyF4WCsLy82oJcaQDtDbtEucDGb+OIpk/NBgx9As8NVvcNQW/uJdWy1Ri9WnfwX/rxL/uGm/sRvopQ==" saltValue="9F2dmqVHpg52y3hHB/v03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48" t="s">
        <v>565</v>
      </c>
      <c r="D34" s="1248"/>
      <c r="E34" s="1249"/>
      <c r="F34" s="32">
        <v>3.4</v>
      </c>
      <c r="G34" s="33">
        <v>3.42</v>
      </c>
      <c r="H34" s="33">
        <v>3.78</v>
      </c>
      <c r="I34" s="33">
        <v>4.07</v>
      </c>
      <c r="J34" s="34">
        <v>4.8099999999999996</v>
      </c>
      <c r="K34" s="22"/>
      <c r="L34" s="22"/>
      <c r="M34" s="22"/>
      <c r="N34" s="22"/>
      <c r="O34" s="22"/>
      <c r="P34" s="22"/>
    </row>
    <row r="35" spans="1:16" ht="39" customHeight="1" x14ac:dyDescent="0.2">
      <c r="A35" s="22"/>
      <c r="B35" s="35"/>
      <c r="C35" s="1242" t="s">
        <v>566</v>
      </c>
      <c r="D35" s="1243"/>
      <c r="E35" s="1244"/>
      <c r="F35" s="36">
        <v>7.68</v>
      </c>
      <c r="G35" s="37">
        <v>7.27</v>
      </c>
      <c r="H35" s="37">
        <v>2.1800000000000002</v>
      </c>
      <c r="I35" s="37">
        <v>6.59</v>
      </c>
      <c r="J35" s="38">
        <v>3.86</v>
      </c>
      <c r="K35" s="22"/>
      <c r="L35" s="22"/>
      <c r="M35" s="22"/>
      <c r="N35" s="22"/>
      <c r="O35" s="22"/>
      <c r="P35" s="22"/>
    </row>
    <row r="36" spans="1:16" ht="39" customHeight="1" x14ac:dyDescent="0.2">
      <c r="A36" s="22"/>
      <c r="B36" s="35"/>
      <c r="C36" s="1242" t="s">
        <v>567</v>
      </c>
      <c r="D36" s="1243"/>
      <c r="E36" s="1244"/>
      <c r="F36" s="36">
        <v>11.18</v>
      </c>
      <c r="G36" s="37">
        <v>10.24</v>
      </c>
      <c r="H36" s="37">
        <v>8.11</v>
      </c>
      <c r="I36" s="37">
        <v>3.02</v>
      </c>
      <c r="J36" s="38">
        <v>3.11</v>
      </c>
      <c r="K36" s="22"/>
      <c r="L36" s="22"/>
      <c r="M36" s="22"/>
      <c r="N36" s="22"/>
      <c r="O36" s="22"/>
      <c r="P36" s="22"/>
    </row>
    <row r="37" spans="1:16" ht="39" customHeight="1" x14ac:dyDescent="0.2">
      <c r="A37" s="22"/>
      <c r="B37" s="35"/>
      <c r="C37" s="1242" t="s">
        <v>568</v>
      </c>
      <c r="D37" s="1243"/>
      <c r="E37" s="1244"/>
      <c r="F37" s="36">
        <v>1.86</v>
      </c>
      <c r="G37" s="37">
        <v>1.91</v>
      </c>
      <c r="H37" s="37">
        <v>3.44</v>
      </c>
      <c r="I37" s="37">
        <v>1.45</v>
      </c>
      <c r="J37" s="38">
        <v>2.12</v>
      </c>
      <c r="K37" s="22"/>
      <c r="L37" s="22"/>
      <c r="M37" s="22"/>
      <c r="N37" s="22"/>
      <c r="O37" s="22"/>
      <c r="P37" s="22"/>
    </row>
    <row r="38" spans="1:16" ht="39" customHeight="1" x14ac:dyDescent="0.2">
      <c r="A38" s="22"/>
      <c r="B38" s="35"/>
      <c r="C38" s="1242" t="s">
        <v>569</v>
      </c>
      <c r="D38" s="1243"/>
      <c r="E38" s="1244"/>
      <c r="F38" s="36">
        <v>0.28999999999999998</v>
      </c>
      <c r="G38" s="37">
        <v>0.44</v>
      </c>
      <c r="H38" s="37">
        <v>0.81</v>
      </c>
      <c r="I38" s="37">
        <v>0.84</v>
      </c>
      <c r="J38" s="38">
        <v>0.89</v>
      </c>
      <c r="K38" s="22"/>
      <c r="L38" s="22"/>
      <c r="M38" s="22"/>
      <c r="N38" s="22"/>
      <c r="O38" s="22"/>
      <c r="P38" s="22"/>
    </row>
    <row r="39" spans="1:16" ht="39" customHeight="1" x14ac:dyDescent="0.2">
      <c r="A39" s="22"/>
      <c r="B39" s="35"/>
      <c r="C39" s="1242" t="s">
        <v>570</v>
      </c>
      <c r="D39" s="1243"/>
      <c r="E39" s="1244"/>
      <c r="F39" s="36">
        <v>0.66</v>
      </c>
      <c r="G39" s="37">
        <v>0.62</v>
      </c>
      <c r="H39" s="37">
        <v>0.57999999999999996</v>
      </c>
      <c r="I39" s="37">
        <v>0.63</v>
      </c>
      <c r="J39" s="38">
        <v>0.74</v>
      </c>
      <c r="K39" s="22"/>
      <c r="L39" s="22"/>
      <c r="M39" s="22"/>
      <c r="N39" s="22"/>
      <c r="O39" s="22"/>
      <c r="P39" s="22"/>
    </row>
    <row r="40" spans="1:16" ht="39" customHeight="1" x14ac:dyDescent="0.2">
      <c r="A40" s="22"/>
      <c r="B40" s="35"/>
      <c r="C40" s="1242" t="s">
        <v>571</v>
      </c>
      <c r="D40" s="1243"/>
      <c r="E40" s="1244"/>
      <c r="F40" s="36">
        <v>0.02</v>
      </c>
      <c r="G40" s="37">
        <v>0.02</v>
      </c>
      <c r="H40" s="37">
        <v>0.02</v>
      </c>
      <c r="I40" s="37">
        <v>0.01</v>
      </c>
      <c r="J40" s="38">
        <v>0.02</v>
      </c>
      <c r="K40" s="22"/>
      <c r="L40" s="22"/>
      <c r="M40" s="22"/>
      <c r="N40" s="22"/>
      <c r="O40" s="22"/>
      <c r="P40" s="22"/>
    </row>
    <row r="41" spans="1:16" ht="39" customHeight="1" x14ac:dyDescent="0.2">
      <c r="A41" s="22"/>
      <c r="B41" s="35"/>
      <c r="C41" s="1242" t="s">
        <v>572</v>
      </c>
      <c r="D41" s="1243"/>
      <c r="E41" s="1244"/>
      <c r="F41" s="36">
        <v>0</v>
      </c>
      <c r="G41" s="37">
        <v>0</v>
      </c>
      <c r="H41" s="37">
        <v>0</v>
      </c>
      <c r="I41" s="37">
        <v>0</v>
      </c>
      <c r="J41" s="38">
        <v>0</v>
      </c>
      <c r="K41" s="22"/>
      <c r="L41" s="22"/>
      <c r="M41" s="22"/>
      <c r="N41" s="22"/>
      <c r="O41" s="22"/>
      <c r="P41" s="22"/>
    </row>
    <row r="42" spans="1:16" ht="39" customHeight="1" x14ac:dyDescent="0.2">
      <c r="A42" s="22"/>
      <c r="B42" s="39"/>
      <c r="C42" s="1242" t="s">
        <v>573</v>
      </c>
      <c r="D42" s="1243"/>
      <c r="E42" s="1244"/>
      <c r="F42" s="36" t="s">
        <v>514</v>
      </c>
      <c r="G42" s="37" t="s">
        <v>514</v>
      </c>
      <c r="H42" s="37" t="s">
        <v>514</v>
      </c>
      <c r="I42" s="37" t="s">
        <v>514</v>
      </c>
      <c r="J42" s="38" t="s">
        <v>514</v>
      </c>
      <c r="K42" s="22"/>
      <c r="L42" s="22"/>
      <c r="M42" s="22"/>
      <c r="N42" s="22"/>
      <c r="O42" s="22"/>
      <c r="P42" s="22"/>
    </row>
    <row r="43" spans="1:16" ht="39" customHeight="1" thickBot="1" x14ac:dyDescent="0.25">
      <c r="A43" s="22"/>
      <c r="B43" s="40"/>
      <c r="C43" s="1245" t="s">
        <v>574</v>
      </c>
      <c r="D43" s="1246"/>
      <c r="E43" s="1247"/>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sNDhjE7NOfOJmJ3ouMjAYXxTjDgoyoTcMQsabwBGE6q7vRx2VPbP2Klbp9uL61YteHSdNOip1eWVqY7uIlqLzQ==" saltValue="8PyEqmfFTU3goQkSf8Ge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1255</v>
      </c>
      <c r="L45" s="60">
        <v>1221</v>
      </c>
      <c r="M45" s="60">
        <v>1254</v>
      </c>
      <c r="N45" s="60">
        <v>1251</v>
      </c>
      <c r="O45" s="61">
        <v>1155</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514</v>
      </c>
      <c r="L46" s="64" t="s">
        <v>514</v>
      </c>
      <c r="M46" s="64" t="s">
        <v>514</v>
      </c>
      <c r="N46" s="64" t="s">
        <v>514</v>
      </c>
      <c r="O46" s="65" t="s">
        <v>514</v>
      </c>
      <c r="P46" s="48"/>
      <c r="Q46" s="48"/>
      <c r="R46" s="48"/>
      <c r="S46" s="48"/>
      <c r="T46" s="48"/>
      <c r="U46" s="48"/>
    </row>
    <row r="47" spans="1:21" ht="30.75" customHeight="1" x14ac:dyDescent="0.2">
      <c r="A47" s="48"/>
      <c r="B47" s="1270"/>
      <c r="C47" s="1271"/>
      <c r="D47" s="62"/>
      <c r="E47" s="1252" t="s">
        <v>14</v>
      </c>
      <c r="F47" s="1252"/>
      <c r="G47" s="1252"/>
      <c r="H47" s="1252"/>
      <c r="I47" s="1252"/>
      <c r="J47" s="1253"/>
      <c r="K47" s="63">
        <v>1</v>
      </c>
      <c r="L47" s="64">
        <v>1</v>
      </c>
      <c r="M47" s="64" t="s">
        <v>514</v>
      </c>
      <c r="N47" s="64" t="s">
        <v>514</v>
      </c>
      <c r="O47" s="65" t="s">
        <v>514</v>
      </c>
      <c r="P47" s="48"/>
      <c r="Q47" s="48"/>
      <c r="R47" s="48"/>
      <c r="S47" s="48"/>
      <c r="T47" s="48"/>
      <c r="U47" s="48"/>
    </row>
    <row r="48" spans="1:21" ht="30.75" customHeight="1" x14ac:dyDescent="0.2">
      <c r="A48" s="48"/>
      <c r="B48" s="1270"/>
      <c r="C48" s="1271"/>
      <c r="D48" s="62"/>
      <c r="E48" s="1252" t="s">
        <v>15</v>
      </c>
      <c r="F48" s="1252"/>
      <c r="G48" s="1252"/>
      <c r="H48" s="1252"/>
      <c r="I48" s="1252"/>
      <c r="J48" s="1253"/>
      <c r="K48" s="63">
        <v>534</v>
      </c>
      <c r="L48" s="64">
        <v>564</v>
      </c>
      <c r="M48" s="64">
        <v>603</v>
      </c>
      <c r="N48" s="64">
        <v>605</v>
      </c>
      <c r="O48" s="65">
        <v>554</v>
      </c>
      <c r="P48" s="48"/>
      <c r="Q48" s="48"/>
      <c r="R48" s="48"/>
      <c r="S48" s="48"/>
      <c r="T48" s="48"/>
      <c r="U48" s="48"/>
    </row>
    <row r="49" spans="1:21" ht="30.75" customHeight="1" x14ac:dyDescent="0.2">
      <c r="A49" s="48"/>
      <c r="B49" s="1270"/>
      <c r="C49" s="1271"/>
      <c r="D49" s="62"/>
      <c r="E49" s="1252" t="s">
        <v>16</v>
      </c>
      <c r="F49" s="1252"/>
      <c r="G49" s="1252"/>
      <c r="H49" s="1252"/>
      <c r="I49" s="1252"/>
      <c r="J49" s="1253"/>
      <c r="K49" s="63">
        <v>186</v>
      </c>
      <c r="L49" s="64">
        <v>181</v>
      </c>
      <c r="M49" s="64">
        <v>132</v>
      </c>
      <c r="N49" s="64">
        <v>40</v>
      </c>
      <c r="O49" s="65">
        <v>74</v>
      </c>
      <c r="P49" s="48"/>
      <c r="Q49" s="48"/>
      <c r="R49" s="48"/>
      <c r="S49" s="48"/>
      <c r="T49" s="48"/>
      <c r="U49" s="48"/>
    </row>
    <row r="50" spans="1:21" ht="30.75" customHeight="1" x14ac:dyDescent="0.2">
      <c r="A50" s="48"/>
      <c r="B50" s="1270"/>
      <c r="C50" s="1271"/>
      <c r="D50" s="62"/>
      <c r="E50" s="1252" t="s">
        <v>17</v>
      </c>
      <c r="F50" s="1252"/>
      <c r="G50" s="1252"/>
      <c r="H50" s="1252"/>
      <c r="I50" s="1252"/>
      <c r="J50" s="1253"/>
      <c r="K50" s="63" t="s">
        <v>514</v>
      </c>
      <c r="L50" s="64" t="s">
        <v>514</v>
      </c>
      <c r="M50" s="64" t="s">
        <v>514</v>
      </c>
      <c r="N50" s="64" t="s">
        <v>514</v>
      </c>
      <c r="O50" s="65" t="s">
        <v>514</v>
      </c>
      <c r="P50" s="48"/>
      <c r="Q50" s="48"/>
      <c r="R50" s="48"/>
      <c r="S50" s="48"/>
      <c r="T50" s="48"/>
      <c r="U50" s="48"/>
    </row>
    <row r="51" spans="1:21" ht="30.75" customHeight="1" x14ac:dyDescent="0.2">
      <c r="A51" s="48"/>
      <c r="B51" s="1272"/>
      <c r="C51" s="1273"/>
      <c r="D51" s="66"/>
      <c r="E51" s="1252" t="s">
        <v>18</v>
      </c>
      <c r="F51" s="1252"/>
      <c r="G51" s="1252"/>
      <c r="H51" s="1252"/>
      <c r="I51" s="1252"/>
      <c r="J51" s="1253"/>
      <c r="K51" s="63" t="s">
        <v>514</v>
      </c>
      <c r="L51" s="64" t="s">
        <v>514</v>
      </c>
      <c r="M51" s="64" t="s">
        <v>514</v>
      </c>
      <c r="N51" s="64" t="s">
        <v>514</v>
      </c>
      <c r="O51" s="65" t="s">
        <v>514</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939</v>
      </c>
      <c r="L52" s="64">
        <v>959</v>
      </c>
      <c r="M52" s="64">
        <v>993</v>
      </c>
      <c r="N52" s="64">
        <v>1001</v>
      </c>
      <c r="O52" s="65">
        <v>969</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1037</v>
      </c>
      <c r="L53" s="69">
        <v>1008</v>
      </c>
      <c r="M53" s="69">
        <v>996</v>
      </c>
      <c r="N53" s="69">
        <v>895</v>
      </c>
      <c r="O53" s="70">
        <v>814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5">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2">
      <c r="B57" s="1258" t="s">
        <v>25</v>
      </c>
      <c r="C57" s="1259"/>
      <c r="D57" s="1262" t="s">
        <v>26</v>
      </c>
      <c r="E57" s="1263"/>
      <c r="F57" s="1263"/>
      <c r="G57" s="1263"/>
      <c r="H57" s="1263"/>
      <c r="I57" s="1263"/>
      <c r="J57" s="1264"/>
      <c r="K57" s="83"/>
      <c r="L57" s="84"/>
      <c r="M57" s="84"/>
      <c r="N57" s="84"/>
      <c r="O57" s="85"/>
    </row>
    <row r="58" spans="1:21" ht="31.5" customHeight="1" thickBot="1" x14ac:dyDescent="0.25">
      <c r="B58" s="1260"/>
      <c r="C58" s="1261"/>
      <c r="D58" s="1265" t="s">
        <v>27</v>
      </c>
      <c r="E58" s="1266"/>
      <c r="F58" s="1266"/>
      <c r="G58" s="1266"/>
      <c r="H58" s="1266"/>
      <c r="I58" s="1266"/>
      <c r="J58" s="126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0pYh8Wy9XvofxFl4BEzXU0cGB2rtDInUqeAM8+YR11saDfqecM3OQA+xxlfExJmVz6djKI5wzlcRjCxkT9e5A==" saltValue="BXaQQlsJoTahu6N3Uz79d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556</v>
      </c>
      <c r="J40" s="100" t="s">
        <v>557</v>
      </c>
      <c r="K40" s="100" t="s">
        <v>558</v>
      </c>
      <c r="L40" s="100" t="s">
        <v>559</v>
      </c>
      <c r="M40" s="101" t="s">
        <v>560</v>
      </c>
    </row>
    <row r="41" spans="2:13" ht="27.75" customHeight="1" x14ac:dyDescent="0.2">
      <c r="B41" s="1288" t="s">
        <v>30</v>
      </c>
      <c r="C41" s="1289"/>
      <c r="D41" s="102"/>
      <c r="E41" s="1290" t="s">
        <v>31</v>
      </c>
      <c r="F41" s="1290"/>
      <c r="G41" s="1290"/>
      <c r="H41" s="1291"/>
      <c r="I41" s="103">
        <v>12193</v>
      </c>
      <c r="J41" s="104">
        <v>12292</v>
      </c>
      <c r="K41" s="104">
        <v>12147</v>
      </c>
      <c r="L41" s="104">
        <v>11973</v>
      </c>
      <c r="M41" s="105">
        <v>11829</v>
      </c>
    </row>
    <row r="42" spans="2:13" ht="27.75" customHeight="1" x14ac:dyDescent="0.2">
      <c r="B42" s="1278"/>
      <c r="C42" s="1279"/>
      <c r="D42" s="106"/>
      <c r="E42" s="1282" t="s">
        <v>32</v>
      </c>
      <c r="F42" s="1282"/>
      <c r="G42" s="1282"/>
      <c r="H42" s="1283"/>
      <c r="I42" s="107" t="s">
        <v>514</v>
      </c>
      <c r="J42" s="108" t="s">
        <v>514</v>
      </c>
      <c r="K42" s="108" t="s">
        <v>514</v>
      </c>
      <c r="L42" s="108" t="s">
        <v>514</v>
      </c>
      <c r="M42" s="109" t="s">
        <v>514</v>
      </c>
    </row>
    <row r="43" spans="2:13" ht="27.75" customHeight="1" x14ac:dyDescent="0.2">
      <c r="B43" s="1278"/>
      <c r="C43" s="1279"/>
      <c r="D43" s="106"/>
      <c r="E43" s="1282" t="s">
        <v>33</v>
      </c>
      <c r="F43" s="1282"/>
      <c r="G43" s="1282"/>
      <c r="H43" s="1283"/>
      <c r="I43" s="107">
        <v>8325</v>
      </c>
      <c r="J43" s="108">
        <v>8117</v>
      </c>
      <c r="K43" s="108">
        <v>7986</v>
      </c>
      <c r="L43" s="108">
        <v>7926</v>
      </c>
      <c r="M43" s="109">
        <v>7851</v>
      </c>
    </row>
    <row r="44" spans="2:13" ht="27.75" customHeight="1" x14ac:dyDescent="0.2">
      <c r="B44" s="1278"/>
      <c r="C44" s="1279"/>
      <c r="D44" s="106"/>
      <c r="E44" s="1282" t="s">
        <v>34</v>
      </c>
      <c r="F44" s="1282"/>
      <c r="G44" s="1282"/>
      <c r="H44" s="1283"/>
      <c r="I44" s="107">
        <v>461</v>
      </c>
      <c r="J44" s="108">
        <v>382</v>
      </c>
      <c r="K44" s="108">
        <v>386</v>
      </c>
      <c r="L44" s="108">
        <v>559</v>
      </c>
      <c r="M44" s="109">
        <v>602</v>
      </c>
    </row>
    <row r="45" spans="2:13" ht="27.75" customHeight="1" x14ac:dyDescent="0.2">
      <c r="B45" s="1278"/>
      <c r="C45" s="1279"/>
      <c r="D45" s="106"/>
      <c r="E45" s="1282" t="s">
        <v>35</v>
      </c>
      <c r="F45" s="1282"/>
      <c r="G45" s="1282"/>
      <c r="H45" s="1283"/>
      <c r="I45" s="107">
        <v>2177</v>
      </c>
      <c r="J45" s="108">
        <v>1959</v>
      </c>
      <c r="K45" s="108">
        <v>1954</v>
      </c>
      <c r="L45" s="108">
        <v>1880</v>
      </c>
      <c r="M45" s="109">
        <v>1859</v>
      </c>
    </row>
    <row r="46" spans="2:13" ht="27.75" customHeight="1" x14ac:dyDescent="0.2">
      <c r="B46" s="1278"/>
      <c r="C46" s="1279"/>
      <c r="D46" s="110"/>
      <c r="E46" s="1282" t="s">
        <v>36</v>
      </c>
      <c r="F46" s="1282"/>
      <c r="G46" s="1282"/>
      <c r="H46" s="1283"/>
      <c r="I46" s="107">
        <v>532</v>
      </c>
      <c r="J46" s="108">
        <v>426</v>
      </c>
      <c r="K46" s="108">
        <v>295</v>
      </c>
      <c r="L46" s="108">
        <v>218</v>
      </c>
      <c r="M46" s="109">
        <v>173</v>
      </c>
    </row>
    <row r="47" spans="2:13" ht="27.75" customHeight="1" x14ac:dyDescent="0.2">
      <c r="B47" s="1278"/>
      <c r="C47" s="1279"/>
      <c r="D47" s="111"/>
      <c r="E47" s="1292" t="s">
        <v>37</v>
      </c>
      <c r="F47" s="1293"/>
      <c r="G47" s="1293"/>
      <c r="H47" s="1294"/>
      <c r="I47" s="107" t="s">
        <v>514</v>
      </c>
      <c r="J47" s="108" t="s">
        <v>514</v>
      </c>
      <c r="K47" s="108" t="s">
        <v>514</v>
      </c>
      <c r="L47" s="108" t="s">
        <v>514</v>
      </c>
      <c r="M47" s="109" t="s">
        <v>514</v>
      </c>
    </row>
    <row r="48" spans="2:13" ht="27.75" customHeight="1" x14ac:dyDescent="0.2">
      <c r="B48" s="1278"/>
      <c r="C48" s="1279"/>
      <c r="D48" s="106"/>
      <c r="E48" s="1282" t="s">
        <v>38</v>
      </c>
      <c r="F48" s="1282"/>
      <c r="G48" s="1282"/>
      <c r="H48" s="1283"/>
      <c r="I48" s="107" t="s">
        <v>514</v>
      </c>
      <c r="J48" s="108" t="s">
        <v>514</v>
      </c>
      <c r="K48" s="108" t="s">
        <v>514</v>
      </c>
      <c r="L48" s="108" t="s">
        <v>514</v>
      </c>
      <c r="M48" s="109" t="s">
        <v>514</v>
      </c>
    </row>
    <row r="49" spans="2:13" ht="27.75" customHeight="1" x14ac:dyDescent="0.2">
      <c r="B49" s="1280"/>
      <c r="C49" s="1281"/>
      <c r="D49" s="106"/>
      <c r="E49" s="1282" t="s">
        <v>39</v>
      </c>
      <c r="F49" s="1282"/>
      <c r="G49" s="1282"/>
      <c r="H49" s="1283"/>
      <c r="I49" s="107" t="s">
        <v>514</v>
      </c>
      <c r="J49" s="108" t="s">
        <v>514</v>
      </c>
      <c r="K49" s="108" t="s">
        <v>514</v>
      </c>
      <c r="L49" s="108" t="s">
        <v>514</v>
      </c>
      <c r="M49" s="109" t="s">
        <v>514</v>
      </c>
    </row>
    <row r="50" spans="2:13" ht="27.75" customHeight="1" x14ac:dyDescent="0.2">
      <c r="B50" s="1276" t="s">
        <v>40</v>
      </c>
      <c r="C50" s="1277"/>
      <c r="D50" s="112"/>
      <c r="E50" s="1282" t="s">
        <v>41</v>
      </c>
      <c r="F50" s="1282"/>
      <c r="G50" s="1282"/>
      <c r="H50" s="1283"/>
      <c r="I50" s="107">
        <v>7519</v>
      </c>
      <c r="J50" s="108">
        <v>8115</v>
      </c>
      <c r="K50" s="108">
        <v>8209</v>
      </c>
      <c r="L50" s="108">
        <v>8162</v>
      </c>
      <c r="M50" s="109">
        <v>7985</v>
      </c>
    </row>
    <row r="51" spans="2:13" ht="27.75" customHeight="1" x14ac:dyDescent="0.2">
      <c r="B51" s="1278"/>
      <c r="C51" s="1279"/>
      <c r="D51" s="106"/>
      <c r="E51" s="1282" t="s">
        <v>42</v>
      </c>
      <c r="F51" s="1282"/>
      <c r="G51" s="1282"/>
      <c r="H51" s="1283"/>
      <c r="I51" s="107">
        <v>738</v>
      </c>
      <c r="J51" s="108">
        <v>565</v>
      </c>
      <c r="K51" s="108">
        <v>502</v>
      </c>
      <c r="L51" s="108">
        <v>430</v>
      </c>
      <c r="M51" s="109">
        <v>395</v>
      </c>
    </row>
    <row r="52" spans="2:13" ht="27.75" customHeight="1" x14ac:dyDescent="0.2">
      <c r="B52" s="1280"/>
      <c r="C52" s="1281"/>
      <c r="D52" s="106"/>
      <c r="E52" s="1282" t="s">
        <v>43</v>
      </c>
      <c r="F52" s="1282"/>
      <c r="G52" s="1282"/>
      <c r="H52" s="1283"/>
      <c r="I52" s="107">
        <v>12264</v>
      </c>
      <c r="J52" s="108">
        <v>12242</v>
      </c>
      <c r="K52" s="108">
        <v>12226</v>
      </c>
      <c r="L52" s="108">
        <v>12307</v>
      </c>
      <c r="M52" s="109">
        <v>12399</v>
      </c>
    </row>
    <row r="53" spans="2:13" ht="27.75" customHeight="1" thickBot="1" x14ac:dyDescent="0.25">
      <c r="B53" s="1284" t="s">
        <v>44</v>
      </c>
      <c r="C53" s="1285"/>
      <c r="D53" s="113"/>
      <c r="E53" s="1286" t="s">
        <v>45</v>
      </c>
      <c r="F53" s="1286"/>
      <c r="G53" s="1286"/>
      <c r="H53" s="1287"/>
      <c r="I53" s="114">
        <v>3168</v>
      </c>
      <c r="J53" s="115">
        <v>2254</v>
      </c>
      <c r="K53" s="115">
        <v>1832</v>
      </c>
      <c r="L53" s="115">
        <v>1657</v>
      </c>
      <c r="M53" s="116">
        <v>1536</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F5xnFR3wFfaPjroyrStgRnA81458Q0qZ9FfCVtJMnaVgjg32P1eeFulfEbRvRYila3y2d0NhN8ranQs/H3wB7g==" saltValue="+U8RXHogqRmS/TnGN0PC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558</v>
      </c>
      <c r="G54" s="125" t="s">
        <v>559</v>
      </c>
      <c r="H54" s="126" t="s">
        <v>560</v>
      </c>
    </row>
    <row r="55" spans="2:8" ht="52.5" customHeight="1" x14ac:dyDescent="0.2">
      <c r="B55" s="127"/>
      <c r="C55" s="1303" t="s">
        <v>48</v>
      </c>
      <c r="D55" s="1303"/>
      <c r="E55" s="1304"/>
      <c r="F55" s="128">
        <v>2834</v>
      </c>
      <c r="G55" s="128">
        <v>2837</v>
      </c>
      <c r="H55" s="129">
        <v>2737</v>
      </c>
    </row>
    <row r="56" spans="2:8" ht="52.5" customHeight="1" x14ac:dyDescent="0.2">
      <c r="B56" s="130"/>
      <c r="C56" s="1305" t="s">
        <v>49</v>
      </c>
      <c r="D56" s="1305"/>
      <c r="E56" s="1306"/>
      <c r="F56" s="131">
        <v>7</v>
      </c>
      <c r="G56" s="131">
        <v>7</v>
      </c>
      <c r="H56" s="132">
        <v>7</v>
      </c>
    </row>
    <row r="57" spans="2:8" ht="53.25" customHeight="1" x14ac:dyDescent="0.2">
      <c r="B57" s="130"/>
      <c r="C57" s="1307" t="s">
        <v>50</v>
      </c>
      <c r="D57" s="1307"/>
      <c r="E57" s="1308"/>
      <c r="F57" s="133">
        <v>4980</v>
      </c>
      <c r="G57" s="133">
        <v>4738</v>
      </c>
      <c r="H57" s="134">
        <v>4625</v>
      </c>
    </row>
    <row r="58" spans="2:8" ht="45.75" customHeight="1" x14ac:dyDescent="0.2">
      <c r="B58" s="135"/>
      <c r="C58" s="1295" t="s">
        <v>596</v>
      </c>
      <c r="D58" s="1296"/>
      <c r="E58" s="1297"/>
      <c r="F58" s="136">
        <v>4026</v>
      </c>
      <c r="G58" s="136">
        <v>3500</v>
      </c>
      <c r="H58" s="137">
        <v>3245</v>
      </c>
    </row>
    <row r="59" spans="2:8" ht="45.75" customHeight="1" x14ac:dyDescent="0.2">
      <c r="B59" s="135"/>
      <c r="C59" s="1295" t="s">
        <v>597</v>
      </c>
      <c r="D59" s="1296"/>
      <c r="E59" s="1297"/>
      <c r="F59" s="136">
        <v>599</v>
      </c>
      <c r="G59" s="136">
        <v>808</v>
      </c>
      <c r="H59" s="137">
        <v>759</v>
      </c>
    </row>
    <row r="60" spans="2:8" ht="45.75" customHeight="1" x14ac:dyDescent="0.2">
      <c r="B60" s="135"/>
      <c r="C60" s="1295" t="s">
        <v>598</v>
      </c>
      <c r="D60" s="1296"/>
      <c r="E60" s="1297"/>
      <c r="F60" s="136">
        <v>231</v>
      </c>
      <c r="G60" s="136">
        <v>231</v>
      </c>
      <c r="H60" s="137">
        <v>231</v>
      </c>
    </row>
    <row r="61" spans="2:8" ht="45.75" customHeight="1" x14ac:dyDescent="0.2">
      <c r="B61" s="135"/>
      <c r="C61" s="1295" t="s">
        <v>600</v>
      </c>
      <c r="D61" s="1296"/>
      <c r="E61" s="1297"/>
      <c r="F61" s="136">
        <v>1</v>
      </c>
      <c r="G61" s="136">
        <v>13</v>
      </c>
      <c r="H61" s="137">
        <v>217</v>
      </c>
    </row>
    <row r="62" spans="2:8" ht="45.75" customHeight="1" thickBot="1" x14ac:dyDescent="0.25">
      <c r="B62" s="138"/>
      <c r="C62" s="1298" t="s">
        <v>599</v>
      </c>
      <c r="D62" s="1299"/>
      <c r="E62" s="1300"/>
      <c r="F62" s="139">
        <v>106</v>
      </c>
      <c r="G62" s="139">
        <v>169</v>
      </c>
      <c r="H62" s="140">
        <v>153</v>
      </c>
    </row>
    <row r="63" spans="2:8" ht="52.5" customHeight="1" thickBot="1" x14ac:dyDescent="0.25">
      <c r="B63" s="141"/>
      <c r="C63" s="1301" t="s">
        <v>51</v>
      </c>
      <c r="D63" s="1301"/>
      <c r="E63" s="1302"/>
      <c r="F63" s="142">
        <v>7821</v>
      </c>
      <c r="G63" s="142">
        <v>7582</v>
      </c>
      <c r="H63" s="143">
        <v>7369</v>
      </c>
    </row>
    <row r="64" spans="2:8" ht="15" customHeight="1" x14ac:dyDescent="0.2"/>
  </sheetData>
  <sheetProtection algorithmName="SHA-512" hashValue="OmwAg0Ed/SL7vDhddkukiYLRcvY5BfZWXKQiv9jHagpn+I1CiawqgoOC0oE7rNHoAXMbumEKxHiyaKy4KQLElg==" saltValue="e97m+KKybTOb+MDrYqMe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602</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602</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603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604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1" t="s">
        <v>612</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2" x14ac:dyDescent="0.2">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2" x14ac:dyDescent="0.2">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2" x14ac:dyDescent="0.2">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2" x14ac:dyDescent="0.2">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605</v>
      </c>
    </row>
    <row r="50" spans="1:109" ht="13.2" x14ac:dyDescent="0.2">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556</v>
      </c>
      <c r="BQ50" s="1314"/>
      <c r="BR50" s="1314"/>
      <c r="BS50" s="1314"/>
      <c r="BT50" s="1314"/>
      <c r="BU50" s="1314"/>
      <c r="BV50" s="1314"/>
      <c r="BW50" s="1314"/>
      <c r="BX50" s="1314" t="s">
        <v>557</v>
      </c>
      <c r="BY50" s="1314"/>
      <c r="BZ50" s="1314"/>
      <c r="CA50" s="1314"/>
      <c r="CB50" s="1314"/>
      <c r="CC50" s="1314"/>
      <c r="CD50" s="1314"/>
      <c r="CE50" s="1314"/>
      <c r="CF50" s="1314" t="s">
        <v>558</v>
      </c>
      <c r="CG50" s="1314"/>
      <c r="CH50" s="1314"/>
      <c r="CI50" s="1314"/>
      <c r="CJ50" s="1314"/>
      <c r="CK50" s="1314"/>
      <c r="CL50" s="1314"/>
      <c r="CM50" s="1314"/>
      <c r="CN50" s="1314" t="s">
        <v>559</v>
      </c>
      <c r="CO50" s="1314"/>
      <c r="CP50" s="1314"/>
      <c r="CQ50" s="1314"/>
      <c r="CR50" s="1314"/>
      <c r="CS50" s="1314"/>
      <c r="CT50" s="1314"/>
      <c r="CU50" s="1314"/>
      <c r="CV50" s="1314" t="s">
        <v>560</v>
      </c>
      <c r="CW50" s="1314"/>
      <c r="CX50" s="1314"/>
      <c r="CY50" s="1314"/>
      <c r="CZ50" s="1314"/>
      <c r="DA50" s="1314"/>
      <c r="DB50" s="1314"/>
      <c r="DC50" s="1314"/>
    </row>
    <row r="51" spans="1:109" ht="13.5" customHeight="1" x14ac:dyDescent="0.2">
      <c r="B51" s="395"/>
      <c r="G51" s="1317"/>
      <c r="H51" s="1317"/>
      <c r="I51" s="1330"/>
      <c r="J51" s="1330"/>
      <c r="K51" s="1316"/>
      <c r="L51" s="1316"/>
      <c r="M51" s="1316"/>
      <c r="N51" s="1316"/>
      <c r="AM51" s="404"/>
      <c r="AN51" s="1312" t="s">
        <v>606</v>
      </c>
      <c r="AO51" s="1312"/>
      <c r="AP51" s="1312"/>
      <c r="AQ51" s="1312"/>
      <c r="AR51" s="1312"/>
      <c r="AS51" s="1312"/>
      <c r="AT51" s="1312"/>
      <c r="AU51" s="1312"/>
      <c r="AV51" s="1312"/>
      <c r="AW51" s="1312"/>
      <c r="AX51" s="1312"/>
      <c r="AY51" s="1312"/>
      <c r="AZ51" s="1312"/>
      <c r="BA51" s="1312"/>
      <c r="BB51" s="1312" t="s">
        <v>607</v>
      </c>
      <c r="BC51" s="1312"/>
      <c r="BD51" s="1312"/>
      <c r="BE51" s="1312"/>
      <c r="BF51" s="1312"/>
      <c r="BG51" s="1312"/>
      <c r="BH51" s="1312"/>
      <c r="BI51" s="1312"/>
      <c r="BJ51" s="1312"/>
      <c r="BK51" s="1312"/>
      <c r="BL51" s="1312"/>
      <c r="BM51" s="1312"/>
      <c r="BN51" s="1312"/>
      <c r="BO51" s="1312"/>
      <c r="BP51" s="1309">
        <v>40.299999999999997</v>
      </c>
      <c r="BQ51" s="1309"/>
      <c r="BR51" s="1309"/>
      <c r="BS51" s="1309"/>
      <c r="BT51" s="1309"/>
      <c r="BU51" s="1309"/>
      <c r="BV51" s="1309"/>
      <c r="BW51" s="1309"/>
      <c r="BX51" s="1309">
        <v>28.8</v>
      </c>
      <c r="BY51" s="1309"/>
      <c r="BZ51" s="1309"/>
      <c r="CA51" s="1309"/>
      <c r="CB51" s="1309"/>
      <c r="CC51" s="1309"/>
      <c r="CD51" s="1309"/>
      <c r="CE51" s="1309"/>
      <c r="CF51" s="1309">
        <v>23.2</v>
      </c>
      <c r="CG51" s="1309"/>
      <c r="CH51" s="1309"/>
      <c r="CI51" s="1309"/>
      <c r="CJ51" s="1309"/>
      <c r="CK51" s="1309"/>
      <c r="CL51" s="1309"/>
      <c r="CM51" s="1309"/>
      <c r="CN51" s="1309">
        <v>20.9</v>
      </c>
      <c r="CO51" s="1309"/>
      <c r="CP51" s="1309"/>
      <c r="CQ51" s="1309"/>
      <c r="CR51" s="1309"/>
      <c r="CS51" s="1309"/>
      <c r="CT51" s="1309"/>
      <c r="CU51" s="1309"/>
      <c r="CV51" s="1309">
        <v>19.600000000000001</v>
      </c>
      <c r="CW51" s="1309"/>
      <c r="CX51" s="1309"/>
      <c r="CY51" s="1309"/>
      <c r="CZ51" s="1309"/>
      <c r="DA51" s="1309"/>
      <c r="DB51" s="1309"/>
      <c r="DC51" s="1309"/>
    </row>
    <row r="52" spans="1:109" ht="13.2" x14ac:dyDescent="0.2">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2" x14ac:dyDescent="0.2">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608</v>
      </c>
      <c r="BC53" s="1312"/>
      <c r="BD53" s="1312"/>
      <c r="BE53" s="1312"/>
      <c r="BF53" s="1312"/>
      <c r="BG53" s="1312"/>
      <c r="BH53" s="1312"/>
      <c r="BI53" s="1312"/>
      <c r="BJ53" s="1312"/>
      <c r="BK53" s="1312"/>
      <c r="BL53" s="1312"/>
      <c r="BM53" s="1312"/>
      <c r="BN53" s="1312"/>
      <c r="BO53" s="1312"/>
      <c r="BP53" s="1309">
        <v>61.4</v>
      </c>
      <c r="BQ53" s="1309"/>
      <c r="BR53" s="1309"/>
      <c r="BS53" s="1309"/>
      <c r="BT53" s="1309"/>
      <c r="BU53" s="1309"/>
      <c r="BV53" s="1309"/>
      <c r="BW53" s="1309"/>
      <c r="BX53" s="1309">
        <v>63.6</v>
      </c>
      <c r="BY53" s="1309"/>
      <c r="BZ53" s="1309"/>
      <c r="CA53" s="1309"/>
      <c r="CB53" s="1309"/>
      <c r="CC53" s="1309"/>
      <c r="CD53" s="1309"/>
      <c r="CE53" s="1309"/>
      <c r="CF53" s="1309">
        <v>63</v>
      </c>
      <c r="CG53" s="1309"/>
      <c r="CH53" s="1309"/>
      <c r="CI53" s="1309"/>
      <c r="CJ53" s="1309"/>
      <c r="CK53" s="1309"/>
      <c r="CL53" s="1309"/>
      <c r="CM53" s="1309"/>
      <c r="CN53" s="1309">
        <v>63.1</v>
      </c>
      <c r="CO53" s="1309"/>
      <c r="CP53" s="1309"/>
      <c r="CQ53" s="1309"/>
      <c r="CR53" s="1309"/>
      <c r="CS53" s="1309"/>
      <c r="CT53" s="1309"/>
      <c r="CU53" s="1309"/>
      <c r="CV53" s="1309">
        <v>63.3</v>
      </c>
      <c r="CW53" s="1309"/>
      <c r="CX53" s="1309"/>
      <c r="CY53" s="1309"/>
      <c r="CZ53" s="1309"/>
      <c r="DA53" s="1309"/>
      <c r="DB53" s="1309"/>
      <c r="DC53" s="1309"/>
    </row>
    <row r="54" spans="1:109" ht="13.2" x14ac:dyDescent="0.2">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2" x14ac:dyDescent="0.2">
      <c r="A55" s="403"/>
      <c r="B55" s="395"/>
      <c r="G55" s="1315"/>
      <c r="H55" s="1315"/>
      <c r="I55" s="1315"/>
      <c r="J55" s="1315"/>
      <c r="K55" s="1316"/>
      <c r="L55" s="1316"/>
      <c r="M55" s="1316"/>
      <c r="N55" s="1316"/>
      <c r="AN55" s="1314" t="s">
        <v>609</v>
      </c>
      <c r="AO55" s="1314"/>
      <c r="AP55" s="1314"/>
      <c r="AQ55" s="1314"/>
      <c r="AR55" s="1314"/>
      <c r="AS55" s="1314"/>
      <c r="AT55" s="1314"/>
      <c r="AU55" s="1314"/>
      <c r="AV55" s="1314"/>
      <c r="AW55" s="1314"/>
      <c r="AX55" s="1314"/>
      <c r="AY55" s="1314"/>
      <c r="AZ55" s="1314"/>
      <c r="BA55" s="1314"/>
      <c r="BB55" s="1312" t="s">
        <v>607</v>
      </c>
      <c r="BC55" s="1312"/>
      <c r="BD55" s="1312"/>
      <c r="BE55" s="1312"/>
      <c r="BF55" s="1312"/>
      <c r="BG55" s="1312"/>
      <c r="BH55" s="1312"/>
      <c r="BI55" s="1312"/>
      <c r="BJ55" s="1312"/>
      <c r="BK55" s="1312"/>
      <c r="BL55" s="1312"/>
      <c r="BM55" s="1312"/>
      <c r="BN55" s="1312"/>
      <c r="BO55" s="1312"/>
      <c r="BP55" s="1309">
        <v>56.8</v>
      </c>
      <c r="BQ55" s="1309"/>
      <c r="BR55" s="1309"/>
      <c r="BS55" s="1309"/>
      <c r="BT55" s="1309"/>
      <c r="BU55" s="1309"/>
      <c r="BV55" s="1309"/>
      <c r="BW55" s="1309"/>
      <c r="BX55" s="1309">
        <v>52.3</v>
      </c>
      <c r="BY55" s="1309"/>
      <c r="BZ55" s="1309"/>
      <c r="CA55" s="1309"/>
      <c r="CB55" s="1309"/>
      <c r="CC55" s="1309"/>
      <c r="CD55" s="1309"/>
      <c r="CE55" s="1309"/>
      <c r="CF55" s="1309">
        <v>55.4</v>
      </c>
      <c r="CG55" s="1309"/>
      <c r="CH55" s="1309"/>
      <c r="CI55" s="1309"/>
      <c r="CJ55" s="1309"/>
      <c r="CK55" s="1309"/>
      <c r="CL55" s="1309"/>
      <c r="CM55" s="1309"/>
      <c r="CN55" s="1309">
        <v>52.7</v>
      </c>
      <c r="CO55" s="1309"/>
      <c r="CP55" s="1309"/>
      <c r="CQ55" s="1309"/>
      <c r="CR55" s="1309"/>
      <c r="CS55" s="1309"/>
      <c r="CT55" s="1309"/>
      <c r="CU55" s="1309"/>
      <c r="CV55" s="1309">
        <v>49.7</v>
      </c>
      <c r="CW55" s="1309"/>
      <c r="CX55" s="1309"/>
      <c r="CY55" s="1309"/>
      <c r="CZ55" s="1309"/>
      <c r="DA55" s="1309"/>
      <c r="DB55" s="1309"/>
      <c r="DC55" s="1309"/>
    </row>
    <row r="56" spans="1:109" ht="13.2" x14ac:dyDescent="0.2">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2" x14ac:dyDescent="0.2">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608</v>
      </c>
      <c r="BC57" s="1312"/>
      <c r="BD57" s="1312"/>
      <c r="BE57" s="1312"/>
      <c r="BF57" s="1312"/>
      <c r="BG57" s="1312"/>
      <c r="BH57" s="1312"/>
      <c r="BI57" s="1312"/>
      <c r="BJ57" s="1312"/>
      <c r="BK57" s="1312"/>
      <c r="BL57" s="1312"/>
      <c r="BM57" s="1312"/>
      <c r="BN57" s="1312"/>
      <c r="BO57" s="1312"/>
      <c r="BP57" s="1309">
        <v>54</v>
      </c>
      <c r="BQ57" s="1309"/>
      <c r="BR57" s="1309"/>
      <c r="BS57" s="1309"/>
      <c r="BT57" s="1309"/>
      <c r="BU57" s="1309"/>
      <c r="BV57" s="1309"/>
      <c r="BW57" s="1309"/>
      <c r="BX57" s="1309">
        <v>57.1</v>
      </c>
      <c r="BY57" s="1309"/>
      <c r="BZ57" s="1309"/>
      <c r="CA57" s="1309"/>
      <c r="CB57" s="1309"/>
      <c r="CC57" s="1309"/>
      <c r="CD57" s="1309"/>
      <c r="CE57" s="1309"/>
      <c r="CF57" s="1309">
        <v>58.7</v>
      </c>
      <c r="CG57" s="1309"/>
      <c r="CH57" s="1309"/>
      <c r="CI57" s="1309"/>
      <c r="CJ57" s="1309"/>
      <c r="CK57" s="1309"/>
      <c r="CL57" s="1309"/>
      <c r="CM57" s="1309"/>
      <c r="CN57" s="1309">
        <v>59.9</v>
      </c>
      <c r="CO57" s="1309"/>
      <c r="CP57" s="1309"/>
      <c r="CQ57" s="1309"/>
      <c r="CR57" s="1309"/>
      <c r="CS57" s="1309"/>
      <c r="CT57" s="1309"/>
      <c r="CU57" s="1309"/>
      <c r="CV57" s="1309">
        <v>60.6</v>
      </c>
      <c r="CW57" s="1309"/>
      <c r="CX57" s="1309"/>
      <c r="CY57" s="1309"/>
      <c r="CZ57" s="1309"/>
      <c r="DA57" s="1309"/>
      <c r="DB57" s="1309"/>
      <c r="DC57" s="1309"/>
      <c r="DD57" s="408"/>
      <c r="DE57" s="407"/>
    </row>
    <row r="58" spans="1:109" s="403" customFormat="1" ht="13.2" x14ac:dyDescent="0.2">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610</v>
      </c>
    </row>
    <row r="64" spans="1:109" ht="13.2" x14ac:dyDescent="0.2">
      <c r="B64" s="395"/>
      <c r="G64" s="402"/>
      <c r="I64" s="415"/>
      <c r="J64" s="415"/>
      <c r="K64" s="415"/>
      <c r="L64" s="415"/>
      <c r="M64" s="415"/>
      <c r="N64" s="416"/>
      <c r="AM64" s="402"/>
      <c r="AN64" s="402" t="s">
        <v>604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21" t="s">
        <v>613</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2" x14ac:dyDescent="0.2">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2" x14ac:dyDescent="0.2">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2" x14ac:dyDescent="0.2">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2" x14ac:dyDescent="0.2">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605</v>
      </c>
    </row>
    <row r="72" spans="2:107" ht="13.2" x14ac:dyDescent="0.2">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556</v>
      </c>
      <c r="BQ72" s="1314"/>
      <c r="BR72" s="1314"/>
      <c r="BS72" s="1314"/>
      <c r="BT72" s="1314"/>
      <c r="BU72" s="1314"/>
      <c r="BV72" s="1314"/>
      <c r="BW72" s="1314"/>
      <c r="BX72" s="1314" t="s">
        <v>557</v>
      </c>
      <c r="BY72" s="1314"/>
      <c r="BZ72" s="1314"/>
      <c r="CA72" s="1314"/>
      <c r="CB72" s="1314"/>
      <c r="CC72" s="1314"/>
      <c r="CD72" s="1314"/>
      <c r="CE72" s="1314"/>
      <c r="CF72" s="1314" t="s">
        <v>558</v>
      </c>
      <c r="CG72" s="1314"/>
      <c r="CH72" s="1314"/>
      <c r="CI72" s="1314"/>
      <c r="CJ72" s="1314"/>
      <c r="CK72" s="1314"/>
      <c r="CL72" s="1314"/>
      <c r="CM72" s="1314"/>
      <c r="CN72" s="1314" t="s">
        <v>559</v>
      </c>
      <c r="CO72" s="1314"/>
      <c r="CP72" s="1314"/>
      <c r="CQ72" s="1314"/>
      <c r="CR72" s="1314"/>
      <c r="CS72" s="1314"/>
      <c r="CT72" s="1314"/>
      <c r="CU72" s="1314"/>
      <c r="CV72" s="1314" t="s">
        <v>560</v>
      </c>
      <c r="CW72" s="1314"/>
      <c r="CX72" s="1314"/>
      <c r="CY72" s="1314"/>
      <c r="CZ72" s="1314"/>
      <c r="DA72" s="1314"/>
      <c r="DB72" s="1314"/>
      <c r="DC72" s="1314"/>
    </row>
    <row r="73" spans="2:107" ht="13.2" x14ac:dyDescent="0.2">
      <c r="B73" s="395"/>
      <c r="G73" s="1317"/>
      <c r="H73" s="1317"/>
      <c r="I73" s="1317"/>
      <c r="J73" s="1317"/>
      <c r="K73" s="1313"/>
      <c r="L73" s="1313"/>
      <c r="M73" s="1313"/>
      <c r="N73" s="1313"/>
      <c r="AM73" s="404"/>
      <c r="AN73" s="1312" t="s">
        <v>606</v>
      </c>
      <c r="AO73" s="1312"/>
      <c r="AP73" s="1312"/>
      <c r="AQ73" s="1312"/>
      <c r="AR73" s="1312"/>
      <c r="AS73" s="1312"/>
      <c r="AT73" s="1312"/>
      <c r="AU73" s="1312"/>
      <c r="AV73" s="1312"/>
      <c r="AW73" s="1312"/>
      <c r="AX73" s="1312"/>
      <c r="AY73" s="1312"/>
      <c r="AZ73" s="1312"/>
      <c r="BA73" s="1312"/>
      <c r="BB73" s="1312" t="s">
        <v>607</v>
      </c>
      <c r="BC73" s="1312"/>
      <c r="BD73" s="1312"/>
      <c r="BE73" s="1312"/>
      <c r="BF73" s="1312"/>
      <c r="BG73" s="1312"/>
      <c r="BH73" s="1312"/>
      <c r="BI73" s="1312"/>
      <c r="BJ73" s="1312"/>
      <c r="BK73" s="1312"/>
      <c r="BL73" s="1312"/>
      <c r="BM73" s="1312"/>
      <c r="BN73" s="1312"/>
      <c r="BO73" s="1312"/>
      <c r="BP73" s="1309">
        <v>40.299999999999997</v>
      </c>
      <c r="BQ73" s="1309"/>
      <c r="BR73" s="1309"/>
      <c r="BS73" s="1309"/>
      <c r="BT73" s="1309"/>
      <c r="BU73" s="1309"/>
      <c r="BV73" s="1309"/>
      <c r="BW73" s="1309"/>
      <c r="BX73" s="1309">
        <v>28.8</v>
      </c>
      <c r="BY73" s="1309"/>
      <c r="BZ73" s="1309"/>
      <c r="CA73" s="1309"/>
      <c r="CB73" s="1309"/>
      <c r="CC73" s="1309"/>
      <c r="CD73" s="1309"/>
      <c r="CE73" s="1309"/>
      <c r="CF73" s="1309">
        <v>23.2</v>
      </c>
      <c r="CG73" s="1309"/>
      <c r="CH73" s="1309"/>
      <c r="CI73" s="1309"/>
      <c r="CJ73" s="1309"/>
      <c r="CK73" s="1309"/>
      <c r="CL73" s="1309"/>
      <c r="CM73" s="1309"/>
      <c r="CN73" s="1309">
        <v>20.9</v>
      </c>
      <c r="CO73" s="1309"/>
      <c r="CP73" s="1309"/>
      <c r="CQ73" s="1309"/>
      <c r="CR73" s="1309"/>
      <c r="CS73" s="1309"/>
      <c r="CT73" s="1309"/>
      <c r="CU73" s="1309"/>
      <c r="CV73" s="1309">
        <v>19.600000000000001</v>
      </c>
      <c r="CW73" s="1309"/>
      <c r="CX73" s="1309"/>
      <c r="CY73" s="1309"/>
      <c r="CZ73" s="1309"/>
      <c r="DA73" s="1309"/>
      <c r="DB73" s="1309"/>
      <c r="DC73" s="1309"/>
    </row>
    <row r="74" spans="2:107" ht="13.2" x14ac:dyDescent="0.2">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2" x14ac:dyDescent="0.2">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611</v>
      </c>
      <c r="BC75" s="1312"/>
      <c r="BD75" s="1312"/>
      <c r="BE75" s="1312"/>
      <c r="BF75" s="1312"/>
      <c r="BG75" s="1312"/>
      <c r="BH75" s="1312"/>
      <c r="BI75" s="1312"/>
      <c r="BJ75" s="1312"/>
      <c r="BK75" s="1312"/>
      <c r="BL75" s="1312"/>
      <c r="BM75" s="1312"/>
      <c r="BN75" s="1312"/>
      <c r="BO75" s="1312"/>
      <c r="BP75" s="1309">
        <v>13.9</v>
      </c>
      <c r="BQ75" s="1309"/>
      <c r="BR75" s="1309"/>
      <c r="BS75" s="1309"/>
      <c r="BT75" s="1309"/>
      <c r="BU75" s="1309"/>
      <c r="BV75" s="1309"/>
      <c r="BW75" s="1309"/>
      <c r="BX75" s="1309">
        <v>13.5</v>
      </c>
      <c r="BY75" s="1309"/>
      <c r="BZ75" s="1309"/>
      <c r="CA75" s="1309"/>
      <c r="CB75" s="1309"/>
      <c r="CC75" s="1309"/>
      <c r="CD75" s="1309"/>
      <c r="CE75" s="1309"/>
      <c r="CF75" s="1309">
        <v>13</v>
      </c>
      <c r="CG75" s="1309"/>
      <c r="CH75" s="1309"/>
      <c r="CI75" s="1309"/>
      <c r="CJ75" s="1309"/>
      <c r="CK75" s="1309"/>
      <c r="CL75" s="1309"/>
      <c r="CM75" s="1309"/>
      <c r="CN75" s="1309">
        <v>12.2</v>
      </c>
      <c r="CO75" s="1309"/>
      <c r="CP75" s="1309"/>
      <c r="CQ75" s="1309"/>
      <c r="CR75" s="1309"/>
      <c r="CS75" s="1309"/>
      <c r="CT75" s="1309"/>
      <c r="CU75" s="1309"/>
      <c r="CV75" s="1309">
        <v>11.4</v>
      </c>
      <c r="CW75" s="1309"/>
      <c r="CX75" s="1309"/>
      <c r="CY75" s="1309"/>
      <c r="CZ75" s="1309"/>
      <c r="DA75" s="1309"/>
      <c r="DB75" s="1309"/>
      <c r="DC75" s="1309"/>
    </row>
    <row r="76" spans="2:107" ht="13.2" x14ac:dyDescent="0.2">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2" x14ac:dyDescent="0.2">
      <c r="B77" s="395"/>
      <c r="G77" s="1315"/>
      <c r="H77" s="1315"/>
      <c r="I77" s="1315"/>
      <c r="J77" s="1315"/>
      <c r="K77" s="1313"/>
      <c r="L77" s="1313"/>
      <c r="M77" s="1313"/>
      <c r="N77" s="1313"/>
      <c r="AN77" s="1314" t="s">
        <v>609</v>
      </c>
      <c r="AO77" s="1314"/>
      <c r="AP77" s="1314"/>
      <c r="AQ77" s="1314"/>
      <c r="AR77" s="1314"/>
      <c r="AS77" s="1314"/>
      <c r="AT77" s="1314"/>
      <c r="AU77" s="1314"/>
      <c r="AV77" s="1314"/>
      <c r="AW77" s="1314"/>
      <c r="AX77" s="1314"/>
      <c r="AY77" s="1314"/>
      <c r="AZ77" s="1314"/>
      <c r="BA77" s="1314"/>
      <c r="BB77" s="1312" t="s">
        <v>607</v>
      </c>
      <c r="BC77" s="1312"/>
      <c r="BD77" s="1312"/>
      <c r="BE77" s="1312"/>
      <c r="BF77" s="1312"/>
      <c r="BG77" s="1312"/>
      <c r="BH77" s="1312"/>
      <c r="BI77" s="1312"/>
      <c r="BJ77" s="1312"/>
      <c r="BK77" s="1312"/>
      <c r="BL77" s="1312"/>
      <c r="BM77" s="1312"/>
      <c r="BN77" s="1312"/>
      <c r="BO77" s="1312"/>
      <c r="BP77" s="1309">
        <v>56.8</v>
      </c>
      <c r="BQ77" s="1309"/>
      <c r="BR77" s="1309"/>
      <c r="BS77" s="1309"/>
      <c r="BT77" s="1309"/>
      <c r="BU77" s="1309"/>
      <c r="BV77" s="1309"/>
      <c r="BW77" s="1309"/>
      <c r="BX77" s="1309">
        <v>52.3</v>
      </c>
      <c r="BY77" s="1309"/>
      <c r="BZ77" s="1309"/>
      <c r="CA77" s="1309"/>
      <c r="CB77" s="1309"/>
      <c r="CC77" s="1309"/>
      <c r="CD77" s="1309"/>
      <c r="CE77" s="1309"/>
      <c r="CF77" s="1309">
        <v>55.4</v>
      </c>
      <c r="CG77" s="1309"/>
      <c r="CH77" s="1309"/>
      <c r="CI77" s="1309"/>
      <c r="CJ77" s="1309"/>
      <c r="CK77" s="1309"/>
      <c r="CL77" s="1309"/>
      <c r="CM77" s="1309"/>
      <c r="CN77" s="1309">
        <v>52.7</v>
      </c>
      <c r="CO77" s="1309"/>
      <c r="CP77" s="1309"/>
      <c r="CQ77" s="1309"/>
      <c r="CR77" s="1309"/>
      <c r="CS77" s="1309"/>
      <c r="CT77" s="1309"/>
      <c r="CU77" s="1309"/>
      <c r="CV77" s="1309">
        <v>49.7</v>
      </c>
      <c r="CW77" s="1309"/>
      <c r="CX77" s="1309"/>
      <c r="CY77" s="1309"/>
      <c r="CZ77" s="1309"/>
      <c r="DA77" s="1309"/>
      <c r="DB77" s="1309"/>
      <c r="DC77" s="1309"/>
    </row>
    <row r="78" spans="2:107" ht="13.2" x14ac:dyDescent="0.2">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2" x14ac:dyDescent="0.2">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611</v>
      </c>
      <c r="BC79" s="1312"/>
      <c r="BD79" s="1312"/>
      <c r="BE79" s="1312"/>
      <c r="BF79" s="1312"/>
      <c r="BG79" s="1312"/>
      <c r="BH79" s="1312"/>
      <c r="BI79" s="1312"/>
      <c r="BJ79" s="1312"/>
      <c r="BK79" s="1312"/>
      <c r="BL79" s="1312"/>
      <c r="BM79" s="1312"/>
      <c r="BN79" s="1312"/>
      <c r="BO79" s="1312"/>
      <c r="BP79" s="1309">
        <v>10.199999999999999</v>
      </c>
      <c r="BQ79" s="1309"/>
      <c r="BR79" s="1309"/>
      <c r="BS79" s="1309"/>
      <c r="BT79" s="1309"/>
      <c r="BU79" s="1309"/>
      <c r="BV79" s="1309"/>
      <c r="BW79" s="1309"/>
      <c r="BX79" s="1309">
        <v>10</v>
      </c>
      <c r="BY79" s="1309"/>
      <c r="BZ79" s="1309"/>
      <c r="CA79" s="1309"/>
      <c r="CB79" s="1309"/>
      <c r="CC79" s="1309"/>
      <c r="CD79" s="1309"/>
      <c r="CE79" s="1309"/>
      <c r="CF79" s="1309">
        <v>9.6999999999999993</v>
      </c>
      <c r="CG79" s="1309"/>
      <c r="CH79" s="1309"/>
      <c r="CI79" s="1309"/>
      <c r="CJ79" s="1309"/>
      <c r="CK79" s="1309"/>
      <c r="CL79" s="1309"/>
      <c r="CM79" s="1309"/>
      <c r="CN79" s="1309">
        <v>9.5</v>
      </c>
      <c r="CO79" s="1309"/>
      <c r="CP79" s="1309"/>
      <c r="CQ79" s="1309"/>
      <c r="CR79" s="1309"/>
      <c r="CS79" s="1309"/>
      <c r="CT79" s="1309"/>
      <c r="CU79" s="1309"/>
      <c r="CV79" s="1309">
        <v>9.1999999999999993</v>
      </c>
      <c r="CW79" s="1309"/>
      <c r="CX79" s="1309"/>
      <c r="CY79" s="1309"/>
      <c r="CZ79" s="1309"/>
      <c r="DA79" s="1309"/>
      <c r="DB79" s="1309"/>
      <c r="DC79" s="1309"/>
    </row>
    <row r="80" spans="2:107" ht="13.2" x14ac:dyDescent="0.2">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Cf+YIbmCNDccB9vVtte0Scvi2V52WhagI7YtzHTHwI/Doy5AV1elmZPdE3O1iq/4evoGwXsiueRF1+PJZfbh3w==" saltValue="strjjd2iQ4/TwOZQM8qoo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502</v>
      </c>
    </row>
  </sheetData>
  <sheetProtection algorithmName="SHA-512" hashValue="5Pl1RV8oFNZAwTakPU60A+3xOKkIF05py9aI6K0Klt726lsq1EtEV2kuX/S1D8f1sbAjlspSUTadE5dxNTqM7g==" saltValue="YdFEujrTjkIt8QkAaR04a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502</v>
      </c>
    </row>
  </sheetData>
  <sheetProtection algorithmName="SHA-512" hashValue="keSIit+nESzikOVN0Rn/LuveptOB/rkRqhX5KvAfDoIxWGXeq1bXuzFNXGEqb8wb8OqVDJnldjR6QLd/DrLEWg==" saltValue="RZwppTUfmk8Bdqnay8u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553</v>
      </c>
      <c r="G2" s="157"/>
      <c r="H2" s="158"/>
    </row>
    <row r="3" spans="1:8" x14ac:dyDescent="0.2">
      <c r="A3" s="154" t="s">
        <v>546</v>
      </c>
      <c r="B3" s="159"/>
      <c r="C3" s="160"/>
      <c r="D3" s="161">
        <v>89351</v>
      </c>
      <c r="E3" s="162"/>
      <c r="F3" s="163">
        <v>81768</v>
      </c>
      <c r="G3" s="164"/>
      <c r="H3" s="165"/>
    </row>
    <row r="4" spans="1:8" x14ac:dyDescent="0.2">
      <c r="A4" s="166"/>
      <c r="B4" s="167"/>
      <c r="C4" s="168"/>
      <c r="D4" s="169">
        <v>58206</v>
      </c>
      <c r="E4" s="170"/>
      <c r="F4" s="171">
        <v>37917</v>
      </c>
      <c r="G4" s="172"/>
      <c r="H4" s="173"/>
    </row>
    <row r="5" spans="1:8" x14ac:dyDescent="0.2">
      <c r="A5" s="154" t="s">
        <v>548</v>
      </c>
      <c r="B5" s="159"/>
      <c r="C5" s="160"/>
      <c r="D5" s="161">
        <v>65624</v>
      </c>
      <c r="E5" s="162"/>
      <c r="F5" s="163">
        <v>65876</v>
      </c>
      <c r="G5" s="164"/>
      <c r="H5" s="165"/>
    </row>
    <row r="6" spans="1:8" x14ac:dyDescent="0.2">
      <c r="A6" s="166"/>
      <c r="B6" s="167"/>
      <c r="C6" s="168"/>
      <c r="D6" s="169">
        <v>37963</v>
      </c>
      <c r="E6" s="170"/>
      <c r="F6" s="171">
        <v>36484</v>
      </c>
      <c r="G6" s="172"/>
      <c r="H6" s="173"/>
    </row>
    <row r="7" spans="1:8" x14ac:dyDescent="0.2">
      <c r="A7" s="154" t="s">
        <v>549</v>
      </c>
      <c r="B7" s="159"/>
      <c r="C7" s="160"/>
      <c r="D7" s="161">
        <v>70262</v>
      </c>
      <c r="E7" s="162"/>
      <c r="F7" s="163">
        <v>68468</v>
      </c>
      <c r="G7" s="164"/>
      <c r="H7" s="165"/>
    </row>
    <row r="8" spans="1:8" x14ac:dyDescent="0.2">
      <c r="A8" s="166"/>
      <c r="B8" s="167"/>
      <c r="C8" s="168"/>
      <c r="D8" s="169">
        <v>57239</v>
      </c>
      <c r="E8" s="170"/>
      <c r="F8" s="171">
        <v>34140</v>
      </c>
      <c r="G8" s="172"/>
      <c r="H8" s="173"/>
    </row>
    <row r="9" spans="1:8" x14ac:dyDescent="0.2">
      <c r="A9" s="154" t="s">
        <v>550</v>
      </c>
      <c r="B9" s="159"/>
      <c r="C9" s="160"/>
      <c r="D9" s="161">
        <v>59945</v>
      </c>
      <c r="E9" s="162"/>
      <c r="F9" s="163">
        <v>69729</v>
      </c>
      <c r="G9" s="164"/>
      <c r="H9" s="165"/>
    </row>
    <row r="10" spans="1:8" x14ac:dyDescent="0.2">
      <c r="A10" s="166"/>
      <c r="B10" s="167"/>
      <c r="C10" s="168"/>
      <c r="D10" s="169">
        <v>47008</v>
      </c>
      <c r="E10" s="170"/>
      <c r="F10" s="171">
        <v>38908</v>
      </c>
      <c r="G10" s="172"/>
      <c r="H10" s="173"/>
    </row>
    <row r="11" spans="1:8" x14ac:dyDescent="0.2">
      <c r="A11" s="154" t="s">
        <v>551</v>
      </c>
      <c r="B11" s="159"/>
      <c r="C11" s="160"/>
      <c r="D11" s="161">
        <v>58328</v>
      </c>
      <c r="E11" s="162"/>
      <c r="F11" s="163">
        <v>74581</v>
      </c>
      <c r="G11" s="164"/>
      <c r="H11" s="165"/>
    </row>
    <row r="12" spans="1:8" x14ac:dyDescent="0.2">
      <c r="A12" s="166"/>
      <c r="B12" s="167"/>
      <c r="C12" s="174"/>
      <c r="D12" s="169">
        <v>42417</v>
      </c>
      <c r="E12" s="170"/>
      <c r="F12" s="171">
        <v>41563</v>
      </c>
      <c r="G12" s="172"/>
      <c r="H12" s="173"/>
    </row>
    <row r="13" spans="1:8" x14ac:dyDescent="0.2">
      <c r="A13" s="154"/>
      <c r="B13" s="159"/>
      <c r="C13" s="175"/>
      <c r="D13" s="176">
        <v>68702</v>
      </c>
      <c r="E13" s="177"/>
      <c r="F13" s="178">
        <v>72084</v>
      </c>
      <c r="G13" s="179"/>
      <c r="H13" s="165"/>
    </row>
    <row r="14" spans="1:8" x14ac:dyDescent="0.2">
      <c r="A14" s="166"/>
      <c r="B14" s="167"/>
      <c r="C14" s="168"/>
      <c r="D14" s="169">
        <v>48567</v>
      </c>
      <c r="E14" s="170"/>
      <c r="F14" s="171">
        <v>37802</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7.68</v>
      </c>
      <c r="C19" s="180">
        <f>ROUND(VALUE(SUBSTITUTE(実質収支比率等に係る経年分析!G$48,"▲","-")),2)</f>
        <v>7.27</v>
      </c>
      <c r="D19" s="180">
        <f>ROUND(VALUE(SUBSTITUTE(実質収支比率等に係る経年分析!H$48,"▲","-")),2)</f>
        <v>2.1800000000000002</v>
      </c>
      <c r="E19" s="180">
        <f>ROUND(VALUE(SUBSTITUTE(実質収支比率等に係る経年分析!I$48,"▲","-")),2)</f>
        <v>6.59</v>
      </c>
      <c r="F19" s="180">
        <f>ROUND(VALUE(SUBSTITUTE(実質収支比率等に係る経年分析!J$48,"▲","-")),2)</f>
        <v>3.86</v>
      </c>
    </row>
    <row r="20" spans="1:11" x14ac:dyDescent="0.2">
      <c r="A20" s="180" t="s">
        <v>55</v>
      </c>
      <c r="B20" s="180">
        <f>ROUND(VALUE(SUBSTITUTE(実質収支比率等に係る経年分析!F$47,"▲","-")),2)</f>
        <v>25.09</v>
      </c>
      <c r="C20" s="180">
        <f>ROUND(VALUE(SUBSTITUTE(実質収支比率等に係る経年分析!G$47,"▲","-")),2)</f>
        <v>29.06</v>
      </c>
      <c r="D20" s="180">
        <f>ROUND(VALUE(SUBSTITUTE(実質収支比率等に係る経年分析!H$47,"▲","-")),2)</f>
        <v>32.36</v>
      </c>
      <c r="E20" s="180">
        <f>ROUND(VALUE(SUBSTITUTE(実質収支比率等に係る経年分析!I$47,"▲","-")),2)</f>
        <v>32.26</v>
      </c>
      <c r="F20" s="180">
        <f>ROUND(VALUE(SUBSTITUTE(実質収支比率等に係る経年分析!J$47,"▲","-")),2)</f>
        <v>31.38</v>
      </c>
    </row>
    <row r="21" spans="1:11" x14ac:dyDescent="0.2">
      <c r="A21" s="180" t="s">
        <v>56</v>
      </c>
      <c r="B21" s="180">
        <f>IF(ISNUMBER(VALUE(SUBSTITUTE(実質収支比率等に係る経年分析!F$49,"▲","-"))),ROUND(VALUE(SUBSTITUTE(実質収支比率等に係る経年分析!F$49,"▲","-")),2),NA())</f>
        <v>-2.08</v>
      </c>
      <c r="C21" s="180">
        <f>IF(ISNUMBER(VALUE(SUBSTITUTE(実質収支比率等に係る経年分析!G$49,"▲","-"))),ROUND(VALUE(SUBSTITUTE(実質収支比率等に係る経年分析!G$49,"▲","-")),2),NA())</f>
        <v>-0.32</v>
      </c>
      <c r="D21" s="180">
        <f>IF(ISNUMBER(VALUE(SUBSTITUTE(実質収支比率等に係る経年分析!H$49,"▲","-"))),ROUND(VALUE(SUBSTITUTE(実質収支比率等に係る経年分析!H$49,"▲","-")),2),NA())</f>
        <v>-4.91</v>
      </c>
      <c r="E21" s="180">
        <f>IF(ISNUMBER(VALUE(SUBSTITUTE(実質収支比率等に係る経年分析!I$49,"▲","-"))),ROUND(VALUE(SUBSTITUTE(実質収支比率等に係る経年分析!I$49,"▲","-")),2),NA())</f>
        <v>3.37</v>
      </c>
      <c r="F21" s="180">
        <f>IF(ISNUMBER(VALUE(SUBSTITUTE(実質収支比率等に係る経年分析!J$49,"▲","-"))),ROUND(VALUE(SUBSTITUTE(実質収支比率等に係る経年分析!J$49,"▲","-")),2),NA())</f>
        <v>-7.27</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介護保険サービス事業特別会計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2">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0.57999999999999996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0.74</v>
      </c>
    </row>
    <row r="32" spans="1:11" x14ac:dyDescent="0.2">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0.28999999999999998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0.89</v>
      </c>
    </row>
    <row r="33" spans="1:16" x14ac:dyDescent="0.2">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3.44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2.12</v>
      </c>
    </row>
    <row r="34" spans="1:16" x14ac:dyDescent="0.2">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11.18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8.11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3.11</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7.68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7.27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2.1800000000000002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6.59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3.86</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3.42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3.78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4.8099999999999996</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939</v>
      </c>
      <c r="E42" s="182"/>
      <c r="F42" s="182"/>
      <c r="G42" s="182">
        <f>'実質公債費比率（分子）の構造'!L$52</f>
        <v>959</v>
      </c>
      <c r="H42" s="182"/>
      <c r="I42" s="182"/>
      <c r="J42" s="182">
        <f>'実質公債費比率（分子）の構造'!M$52</f>
        <v>993</v>
      </c>
      <c r="K42" s="182"/>
      <c r="L42" s="182"/>
      <c r="M42" s="182">
        <f>'実質公債費比率（分子）の構造'!N$52</f>
        <v>1001</v>
      </c>
      <c r="N42" s="182"/>
      <c r="O42" s="182"/>
      <c r="P42" s="182">
        <f>'実質公債費比率（分子）の構造'!O$52</f>
        <v>969</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186</v>
      </c>
      <c r="C45" s="182"/>
      <c r="D45" s="182"/>
      <c r="E45" s="182">
        <f>'実質公債費比率（分子）の構造'!L$49</f>
        <v>181</v>
      </c>
      <c r="F45" s="182"/>
      <c r="G45" s="182"/>
      <c r="H45" s="182">
        <f>'実質公債費比率（分子）の構造'!M$49</f>
        <v>132</v>
      </c>
      <c r="I45" s="182"/>
      <c r="J45" s="182"/>
      <c r="K45" s="182">
        <f>'実質公債費比率（分子）の構造'!N$49</f>
        <v>40</v>
      </c>
      <c r="L45" s="182"/>
      <c r="M45" s="182"/>
      <c r="N45" s="182">
        <f>'実質公債費比率（分子）の構造'!O$49</f>
        <v>74</v>
      </c>
      <c r="O45" s="182"/>
      <c r="P45" s="182"/>
    </row>
    <row r="46" spans="1:16" x14ac:dyDescent="0.2">
      <c r="A46" s="182" t="s">
        <v>67</v>
      </c>
      <c r="B46" s="182">
        <f>'実質公債費比率（分子）の構造'!K$48</f>
        <v>534</v>
      </c>
      <c r="C46" s="182"/>
      <c r="D46" s="182"/>
      <c r="E46" s="182">
        <f>'実質公債費比率（分子）の構造'!L$48</f>
        <v>564</v>
      </c>
      <c r="F46" s="182"/>
      <c r="G46" s="182"/>
      <c r="H46" s="182">
        <f>'実質公債費比率（分子）の構造'!M$48</f>
        <v>603</v>
      </c>
      <c r="I46" s="182"/>
      <c r="J46" s="182"/>
      <c r="K46" s="182">
        <f>'実質公債費比率（分子）の構造'!N$48</f>
        <v>605</v>
      </c>
      <c r="L46" s="182"/>
      <c r="M46" s="182"/>
      <c r="N46" s="182">
        <f>'実質公債費比率（分子）の構造'!O$48</f>
        <v>554</v>
      </c>
      <c r="O46" s="182"/>
      <c r="P46" s="182"/>
    </row>
    <row r="47" spans="1:16" x14ac:dyDescent="0.2">
      <c r="A47" s="182" t="s">
        <v>68</v>
      </c>
      <c r="B47" s="182">
        <f>'実質公債費比率（分子）の構造'!K$47</f>
        <v>1</v>
      </c>
      <c r="C47" s="182"/>
      <c r="D47" s="182"/>
      <c r="E47" s="182">
        <f>'実質公債費比率（分子）の構造'!L$47</f>
        <v>1</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1255</v>
      </c>
      <c r="C49" s="182"/>
      <c r="D49" s="182"/>
      <c r="E49" s="182">
        <f>'実質公債費比率（分子）の構造'!L$45</f>
        <v>1221</v>
      </c>
      <c r="F49" s="182"/>
      <c r="G49" s="182"/>
      <c r="H49" s="182">
        <f>'実質公債費比率（分子）の構造'!M$45</f>
        <v>1254</v>
      </c>
      <c r="I49" s="182"/>
      <c r="J49" s="182"/>
      <c r="K49" s="182">
        <f>'実質公債費比率（分子）の構造'!N$45</f>
        <v>1251</v>
      </c>
      <c r="L49" s="182"/>
      <c r="M49" s="182"/>
      <c r="N49" s="182">
        <f>'実質公債費比率（分子）の構造'!O$45</f>
        <v>1155</v>
      </c>
      <c r="O49" s="182"/>
      <c r="P49" s="182"/>
    </row>
    <row r="50" spans="1:16" x14ac:dyDescent="0.2">
      <c r="A50" s="182" t="s">
        <v>71</v>
      </c>
      <c r="B50" s="182" t="e">
        <f>NA()</f>
        <v>#N/A</v>
      </c>
      <c r="C50" s="182">
        <f>IF(ISNUMBER('実質公債費比率（分子）の構造'!K$53),'実質公債費比率（分子）の構造'!K$53,NA())</f>
        <v>1037</v>
      </c>
      <c r="D50" s="182" t="e">
        <f>NA()</f>
        <v>#N/A</v>
      </c>
      <c r="E50" s="182" t="e">
        <f>NA()</f>
        <v>#N/A</v>
      </c>
      <c r="F50" s="182">
        <f>IF(ISNUMBER('実質公債費比率（分子）の構造'!L$53),'実質公債費比率（分子）の構造'!L$53,NA())</f>
        <v>1008</v>
      </c>
      <c r="G50" s="182" t="e">
        <f>NA()</f>
        <v>#N/A</v>
      </c>
      <c r="H50" s="182" t="e">
        <f>NA()</f>
        <v>#N/A</v>
      </c>
      <c r="I50" s="182">
        <f>IF(ISNUMBER('実質公債費比率（分子）の構造'!M$53),'実質公債費比率（分子）の構造'!M$53,NA())</f>
        <v>996</v>
      </c>
      <c r="J50" s="182" t="e">
        <f>NA()</f>
        <v>#N/A</v>
      </c>
      <c r="K50" s="182" t="e">
        <f>NA()</f>
        <v>#N/A</v>
      </c>
      <c r="L50" s="182">
        <f>IF(ISNUMBER('実質公債費比率（分子）の構造'!N$53),'実質公債費比率（分子）の構造'!N$53,NA())</f>
        <v>895</v>
      </c>
      <c r="M50" s="182" t="e">
        <f>NA()</f>
        <v>#N/A</v>
      </c>
      <c r="N50" s="182" t="e">
        <f>NA()</f>
        <v>#N/A</v>
      </c>
      <c r="O50" s="182">
        <f>IF(ISNUMBER('実質公債費比率（分子）の構造'!O$53),'実質公債費比率（分子）の構造'!O$53,NA())</f>
        <v>814</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12264</v>
      </c>
      <c r="E56" s="181"/>
      <c r="F56" s="181"/>
      <c r="G56" s="181">
        <f>'将来負担比率（分子）の構造'!J$52</f>
        <v>12242</v>
      </c>
      <c r="H56" s="181"/>
      <c r="I56" s="181"/>
      <c r="J56" s="181">
        <f>'将来負担比率（分子）の構造'!K$52</f>
        <v>12226</v>
      </c>
      <c r="K56" s="181"/>
      <c r="L56" s="181"/>
      <c r="M56" s="181">
        <f>'将来負担比率（分子）の構造'!L$52</f>
        <v>12307</v>
      </c>
      <c r="N56" s="181"/>
      <c r="O56" s="181"/>
      <c r="P56" s="181">
        <f>'将来負担比率（分子）の構造'!M$52</f>
        <v>12399</v>
      </c>
    </row>
    <row r="57" spans="1:16" x14ac:dyDescent="0.2">
      <c r="A57" s="181" t="s">
        <v>42</v>
      </c>
      <c r="B57" s="181"/>
      <c r="C57" s="181"/>
      <c r="D57" s="181">
        <f>'将来負担比率（分子）の構造'!I$51</f>
        <v>738</v>
      </c>
      <c r="E57" s="181"/>
      <c r="F57" s="181"/>
      <c r="G57" s="181">
        <f>'将来負担比率（分子）の構造'!J$51</f>
        <v>565</v>
      </c>
      <c r="H57" s="181"/>
      <c r="I57" s="181"/>
      <c r="J57" s="181">
        <f>'将来負担比率（分子）の構造'!K$51</f>
        <v>502</v>
      </c>
      <c r="K57" s="181"/>
      <c r="L57" s="181"/>
      <c r="M57" s="181">
        <f>'将来負担比率（分子）の構造'!L$51</f>
        <v>430</v>
      </c>
      <c r="N57" s="181"/>
      <c r="O57" s="181"/>
      <c r="P57" s="181">
        <f>'将来負担比率（分子）の構造'!M$51</f>
        <v>395</v>
      </c>
    </row>
    <row r="58" spans="1:16" x14ac:dyDescent="0.2">
      <c r="A58" s="181" t="s">
        <v>41</v>
      </c>
      <c r="B58" s="181"/>
      <c r="C58" s="181"/>
      <c r="D58" s="181">
        <f>'将来負担比率（分子）の構造'!I$50</f>
        <v>7519</v>
      </c>
      <c r="E58" s="181"/>
      <c r="F58" s="181"/>
      <c r="G58" s="181">
        <f>'将来負担比率（分子）の構造'!J$50</f>
        <v>8115</v>
      </c>
      <c r="H58" s="181"/>
      <c r="I58" s="181"/>
      <c r="J58" s="181">
        <f>'将来負担比率（分子）の構造'!K$50</f>
        <v>8209</v>
      </c>
      <c r="K58" s="181"/>
      <c r="L58" s="181"/>
      <c r="M58" s="181">
        <f>'将来負担比率（分子）の構造'!L$50</f>
        <v>8162</v>
      </c>
      <c r="N58" s="181"/>
      <c r="O58" s="181"/>
      <c r="P58" s="181">
        <f>'将来負担比率（分子）の構造'!M$50</f>
        <v>7985</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532</v>
      </c>
      <c r="C61" s="181"/>
      <c r="D61" s="181"/>
      <c r="E61" s="181">
        <f>'将来負担比率（分子）の構造'!J$46</f>
        <v>426</v>
      </c>
      <c r="F61" s="181"/>
      <c r="G61" s="181"/>
      <c r="H61" s="181">
        <f>'将来負担比率（分子）の構造'!K$46</f>
        <v>295</v>
      </c>
      <c r="I61" s="181"/>
      <c r="J61" s="181"/>
      <c r="K61" s="181">
        <f>'将来負担比率（分子）の構造'!L$46</f>
        <v>218</v>
      </c>
      <c r="L61" s="181"/>
      <c r="M61" s="181"/>
      <c r="N61" s="181">
        <f>'将来負担比率（分子）の構造'!M$46</f>
        <v>173</v>
      </c>
      <c r="O61" s="181"/>
      <c r="P61" s="181"/>
    </row>
    <row r="62" spans="1:16" x14ac:dyDescent="0.2">
      <c r="A62" s="181" t="s">
        <v>35</v>
      </c>
      <c r="B62" s="181">
        <f>'将来負担比率（分子）の構造'!I$45</f>
        <v>2177</v>
      </c>
      <c r="C62" s="181"/>
      <c r="D62" s="181"/>
      <c r="E62" s="181">
        <f>'将来負担比率（分子）の構造'!J$45</f>
        <v>1959</v>
      </c>
      <c r="F62" s="181"/>
      <c r="G62" s="181"/>
      <c r="H62" s="181">
        <f>'将来負担比率（分子）の構造'!K$45</f>
        <v>1954</v>
      </c>
      <c r="I62" s="181"/>
      <c r="J62" s="181"/>
      <c r="K62" s="181">
        <f>'将来負担比率（分子）の構造'!L$45</f>
        <v>1880</v>
      </c>
      <c r="L62" s="181"/>
      <c r="M62" s="181"/>
      <c r="N62" s="181">
        <f>'将来負担比率（分子）の構造'!M$45</f>
        <v>1859</v>
      </c>
      <c r="O62" s="181"/>
      <c r="P62" s="181"/>
    </row>
    <row r="63" spans="1:16" x14ac:dyDescent="0.2">
      <c r="A63" s="181" t="s">
        <v>34</v>
      </c>
      <c r="B63" s="181">
        <f>'将来負担比率（分子）の構造'!I$44</f>
        <v>461</v>
      </c>
      <c r="C63" s="181"/>
      <c r="D63" s="181"/>
      <c r="E63" s="181">
        <f>'将来負担比率（分子）の構造'!J$44</f>
        <v>382</v>
      </c>
      <c r="F63" s="181"/>
      <c r="G63" s="181"/>
      <c r="H63" s="181">
        <f>'将来負担比率（分子）の構造'!K$44</f>
        <v>386</v>
      </c>
      <c r="I63" s="181"/>
      <c r="J63" s="181"/>
      <c r="K63" s="181">
        <f>'将来負担比率（分子）の構造'!L$44</f>
        <v>559</v>
      </c>
      <c r="L63" s="181"/>
      <c r="M63" s="181"/>
      <c r="N63" s="181">
        <f>'将来負担比率（分子）の構造'!M$44</f>
        <v>602</v>
      </c>
      <c r="O63" s="181"/>
      <c r="P63" s="181"/>
    </row>
    <row r="64" spans="1:16" x14ac:dyDescent="0.2">
      <c r="A64" s="181" t="s">
        <v>33</v>
      </c>
      <c r="B64" s="181">
        <f>'将来負担比率（分子）の構造'!I$43</f>
        <v>8325</v>
      </c>
      <c r="C64" s="181"/>
      <c r="D64" s="181"/>
      <c r="E64" s="181">
        <f>'将来負担比率（分子）の構造'!J$43</f>
        <v>8117</v>
      </c>
      <c r="F64" s="181"/>
      <c r="G64" s="181"/>
      <c r="H64" s="181">
        <f>'将来負担比率（分子）の構造'!K$43</f>
        <v>7986</v>
      </c>
      <c r="I64" s="181"/>
      <c r="J64" s="181"/>
      <c r="K64" s="181">
        <f>'将来負担比率（分子）の構造'!L$43</f>
        <v>7926</v>
      </c>
      <c r="L64" s="181"/>
      <c r="M64" s="181"/>
      <c r="N64" s="181">
        <f>'将来負担比率（分子）の構造'!M$43</f>
        <v>7851</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12193</v>
      </c>
      <c r="C66" s="181"/>
      <c r="D66" s="181"/>
      <c r="E66" s="181">
        <f>'将来負担比率（分子）の構造'!J$41</f>
        <v>12292</v>
      </c>
      <c r="F66" s="181"/>
      <c r="G66" s="181"/>
      <c r="H66" s="181">
        <f>'将来負担比率（分子）の構造'!K$41</f>
        <v>12147</v>
      </c>
      <c r="I66" s="181"/>
      <c r="J66" s="181"/>
      <c r="K66" s="181">
        <f>'将来負担比率（分子）の構造'!L$41</f>
        <v>11973</v>
      </c>
      <c r="L66" s="181"/>
      <c r="M66" s="181"/>
      <c r="N66" s="181">
        <f>'将来負担比率（分子）の構造'!M$41</f>
        <v>11829</v>
      </c>
      <c r="O66" s="181"/>
      <c r="P66" s="181"/>
    </row>
    <row r="67" spans="1:16" x14ac:dyDescent="0.2">
      <c r="A67" s="181" t="s">
        <v>75</v>
      </c>
      <c r="B67" s="181" t="e">
        <f>NA()</f>
        <v>#N/A</v>
      </c>
      <c r="C67" s="181">
        <f>IF(ISNUMBER('将来負担比率（分子）の構造'!I$53), IF('将来負担比率（分子）の構造'!I$53 &lt; 0, 0, '将来負担比率（分子）の構造'!I$53), NA())</f>
        <v>3168</v>
      </c>
      <c r="D67" s="181" t="e">
        <f>NA()</f>
        <v>#N/A</v>
      </c>
      <c r="E67" s="181" t="e">
        <f>NA()</f>
        <v>#N/A</v>
      </c>
      <c r="F67" s="181">
        <f>IF(ISNUMBER('将来負担比率（分子）の構造'!J$53), IF('将来負担比率（分子）の構造'!J$53 &lt; 0, 0, '将来負担比率（分子）の構造'!J$53), NA())</f>
        <v>2254</v>
      </c>
      <c r="G67" s="181" t="e">
        <f>NA()</f>
        <v>#N/A</v>
      </c>
      <c r="H67" s="181" t="e">
        <f>NA()</f>
        <v>#N/A</v>
      </c>
      <c r="I67" s="181">
        <f>IF(ISNUMBER('将来負担比率（分子）の構造'!K$53), IF('将来負担比率（分子）の構造'!K$53 &lt; 0, 0, '将来負担比率（分子）の構造'!K$53), NA())</f>
        <v>1832</v>
      </c>
      <c r="J67" s="181" t="e">
        <f>NA()</f>
        <v>#N/A</v>
      </c>
      <c r="K67" s="181" t="e">
        <f>NA()</f>
        <v>#N/A</v>
      </c>
      <c r="L67" s="181">
        <f>IF(ISNUMBER('将来負担比率（分子）の構造'!L$53), IF('将来負担比率（分子）の構造'!L$53 &lt; 0, 0, '将来負担比率（分子）の構造'!L$53), NA())</f>
        <v>1657</v>
      </c>
      <c r="M67" s="181" t="e">
        <f>NA()</f>
        <v>#N/A</v>
      </c>
      <c r="N67" s="181" t="e">
        <f>NA()</f>
        <v>#N/A</v>
      </c>
      <c r="O67" s="181">
        <f>IF(ISNUMBER('将来負担比率（分子）の構造'!M$53), IF('将来負担比率（分子）の構造'!M$53 &lt; 0, 0, '将来負担比率（分子）の構造'!M$53), NA())</f>
        <v>1536</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2834</v>
      </c>
      <c r="C72" s="185">
        <f>基金残高に係る経年分析!G55</f>
        <v>2837</v>
      </c>
      <c r="D72" s="185">
        <f>基金残高に係る経年分析!H55</f>
        <v>2737</v>
      </c>
    </row>
    <row r="73" spans="1:16" x14ac:dyDescent="0.2">
      <c r="A73" s="184" t="s">
        <v>78</v>
      </c>
      <c r="B73" s="185">
        <f>基金残高に係る経年分析!F56</f>
        <v>7</v>
      </c>
      <c r="C73" s="185">
        <f>基金残高に係る経年分析!G56</f>
        <v>7</v>
      </c>
      <c r="D73" s="185">
        <f>基金残高に係る経年分析!H56</f>
        <v>7</v>
      </c>
    </row>
    <row r="74" spans="1:16" x14ac:dyDescent="0.2">
      <c r="A74" s="184" t="s">
        <v>79</v>
      </c>
      <c r="B74" s="185">
        <f>基金残高に係る経年分析!F57</f>
        <v>4980</v>
      </c>
      <c r="C74" s="185">
        <f>基金残高に係る経年分析!G57</f>
        <v>4738</v>
      </c>
      <c r="D74" s="185">
        <f>基金残高に係る経年分析!H57</f>
        <v>4625</v>
      </c>
    </row>
  </sheetData>
  <sheetProtection algorithmName="SHA-512" hashValue="K7RFP8D8/A2a9uzIMdAi0BYp21zKrM5IfBMY6C8M/8HDGWkN47roOMm1fBwhzaN7f84xMUIYczDJ7ALvPVghHg==" saltValue="NBvfiN1/8TGPf9PGD+lrT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6" t="s">
        <v>224</v>
      </c>
      <c r="C5" s="747"/>
      <c r="D5" s="747"/>
      <c r="E5" s="747"/>
      <c r="F5" s="747"/>
      <c r="G5" s="747"/>
      <c r="H5" s="747"/>
      <c r="I5" s="747"/>
      <c r="J5" s="747"/>
      <c r="K5" s="747"/>
      <c r="L5" s="747"/>
      <c r="M5" s="747"/>
      <c r="N5" s="747"/>
      <c r="O5" s="747"/>
      <c r="P5" s="747"/>
      <c r="Q5" s="748"/>
      <c r="R5" s="733">
        <v>3904974</v>
      </c>
      <c r="S5" s="734"/>
      <c r="T5" s="734"/>
      <c r="U5" s="734"/>
      <c r="V5" s="734"/>
      <c r="W5" s="734"/>
      <c r="X5" s="734"/>
      <c r="Y5" s="777"/>
      <c r="Z5" s="795">
        <v>27.2</v>
      </c>
      <c r="AA5" s="795"/>
      <c r="AB5" s="795"/>
      <c r="AC5" s="795"/>
      <c r="AD5" s="796">
        <v>3904974</v>
      </c>
      <c r="AE5" s="796"/>
      <c r="AF5" s="796"/>
      <c r="AG5" s="796"/>
      <c r="AH5" s="796"/>
      <c r="AI5" s="796"/>
      <c r="AJ5" s="796"/>
      <c r="AK5" s="796"/>
      <c r="AL5" s="778">
        <v>46.4</v>
      </c>
      <c r="AM5" s="751"/>
      <c r="AN5" s="751"/>
      <c r="AO5" s="779"/>
      <c r="AP5" s="746" t="s">
        <v>225</v>
      </c>
      <c r="AQ5" s="747"/>
      <c r="AR5" s="747"/>
      <c r="AS5" s="747"/>
      <c r="AT5" s="747"/>
      <c r="AU5" s="747"/>
      <c r="AV5" s="747"/>
      <c r="AW5" s="747"/>
      <c r="AX5" s="747"/>
      <c r="AY5" s="747"/>
      <c r="AZ5" s="747"/>
      <c r="BA5" s="747"/>
      <c r="BB5" s="747"/>
      <c r="BC5" s="747"/>
      <c r="BD5" s="747"/>
      <c r="BE5" s="747"/>
      <c r="BF5" s="748"/>
      <c r="BG5" s="678">
        <v>3888583</v>
      </c>
      <c r="BH5" s="679"/>
      <c r="BI5" s="679"/>
      <c r="BJ5" s="679"/>
      <c r="BK5" s="679"/>
      <c r="BL5" s="679"/>
      <c r="BM5" s="679"/>
      <c r="BN5" s="680"/>
      <c r="BO5" s="715">
        <v>99.6</v>
      </c>
      <c r="BP5" s="715"/>
      <c r="BQ5" s="715"/>
      <c r="BR5" s="715"/>
      <c r="BS5" s="716">
        <v>19854</v>
      </c>
      <c r="BT5" s="716"/>
      <c r="BU5" s="716"/>
      <c r="BV5" s="716"/>
      <c r="BW5" s="716"/>
      <c r="BX5" s="716"/>
      <c r="BY5" s="716"/>
      <c r="BZ5" s="716"/>
      <c r="CA5" s="716"/>
      <c r="CB5" s="766"/>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2">
      <c r="B6" s="675" t="s">
        <v>229</v>
      </c>
      <c r="C6" s="676"/>
      <c r="D6" s="676"/>
      <c r="E6" s="676"/>
      <c r="F6" s="676"/>
      <c r="G6" s="676"/>
      <c r="H6" s="676"/>
      <c r="I6" s="676"/>
      <c r="J6" s="676"/>
      <c r="K6" s="676"/>
      <c r="L6" s="676"/>
      <c r="M6" s="676"/>
      <c r="N6" s="676"/>
      <c r="O6" s="676"/>
      <c r="P6" s="676"/>
      <c r="Q6" s="677"/>
      <c r="R6" s="678">
        <v>95981</v>
      </c>
      <c r="S6" s="679"/>
      <c r="T6" s="679"/>
      <c r="U6" s="679"/>
      <c r="V6" s="679"/>
      <c r="W6" s="679"/>
      <c r="X6" s="679"/>
      <c r="Y6" s="680"/>
      <c r="Z6" s="715">
        <v>0.7</v>
      </c>
      <c r="AA6" s="715"/>
      <c r="AB6" s="715"/>
      <c r="AC6" s="715"/>
      <c r="AD6" s="716">
        <v>95981</v>
      </c>
      <c r="AE6" s="716"/>
      <c r="AF6" s="716"/>
      <c r="AG6" s="716"/>
      <c r="AH6" s="716"/>
      <c r="AI6" s="716"/>
      <c r="AJ6" s="716"/>
      <c r="AK6" s="716"/>
      <c r="AL6" s="681">
        <v>1.1000000000000001</v>
      </c>
      <c r="AM6" s="682"/>
      <c r="AN6" s="682"/>
      <c r="AO6" s="717"/>
      <c r="AP6" s="675" t="s">
        <v>230</v>
      </c>
      <c r="AQ6" s="676"/>
      <c r="AR6" s="676"/>
      <c r="AS6" s="676"/>
      <c r="AT6" s="676"/>
      <c r="AU6" s="676"/>
      <c r="AV6" s="676"/>
      <c r="AW6" s="676"/>
      <c r="AX6" s="676"/>
      <c r="AY6" s="676"/>
      <c r="AZ6" s="676"/>
      <c r="BA6" s="676"/>
      <c r="BB6" s="676"/>
      <c r="BC6" s="676"/>
      <c r="BD6" s="676"/>
      <c r="BE6" s="676"/>
      <c r="BF6" s="677"/>
      <c r="BG6" s="678">
        <v>3888583</v>
      </c>
      <c r="BH6" s="679"/>
      <c r="BI6" s="679"/>
      <c r="BJ6" s="679"/>
      <c r="BK6" s="679"/>
      <c r="BL6" s="679"/>
      <c r="BM6" s="679"/>
      <c r="BN6" s="680"/>
      <c r="BO6" s="715">
        <v>99.6</v>
      </c>
      <c r="BP6" s="715"/>
      <c r="BQ6" s="715"/>
      <c r="BR6" s="715"/>
      <c r="BS6" s="716">
        <v>19854</v>
      </c>
      <c r="BT6" s="716"/>
      <c r="BU6" s="716"/>
      <c r="BV6" s="716"/>
      <c r="BW6" s="716"/>
      <c r="BX6" s="716"/>
      <c r="BY6" s="716"/>
      <c r="BZ6" s="716"/>
      <c r="CA6" s="716"/>
      <c r="CB6" s="766"/>
      <c r="CD6" s="736" t="s">
        <v>231</v>
      </c>
      <c r="CE6" s="737"/>
      <c r="CF6" s="737"/>
      <c r="CG6" s="737"/>
      <c r="CH6" s="737"/>
      <c r="CI6" s="737"/>
      <c r="CJ6" s="737"/>
      <c r="CK6" s="737"/>
      <c r="CL6" s="737"/>
      <c r="CM6" s="737"/>
      <c r="CN6" s="737"/>
      <c r="CO6" s="737"/>
      <c r="CP6" s="737"/>
      <c r="CQ6" s="738"/>
      <c r="CR6" s="678">
        <v>151058</v>
      </c>
      <c r="CS6" s="679"/>
      <c r="CT6" s="679"/>
      <c r="CU6" s="679"/>
      <c r="CV6" s="679"/>
      <c r="CW6" s="679"/>
      <c r="CX6" s="679"/>
      <c r="CY6" s="680"/>
      <c r="CZ6" s="778">
        <v>1.1000000000000001</v>
      </c>
      <c r="DA6" s="751"/>
      <c r="DB6" s="751"/>
      <c r="DC6" s="781"/>
      <c r="DD6" s="684" t="s">
        <v>137</v>
      </c>
      <c r="DE6" s="679"/>
      <c r="DF6" s="679"/>
      <c r="DG6" s="679"/>
      <c r="DH6" s="679"/>
      <c r="DI6" s="679"/>
      <c r="DJ6" s="679"/>
      <c r="DK6" s="679"/>
      <c r="DL6" s="679"/>
      <c r="DM6" s="679"/>
      <c r="DN6" s="679"/>
      <c r="DO6" s="679"/>
      <c r="DP6" s="680"/>
      <c r="DQ6" s="684">
        <v>151058</v>
      </c>
      <c r="DR6" s="679"/>
      <c r="DS6" s="679"/>
      <c r="DT6" s="679"/>
      <c r="DU6" s="679"/>
      <c r="DV6" s="679"/>
      <c r="DW6" s="679"/>
      <c r="DX6" s="679"/>
      <c r="DY6" s="679"/>
      <c r="DZ6" s="679"/>
      <c r="EA6" s="679"/>
      <c r="EB6" s="679"/>
      <c r="EC6" s="722"/>
    </row>
    <row r="7" spans="2:143" ht="11.25" customHeight="1" x14ac:dyDescent="0.2">
      <c r="B7" s="675" t="s">
        <v>232</v>
      </c>
      <c r="C7" s="676"/>
      <c r="D7" s="676"/>
      <c r="E7" s="676"/>
      <c r="F7" s="676"/>
      <c r="G7" s="676"/>
      <c r="H7" s="676"/>
      <c r="I7" s="676"/>
      <c r="J7" s="676"/>
      <c r="K7" s="676"/>
      <c r="L7" s="676"/>
      <c r="M7" s="676"/>
      <c r="N7" s="676"/>
      <c r="O7" s="676"/>
      <c r="P7" s="676"/>
      <c r="Q7" s="677"/>
      <c r="R7" s="678">
        <v>2906</v>
      </c>
      <c r="S7" s="679"/>
      <c r="T7" s="679"/>
      <c r="U7" s="679"/>
      <c r="V7" s="679"/>
      <c r="W7" s="679"/>
      <c r="X7" s="679"/>
      <c r="Y7" s="680"/>
      <c r="Z7" s="715">
        <v>0</v>
      </c>
      <c r="AA7" s="715"/>
      <c r="AB7" s="715"/>
      <c r="AC7" s="715"/>
      <c r="AD7" s="716">
        <v>2906</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1779342</v>
      </c>
      <c r="BH7" s="679"/>
      <c r="BI7" s="679"/>
      <c r="BJ7" s="679"/>
      <c r="BK7" s="679"/>
      <c r="BL7" s="679"/>
      <c r="BM7" s="679"/>
      <c r="BN7" s="680"/>
      <c r="BO7" s="715">
        <v>45.6</v>
      </c>
      <c r="BP7" s="715"/>
      <c r="BQ7" s="715"/>
      <c r="BR7" s="715"/>
      <c r="BS7" s="716">
        <v>19854</v>
      </c>
      <c r="BT7" s="716"/>
      <c r="BU7" s="716"/>
      <c r="BV7" s="716"/>
      <c r="BW7" s="716"/>
      <c r="BX7" s="716"/>
      <c r="BY7" s="716"/>
      <c r="BZ7" s="716"/>
      <c r="CA7" s="716"/>
      <c r="CB7" s="766"/>
      <c r="CD7" s="711" t="s">
        <v>234</v>
      </c>
      <c r="CE7" s="712"/>
      <c r="CF7" s="712"/>
      <c r="CG7" s="712"/>
      <c r="CH7" s="712"/>
      <c r="CI7" s="712"/>
      <c r="CJ7" s="712"/>
      <c r="CK7" s="712"/>
      <c r="CL7" s="712"/>
      <c r="CM7" s="712"/>
      <c r="CN7" s="712"/>
      <c r="CO7" s="712"/>
      <c r="CP7" s="712"/>
      <c r="CQ7" s="713"/>
      <c r="CR7" s="678">
        <v>2033505</v>
      </c>
      <c r="CS7" s="679"/>
      <c r="CT7" s="679"/>
      <c r="CU7" s="679"/>
      <c r="CV7" s="679"/>
      <c r="CW7" s="679"/>
      <c r="CX7" s="679"/>
      <c r="CY7" s="680"/>
      <c r="CZ7" s="715">
        <v>14.8</v>
      </c>
      <c r="DA7" s="715"/>
      <c r="DB7" s="715"/>
      <c r="DC7" s="715"/>
      <c r="DD7" s="684">
        <v>117792</v>
      </c>
      <c r="DE7" s="679"/>
      <c r="DF7" s="679"/>
      <c r="DG7" s="679"/>
      <c r="DH7" s="679"/>
      <c r="DI7" s="679"/>
      <c r="DJ7" s="679"/>
      <c r="DK7" s="679"/>
      <c r="DL7" s="679"/>
      <c r="DM7" s="679"/>
      <c r="DN7" s="679"/>
      <c r="DO7" s="679"/>
      <c r="DP7" s="680"/>
      <c r="DQ7" s="684">
        <v>1601937</v>
      </c>
      <c r="DR7" s="679"/>
      <c r="DS7" s="679"/>
      <c r="DT7" s="679"/>
      <c r="DU7" s="679"/>
      <c r="DV7" s="679"/>
      <c r="DW7" s="679"/>
      <c r="DX7" s="679"/>
      <c r="DY7" s="679"/>
      <c r="DZ7" s="679"/>
      <c r="EA7" s="679"/>
      <c r="EB7" s="679"/>
      <c r="EC7" s="722"/>
    </row>
    <row r="8" spans="2:143" ht="11.25" customHeight="1" x14ac:dyDescent="0.2">
      <c r="B8" s="675" t="s">
        <v>235</v>
      </c>
      <c r="C8" s="676"/>
      <c r="D8" s="676"/>
      <c r="E8" s="676"/>
      <c r="F8" s="676"/>
      <c r="G8" s="676"/>
      <c r="H8" s="676"/>
      <c r="I8" s="676"/>
      <c r="J8" s="676"/>
      <c r="K8" s="676"/>
      <c r="L8" s="676"/>
      <c r="M8" s="676"/>
      <c r="N8" s="676"/>
      <c r="O8" s="676"/>
      <c r="P8" s="676"/>
      <c r="Q8" s="677"/>
      <c r="R8" s="678">
        <v>13783</v>
      </c>
      <c r="S8" s="679"/>
      <c r="T8" s="679"/>
      <c r="U8" s="679"/>
      <c r="V8" s="679"/>
      <c r="W8" s="679"/>
      <c r="X8" s="679"/>
      <c r="Y8" s="680"/>
      <c r="Z8" s="715">
        <v>0.1</v>
      </c>
      <c r="AA8" s="715"/>
      <c r="AB8" s="715"/>
      <c r="AC8" s="715"/>
      <c r="AD8" s="716">
        <v>13783</v>
      </c>
      <c r="AE8" s="716"/>
      <c r="AF8" s="716"/>
      <c r="AG8" s="716"/>
      <c r="AH8" s="716"/>
      <c r="AI8" s="716"/>
      <c r="AJ8" s="716"/>
      <c r="AK8" s="716"/>
      <c r="AL8" s="681">
        <v>0.2</v>
      </c>
      <c r="AM8" s="682"/>
      <c r="AN8" s="682"/>
      <c r="AO8" s="717"/>
      <c r="AP8" s="675" t="s">
        <v>236</v>
      </c>
      <c r="AQ8" s="676"/>
      <c r="AR8" s="676"/>
      <c r="AS8" s="676"/>
      <c r="AT8" s="676"/>
      <c r="AU8" s="676"/>
      <c r="AV8" s="676"/>
      <c r="AW8" s="676"/>
      <c r="AX8" s="676"/>
      <c r="AY8" s="676"/>
      <c r="AZ8" s="676"/>
      <c r="BA8" s="676"/>
      <c r="BB8" s="676"/>
      <c r="BC8" s="676"/>
      <c r="BD8" s="676"/>
      <c r="BE8" s="676"/>
      <c r="BF8" s="677"/>
      <c r="BG8" s="678">
        <v>55486</v>
      </c>
      <c r="BH8" s="679"/>
      <c r="BI8" s="679"/>
      <c r="BJ8" s="679"/>
      <c r="BK8" s="679"/>
      <c r="BL8" s="679"/>
      <c r="BM8" s="679"/>
      <c r="BN8" s="680"/>
      <c r="BO8" s="715">
        <v>1.4</v>
      </c>
      <c r="BP8" s="715"/>
      <c r="BQ8" s="715"/>
      <c r="BR8" s="715"/>
      <c r="BS8" s="684" t="s">
        <v>137</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4059260</v>
      </c>
      <c r="CS8" s="679"/>
      <c r="CT8" s="679"/>
      <c r="CU8" s="679"/>
      <c r="CV8" s="679"/>
      <c r="CW8" s="679"/>
      <c r="CX8" s="679"/>
      <c r="CY8" s="680"/>
      <c r="CZ8" s="715">
        <v>29.4</v>
      </c>
      <c r="DA8" s="715"/>
      <c r="DB8" s="715"/>
      <c r="DC8" s="715"/>
      <c r="DD8" s="684">
        <v>19102</v>
      </c>
      <c r="DE8" s="679"/>
      <c r="DF8" s="679"/>
      <c r="DG8" s="679"/>
      <c r="DH8" s="679"/>
      <c r="DI8" s="679"/>
      <c r="DJ8" s="679"/>
      <c r="DK8" s="679"/>
      <c r="DL8" s="679"/>
      <c r="DM8" s="679"/>
      <c r="DN8" s="679"/>
      <c r="DO8" s="679"/>
      <c r="DP8" s="680"/>
      <c r="DQ8" s="684">
        <v>1963085</v>
      </c>
      <c r="DR8" s="679"/>
      <c r="DS8" s="679"/>
      <c r="DT8" s="679"/>
      <c r="DU8" s="679"/>
      <c r="DV8" s="679"/>
      <c r="DW8" s="679"/>
      <c r="DX8" s="679"/>
      <c r="DY8" s="679"/>
      <c r="DZ8" s="679"/>
      <c r="EA8" s="679"/>
      <c r="EB8" s="679"/>
      <c r="EC8" s="722"/>
    </row>
    <row r="9" spans="2:143" ht="11.25" customHeight="1" x14ac:dyDescent="0.2">
      <c r="B9" s="675" t="s">
        <v>238</v>
      </c>
      <c r="C9" s="676"/>
      <c r="D9" s="676"/>
      <c r="E9" s="676"/>
      <c r="F9" s="676"/>
      <c r="G9" s="676"/>
      <c r="H9" s="676"/>
      <c r="I9" s="676"/>
      <c r="J9" s="676"/>
      <c r="K9" s="676"/>
      <c r="L9" s="676"/>
      <c r="M9" s="676"/>
      <c r="N9" s="676"/>
      <c r="O9" s="676"/>
      <c r="P9" s="676"/>
      <c r="Q9" s="677"/>
      <c r="R9" s="678">
        <v>8969</v>
      </c>
      <c r="S9" s="679"/>
      <c r="T9" s="679"/>
      <c r="U9" s="679"/>
      <c r="V9" s="679"/>
      <c r="W9" s="679"/>
      <c r="X9" s="679"/>
      <c r="Y9" s="680"/>
      <c r="Z9" s="715">
        <v>0.1</v>
      </c>
      <c r="AA9" s="715"/>
      <c r="AB9" s="715"/>
      <c r="AC9" s="715"/>
      <c r="AD9" s="716">
        <v>8969</v>
      </c>
      <c r="AE9" s="716"/>
      <c r="AF9" s="716"/>
      <c r="AG9" s="716"/>
      <c r="AH9" s="716"/>
      <c r="AI9" s="716"/>
      <c r="AJ9" s="716"/>
      <c r="AK9" s="716"/>
      <c r="AL9" s="681">
        <v>0.1</v>
      </c>
      <c r="AM9" s="682"/>
      <c r="AN9" s="682"/>
      <c r="AO9" s="717"/>
      <c r="AP9" s="675" t="s">
        <v>239</v>
      </c>
      <c r="AQ9" s="676"/>
      <c r="AR9" s="676"/>
      <c r="AS9" s="676"/>
      <c r="AT9" s="676"/>
      <c r="AU9" s="676"/>
      <c r="AV9" s="676"/>
      <c r="AW9" s="676"/>
      <c r="AX9" s="676"/>
      <c r="AY9" s="676"/>
      <c r="AZ9" s="676"/>
      <c r="BA9" s="676"/>
      <c r="BB9" s="676"/>
      <c r="BC9" s="676"/>
      <c r="BD9" s="676"/>
      <c r="BE9" s="676"/>
      <c r="BF9" s="677"/>
      <c r="BG9" s="678">
        <v>1368352</v>
      </c>
      <c r="BH9" s="679"/>
      <c r="BI9" s="679"/>
      <c r="BJ9" s="679"/>
      <c r="BK9" s="679"/>
      <c r="BL9" s="679"/>
      <c r="BM9" s="679"/>
      <c r="BN9" s="680"/>
      <c r="BO9" s="715">
        <v>35</v>
      </c>
      <c r="BP9" s="715"/>
      <c r="BQ9" s="715"/>
      <c r="BR9" s="715"/>
      <c r="BS9" s="684" t="s">
        <v>137</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1252747</v>
      </c>
      <c r="CS9" s="679"/>
      <c r="CT9" s="679"/>
      <c r="CU9" s="679"/>
      <c r="CV9" s="679"/>
      <c r="CW9" s="679"/>
      <c r="CX9" s="679"/>
      <c r="CY9" s="680"/>
      <c r="CZ9" s="715">
        <v>9.1</v>
      </c>
      <c r="DA9" s="715"/>
      <c r="DB9" s="715"/>
      <c r="DC9" s="715"/>
      <c r="DD9" s="684">
        <v>23399</v>
      </c>
      <c r="DE9" s="679"/>
      <c r="DF9" s="679"/>
      <c r="DG9" s="679"/>
      <c r="DH9" s="679"/>
      <c r="DI9" s="679"/>
      <c r="DJ9" s="679"/>
      <c r="DK9" s="679"/>
      <c r="DL9" s="679"/>
      <c r="DM9" s="679"/>
      <c r="DN9" s="679"/>
      <c r="DO9" s="679"/>
      <c r="DP9" s="680"/>
      <c r="DQ9" s="684">
        <v>1218725</v>
      </c>
      <c r="DR9" s="679"/>
      <c r="DS9" s="679"/>
      <c r="DT9" s="679"/>
      <c r="DU9" s="679"/>
      <c r="DV9" s="679"/>
      <c r="DW9" s="679"/>
      <c r="DX9" s="679"/>
      <c r="DY9" s="679"/>
      <c r="DZ9" s="679"/>
      <c r="EA9" s="679"/>
      <c r="EB9" s="679"/>
      <c r="EC9" s="722"/>
    </row>
    <row r="10" spans="2:143" ht="11.25" customHeight="1" x14ac:dyDescent="0.2">
      <c r="B10" s="675" t="s">
        <v>241</v>
      </c>
      <c r="C10" s="676"/>
      <c r="D10" s="676"/>
      <c r="E10" s="676"/>
      <c r="F10" s="676"/>
      <c r="G10" s="676"/>
      <c r="H10" s="676"/>
      <c r="I10" s="676"/>
      <c r="J10" s="676"/>
      <c r="K10" s="676"/>
      <c r="L10" s="676"/>
      <c r="M10" s="676"/>
      <c r="N10" s="676"/>
      <c r="O10" s="676"/>
      <c r="P10" s="676"/>
      <c r="Q10" s="677"/>
      <c r="R10" s="678" t="s">
        <v>181</v>
      </c>
      <c r="S10" s="679"/>
      <c r="T10" s="679"/>
      <c r="U10" s="679"/>
      <c r="V10" s="679"/>
      <c r="W10" s="679"/>
      <c r="X10" s="679"/>
      <c r="Y10" s="680"/>
      <c r="Z10" s="715" t="s">
        <v>137</v>
      </c>
      <c r="AA10" s="715"/>
      <c r="AB10" s="715"/>
      <c r="AC10" s="715"/>
      <c r="AD10" s="716" t="s">
        <v>181</v>
      </c>
      <c r="AE10" s="716"/>
      <c r="AF10" s="716"/>
      <c r="AG10" s="716"/>
      <c r="AH10" s="716"/>
      <c r="AI10" s="716"/>
      <c r="AJ10" s="716"/>
      <c r="AK10" s="716"/>
      <c r="AL10" s="681" t="s">
        <v>137</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94838</v>
      </c>
      <c r="BH10" s="679"/>
      <c r="BI10" s="679"/>
      <c r="BJ10" s="679"/>
      <c r="BK10" s="679"/>
      <c r="BL10" s="679"/>
      <c r="BM10" s="679"/>
      <c r="BN10" s="680"/>
      <c r="BO10" s="715">
        <v>2.4</v>
      </c>
      <c r="BP10" s="715"/>
      <c r="BQ10" s="715"/>
      <c r="BR10" s="715"/>
      <c r="BS10" s="684" t="s">
        <v>181</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v>10322</v>
      </c>
      <c r="CS10" s="679"/>
      <c r="CT10" s="679"/>
      <c r="CU10" s="679"/>
      <c r="CV10" s="679"/>
      <c r="CW10" s="679"/>
      <c r="CX10" s="679"/>
      <c r="CY10" s="680"/>
      <c r="CZ10" s="715">
        <v>0.1</v>
      </c>
      <c r="DA10" s="715"/>
      <c r="DB10" s="715"/>
      <c r="DC10" s="715"/>
      <c r="DD10" s="684" t="s">
        <v>137</v>
      </c>
      <c r="DE10" s="679"/>
      <c r="DF10" s="679"/>
      <c r="DG10" s="679"/>
      <c r="DH10" s="679"/>
      <c r="DI10" s="679"/>
      <c r="DJ10" s="679"/>
      <c r="DK10" s="679"/>
      <c r="DL10" s="679"/>
      <c r="DM10" s="679"/>
      <c r="DN10" s="679"/>
      <c r="DO10" s="679"/>
      <c r="DP10" s="680"/>
      <c r="DQ10" s="684">
        <v>10322</v>
      </c>
      <c r="DR10" s="679"/>
      <c r="DS10" s="679"/>
      <c r="DT10" s="679"/>
      <c r="DU10" s="679"/>
      <c r="DV10" s="679"/>
      <c r="DW10" s="679"/>
      <c r="DX10" s="679"/>
      <c r="DY10" s="679"/>
      <c r="DZ10" s="679"/>
      <c r="EA10" s="679"/>
      <c r="EB10" s="679"/>
      <c r="EC10" s="722"/>
    </row>
    <row r="11" spans="2:143" ht="11.25" customHeight="1" x14ac:dyDescent="0.2">
      <c r="B11" s="675" t="s">
        <v>244</v>
      </c>
      <c r="C11" s="676"/>
      <c r="D11" s="676"/>
      <c r="E11" s="676"/>
      <c r="F11" s="676"/>
      <c r="G11" s="676"/>
      <c r="H11" s="676"/>
      <c r="I11" s="676"/>
      <c r="J11" s="676"/>
      <c r="K11" s="676"/>
      <c r="L11" s="676"/>
      <c r="M11" s="676"/>
      <c r="N11" s="676"/>
      <c r="O11" s="676"/>
      <c r="P11" s="676"/>
      <c r="Q11" s="677"/>
      <c r="R11" s="678">
        <v>595391</v>
      </c>
      <c r="S11" s="679"/>
      <c r="T11" s="679"/>
      <c r="U11" s="679"/>
      <c r="V11" s="679"/>
      <c r="W11" s="679"/>
      <c r="X11" s="679"/>
      <c r="Y11" s="680"/>
      <c r="Z11" s="681">
        <v>4.2</v>
      </c>
      <c r="AA11" s="682"/>
      <c r="AB11" s="682"/>
      <c r="AC11" s="683"/>
      <c r="AD11" s="684">
        <v>595391</v>
      </c>
      <c r="AE11" s="679"/>
      <c r="AF11" s="679"/>
      <c r="AG11" s="679"/>
      <c r="AH11" s="679"/>
      <c r="AI11" s="679"/>
      <c r="AJ11" s="679"/>
      <c r="AK11" s="680"/>
      <c r="AL11" s="681">
        <v>7.1</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260666</v>
      </c>
      <c r="BH11" s="679"/>
      <c r="BI11" s="679"/>
      <c r="BJ11" s="679"/>
      <c r="BK11" s="679"/>
      <c r="BL11" s="679"/>
      <c r="BM11" s="679"/>
      <c r="BN11" s="680"/>
      <c r="BO11" s="715">
        <v>6.7</v>
      </c>
      <c r="BP11" s="715"/>
      <c r="BQ11" s="715"/>
      <c r="BR11" s="715"/>
      <c r="BS11" s="684">
        <v>19854</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230146</v>
      </c>
      <c r="CS11" s="679"/>
      <c r="CT11" s="679"/>
      <c r="CU11" s="679"/>
      <c r="CV11" s="679"/>
      <c r="CW11" s="679"/>
      <c r="CX11" s="679"/>
      <c r="CY11" s="680"/>
      <c r="CZ11" s="715">
        <v>1.7</v>
      </c>
      <c r="DA11" s="715"/>
      <c r="DB11" s="715"/>
      <c r="DC11" s="715"/>
      <c r="DD11" s="684">
        <v>82228</v>
      </c>
      <c r="DE11" s="679"/>
      <c r="DF11" s="679"/>
      <c r="DG11" s="679"/>
      <c r="DH11" s="679"/>
      <c r="DI11" s="679"/>
      <c r="DJ11" s="679"/>
      <c r="DK11" s="679"/>
      <c r="DL11" s="679"/>
      <c r="DM11" s="679"/>
      <c r="DN11" s="679"/>
      <c r="DO11" s="679"/>
      <c r="DP11" s="680"/>
      <c r="DQ11" s="684">
        <v>130390</v>
      </c>
      <c r="DR11" s="679"/>
      <c r="DS11" s="679"/>
      <c r="DT11" s="679"/>
      <c r="DU11" s="679"/>
      <c r="DV11" s="679"/>
      <c r="DW11" s="679"/>
      <c r="DX11" s="679"/>
      <c r="DY11" s="679"/>
      <c r="DZ11" s="679"/>
      <c r="EA11" s="679"/>
      <c r="EB11" s="679"/>
      <c r="EC11" s="722"/>
    </row>
    <row r="12" spans="2:143" ht="11.25" customHeight="1" x14ac:dyDescent="0.2">
      <c r="B12" s="675" t="s">
        <v>247</v>
      </c>
      <c r="C12" s="676"/>
      <c r="D12" s="676"/>
      <c r="E12" s="676"/>
      <c r="F12" s="676"/>
      <c r="G12" s="676"/>
      <c r="H12" s="676"/>
      <c r="I12" s="676"/>
      <c r="J12" s="676"/>
      <c r="K12" s="676"/>
      <c r="L12" s="676"/>
      <c r="M12" s="676"/>
      <c r="N12" s="676"/>
      <c r="O12" s="676"/>
      <c r="P12" s="676"/>
      <c r="Q12" s="677"/>
      <c r="R12" s="678">
        <v>66992</v>
      </c>
      <c r="S12" s="679"/>
      <c r="T12" s="679"/>
      <c r="U12" s="679"/>
      <c r="V12" s="679"/>
      <c r="W12" s="679"/>
      <c r="X12" s="679"/>
      <c r="Y12" s="680"/>
      <c r="Z12" s="715">
        <v>0.5</v>
      </c>
      <c r="AA12" s="715"/>
      <c r="AB12" s="715"/>
      <c r="AC12" s="715"/>
      <c r="AD12" s="716">
        <v>66992</v>
      </c>
      <c r="AE12" s="716"/>
      <c r="AF12" s="716"/>
      <c r="AG12" s="716"/>
      <c r="AH12" s="716"/>
      <c r="AI12" s="716"/>
      <c r="AJ12" s="716"/>
      <c r="AK12" s="716"/>
      <c r="AL12" s="681">
        <v>0.8</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1785551</v>
      </c>
      <c r="BH12" s="679"/>
      <c r="BI12" s="679"/>
      <c r="BJ12" s="679"/>
      <c r="BK12" s="679"/>
      <c r="BL12" s="679"/>
      <c r="BM12" s="679"/>
      <c r="BN12" s="680"/>
      <c r="BO12" s="715">
        <v>45.7</v>
      </c>
      <c r="BP12" s="715"/>
      <c r="BQ12" s="715"/>
      <c r="BR12" s="715"/>
      <c r="BS12" s="684" t="s">
        <v>137</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92173</v>
      </c>
      <c r="CS12" s="679"/>
      <c r="CT12" s="679"/>
      <c r="CU12" s="679"/>
      <c r="CV12" s="679"/>
      <c r="CW12" s="679"/>
      <c r="CX12" s="679"/>
      <c r="CY12" s="680"/>
      <c r="CZ12" s="715">
        <v>0.7</v>
      </c>
      <c r="DA12" s="715"/>
      <c r="DB12" s="715"/>
      <c r="DC12" s="715"/>
      <c r="DD12" s="684">
        <v>7887</v>
      </c>
      <c r="DE12" s="679"/>
      <c r="DF12" s="679"/>
      <c r="DG12" s="679"/>
      <c r="DH12" s="679"/>
      <c r="DI12" s="679"/>
      <c r="DJ12" s="679"/>
      <c r="DK12" s="679"/>
      <c r="DL12" s="679"/>
      <c r="DM12" s="679"/>
      <c r="DN12" s="679"/>
      <c r="DO12" s="679"/>
      <c r="DP12" s="680"/>
      <c r="DQ12" s="684">
        <v>87339</v>
      </c>
      <c r="DR12" s="679"/>
      <c r="DS12" s="679"/>
      <c r="DT12" s="679"/>
      <c r="DU12" s="679"/>
      <c r="DV12" s="679"/>
      <c r="DW12" s="679"/>
      <c r="DX12" s="679"/>
      <c r="DY12" s="679"/>
      <c r="DZ12" s="679"/>
      <c r="EA12" s="679"/>
      <c r="EB12" s="679"/>
      <c r="EC12" s="722"/>
    </row>
    <row r="13" spans="2:143" ht="11.25" customHeight="1" x14ac:dyDescent="0.2">
      <c r="B13" s="675" t="s">
        <v>250</v>
      </c>
      <c r="C13" s="676"/>
      <c r="D13" s="676"/>
      <c r="E13" s="676"/>
      <c r="F13" s="676"/>
      <c r="G13" s="676"/>
      <c r="H13" s="676"/>
      <c r="I13" s="676"/>
      <c r="J13" s="676"/>
      <c r="K13" s="676"/>
      <c r="L13" s="676"/>
      <c r="M13" s="676"/>
      <c r="N13" s="676"/>
      <c r="O13" s="676"/>
      <c r="P13" s="676"/>
      <c r="Q13" s="677"/>
      <c r="R13" s="678" t="s">
        <v>181</v>
      </c>
      <c r="S13" s="679"/>
      <c r="T13" s="679"/>
      <c r="U13" s="679"/>
      <c r="V13" s="679"/>
      <c r="W13" s="679"/>
      <c r="X13" s="679"/>
      <c r="Y13" s="680"/>
      <c r="Z13" s="715" t="s">
        <v>137</v>
      </c>
      <c r="AA13" s="715"/>
      <c r="AB13" s="715"/>
      <c r="AC13" s="715"/>
      <c r="AD13" s="716" t="s">
        <v>181</v>
      </c>
      <c r="AE13" s="716"/>
      <c r="AF13" s="716"/>
      <c r="AG13" s="716"/>
      <c r="AH13" s="716"/>
      <c r="AI13" s="716"/>
      <c r="AJ13" s="716"/>
      <c r="AK13" s="716"/>
      <c r="AL13" s="681" t="s">
        <v>181</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1761769</v>
      </c>
      <c r="BH13" s="679"/>
      <c r="BI13" s="679"/>
      <c r="BJ13" s="679"/>
      <c r="BK13" s="679"/>
      <c r="BL13" s="679"/>
      <c r="BM13" s="679"/>
      <c r="BN13" s="680"/>
      <c r="BO13" s="715">
        <v>45.1</v>
      </c>
      <c r="BP13" s="715"/>
      <c r="BQ13" s="715"/>
      <c r="BR13" s="715"/>
      <c r="BS13" s="684" t="s">
        <v>137</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1154506</v>
      </c>
      <c r="CS13" s="679"/>
      <c r="CT13" s="679"/>
      <c r="CU13" s="679"/>
      <c r="CV13" s="679"/>
      <c r="CW13" s="679"/>
      <c r="CX13" s="679"/>
      <c r="CY13" s="680"/>
      <c r="CZ13" s="715">
        <v>8.4</v>
      </c>
      <c r="DA13" s="715"/>
      <c r="DB13" s="715"/>
      <c r="DC13" s="715"/>
      <c r="DD13" s="684">
        <v>473687</v>
      </c>
      <c r="DE13" s="679"/>
      <c r="DF13" s="679"/>
      <c r="DG13" s="679"/>
      <c r="DH13" s="679"/>
      <c r="DI13" s="679"/>
      <c r="DJ13" s="679"/>
      <c r="DK13" s="679"/>
      <c r="DL13" s="679"/>
      <c r="DM13" s="679"/>
      <c r="DN13" s="679"/>
      <c r="DO13" s="679"/>
      <c r="DP13" s="680"/>
      <c r="DQ13" s="684">
        <v>737113</v>
      </c>
      <c r="DR13" s="679"/>
      <c r="DS13" s="679"/>
      <c r="DT13" s="679"/>
      <c r="DU13" s="679"/>
      <c r="DV13" s="679"/>
      <c r="DW13" s="679"/>
      <c r="DX13" s="679"/>
      <c r="DY13" s="679"/>
      <c r="DZ13" s="679"/>
      <c r="EA13" s="679"/>
      <c r="EB13" s="679"/>
      <c r="EC13" s="722"/>
    </row>
    <row r="14" spans="2:143" ht="11.25" customHeight="1" x14ac:dyDescent="0.2">
      <c r="B14" s="675" t="s">
        <v>253</v>
      </c>
      <c r="C14" s="676"/>
      <c r="D14" s="676"/>
      <c r="E14" s="676"/>
      <c r="F14" s="676"/>
      <c r="G14" s="676"/>
      <c r="H14" s="676"/>
      <c r="I14" s="676"/>
      <c r="J14" s="676"/>
      <c r="K14" s="676"/>
      <c r="L14" s="676"/>
      <c r="M14" s="676"/>
      <c r="N14" s="676"/>
      <c r="O14" s="676"/>
      <c r="P14" s="676"/>
      <c r="Q14" s="677"/>
      <c r="R14" s="678">
        <v>17034</v>
      </c>
      <c r="S14" s="679"/>
      <c r="T14" s="679"/>
      <c r="U14" s="679"/>
      <c r="V14" s="679"/>
      <c r="W14" s="679"/>
      <c r="X14" s="679"/>
      <c r="Y14" s="680"/>
      <c r="Z14" s="715">
        <v>0.1</v>
      </c>
      <c r="AA14" s="715"/>
      <c r="AB14" s="715"/>
      <c r="AC14" s="715"/>
      <c r="AD14" s="716">
        <v>17034</v>
      </c>
      <c r="AE14" s="716"/>
      <c r="AF14" s="716"/>
      <c r="AG14" s="716"/>
      <c r="AH14" s="716"/>
      <c r="AI14" s="716"/>
      <c r="AJ14" s="716"/>
      <c r="AK14" s="716"/>
      <c r="AL14" s="681">
        <v>0.2</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96699</v>
      </c>
      <c r="BH14" s="679"/>
      <c r="BI14" s="679"/>
      <c r="BJ14" s="679"/>
      <c r="BK14" s="679"/>
      <c r="BL14" s="679"/>
      <c r="BM14" s="679"/>
      <c r="BN14" s="680"/>
      <c r="BO14" s="715">
        <v>2.5</v>
      </c>
      <c r="BP14" s="715"/>
      <c r="BQ14" s="715"/>
      <c r="BR14" s="715"/>
      <c r="BS14" s="684" t="s">
        <v>137</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729034</v>
      </c>
      <c r="CS14" s="679"/>
      <c r="CT14" s="679"/>
      <c r="CU14" s="679"/>
      <c r="CV14" s="679"/>
      <c r="CW14" s="679"/>
      <c r="CX14" s="679"/>
      <c r="CY14" s="680"/>
      <c r="CZ14" s="715">
        <v>5.3</v>
      </c>
      <c r="DA14" s="715"/>
      <c r="DB14" s="715"/>
      <c r="DC14" s="715"/>
      <c r="DD14" s="684">
        <v>227134</v>
      </c>
      <c r="DE14" s="679"/>
      <c r="DF14" s="679"/>
      <c r="DG14" s="679"/>
      <c r="DH14" s="679"/>
      <c r="DI14" s="679"/>
      <c r="DJ14" s="679"/>
      <c r="DK14" s="679"/>
      <c r="DL14" s="679"/>
      <c r="DM14" s="679"/>
      <c r="DN14" s="679"/>
      <c r="DO14" s="679"/>
      <c r="DP14" s="680"/>
      <c r="DQ14" s="684">
        <v>421474</v>
      </c>
      <c r="DR14" s="679"/>
      <c r="DS14" s="679"/>
      <c r="DT14" s="679"/>
      <c r="DU14" s="679"/>
      <c r="DV14" s="679"/>
      <c r="DW14" s="679"/>
      <c r="DX14" s="679"/>
      <c r="DY14" s="679"/>
      <c r="DZ14" s="679"/>
      <c r="EA14" s="679"/>
      <c r="EB14" s="679"/>
      <c r="EC14" s="722"/>
    </row>
    <row r="15" spans="2:143" ht="11.25" customHeight="1" x14ac:dyDescent="0.2">
      <c r="B15" s="675" t="s">
        <v>256</v>
      </c>
      <c r="C15" s="676"/>
      <c r="D15" s="676"/>
      <c r="E15" s="676"/>
      <c r="F15" s="676"/>
      <c r="G15" s="676"/>
      <c r="H15" s="676"/>
      <c r="I15" s="676"/>
      <c r="J15" s="676"/>
      <c r="K15" s="676"/>
      <c r="L15" s="676"/>
      <c r="M15" s="676"/>
      <c r="N15" s="676"/>
      <c r="O15" s="676"/>
      <c r="P15" s="676"/>
      <c r="Q15" s="677"/>
      <c r="R15" s="678" t="s">
        <v>181</v>
      </c>
      <c r="S15" s="679"/>
      <c r="T15" s="679"/>
      <c r="U15" s="679"/>
      <c r="V15" s="679"/>
      <c r="W15" s="679"/>
      <c r="X15" s="679"/>
      <c r="Y15" s="680"/>
      <c r="Z15" s="715" t="s">
        <v>181</v>
      </c>
      <c r="AA15" s="715"/>
      <c r="AB15" s="715"/>
      <c r="AC15" s="715"/>
      <c r="AD15" s="716" t="s">
        <v>181</v>
      </c>
      <c r="AE15" s="716"/>
      <c r="AF15" s="716"/>
      <c r="AG15" s="716"/>
      <c r="AH15" s="716"/>
      <c r="AI15" s="716"/>
      <c r="AJ15" s="716"/>
      <c r="AK15" s="716"/>
      <c r="AL15" s="681" t="s">
        <v>181</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226991</v>
      </c>
      <c r="BH15" s="679"/>
      <c r="BI15" s="679"/>
      <c r="BJ15" s="679"/>
      <c r="BK15" s="679"/>
      <c r="BL15" s="679"/>
      <c r="BM15" s="679"/>
      <c r="BN15" s="680"/>
      <c r="BO15" s="715">
        <v>5.8</v>
      </c>
      <c r="BP15" s="715"/>
      <c r="BQ15" s="715"/>
      <c r="BR15" s="715"/>
      <c r="BS15" s="684" t="s">
        <v>137</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2875013</v>
      </c>
      <c r="CS15" s="679"/>
      <c r="CT15" s="679"/>
      <c r="CU15" s="679"/>
      <c r="CV15" s="679"/>
      <c r="CW15" s="679"/>
      <c r="CX15" s="679"/>
      <c r="CY15" s="680"/>
      <c r="CZ15" s="715">
        <v>20.9</v>
      </c>
      <c r="DA15" s="715"/>
      <c r="DB15" s="715"/>
      <c r="DC15" s="715"/>
      <c r="DD15" s="684">
        <v>812731</v>
      </c>
      <c r="DE15" s="679"/>
      <c r="DF15" s="679"/>
      <c r="DG15" s="679"/>
      <c r="DH15" s="679"/>
      <c r="DI15" s="679"/>
      <c r="DJ15" s="679"/>
      <c r="DK15" s="679"/>
      <c r="DL15" s="679"/>
      <c r="DM15" s="679"/>
      <c r="DN15" s="679"/>
      <c r="DO15" s="679"/>
      <c r="DP15" s="680"/>
      <c r="DQ15" s="684">
        <v>2192621</v>
      </c>
      <c r="DR15" s="679"/>
      <c r="DS15" s="679"/>
      <c r="DT15" s="679"/>
      <c r="DU15" s="679"/>
      <c r="DV15" s="679"/>
      <c r="DW15" s="679"/>
      <c r="DX15" s="679"/>
      <c r="DY15" s="679"/>
      <c r="DZ15" s="679"/>
      <c r="EA15" s="679"/>
      <c r="EB15" s="679"/>
      <c r="EC15" s="722"/>
    </row>
    <row r="16" spans="2:143" ht="11.25" customHeight="1" x14ac:dyDescent="0.2">
      <c r="B16" s="675" t="s">
        <v>259</v>
      </c>
      <c r="C16" s="676"/>
      <c r="D16" s="676"/>
      <c r="E16" s="676"/>
      <c r="F16" s="676"/>
      <c r="G16" s="676"/>
      <c r="H16" s="676"/>
      <c r="I16" s="676"/>
      <c r="J16" s="676"/>
      <c r="K16" s="676"/>
      <c r="L16" s="676"/>
      <c r="M16" s="676"/>
      <c r="N16" s="676"/>
      <c r="O16" s="676"/>
      <c r="P16" s="676"/>
      <c r="Q16" s="677"/>
      <c r="R16" s="678">
        <v>3584</v>
      </c>
      <c r="S16" s="679"/>
      <c r="T16" s="679"/>
      <c r="U16" s="679"/>
      <c r="V16" s="679"/>
      <c r="W16" s="679"/>
      <c r="X16" s="679"/>
      <c r="Y16" s="680"/>
      <c r="Z16" s="715">
        <v>0</v>
      </c>
      <c r="AA16" s="715"/>
      <c r="AB16" s="715"/>
      <c r="AC16" s="715"/>
      <c r="AD16" s="716">
        <v>3584</v>
      </c>
      <c r="AE16" s="716"/>
      <c r="AF16" s="716"/>
      <c r="AG16" s="716"/>
      <c r="AH16" s="716"/>
      <c r="AI16" s="716"/>
      <c r="AJ16" s="716"/>
      <c r="AK16" s="716"/>
      <c r="AL16" s="681">
        <v>0</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137</v>
      </c>
      <c r="BH16" s="679"/>
      <c r="BI16" s="679"/>
      <c r="BJ16" s="679"/>
      <c r="BK16" s="679"/>
      <c r="BL16" s="679"/>
      <c r="BM16" s="679"/>
      <c r="BN16" s="680"/>
      <c r="BO16" s="715" t="s">
        <v>181</v>
      </c>
      <c r="BP16" s="715"/>
      <c r="BQ16" s="715"/>
      <c r="BR16" s="715"/>
      <c r="BS16" s="684" t="s">
        <v>181</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42563</v>
      </c>
      <c r="CS16" s="679"/>
      <c r="CT16" s="679"/>
      <c r="CU16" s="679"/>
      <c r="CV16" s="679"/>
      <c r="CW16" s="679"/>
      <c r="CX16" s="679"/>
      <c r="CY16" s="680"/>
      <c r="CZ16" s="715">
        <v>0.3</v>
      </c>
      <c r="DA16" s="715"/>
      <c r="DB16" s="715"/>
      <c r="DC16" s="715"/>
      <c r="DD16" s="684" t="s">
        <v>181</v>
      </c>
      <c r="DE16" s="679"/>
      <c r="DF16" s="679"/>
      <c r="DG16" s="679"/>
      <c r="DH16" s="679"/>
      <c r="DI16" s="679"/>
      <c r="DJ16" s="679"/>
      <c r="DK16" s="679"/>
      <c r="DL16" s="679"/>
      <c r="DM16" s="679"/>
      <c r="DN16" s="679"/>
      <c r="DO16" s="679"/>
      <c r="DP16" s="680"/>
      <c r="DQ16" s="684">
        <v>30851</v>
      </c>
      <c r="DR16" s="679"/>
      <c r="DS16" s="679"/>
      <c r="DT16" s="679"/>
      <c r="DU16" s="679"/>
      <c r="DV16" s="679"/>
      <c r="DW16" s="679"/>
      <c r="DX16" s="679"/>
      <c r="DY16" s="679"/>
      <c r="DZ16" s="679"/>
      <c r="EA16" s="679"/>
      <c r="EB16" s="679"/>
      <c r="EC16" s="722"/>
    </row>
    <row r="17" spans="2:133" ht="11.25" customHeight="1" x14ac:dyDescent="0.2">
      <c r="B17" s="675" t="s">
        <v>262</v>
      </c>
      <c r="C17" s="676"/>
      <c r="D17" s="676"/>
      <c r="E17" s="676"/>
      <c r="F17" s="676"/>
      <c r="G17" s="676"/>
      <c r="H17" s="676"/>
      <c r="I17" s="676"/>
      <c r="J17" s="676"/>
      <c r="K17" s="676"/>
      <c r="L17" s="676"/>
      <c r="M17" s="676"/>
      <c r="N17" s="676"/>
      <c r="O17" s="676"/>
      <c r="P17" s="676"/>
      <c r="Q17" s="677"/>
      <c r="R17" s="678">
        <v>46382</v>
      </c>
      <c r="S17" s="679"/>
      <c r="T17" s="679"/>
      <c r="U17" s="679"/>
      <c r="V17" s="679"/>
      <c r="W17" s="679"/>
      <c r="X17" s="679"/>
      <c r="Y17" s="680"/>
      <c r="Z17" s="715">
        <v>0.3</v>
      </c>
      <c r="AA17" s="715"/>
      <c r="AB17" s="715"/>
      <c r="AC17" s="715"/>
      <c r="AD17" s="716">
        <v>46382</v>
      </c>
      <c r="AE17" s="716"/>
      <c r="AF17" s="716"/>
      <c r="AG17" s="716"/>
      <c r="AH17" s="716"/>
      <c r="AI17" s="716"/>
      <c r="AJ17" s="716"/>
      <c r="AK17" s="716"/>
      <c r="AL17" s="681">
        <v>0.6</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181</v>
      </c>
      <c r="BH17" s="679"/>
      <c r="BI17" s="679"/>
      <c r="BJ17" s="679"/>
      <c r="BK17" s="679"/>
      <c r="BL17" s="679"/>
      <c r="BM17" s="679"/>
      <c r="BN17" s="680"/>
      <c r="BO17" s="715" t="s">
        <v>181</v>
      </c>
      <c r="BP17" s="715"/>
      <c r="BQ17" s="715"/>
      <c r="BR17" s="715"/>
      <c r="BS17" s="684" t="s">
        <v>181</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1155064</v>
      </c>
      <c r="CS17" s="679"/>
      <c r="CT17" s="679"/>
      <c r="CU17" s="679"/>
      <c r="CV17" s="679"/>
      <c r="CW17" s="679"/>
      <c r="CX17" s="679"/>
      <c r="CY17" s="680"/>
      <c r="CZ17" s="715">
        <v>8.4</v>
      </c>
      <c r="DA17" s="715"/>
      <c r="DB17" s="715"/>
      <c r="DC17" s="715"/>
      <c r="DD17" s="684" t="s">
        <v>181</v>
      </c>
      <c r="DE17" s="679"/>
      <c r="DF17" s="679"/>
      <c r="DG17" s="679"/>
      <c r="DH17" s="679"/>
      <c r="DI17" s="679"/>
      <c r="DJ17" s="679"/>
      <c r="DK17" s="679"/>
      <c r="DL17" s="679"/>
      <c r="DM17" s="679"/>
      <c r="DN17" s="679"/>
      <c r="DO17" s="679"/>
      <c r="DP17" s="680"/>
      <c r="DQ17" s="684">
        <v>1094194</v>
      </c>
      <c r="DR17" s="679"/>
      <c r="DS17" s="679"/>
      <c r="DT17" s="679"/>
      <c r="DU17" s="679"/>
      <c r="DV17" s="679"/>
      <c r="DW17" s="679"/>
      <c r="DX17" s="679"/>
      <c r="DY17" s="679"/>
      <c r="DZ17" s="679"/>
      <c r="EA17" s="679"/>
      <c r="EB17" s="679"/>
      <c r="EC17" s="722"/>
    </row>
    <row r="18" spans="2:133" ht="11.25" customHeight="1" x14ac:dyDescent="0.2">
      <c r="B18" s="675" t="s">
        <v>265</v>
      </c>
      <c r="C18" s="676"/>
      <c r="D18" s="676"/>
      <c r="E18" s="676"/>
      <c r="F18" s="676"/>
      <c r="G18" s="676"/>
      <c r="H18" s="676"/>
      <c r="I18" s="676"/>
      <c r="J18" s="676"/>
      <c r="K18" s="676"/>
      <c r="L18" s="676"/>
      <c r="M18" s="676"/>
      <c r="N18" s="676"/>
      <c r="O18" s="676"/>
      <c r="P18" s="676"/>
      <c r="Q18" s="677"/>
      <c r="R18" s="678">
        <v>18471</v>
      </c>
      <c r="S18" s="679"/>
      <c r="T18" s="679"/>
      <c r="U18" s="679"/>
      <c r="V18" s="679"/>
      <c r="W18" s="679"/>
      <c r="X18" s="679"/>
      <c r="Y18" s="680"/>
      <c r="Z18" s="715">
        <v>0.1</v>
      </c>
      <c r="AA18" s="715"/>
      <c r="AB18" s="715"/>
      <c r="AC18" s="715"/>
      <c r="AD18" s="716">
        <v>18471</v>
      </c>
      <c r="AE18" s="716"/>
      <c r="AF18" s="716"/>
      <c r="AG18" s="716"/>
      <c r="AH18" s="716"/>
      <c r="AI18" s="716"/>
      <c r="AJ18" s="716"/>
      <c r="AK18" s="716"/>
      <c r="AL18" s="681">
        <v>0.2</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137</v>
      </c>
      <c r="BH18" s="679"/>
      <c r="BI18" s="679"/>
      <c r="BJ18" s="679"/>
      <c r="BK18" s="679"/>
      <c r="BL18" s="679"/>
      <c r="BM18" s="679"/>
      <c r="BN18" s="680"/>
      <c r="BO18" s="715" t="s">
        <v>137</v>
      </c>
      <c r="BP18" s="715"/>
      <c r="BQ18" s="715"/>
      <c r="BR18" s="715"/>
      <c r="BS18" s="684" t="s">
        <v>181</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137</v>
      </c>
      <c r="CS18" s="679"/>
      <c r="CT18" s="679"/>
      <c r="CU18" s="679"/>
      <c r="CV18" s="679"/>
      <c r="CW18" s="679"/>
      <c r="CX18" s="679"/>
      <c r="CY18" s="680"/>
      <c r="CZ18" s="715" t="s">
        <v>137</v>
      </c>
      <c r="DA18" s="715"/>
      <c r="DB18" s="715"/>
      <c r="DC18" s="715"/>
      <c r="DD18" s="684" t="s">
        <v>181</v>
      </c>
      <c r="DE18" s="679"/>
      <c r="DF18" s="679"/>
      <c r="DG18" s="679"/>
      <c r="DH18" s="679"/>
      <c r="DI18" s="679"/>
      <c r="DJ18" s="679"/>
      <c r="DK18" s="679"/>
      <c r="DL18" s="679"/>
      <c r="DM18" s="679"/>
      <c r="DN18" s="679"/>
      <c r="DO18" s="679"/>
      <c r="DP18" s="680"/>
      <c r="DQ18" s="684" t="s">
        <v>181</v>
      </c>
      <c r="DR18" s="679"/>
      <c r="DS18" s="679"/>
      <c r="DT18" s="679"/>
      <c r="DU18" s="679"/>
      <c r="DV18" s="679"/>
      <c r="DW18" s="679"/>
      <c r="DX18" s="679"/>
      <c r="DY18" s="679"/>
      <c r="DZ18" s="679"/>
      <c r="EA18" s="679"/>
      <c r="EB18" s="679"/>
      <c r="EC18" s="722"/>
    </row>
    <row r="19" spans="2:133" ht="11.25" customHeight="1" x14ac:dyDescent="0.2">
      <c r="B19" s="675" t="s">
        <v>268</v>
      </c>
      <c r="C19" s="676"/>
      <c r="D19" s="676"/>
      <c r="E19" s="676"/>
      <c r="F19" s="676"/>
      <c r="G19" s="676"/>
      <c r="H19" s="676"/>
      <c r="I19" s="676"/>
      <c r="J19" s="676"/>
      <c r="K19" s="676"/>
      <c r="L19" s="676"/>
      <c r="M19" s="676"/>
      <c r="N19" s="676"/>
      <c r="O19" s="676"/>
      <c r="P19" s="676"/>
      <c r="Q19" s="677"/>
      <c r="R19" s="678">
        <v>2121</v>
      </c>
      <c r="S19" s="679"/>
      <c r="T19" s="679"/>
      <c r="U19" s="679"/>
      <c r="V19" s="679"/>
      <c r="W19" s="679"/>
      <c r="X19" s="679"/>
      <c r="Y19" s="680"/>
      <c r="Z19" s="715">
        <v>0</v>
      </c>
      <c r="AA19" s="715"/>
      <c r="AB19" s="715"/>
      <c r="AC19" s="715"/>
      <c r="AD19" s="716">
        <v>2121</v>
      </c>
      <c r="AE19" s="716"/>
      <c r="AF19" s="716"/>
      <c r="AG19" s="716"/>
      <c r="AH19" s="716"/>
      <c r="AI19" s="716"/>
      <c r="AJ19" s="716"/>
      <c r="AK19" s="716"/>
      <c r="AL19" s="681">
        <v>0</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16391</v>
      </c>
      <c r="BH19" s="679"/>
      <c r="BI19" s="679"/>
      <c r="BJ19" s="679"/>
      <c r="BK19" s="679"/>
      <c r="BL19" s="679"/>
      <c r="BM19" s="679"/>
      <c r="BN19" s="680"/>
      <c r="BO19" s="715">
        <v>0.4</v>
      </c>
      <c r="BP19" s="715"/>
      <c r="BQ19" s="715"/>
      <c r="BR19" s="715"/>
      <c r="BS19" s="684" t="s">
        <v>137</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181</v>
      </c>
      <c r="CS19" s="679"/>
      <c r="CT19" s="679"/>
      <c r="CU19" s="679"/>
      <c r="CV19" s="679"/>
      <c r="CW19" s="679"/>
      <c r="CX19" s="679"/>
      <c r="CY19" s="680"/>
      <c r="CZ19" s="715" t="s">
        <v>137</v>
      </c>
      <c r="DA19" s="715"/>
      <c r="DB19" s="715"/>
      <c r="DC19" s="715"/>
      <c r="DD19" s="684" t="s">
        <v>137</v>
      </c>
      <c r="DE19" s="679"/>
      <c r="DF19" s="679"/>
      <c r="DG19" s="679"/>
      <c r="DH19" s="679"/>
      <c r="DI19" s="679"/>
      <c r="DJ19" s="679"/>
      <c r="DK19" s="679"/>
      <c r="DL19" s="679"/>
      <c r="DM19" s="679"/>
      <c r="DN19" s="679"/>
      <c r="DO19" s="679"/>
      <c r="DP19" s="680"/>
      <c r="DQ19" s="684" t="s">
        <v>181</v>
      </c>
      <c r="DR19" s="679"/>
      <c r="DS19" s="679"/>
      <c r="DT19" s="679"/>
      <c r="DU19" s="679"/>
      <c r="DV19" s="679"/>
      <c r="DW19" s="679"/>
      <c r="DX19" s="679"/>
      <c r="DY19" s="679"/>
      <c r="DZ19" s="679"/>
      <c r="EA19" s="679"/>
      <c r="EB19" s="679"/>
      <c r="EC19" s="722"/>
    </row>
    <row r="20" spans="2:133" ht="11.25" customHeight="1" x14ac:dyDescent="0.2">
      <c r="B20" s="675" t="s">
        <v>271</v>
      </c>
      <c r="C20" s="676"/>
      <c r="D20" s="676"/>
      <c r="E20" s="676"/>
      <c r="F20" s="676"/>
      <c r="G20" s="676"/>
      <c r="H20" s="676"/>
      <c r="I20" s="676"/>
      <c r="J20" s="676"/>
      <c r="K20" s="676"/>
      <c r="L20" s="676"/>
      <c r="M20" s="676"/>
      <c r="N20" s="676"/>
      <c r="O20" s="676"/>
      <c r="P20" s="676"/>
      <c r="Q20" s="677"/>
      <c r="R20" s="678">
        <v>698</v>
      </c>
      <c r="S20" s="679"/>
      <c r="T20" s="679"/>
      <c r="U20" s="679"/>
      <c r="V20" s="679"/>
      <c r="W20" s="679"/>
      <c r="X20" s="679"/>
      <c r="Y20" s="680"/>
      <c r="Z20" s="715">
        <v>0</v>
      </c>
      <c r="AA20" s="715"/>
      <c r="AB20" s="715"/>
      <c r="AC20" s="715"/>
      <c r="AD20" s="716">
        <v>698</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16391</v>
      </c>
      <c r="BH20" s="679"/>
      <c r="BI20" s="679"/>
      <c r="BJ20" s="679"/>
      <c r="BK20" s="679"/>
      <c r="BL20" s="679"/>
      <c r="BM20" s="679"/>
      <c r="BN20" s="680"/>
      <c r="BO20" s="715">
        <v>0.4</v>
      </c>
      <c r="BP20" s="715"/>
      <c r="BQ20" s="715"/>
      <c r="BR20" s="715"/>
      <c r="BS20" s="684" t="s">
        <v>181</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13785391</v>
      </c>
      <c r="CS20" s="679"/>
      <c r="CT20" s="679"/>
      <c r="CU20" s="679"/>
      <c r="CV20" s="679"/>
      <c r="CW20" s="679"/>
      <c r="CX20" s="679"/>
      <c r="CY20" s="680"/>
      <c r="CZ20" s="715">
        <v>100</v>
      </c>
      <c r="DA20" s="715"/>
      <c r="DB20" s="715"/>
      <c r="DC20" s="715"/>
      <c r="DD20" s="684">
        <v>1763960</v>
      </c>
      <c r="DE20" s="679"/>
      <c r="DF20" s="679"/>
      <c r="DG20" s="679"/>
      <c r="DH20" s="679"/>
      <c r="DI20" s="679"/>
      <c r="DJ20" s="679"/>
      <c r="DK20" s="679"/>
      <c r="DL20" s="679"/>
      <c r="DM20" s="679"/>
      <c r="DN20" s="679"/>
      <c r="DO20" s="679"/>
      <c r="DP20" s="680"/>
      <c r="DQ20" s="684">
        <v>9639109</v>
      </c>
      <c r="DR20" s="679"/>
      <c r="DS20" s="679"/>
      <c r="DT20" s="679"/>
      <c r="DU20" s="679"/>
      <c r="DV20" s="679"/>
      <c r="DW20" s="679"/>
      <c r="DX20" s="679"/>
      <c r="DY20" s="679"/>
      <c r="DZ20" s="679"/>
      <c r="EA20" s="679"/>
      <c r="EB20" s="679"/>
      <c r="EC20" s="722"/>
    </row>
    <row r="21" spans="2:133" ht="11.25" customHeight="1" x14ac:dyDescent="0.2">
      <c r="B21" s="675" t="s">
        <v>274</v>
      </c>
      <c r="C21" s="676"/>
      <c r="D21" s="676"/>
      <c r="E21" s="676"/>
      <c r="F21" s="676"/>
      <c r="G21" s="676"/>
      <c r="H21" s="676"/>
      <c r="I21" s="676"/>
      <c r="J21" s="676"/>
      <c r="K21" s="676"/>
      <c r="L21" s="676"/>
      <c r="M21" s="676"/>
      <c r="N21" s="676"/>
      <c r="O21" s="676"/>
      <c r="P21" s="676"/>
      <c r="Q21" s="677"/>
      <c r="R21" s="678">
        <v>25092</v>
      </c>
      <c r="S21" s="679"/>
      <c r="T21" s="679"/>
      <c r="U21" s="679"/>
      <c r="V21" s="679"/>
      <c r="W21" s="679"/>
      <c r="X21" s="679"/>
      <c r="Y21" s="680"/>
      <c r="Z21" s="715">
        <v>0.2</v>
      </c>
      <c r="AA21" s="715"/>
      <c r="AB21" s="715"/>
      <c r="AC21" s="715"/>
      <c r="AD21" s="716">
        <v>25092</v>
      </c>
      <c r="AE21" s="716"/>
      <c r="AF21" s="716"/>
      <c r="AG21" s="716"/>
      <c r="AH21" s="716"/>
      <c r="AI21" s="716"/>
      <c r="AJ21" s="716"/>
      <c r="AK21" s="716"/>
      <c r="AL21" s="681">
        <v>0.3</v>
      </c>
      <c r="AM21" s="682"/>
      <c r="AN21" s="682"/>
      <c r="AO21" s="717"/>
      <c r="AP21" s="773" t="s">
        <v>275</v>
      </c>
      <c r="AQ21" s="780"/>
      <c r="AR21" s="780"/>
      <c r="AS21" s="780"/>
      <c r="AT21" s="780"/>
      <c r="AU21" s="780"/>
      <c r="AV21" s="780"/>
      <c r="AW21" s="780"/>
      <c r="AX21" s="780"/>
      <c r="AY21" s="780"/>
      <c r="AZ21" s="780"/>
      <c r="BA21" s="780"/>
      <c r="BB21" s="780"/>
      <c r="BC21" s="780"/>
      <c r="BD21" s="780"/>
      <c r="BE21" s="780"/>
      <c r="BF21" s="775"/>
      <c r="BG21" s="678">
        <v>16391</v>
      </c>
      <c r="BH21" s="679"/>
      <c r="BI21" s="679"/>
      <c r="BJ21" s="679"/>
      <c r="BK21" s="679"/>
      <c r="BL21" s="679"/>
      <c r="BM21" s="679"/>
      <c r="BN21" s="680"/>
      <c r="BO21" s="715">
        <v>0.4</v>
      </c>
      <c r="BP21" s="715"/>
      <c r="BQ21" s="715"/>
      <c r="BR21" s="715"/>
      <c r="BS21" s="684" t="s">
        <v>181</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276</v>
      </c>
      <c r="C22" s="676"/>
      <c r="D22" s="676"/>
      <c r="E22" s="676"/>
      <c r="F22" s="676"/>
      <c r="G22" s="676"/>
      <c r="H22" s="676"/>
      <c r="I22" s="676"/>
      <c r="J22" s="676"/>
      <c r="K22" s="676"/>
      <c r="L22" s="676"/>
      <c r="M22" s="676"/>
      <c r="N22" s="676"/>
      <c r="O22" s="676"/>
      <c r="P22" s="676"/>
      <c r="Q22" s="677"/>
      <c r="R22" s="678">
        <v>4121677</v>
      </c>
      <c r="S22" s="679"/>
      <c r="T22" s="679"/>
      <c r="U22" s="679"/>
      <c r="V22" s="679"/>
      <c r="W22" s="679"/>
      <c r="X22" s="679"/>
      <c r="Y22" s="680"/>
      <c r="Z22" s="715">
        <v>28.7</v>
      </c>
      <c r="AA22" s="715"/>
      <c r="AB22" s="715"/>
      <c r="AC22" s="715"/>
      <c r="AD22" s="716">
        <v>3644044</v>
      </c>
      <c r="AE22" s="716"/>
      <c r="AF22" s="716"/>
      <c r="AG22" s="716"/>
      <c r="AH22" s="716"/>
      <c r="AI22" s="716"/>
      <c r="AJ22" s="716"/>
      <c r="AK22" s="716"/>
      <c r="AL22" s="681">
        <v>43.3</v>
      </c>
      <c r="AM22" s="682"/>
      <c r="AN22" s="682"/>
      <c r="AO22" s="717"/>
      <c r="AP22" s="773" t="s">
        <v>277</v>
      </c>
      <c r="AQ22" s="780"/>
      <c r="AR22" s="780"/>
      <c r="AS22" s="780"/>
      <c r="AT22" s="780"/>
      <c r="AU22" s="780"/>
      <c r="AV22" s="780"/>
      <c r="AW22" s="780"/>
      <c r="AX22" s="780"/>
      <c r="AY22" s="780"/>
      <c r="AZ22" s="780"/>
      <c r="BA22" s="780"/>
      <c r="BB22" s="780"/>
      <c r="BC22" s="780"/>
      <c r="BD22" s="780"/>
      <c r="BE22" s="780"/>
      <c r="BF22" s="775"/>
      <c r="BG22" s="678" t="s">
        <v>137</v>
      </c>
      <c r="BH22" s="679"/>
      <c r="BI22" s="679"/>
      <c r="BJ22" s="679"/>
      <c r="BK22" s="679"/>
      <c r="BL22" s="679"/>
      <c r="BM22" s="679"/>
      <c r="BN22" s="680"/>
      <c r="BO22" s="715" t="s">
        <v>137</v>
      </c>
      <c r="BP22" s="715"/>
      <c r="BQ22" s="715"/>
      <c r="BR22" s="715"/>
      <c r="BS22" s="684" t="s">
        <v>181</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279</v>
      </c>
      <c r="C23" s="676"/>
      <c r="D23" s="676"/>
      <c r="E23" s="676"/>
      <c r="F23" s="676"/>
      <c r="G23" s="676"/>
      <c r="H23" s="676"/>
      <c r="I23" s="676"/>
      <c r="J23" s="676"/>
      <c r="K23" s="676"/>
      <c r="L23" s="676"/>
      <c r="M23" s="676"/>
      <c r="N23" s="676"/>
      <c r="O23" s="676"/>
      <c r="P23" s="676"/>
      <c r="Q23" s="677"/>
      <c r="R23" s="678">
        <v>3644044</v>
      </c>
      <c r="S23" s="679"/>
      <c r="T23" s="679"/>
      <c r="U23" s="679"/>
      <c r="V23" s="679"/>
      <c r="W23" s="679"/>
      <c r="X23" s="679"/>
      <c r="Y23" s="680"/>
      <c r="Z23" s="715">
        <v>25.4</v>
      </c>
      <c r="AA23" s="715"/>
      <c r="AB23" s="715"/>
      <c r="AC23" s="715"/>
      <c r="AD23" s="716">
        <v>3644044</v>
      </c>
      <c r="AE23" s="716"/>
      <c r="AF23" s="716"/>
      <c r="AG23" s="716"/>
      <c r="AH23" s="716"/>
      <c r="AI23" s="716"/>
      <c r="AJ23" s="716"/>
      <c r="AK23" s="716"/>
      <c r="AL23" s="681">
        <v>43.3</v>
      </c>
      <c r="AM23" s="682"/>
      <c r="AN23" s="682"/>
      <c r="AO23" s="717"/>
      <c r="AP23" s="773" t="s">
        <v>280</v>
      </c>
      <c r="AQ23" s="780"/>
      <c r="AR23" s="780"/>
      <c r="AS23" s="780"/>
      <c r="AT23" s="780"/>
      <c r="AU23" s="780"/>
      <c r="AV23" s="780"/>
      <c r="AW23" s="780"/>
      <c r="AX23" s="780"/>
      <c r="AY23" s="780"/>
      <c r="AZ23" s="780"/>
      <c r="BA23" s="780"/>
      <c r="BB23" s="780"/>
      <c r="BC23" s="780"/>
      <c r="BD23" s="780"/>
      <c r="BE23" s="780"/>
      <c r="BF23" s="775"/>
      <c r="BG23" s="678" t="s">
        <v>181</v>
      </c>
      <c r="BH23" s="679"/>
      <c r="BI23" s="679"/>
      <c r="BJ23" s="679"/>
      <c r="BK23" s="679"/>
      <c r="BL23" s="679"/>
      <c r="BM23" s="679"/>
      <c r="BN23" s="680"/>
      <c r="BO23" s="715" t="s">
        <v>137</v>
      </c>
      <c r="BP23" s="715"/>
      <c r="BQ23" s="715"/>
      <c r="BR23" s="715"/>
      <c r="BS23" s="684" t="s">
        <v>137</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2">
      <c r="B24" s="675" t="s">
        <v>286</v>
      </c>
      <c r="C24" s="676"/>
      <c r="D24" s="676"/>
      <c r="E24" s="676"/>
      <c r="F24" s="676"/>
      <c r="G24" s="676"/>
      <c r="H24" s="676"/>
      <c r="I24" s="676"/>
      <c r="J24" s="676"/>
      <c r="K24" s="676"/>
      <c r="L24" s="676"/>
      <c r="M24" s="676"/>
      <c r="N24" s="676"/>
      <c r="O24" s="676"/>
      <c r="P24" s="676"/>
      <c r="Q24" s="677"/>
      <c r="R24" s="678">
        <v>477633</v>
      </c>
      <c r="S24" s="679"/>
      <c r="T24" s="679"/>
      <c r="U24" s="679"/>
      <c r="V24" s="679"/>
      <c r="W24" s="679"/>
      <c r="X24" s="679"/>
      <c r="Y24" s="680"/>
      <c r="Z24" s="715">
        <v>3.3</v>
      </c>
      <c r="AA24" s="715"/>
      <c r="AB24" s="715"/>
      <c r="AC24" s="715"/>
      <c r="AD24" s="716" t="s">
        <v>181</v>
      </c>
      <c r="AE24" s="716"/>
      <c r="AF24" s="716"/>
      <c r="AG24" s="716"/>
      <c r="AH24" s="716"/>
      <c r="AI24" s="716"/>
      <c r="AJ24" s="716"/>
      <c r="AK24" s="716"/>
      <c r="AL24" s="681" t="s">
        <v>181</v>
      </c>
      <c r="AM24" s="682"/>
      <c r="AN24" s="682"/>
      <c r="AO24" s="717"/>
      <c r="AP24" s="773" t="s">
        <v>287</v>
      </c>
      <c r="AQ24" s="780"/>
      <c r="AR24" s="780"/>
      <c r="AS24" s="780"/>
      <c r="AT24" s="780"/>
      <c r="AU24" s="780"/>
      <c r="AV24" s="780"/>
      <c r="AW24" s="780"/>
      <c r="AX24" s="780"/>
      <c r="AY24" s="780"/>
      <c r="AZ24" s="780"/>
      <c r="BA24" s="780"/>
      <c r="BB24" s="780"/>
      <c r="BC24" s="780"/>
      <c r="BD24" s="780"/>
      <c r="BE24" s="780"/>
      <c r="BF24" s="775"/>
      <c r="BG24" s="678" t="s">
        <v>137</v>
      </c>
      <c r="BH24" s="679"/>
      <c r="BI24" s="679"/>
      <c r="BJ24" s="679"/>
      <c r="BK24" s="679"/>
      <c r="BL24" s="679"/>
      <c r="BM24" s="679"/>
      <c r="BN24" s="680"/>
      <c r="BO24" s="715" t="s">
        <v>181</v>
      </c>
      <c r="BP24" s="715"/>
      <c r="BQ24" s="715"/>
      <c r="BR24" s="715"/>
      <c r="BS24" s="684" t="s">
        <v>181</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5659948</v>
      </c>
      <c r="CS24" s="734"/>
      <c r="CT24" s="734"/>
      <c r="CU24" s="734"/>
      <c r="CV24" s="734"/>
      <c r="CW24" s="734"/>
      <c r="CX24" s="734"/>
      <c r="CY24" s="777"/>
      <c r="CZ24" s="778">
        <v>41.1</v>
      </c>
      <c r="DA24" s="751"/>
      <c r="DB24" s="751"/>
      <c r="DC24" s="781"/>
      <c r="DD24" s="776">
        <v>3597632</v>
      </c>
      <c r="DE24" s="734"/>
      <c r="DF24" s="734"/>
      <c r="DG24" s="734"/>
      <c r="DH24" s="734"/>
      <c r="DI24" s="734"/>
      <c r="DJ24" s="734"/>
      <c r="DK24" s="777"/>
      <c r="DL24" s="776">
        <v>3419387</v>
      </c>
      <c r="DM24" s="734"/>
      <c r="DN24" s="734"/>
      <c r="DO24" s="734"/>
      <c r="DP24" s="734"/>
      <c r="DQ24" s="734"/>
      <c r="DR24" s="734"/>
      <c r="DS24" s="734"/>
      <c r="DT24" s="734"/>
      <c r="DU24" s="734"/>
      <c r="DV24" s="777"/>
      <c r="DW24" s="778">
        <v>38.9</v>
      </c>
      <c r="DX24" s="751"/>
      <c r="DY24" s="751"/>
      <c r="DZ24" s="751"/>
      <c r="EA24" s="751"/>
      <c r="EB24" s="751"/>
      <c r="EC24" s="779"/>
    </row>
    <row r="25" spans="2:133" ht="11.25" customHeight="1" x14ac:dyDescent="0.2">
      <c r="B25" s="675" t="s">
        <v>289</v>
      </c>
      <c r="C25" s="676"/>
      <c r="D25" s="676"/>
      <c r="E25" s="676"/>
      <c r="F25" s="676"/>
      <c r="G25" s="676"/>
      <c r="H25" s="676"/>
      <c r="I25" s="676"/>
      <c r="J25" s="676"/>
      <c r="K25" s="676"/>
      <c r="L25" s="676"/>
      <c r="M25" s="676"/>
      <c r="N25" s="676"/>
      <c r="O25" s="676"/>
      <c r="P25" s="676"/>
      <c r="Q25" s="677"/>
      <c r="R25" s="678" t="s">
        <v>181</v>
      </c>
      <c r="S25" s="679"/>
      <c r="T25" s="679"/>
      <c r="U25" s="679"/>
      <c r="V25" s="679"/>
      <c r="W25" s="679"/>
      <c r="X25" s="679"/>
      <c r="Y25" s="680"/>
      <c r="Z25" s="715" t="s">
        <v>181</v>
      </c>
      <c r="AA25" s="715"/>
      <c r="AB25" s="715"/>
      <c r="AC25" s="715"/>
      <c r="AD25" s="716" t="s">
        <v>181</v>
      </c>
      <c r="AE25" s="716"/>
      <c r="AF25" s="716"/>
      <c r="AG25" s="716"/>
      <c r="AH25" s="716"/>
      <c r="AI25" s="716"/>
      <c r="AJ25" s="716"/>
      <c r="AK25" s="716"/>
      <c r="AL25" s="681" t="s">
        <v>137</v>
      </c>
      <c r="AM25" s="682"/>
      <c r="AN25" s="682"/>
      <c r="AO25" s="717"/>
      <c r="AP25" s="773" t="s">
        <v>290</v>
      </c>
      <c r="AQ25" s="780"/>
      <c r="AR25" s="780"/>
      <c r="AS25" s="780"/>
      <c r="AT25" s="780"/>
      <c r="AU25" s="780"/>
      <c r="AV25" s="780"/>
      <c r="AW25" s="780"/>
      <c r="AX25" s="780"/>
      <c r="AY25" s="780"/>
      <c r="AZ25" s="780"/>
      <c r="BA25" s="780"/>
      <c r="BB25" s="780"/>
      <c r="BC25" s="780"/>
      <c r="BD25" s="780"/>
      <c r="BE25" s="780"/>
      <c r="BF25" s="775"/>
      <c r="BG25" s="678" t="s">
        <v>181</v>
      </c>
      <c r="BH25" s="679"/>
      <c r="BI25" s="679"/>
      <c r="BJ25" s="679"/>
      <c r="BK25" s="679"/>
      <c r="BL25" s="679"/>
      <c r="BM25" s="679"/>
      <c r="BN25" s="680"/>
      <c r="BO25" s="715" t="s">
        <v>181</v>
      </c>
      <c r="BP25" s="715"/>
      <c r="BQ25" s="715"/>
      <c r="BR25" s="715"/>
      <c r="BS25" s="684" t="s">
        <v>137</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1972508</v>
      </c>
      <c r="CS25" s="697"/>
      <c r="CT25" s="697"/>
      <c r="CU25" s="697"/>
      <c r="CV25" s="697"/>
      <c r="CW25" s="697"/>
      <c r="CX25" s="697"/>
      <c r="CY25" s="698"/>
      <c r="CZ25" s="681">
        <v>14.3</v>
      </c>
      <c r="DA25" s="699"/>
      <c r="DB25" s="699"/>
      <c r="DC25" s="700"/>
      <c r="DD25" s="684">
        <v>1725050</v>
      </c>
      <c r="DE25" s="697"/>
      <c r="DF25" s="697"/>
      <c r="DG25" s="697"/>
      <c r="DH25" s="697"/>
      <c r="DI25" s="697"/>
      <c r="DJ25" s="697"/>
      <c r="DK25" s="698"/>
      <c r="DL25" s="684">
        <v>1548242</v>
      </c>
      <c r="DM25" s="697"/>
      <c r="DN25" s="697"/>
      <c r="DO25" s="697"/>
      <c r="DP25" s="697"/>
      <c r="DQ25" s="697"/>
      <c r="DR25" s="697"/>
      <c r="DS25" s="697"/>
      <c r="DT25" s="697"/>
      <c r="DU25" s="697"/>
      <c r="DV25" s="698"/>
      <c r="DW25" s="681">
        <v>17.600000000000001</v>
      </c>
      <c r="DX25" s="699"/>
      <c r="DY25" s="699"/>
      <c r="DZ25" s="699"/>
      <c r="EA25" s="699"/>
      <c r="EB25" s="699"/>
      <c r="EC25" s="714"/>
    </row>
    <row r="26" spans="2:133" ht="11.25" customHeight="1" x14ac:dyDescent="0.2">
      <c r="B26" s="675" t="s">
        <v>292</v>
      </c>
      <c r="C26" s="676"/>
      <c r="D26" s="676"/>
      <c r="E26" s="676"/>
      <c r="F26" s="676"/>
      <c r="G26" s="676"/>
      <c r="H26" s="676"/>
      <c r="I26" s="676"/>
      <c r="J26" s="676"/>
      <c r="K26" s="676"/>
      <c r="L26" s="676"/>
      <c r="M26" s="676"/>
      <c r="N26" s="676"/>
      <c r="O26" s="676"/>
      <c r="P26" s="676"/>
      <c r="Q26" s="677"/>
      <c r="R26" s="678">
        <v>8877673</v>
      </c>
      <c r="S26" s="679"/>
      <c r="T26" s="679"/>
      <c r="U26" s="679"/>
      <c r="V26" s="679"/>
      <c r="W26" s="679"/>
      <c r="X26" s="679"/>
      <c r="Y26" s="680"/>
      <c r="Z26" s="715">
        <v>61.9</v>
      </c>
      <c r="AA26" s="715"/>
      <c r="AB26" s="715"/>
      <c r="AC26" s="715"/>
      <c r="AD26" s="716">
        <v>8400040</v>
      </c>
      <c r="AE26" s="716"/>
      <c r="AF26" s="716"/>
      <c r="AG26" s="716"/>
      <c r="AH26" s="716"/>
      <c r="AI26" s="716"/>
      <c r="AJ26" s="716"/>
      <c r="AK26" s="716"/>
      <c r="AL26" s="681">
        <v>99.8</v>
      </c>
      <c r="AM26" s="682"/>
      <c r="AN26" s="682"/>
      <c r="AO26" s="717"/>
      <c r="AP26" s="773" t="s">
        <v>293</v>
      </c>
      <c r="AQ26" s="774"/>
      <c r="AR26" s="774"/>
      <c r="AS26" s="774"/>
      <c r="AT26" s="774"/>
      <c r="AU26" s="774"/>
      <c r="AV26" s="774"/>
      <c r="AW26" s="774"/>
      <c r="AX26" s="774"/>
      <c r="AY26" s="774"/>
      <c r="AZ26" s="774"/>
      <c r="BA26" s="774"/>
      <c r="BB26" s="774"/>
      <c r="BC26" s="774"/>
      <c r="BD26" s="774"/>
      <c r="BE26" s="774"/>
      <c r="BF26" s="775"/>
      <c r="BG26" s="678" t="s">
        <v>181</v>
      </c>
      <c r="BH26" s="679"/>
      <c r="BI26" s="679"/>
      <c r="BJ26" s="679"/>
      <c r="BK26" s="679"/>
      <c r="BL26" s="679"/>
      <c r="BM26" s="679"/>
      <c r="BN26" s="680"/>
      <c r="BO26" s="715" t="s">
        <v>181</v>
      </c>
      <c r="BP26" s="715"/>
      <c r="BQ26" s="715"/>
      <c r="BR26" s="715"/>
      <c r="BS26" s="684" t="s">
        <v>181</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1197713</v>
      </c>
      <c r="CS26" s="679"/>
      <c r="CT26" s="679"/>
      <c r="CU26" s="679"/>
      <c r="CV26" s="679"/>
      <c r="CW26" s="679"/>
      <c r="CX26" s="679"/>
      <c r="CY26" s="680"/>
      <c r="CZ26" s="681">
        <v>8.6999999999999993</v>
      </c>
      <c r="DA26" s="699"/>
      <c r="DB26" s="699"/>
      <c r="DC26" s="700"/>
      <c r="DD26" s="684">
        <v>1028770</v>
      </c>
      <c r="DE26" s="679"/>
      <c r="DF26" s="679"/>
      <c r="DG26" s="679"/>
      <c r="DH26" s="679"/>
      <c r="DI26" s="679"/>
      <c r="DJ26" s="679"/>
      <c r="DK26" s="680"/>
      <c r="DL26" s="684" t="s">
        <v>181</v>
      </c>
      <c r="DM26" s="679"/>
      <c r="DN26" s="679"/>
      <c r="DO26" s="679"/>
      <c r="DP26" s="679"/>
      <c r="DQ26" s="679"/>
      <c r="DR26" s="679"/>
      <c r="DS26" s="679"/>
      <c r="DT26" s="679"/>
      <c r="DU26" s="679"/>
      <c r="DV26" s="680"/>
      <c r="DW26" s="681" t="s">
        <v>137</v>
      </c>
      <c r="DX26" s="699"/>
      <c r="DY26" s="699"/>
      <c r="DZ26" s="699"/>
      <c r="EA26" s="699"/>
      <c r="EB26" s="699"/>
      <c r="EC26" s="714"/>
    </row>
    <row r="27" spans="2:133" ht="11.25" customHeight="1" x14ac:dyDescent="0.2">
      <c r="B27" s="675" t="s">
        <v>295</v>
      </c>
      <c r="C27" s="676"/>
      <c r="D27" s="676"/>
      <c r="E27" s="676"/>
      <c r="F27" s="676"/>
      <c r="G27" s="676"/>
      <c r="H27" s="676"/>
      <c r="I27" s="676"/>
      <c r="J27" s="676"/>
      <c r="K27" s="676"/>
      <c r="L27" s="676"/>
      <c r="M27" s="676"/>
      <c r="N27" s="676"/>
      <c r="O27" s="676"/>
      <c r="P27" s="676"/>
      <c r="Q27" s="677"/>
      <c r="R27" s="678">
        <v>3251</v>
      </c>
      <c r="S27" s="679"/>
      <c r="T27" s="679"/>
      <c r="U27" s="679"/>
      <c r="V27" s="679"/>
      <c r="W27" s="679"/>
      <c r="X27" s="679"/>
      <c r="Y27" s="680"/>
      <c r="Z27" s="715">
        <v>0</v>
      </c>
      <c r="AA27" s="715"/>
      <c r="AB27" s="715"/>
      <c r="AC27" s="715"/>
      <c r="AD27" s="716">
        <v>3251</v>
      </c>
      <c r="AE27" s="716"/>
      <c r="AF27" s="716"/>
      <c r="AG27" s="716"/>
      <c r="AH27" s="716"/>
      <c r="AI27" s="716"/>
      <c r="AJ27" s="716"/>
      <c r="AK27" s="716"/>
      <c r="AL27" s="681">
        <v>0</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3904974</v>
      </c>
      <c r="BH27" s="679"/>
      <c r="BI27" s="679"/>
      <c r="BJ27" s="679"/>
      <c r="BK27" s="679"/>
      <c r="BL27" s="679"/>
      <c r="BM27" s="679"/>
      <c r="BN27" s="680"/>
      <c r="BO27" s="715">
        <v>100</v>
      </c>
      <c r="BP27" s="715"/>
      <c r="BQ27" s="715"/>
      <c r="BR27" s="715"/>
      <c r="BS27" s="684">
        <v>19854</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2532376</v>
      </c>
      <c r="CS27" s="697"/>
      <c r="CT27" s="697"/>
      <c r="CU27" s="697"/>
      <c r="CV27" s="697"/>
      <c r="CW27" s="697"/>
      <c r="CX27" s="697"/>
      <c r="CY27" s="698"/>
      <c r="CZ27" s="681">
        <v>18.399999999999999</v>
      </c>
      <c r="DA27" s="699"/>
      <c r="DB27" s="699"/>
      <c r="DC27" s="700"/>
      <c r="DD27" s="684">
        <v>778388</v>
      </c>
      <c r="DE27" s="697"/>
      <c r="DF27" s="697"/>
      <c r="DG27" s="697"/>
      <c r="DH27" s="697"/>
      <c r="DI27" s="697"/>
      <c r="DJ27" s="697"/>
      <c r="DK27" s="698"/>
      <c r="DL27" s="684">
        <v>776951</v>
      </c>
      <c r="DM27" s="697"/>
      <c r="DN27" s="697"/>
      <c r="DO27" s="697"/>
      <c r="DP27" s="697"/>
      <c r="DQ27" s="697"/>
      <c r="DR27" s="697"/>
      <c r="DS27" s="697"/>
      <c r="DT27" s="697"/>
      <c r="DU27" s="697"/>
      <c r="DV27" s="698"/>
      <c r="DW27" s="681">
        <v>8.8000000000000007</v>
      </c>
      <c r="DX27" s="699"/>
      <c r="DY27" s="699"/>
      <c r="DZ27" s="699"/>
      <c r="EA27" s="699"/>
      <c r="EB27" s="699"/>
      <c r="EC27" s="714"/>
    </row>
    <row r="28" spans="2:133" ht="11.25" customHeight="1" x14ac:dyDescent="0.2">
      <c r="B28" s="675" t="s">
        <v>298</v>
      </c>
      <c r="C28" s="676"/>
      <c r="D28" s="676"/>
      <c r="E28" s="676"/>
      <c r="F28" s="676"/>
      <c r="G28" s="676"/>
      <c r="H28" s="676"/>
      <c r="I28" s="676"/>
      <c r="J28" s="676"/>
      <c r="K28" s="676"/>
      <c r="L28" s="676"/>
      <c r="M28" s="676"/>
      <c r="N28" s="676"/>
      <c r="O28" s="676"/>
      <c r="P28" s="676"/>
      <c r="Q28" s="677"/>
      <c r="R28" s="678">
        <v>232824</v>
      </c>
      <c r="S28" s="679"/>
      <c r="T28" s="679"/>
      <c r="U28" s="679"/>
      <c r="V28" s="679"/>
      <c r="W28" s="679"/>
      <c r="X28" s="679"/>
      <c r="Y28" s="680"/>
      <c r="Z28" s="715">
        <v>1.6</v>
      </c>
      <c r="AA28" s="715"/>
      <c r="AB28" s="715"/>
      <c r="AC28" s="715"/>
      <c r="AD28" s="716">
        <v>343</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1155064</v>
      </c>
      <c r="CS28" s="679"/>
      <c r="CT28" s="679"/>
      <c r="CU28" s="679"/>
      <c r="CV28" s="679"/>
      <c r="CW28" s="679"/>
      <c r="CX28" s="679"/>
      <c r="CY28" s="680"/>
      <c r="CZ28" s="681">
        <v>8.4</v>
      </c>
      <c r="DA28" s="699"/>
      <c r="DB28" s="699"/>
      <c r="DC28" s="700"/>
      <c r="DD28" s="684">
        <v>1094194</v>
      </c>
      <c r="DE28" s="679"/>
      <c r="DF28" s="679"/>
      <c r="DG28" s="679"/>
      <c r="DH28" s="679"/>
      <c r="DI28" s="679"/>
      <c r="DJ28" s="679"/>
      <c r="DK28" s="680"/>
      <c r="DL28" s="684">
        <v>1094194</v>
      </c>
      <c r="DM28" s="679"/>
      <c r="DN28" s="679"/>
      <c r="DO28" s="679"/>
      <c r="DP28" s="679"/>
      <c r="DQ28" s="679"/>
      <c r="DR28" s="679"/>
      <c r="DS28" s="679"/>
      <c r="DT28" s="679"/>
      <c r="DU28" s="679"/>
      <c r="DV28" s="680"/>
      <c r="DW28" s="681">
        <v>12.5</v>
      </c>
      <c r="DX28" s="699"/>
      <c r="DY28" s="699"/>
      <c r="DZ28" s="699"/>
      <c r="EA28" s="699"/>
      <c r="EB28" s="699"/>
      <c r="EC28" s="714"/>
    </row>
    <row r="29" spans="2:133" ht="11.25" customHeight="1" x14ac:dyDescent="0.2">
      <c r="B29" s="675" t="s">
        <v>300</v>
      </c>
      <c r="C29" s="676"/>
      <c r="D29" s="676"/>
      <c r="E29" s="676"/>
      <c r="F29" s="676"/>
      <c r="G29" s="676"/>
      <c r="H29" s="676"/>
      <c r="I29" s="676"/>
      <c r="J29" s="676"/>
      <c r="K29" s="676"/>
      <c r="L29" s="676"/>
      <c r="M29" s="676"/>
      <c r="N29" s="676"/>
      <c r="O29" s="676"/>
      <c r="P29" s="676"/>
      <c r="Q29" s="677"/>
      <c r="R29" s="678">
        <v>227898</v>
      </c>
      <c r="S29" s="679"/>
      <c r="T29" s="679"/>
      <c r="U29" s="679"/>
      <c r="V29" s="679"/>
      <c r="W29" s="679"/>
      <c r="X29" s="679"/>
      <c r="Y29" s="680"/>
      <c r="Z29" s="715">
        <v>1.6</v>
      </c>
      <c r="AA29" s="715"/>
      <c r="AB29" s="715"/>
      <c r="AC29" s="715"/>
      <c r="AD29" s="716">
        <v>5634</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301</v>
      </c>
      <c r="CE29" s="768"/>
      <c r="CF29" s="711" t="s">
        <v>70</v>
      </c>
      <c r="CG29" s="712"/>
      <c r="CH29" s="712"/>
      <c r="CI29" s="712"/>
      <c r="CJ29" s="712"/>
      <c r="CK29" s="712"/>
      <c r="CL29" s="712"/>
      <c r="CM29" s="712"/>
      <c r="CN29" s="712"/>
      <c r="CO29" s="712"/>
      <c r="CP29" s="712"/>
      <c r="CQ29" s="713"/>
      <c r="CR29" s="678">
        <v>1155064</v>
      </c>
      <c r="CS29" s="697"/>
      <c r="CT29" s="697"/>
      <c r="CU29" s="697"/>
      <c r="CV29" s="697"/>
      <c r="CW29" s="697"/>
      <c r="CX29" s="697"/>
      <c r="CY29" s="698"/>
      <c r="CZ29" s="681">
        <v>8.4</v>
      </c>
      <c r="DA29" s="699"/>
      <c r="DB29" s="699"/>
      <c r="DC29" s="700"/>
      <c r="DD29" s="684">
        <v>1094194</v>
      </c>
      <c r="DE29" s="697"/>
      <c r="DF29" s="697"/>
      <c r="DG29" s="697"/>
      <c r="DH29" s="697"/>
      <c r="DI29" s="697"/>
      <c r="DJ29" s="697"/>
      <c r="DK29" s="698"/>
      <c r="DL29" s="684">
        <v>1094194</v>
      </c>
      <c r="DM29" s="697"/>
      <c r="DN29" s="697"/>
      <c r="DO29" s="697"/>
      <c r="DP29" s="697"/>
      <c r="DQ29" s="697"/>
      <c r="DR29" s="697"/>
      <c r="DS29" s="697"/>
      <c r="DT29" s="697"/>
      <c r="DU29" s="697"/>
      <c r="DV29" s="698"/>
      <c r="DW29" s="681">
        <v>12.5</v>
      </c>
      <c r="DX29" s="699"/>
      <c r="DY29" s="699"/>
      <c r="DZ29" s="699"/>
      <c r="EA29" s="699"/>
      <c r="EB29" s="699"/>
      <c r="EC29" s="714"/>
    </row>
    <row r="30" spans="2:133" ht="11.25" customHeight="1" x14ac:dyDescent="0.2">
      <c r="B30" s="675" t="s">
        <v>302</v>
      </c>
      <c r="C30" s="676"/>
      <c r="D30" s="676"/>
      <c r="E30" s="676"/>
      <c r="F30" s="676"/>
      <c r="G30" s="676"/>
      <c r="H30" s="676"/>
      <c r="I30" s="676"/>
      <c r="J30" s="676"/>
      <c r="K30" s="676"/>
      <c r="L30" s="676"/>
      <c r="M30" s="676"/>
      <c r="N30" s="676"/>
      <c r="O30" s="676"/>
      <c r="P30" s="676"/>
      <c r="Q30" s="677"/>
      <c r="R30" s="678">
        <v>17999</v>
      </c>
      <c r="S30" s="679"/>
      <c r="T30" s="679"/>
      <c r="U30" s="679"/>
      <c r="V30" s="679"/>
      <c r="W30" s="679"/>
      <c r="X30" s="679"/>
      <c r="Y30" s="680"/>
      <c r="Z30" s="715">
        <v>0.1</v>
      </c>
      <c r="AA30" s="715"/>
      <c r="AB30" s="715"/>
      <c r="AC30" s="715"/>
      <c r="AD30" s="716" t="s">
        <v>137</v>
      </c>
      <c r="AE30" s="716"/>
      <c r="AF30" s="716"/>
      <c r="AG30" s="716"/>
      <c r="AH30" s="716"/>
      <c r="AI30" s="716"/>
      <c r="AJ30" s="716"/>
      <c r="AK30" s="716"/>
      <c r="AL30" s="681" t="s">
        <v>137</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303</v>
      </c>
      <c r="BH30" s="764"/>
      <c r="BI30" s="764"/>
      <c r="BJ30" s="764"/>
      <c r="BK30" s="764"/>
      <c r="BL30" s="764"/>
      <c r="BM30" s="764"/>
      <c r="BN30" s="764"/>
      <c r="BO30" s="764"/>
      <c r="BP30" s="764"/>
      <c r="BQ30" s="765"/>
      <c r="BR30" s="739" t="s">
        <v>304</v>
      </c>
      <c r="BS30" s="764"/>
      <c r="BT30" s="764"/>
      <c r="BU30" s="764"/>
      <c r="BV30" s="764"/>
      <c r="BW30" s="764"/>
      <c r="BX30" s="764"/>
      <c r="BY30" s="764"/>
      <c r="BZ30" s="764"/>
      <c r="CA30" s="764"/>
      <c r="CB30" s="765"/>
      <c r="CD30" s="769"/>
      <c r="CE30" s="770"/>
      <c r="CF30" s="711" t="s">
        <v>305</v>
      </c>
      <c r="CG30" s="712"/>
      <c r="CH30" s="712"/>
      <c r="CI30" s="712"/>
      <c r="CJ30" s="712"/>
      <c r="CK30" s="712"/>
      <c r="CL30" s="712"/>
      <c r="CM30" s="712"/>
      <c r="CN30" s="712"/>
      <c r="CO30" s="712"/>
      <c r="CP30" s="712"/>
      <c r="CQ30" s="713"/>
      <c r="CR30" s="678">
        <v>1087912</v>
      </c>
      <c r="CS30" s="679"/>
      <c r="CT30" s="679"/>
      <c r="CU30" s="679"/>
      <c r="CV30" s="679"/>
      <c r="CW30" s="679"/>
      <c r="CX30" s="679"/>
      <c r="CY30" s="680"/>
      <c r="CZ30" s="681">
        <v>7.9</v>
      </c>
      <c r="DA30" s="699"/>
      <c r="DB30" s="699"/>
      <c r="DC30" s="700"/>
      <c r="DD30" s="684">
        <v>1032141</v>
      </c>
      <c r="DE30" s="679"/>
      <c r="DF30" s="679"/>
      <c r="DG30" s="679"/>
      <c r="DH30" s="679"/>
      <c r="DI30" s="679"/>
      <c r="DJ30" s="679"/>
      <c r="DK30" s="680"/>
      <c r="DL30" s="684">
        <v>1032141</v>
      </c>
      <c r="DM30" s="679"/>
      <c r="DN30" s="679"/>
      <c r="DO30" s="679"/>
      <c r="DP30" s="679"/>
      <c r="DQ30" s="679"/>
      <c r="DR30" s="679"/>
      <c r="DS30" s="679"/>
      <c r="DT30" s="679"/>
      <c r="DU30" s="679"/>
      <c r="DV30" s="680"/>
      <c r="DW30" s="681">
        <v>11.7</v>
      </c>
      <c r="DX30" s="699"/>
      <c r="DY30" s="699"/>
      <c r="DZ30" s="699"/>
      <c r="EA30" s="699"/>
      <c r="EB30" s="699"/>
      <c r="EC30" s="714"/>
    </row>
    <row r="31" spans="2:133" ht="11.25" customHeight="1" x14ac:dyDescent="0.2">
      <c r="B31" s="675" t="s">
        <v>306</v>
      </c>
      <c r="C31" s="676"/>
      <c r="D31" s="676"/>
      <c r="E31" s="676"/>
      <c r="F31" s="676"/>
      <c r="G31" s="676"/>
      <c r="H31" s="676"/>
      <c r="I31" s="676"/>
      <c r="J31" s="676"/>
      <c r="K31" s="676"/>
      <c r="L31" s="676"/>
      <c r="M31" s="676"/>
      <c r="N31" s="676"/>
      <c r="O31" s="676"/>
      <c r="P31" s="676"/>
      <c r="Q31" s="677"/>
      <c r="R31" s="678">
        <v>1570033</v>
      </c>
      <c r="S31" s="679"/>
      <c r="T31" s="679"/>
      <c r="U31" s="679"/>
      <c r="V31" s="679"/>
      <c r="W31" s="679"/>
      <c r="X31" s="679"/>
      <c r="Y31" s="680"/>
      <c r="Z31" s="715">
        <v>10.9</v>
      </c>
      <c r="AA31" s="715"/>
      <c r="AB31" s="715"/>
      <c r="AC31" s="715"/>
      <c r="AD31" s="716" t="s">
        <v>181</v>
      </c>
      <c r="AE31" s="716"/>
      <c r="AF31" s="716"/>
      <c r="AG31" s="716"/>
      <c r="AH31" s="716"/>
      <c r="AI31" s="716"/>
      <c r="AJ31" s="716"/>
      <c r="AK31" s="716"/>
      <c r="AL31" s="681" t="s">
        <v>137</v>
      </c>
      <c r="AM31" s="682"/>
      <c r="AN31" s="682"/>
      <c r="AO31" s="717"/>
      <c r="AP31" s="753" t="s">
        <v>307</v>
      </c>
      <c r="AQ31" s="754"/>
      <c r="AR31" s="754"/>
      <c r="AS31" s="754"/>
      <c r="AT31" s="759" t="s">
        <v>308</v>
      </c>
      <c r="AU31" s="231"/>
      <c r="AV31" s="231"/>
      <c r="AW31" s="231"/>
      <c r="AX31" s="746" t="s">
        <v>187</v>
      </c>
      <c r="AY31" s="747"/>
      <c r="AZ31" s="747"/>
      <c r="BA31" s="747"/>
      <c r="BB31" s="747"/>
      <c r="BC31" s="747"/>
      <c r="BD31" s="747"/>
      <c r="BE31" s="747"/>
      <c r="BF31" s="748"/>
      <c r="BG31" s="749">
        <v>98.8</v>
      </c>
      <c r="BH31" s="750"/>
      <c r="BI31" s="750"/>
      <c r="BJ31" s="750"/>
      <c r="BK31" s="750"/>
      <c r="BL31" s="750"/>
      <c r="BM31" s="751">
        <v>95.9</v>
      </c>
      <c r="BN31" s="750"/>
      <c r="BO31" s="750"/>
      <c r="BP31" s="750"/>
      <c r="BQ31" s="752"/>
      <c r="BR31" s="749">
        <v>98.9</v>
      </c>
      <c r="BS31" s="750"/>
      <c r="BT31" s="750"/>
      <c r="BU31" s="750"/>
      <c r="BV31" s="750"/>
      <c r="BW31" s="750"/>
      <c r="BX31" s="751">
        <v>95.5</v>
      </c>
      <c r="BY31" s="750"/>
      <c r="BZ31" s="750"/>
      <c r="CA31" s="750"/>
      <c r="CB31" s="752"/>
      <c r="CD31" s="769"/>
      <c r="CE31" s="770"/>
      <c r="CF31" s="711" t="s">
        <v>309</v>
      </c>
      <c r="CG31" s="712"/>
      <c r="CH31" s="712"/>
      <c r="CI31" s="712"/>
      <c r="CJ31" s="712"/>
      <c r="CK31" s="712"/>
      <c r="CL31" s="712"/>
      <c r="CM31" s="712"/>
      <c r="CN31" s="712"/>
      <c r="CO31" s="712"/>
      <c r="CP31" s="712"/>
      <c r="CQ31" s="713"/>
      <c r="CR31" s="678">
        <v>67152</v>
      </c>
      <c r="CS31" s="697"/>
      <c r="CT31" s="697"/>
      <c r="CU31" s="697"/>
      <c r="CV31" s="697"/>
      <c r="CW31" s="697"/>
      <c r="CX31" s="697"/>
      <c r="CY31" s="698"/>
      <c r="CZ31" s="681">
        <v>0.5</v>
      </c>
      <c r="DA31" s="699"/>
      <c r="DB31" s="699"/>
      <c r="DC31" s="700"/>
      <c r="DD31" s="684">
        <v>62053</v>
      </c>
      <c r="DE31" s="697"/>
      <c r="DF31" s="697"/>
      <c r="DG31" s="697"/>
      <c r="DH31" s="697"/>
      <c r="DI31" s="697"/>
      <c r="DJ31" s="697"/>
      <c r="DK31" s="698"/>
      <c r="DL31" s="684">
        <v>62053</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2">
      <c r="B32" s="742" t="s">
        <v>310</v>
      </c>
      <c r="C32" s="743"/>
      <c r="D32" s="743"/>
      <c r="E32" s="743"/>
      <c r="F32" s="743"/>
      <c r="G32" s="743"/>
      <c r="H32" s="743"/>
      <c r="I32" s="743"/>
      <c r="J32" s="743"/>
      <c r="K32" s="743"/>
      <c r="L32" s="743"/>
      <c r="M32" s="743"/>
      <c r="N32" s="743"/>
      <c r="O32" s="743"/>
      <c r="P32" s="743"/>
      <c r="Q32" s="744"/>
      <c r="R32" s="678" t="s">
        <v>181</v>
      </c>
      <c r="S32" s="679"/>
      <c r="T32" s="679"/>
      <c r="U32" s="679"/>
      <c r="V32" s="679"/>
      <c r="W32" s="679"/>
      <c r="X32" s="679"/>
      <c r="Y32" s="680"/>
      <c r="Z32" s="715" t="s">
        <v>181</v>
      </c>
      <c r="AA32" s="715"/>
      <c r="AB32" s="715"/>
      <c r="AC32" s="715"/>
      <c r="AD32" s="716" t="s">
        <v>137</v>
      </c>
      <c r="AE32" s="716"/>
      <c r="AF32" s="716"/>
      <c r="AG32" s="716"/>
      <c r="AH32" s="716"/>
      <c r="AI32" s="716"/>
      <c r="AJ32" s="716"/>
      <c r="AK32" s="716"/>
      <c r="AL32" s="681" t="s">
        <v>137</v>
      </c>
      <c r="AM32" s="682"/>
      <c r="AN32" s="682"/>
      <c r="AO32" s="717"/>
      <c r="AP32" s="755"/>
      <c r="AQ32" s="756"/>
      <c r="AR32" s="756"/>
      <c r="AS32" s="756"/>
      <c r="AT32" s="760"/>
      <c r="AU32" s="230" t="s">
        <v>311</v>
      </c>
      <c r="AV32" s="230"/>
      <c r="AW32" s="230"/>
      <c r="AX32" s="675" t="s">
        <v>312</v>
      </c>
      <c r="AY32" s="676"/>
      <c r="AZ32" s="676"/>
      <c r="BA32" s="676"/>
      <c r="BB32" s="676"/>
      <c r="BC32" s="676"/>
      <c r="BD32" s="676"/>
      <c r="BE32" s="676"/>
      <c r="BF32" s="677"/>
      <c r="BG32" s="762">
        <v>99.1</v>
      </c>
      <c r="BH32" s="697"/>
      <c r="BI32" s="697"/>
      <c r="BJ32" s="697"/>
      <c r="BK32" s="697"/>
      <c r="BL32" s="697"/>
      <c r="BM32" s="682">
        <v>97.2</v>
      </c>
      <c r="BN32" s="763"/>
      <c r="BO32" s="763"/>
      <c r="BP32" s="763"/>
      <c r="BQ32" s="721"/>
      <c r="BR32" s="762">
        <v>99.2</v>
      </c>
      <c r="BS32" s="697"/>
      <c r="BT32" s="697"/>
      <c r="BU32" s="697"/>
      <c r="BV32" s="697"/>
      <c r="BW32" s="697"/>
      <c r="BX32" s="682">
        <v>96.8</v>
      </c>
      <c r="BY32" s="763"/>
      <c r="BZ32" s="763"/>
      <c r="CA32" s="763"/>
      <c r="CB32" s="721"/>
      <c r="CD32" s="771"/>
      <c r="CE32" s="772"/>
      <c r="CF32" s="711" t="s">
        <v>313</v>
      </c>
      <c r="CG32" s="712"/>
      <c r="CH32" s="712"/>
      <c r="CI32" s="712"/>
      <c r="CJ32" s="712"/>
      <c r="CK32" s="712"/>
      <c r="CL32" s="712"/>
      <c r="CM32" s="712"/>
      <c r="CN32" s="712"/>
      <c r="CO32" s="712"/>
      <c r="CP32" s="712"/>
      <c r="CQ32" s="713"/>
      <c r="CR32" s="678" t="s">
        <v>181</v>
      </c>
      <c r="CS32" s="679"/>
      <c r="CT32" s="679"/>
      <c r="CU32" s="679"/>
      <c r="CV32" s="679"/>
      <c r="CW32" s="679"/>
      <c r="CX32" s="679"/>
      <c r="CY32" s="680"/>
      <c r="CZ32" s="681" t="s">
        <v>137</v>
      </c>
      <c r="DA32" s="699"/>
      <c r="DB32" s="699"/>
      <c r="DC32" s="700"/>
      <c r="DD32" s="684" t="s">
        <v>181</v>
      </c>
      <c r="DE32" s="679"/>
      <c r="DF32" s="679"/>
      <c r="DG32" s="679"/>
      <c r="DH32" s="679"/>
      <c r="DI32" s="679"/>
      <c r="DJ32" s="679"/>
      <c r="DK32" s="680"/>
      <c r="DL32" s="684" t="s">
        <v>181</v>
      </c>
      <c r="DM32" s="679"/>
      <c r="DN32" s="679"/>
      <c r="DO32" s="679"/>
      <c r="DP32" s="679"/>
      <c r="DQ32" s="679"/>
      <c r="DR32" s="679"/>
      <c r="DS32" s="679"/>
      <c r="DT32" s="679"/>
      <c r="DU32" s="679"/>
      <c r="DV32" s="680"/>
      <c r="DW32" s="681" t="s">
        <v>137</v>
      </c>
      <c r="DX32" s="699"/>
      <c r="DY32" s="699"/>
      <c r="DZ32" s="699"/>
      <c r="EA32" s="699"/>
      <c r="EB32" s="699"/>
      <c r="EC32" s="714"/>
    </row>
    <row r="33" spans="2:133" ht="11.25" customHeight="1" x14ac:dyDescent="0.2">
      <c r="B33" s="675" t="s">
        <v>314</v>
      </c>
      <c r="C33" s="676"/>
      <c r="D33" s="676"/>
      <c r="E33" s="676"/>
      <c r="F33" s="676"/>
      <c r="G33" s="676"/>
      <c r="H33" s="676"/>
      <c r="I33" s="676"/>
      <c r="J33" s="676"/>
      <c r="K33" s="676"/>
      <c r="L33" s="676"/>
      <c r="M33" s="676"/>
      <c r="N33" s="676"/>
      <c r="O33" s="676"/>
      <c r="P33" s="676"/>
      <c r="Q33" s="677"/>
      <c r="R33" s="678">
        <v>787870</v>
      </c>
      <c r="S33" s="679"/>
      <c r="T33" s="679"/>
      <c r="U33" s="679"/>
      <c r="V33" s="679"/>
      <c r="W33" s="679"/>
      <c r="X33" s="679"/>
      <c r="Y33" s="680"/>
      <c r="Z33" s="715">
        <v>5.5</v>
      </c>
      <c r="AA33" s="715"/>
      <c r="AB33" s="715"/>
      <c r="AC33" s="715"/>
      <c r="AD33" s="716" t="s">
        <v>137</v>
      </c>
      <c r="AE33" s="716"/>
      <c r="AF33" s="716"/>
      <c r="AG33" s="716"/>
      <c r="AH33" s="716"/>
      <c r="AI33" s="716"/>
      <c r="AJ33" s="716"/>
      <c r="AK33" s="716"/>
      <c r="AL33" s="681" t="s">
        <v>181</v>
      </c>
      <c r="AM33" s="682"/>
      <c r="AN33" s="682"/>
      <c r="AO33" s="717"/>
      <c r="AP33" s="757"/>
      <c r="AQ33" s="758"/>
      <c r="AR33" s="758"/>
      <c r="AS33" s="758"/>
      <c r="AT33" s="761"/>
      <c r="AU33" s="232"/>
      <c r="AV33" s="232"/>
      <c r="AW33" s="232"/>
      <c r="AX33" s="659" t="s">
        <v>315</v>
      </c>
      <c r="AY33" s="660"/>
      <c r="AZ33" s="660"/>
      <c r="BA33" s="660"/>
      <c r="BB33" s="660"/>
      <c r="BC33" s="660"/>
      <c r="BD33" s="660"/>
      <c r="BE33" s="660"/>
      <c r="BF33" s="661"/>
      <c r="BG33" s="745">
        <v>98.4</v>
      </c>
      <c r="BH33" s="663"/>
      <c r="BI33" s="663"/>
      <c r="BJ33" s="663"/>
      <c r="BK33" s="663"/>
      <c r="BL33" s="663"/>
      <c r="BM33" s="706">
        <v>94.6</v>
      </c>
      <c r="BN33" s="663"/>
      <c r="BO33" s="663"/>
      <c r="BP33" s="663"/>
      <c r="BQ33" s="727"/>
      <c r="BR33" s="745">
        <v>98.6</v>
      </c>
      <c r="BS33" s="663"/>
      <c r="BT33" s="663"/>
      <c r="BU33" s="663"/>
      <c r="BV33" s="663"/>
      <c r="BW33" s="663"/>
      <c r="BX33" s="706">
        <v>94.1</v>
      </c>
      <c r="BY33" s="663"/>
      <c r="BZ33" s="663"/>
      <c r="CA33" s="663"/>
      <c r="CB33" s="727"/>
      <c r="CD33" s="711" t="s">
        <v>316</v>
      </c>
      <c r="CE33" s="712"/>
      <c r="CF33" s="712"/>
      <c r="CG33" s="712"/>
      <c r="CH33" s="712"/>
      <c r="CI33" s="712"/>
      <c r="CJ33" s="712"/>
      <c r="CK33" s="712"/>
      <c r="CL33" s="712"/>
      <c r="CM33" s="712"/>
      <c r="CN33" s="712"/>
      <c r="CO33" s="712"/>
      <c r="CP33" s="712"/>
      <c r="CQ33" s="713"/>
      <c r="CR33" s="678">
        <v>6318920</v>
      </c>
      <c r="CS33" s="697"/>
      <c r="CT33" s="697"/>
      <c r="CU33" s="697"/>
      <c r="CV33" s="697"/>
      <c r="CW33" s="697"/>
      <c r="CX33" s="697"/>
      <c r="CY33" s="698"/>
      <c r="CZ33" s="681">
        <v>45.8</v>
      </c>
      <c r="DA33" s="699"/>
      <c r="DB33" s="699"/>
      <c r="DC33" s="700"/>
      <c r="DD33" s="684">
        <v>5550855</v>
      </c>
      <c r="DE33" s="697"/>
      <c r="DF33" s="697"/>
      <c r="DG33" s="697"/>
      <c r="DH33" s="697"/>
      <c r="DI33" s="697"/>
      <c r="DJ33" s="697"/>
      <c r="DK33" s="698"/>
      <c r="DL33" s="684">
        <v>4381474</v>
      </c>
      <c r="DM33" s="697"/>
      <c r="DN33" s="697"/>
      <c r="DO33" s="697"/>
      <c r="DP33" s="697"/>
      <c r="DQ33" s="697"/>
      <c r="DR33" s="697"/>
      <c r="DS33" s="697"/>
      <c r="DT33" s="697"/>
      <c r="DU33" s="697"/>
      <c r="DV33" s="698"/>
      <c r="DW33" s="681">
        <v>49.9</v>
      </c>
      <c r="DX33" s="699"/>
      <c r="DY33" s="699"/>
      <c r="DZ33" s="699"/>
      <c r="EA33" s="699"/>
      <c r="EB33" s="699"/>
      <c r="EC33" s="714"/>
    </row>
    <row r="34" spans="2:133" ht="11.25" customHeight="1" x14ac:dyDescent="0.2">
      <c r="B34" s="675" t="s">
        <v>317</v>
      </c>
      <c r="C34" s="676"/>
      <c r="D34" s="676"/>
      <c r="E34" s="676"/>
      <c r="F34" s="676"/>
      <c r="G34" s="676"/>
      <c r="H34" s="676"/>
      <c r="I34" s="676"/>
      <c r="J34" s="676"/>
      <c r="K34" s="676"/>
      <c r="L34" s="676"/>
      <c r="M34" s="676"/>
      <c r="N34" s="676"/>
      <c r="O34" s="676"/>
      <c r="P34" s="676"/>
      <c r="Q34" s="677"/>
      <c r="R34" s="678">
        <v>62225</v>
      </c>
      <c r="S34" s="679"/>
      <c r="T34" s="679"/>
      <c r="U34" s="679"/>
      <c r="V34" s="679"/>
      <c r="W34" s="679"/>
      <c r="X34" s="679"/>
      <c r="Y34" s="680"/>
      <c r="Z34" s="715">
        <v>0.4</v>
      </c>
      <c r="AA34" s="715"/>
      <c r="AB34" s="715"/>
      <c r="AC34" s="715"/>
      <c r="AD34" s="716">
        <v>5113</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318</v>
      </c>
      <c r="CE34" s="712"/>
      <c r="CF34" s="712"/>
      <c r="CG34" s="712"/>
      <c r="CH34" s="712"/>
      <c r="CI34" s="712"/>
      <c r="CJ34" s="712"/>
      <c r="CK34" s="712"/>
      <c r="CL34" s="712"/>
      <c r="CM34" s="712"/>
      <c r="CN34" s="712"/>
      <c r="CO34" s="712"/>
      <c r="CP34" s="712"/>
      <c r="CQ34" s="713"/>
      <c r="CR34" s="678">
        <v>1700872</v>
      </c>
      <c r="CS34" s="679"/>
      <c r="CT34" s="679"/>
      <c r="CU34" s="679"/>
      <c r="CV34" s="679"/>
      <c r="CW34" s="679"/>
      <c r="CX34" s="679"/>
      <c r="CY34" s="680"/>
      <c r="CZ34" s="681">
        <v>12.3</v>
      </c>
      <c r="DA34" s="699"/>
      <c r="DB34" s="699"/>
      <c r="DC34" s="700"/>
      <c r="DD34" s="684">
        <v>1508209</v>
      </c>
      <c r="DE34" s="679"/>
      <c r="DF34" s="679"/>
      <c r="DG34" s="679"/>
      <c r="DH34" s="679"/>
      <c r="DI34" s="679"/>
      <c r="DJ34" s="679"/>
      <c r="DK34" s="680"/>
      <c r="DL34" s="684">
        <v>1129035</v>
      </c>
      <c r="DM34" s="679"/>
      <c r="DN34" s="679"/>
      <c r="DO34" s="679"/>
      <c r="DP34" s="679"/>
      <c r="DQ34" s="679"/>
      <c r="DR34" s="679"/>
      <c r="DS34" s="679"/>
      <c r="DT34" s="679"/>
      <c r="DU34" s="679"/>
      <c r="DV34" s="680"/>
      <c r="DW34" s="681">
        <v>12.9</v>
      </c>
      <c r="DX34" s="699"/>
      <c r="DY34" s="699"/>
      <c r="DZ34" s="699"/>
      <c r="EA34" s="699"/>
      <c r="EB34" s="699"/>
      <c r="EC34" s="714"/>
    </row>
    <row r="35" spans="2:133" ht="11.25" customHeight="1" x14ac:dyDescent="0.2">
      <c r="B35" s="675" t="s">
        <v>319</v>
      </c>
      <c r="C35" s="676"/>
      <c r="D35" s="676"/>
      <c r="E35" s="676"/>
      <c r="F35" s="676"/>
      <c r="G35" s="676"/>
      <c r="H35" s="676"/>
      <c r="I35" s="676"/>
      <c r="J35" s="676"/>
      <c r="K35" s="676"/>
      <c r="L35" s="676"/>
      <c r="M35" s="676"/>
      <c r="N35" s="676"/>
      <c r="O35" s="676"/>
      <c r="P35" s="676"/>
      <c r="Q35" s="677"/>
      <c r="R35" s="678">
        <v>212007</v>
      </c>
      <c r="S35" s="679"/>
      <c r="T35" s="679"/>
      <c r="U35" s="679"/>
      <c r="V35" s="679"/>
      <c r="W35" s="679"/>
      <c r="X35" s="679"/>
      <c r="Y35" s="680"/>
      <c r="Z35" s="715">
        <v>1.5</v>
      </c>
      <c r="AA35" s="715"/>
      <c r="AB35" s="715"/>
      <c r="AC35" s="715"/>
      <c r="AD35" s="716" t="s">
        <v>181</v>
      </c>
      <c r="AE35" s="716"/>
      <c r="AF35" s="716"/>
      <c r="AG35" s="716"/>
      <c r="AH35" s="716"/>
      <c r="AI35" s="716"/>
      <c r="AJ35" s="716"/>
      <c r="AK35" s="716"/>
      <c r="AL35" s="681" t="s">
        <v>137</v>
      </c>
      <c r="AM35" s="682"/>
      <c r="AN35" s="682"/>
      <c r="AO35" s="717"/>
      <c r="AP35" s="235"/>
      <c r="AQ35" s="739" t="s">
        <v>320</v>
      </c>
      <c r="AR35" s="740"/>
      <c r="AS35" s="740"/>
      <c r="AT35" s="740"/>
      <c r="AU35" s="740"/>
      <c r="AV35" s="740"/>
      <c r="AW35" s="740"/>
      <c r="AX35" s="740"/>
      <c r="AY35" s="740"/>
      <c r="AZ35" s="740"/>
      <c r="BA35" s="740"/>
      <c r="BB35" s="740"/>
      <c r="BC35" s="740"/>
      <c r="BD35" s="740"/>
      <c r="BE35" s="740"/>
      <c r="BF35" s="741"/>
      <c r="BG35" s="739" t="s">
        <v>321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322</v>
      </c>
      <c r="CE35" s="712"/>
      <c r="CF35" s="712"/>
      <c r="CG35" s="712"/>
      <c r="CH35" s="712"/>
      <c r="CI35" s="712"/>
      <c r="CJ35" s="712"/>
      <c r="CK35" s="712"/>
      <c r="CL35" s="712"/>
      <c r="CM35" s="712"/>
      <c r="CN35" s="712"/>
      <c r="CO35" s="712"/>
      <c r="CP35" s="712"/>
      <c r="CQ35" s="713"/>
      <c r="CR35" s="678">
        <v>138241</v>
      </c>
      <c r="CS35" s="697"/>
      <c r="CT35" s="697"/>
      <c r="CU35" s="697"/>
      <c r="CV35" s="697"/>
      <c r="CW35" s="697"/>
      <c r="CX35" s="697"/>
      <c r="CY35" s="698"/>
      <c r="CZ35" s="681">
        <v>1</v>
      </c>
      <c r="DA35" s="699"/>
      <c r="DB35" s="699"/>
      <c r="DC35" s="700"/>
      <c r="DD35" s="684">
        <v>103612</v>
      </c>
      <c r="DE35" s="697"/>
      <c r="DF35" s="697"/>
      <c r="DG35" s="697"/>
      <c r="DH35" s="697"/>
      <c r="DI35" s="697"/>
      <c r="DJ35" s="697"/>
      <c r="DK35" s="698"/>
      <c r="DL35" s="684">
        <v>31816</v>
      </c>
      <c r="DM35" s="697"/>
      <c r="DN35" s="697"/>
      <c r="DO35" s="697"/>
      <c r="DP35" s="697"/>
      <c r="DQ35" s="697"/>
      <c r="DR35" s="697"/>
      <c r="DS35" s="697"/>
      <c r="DT35" s="697"/>
      <c r="DU35" s="697"/>
      <c r="DV35" s="698"/>
      <c r="DW35" s="681">
        <v>0.4</v>
      </c>
      <c r="DX35" s="699"/>
      <c r="DY35" s="699"/>
      <c r="DZ35" s="699"/>
      <c r="EA35" s="699"/>
      <c r="EB35" s="699"/>
      <c r="EC35" s="714"/>
    </row>
    <row r="36" spans="2:133" ht="11.25" customHeight="1" x14ac:dyDescent="0.2">
      <c r="B36" s="675" t="s">
        <v>323</v>
      </c>
      <c r="C36" s="676"/>
      <c r="D36" s="676"/>
      <c r="E36" s="676"/>
      <c r="F36" s="676"/>
      <c r="G36" s="676"/>
      <c r="H36" s="676"/>
      <c r="I36" s="676"/>
      <c r="J36" s="676"/>
      <c r="K36" s="676"/>
      <c r="L36" s="676"/>
      <c r="M36" s="676"/>
      <c r="N36" s="676"/>
      <c r="O36" s="676"/>
      <c r="P36" s="676"/>
      <c r="Q36" s="677"/>
      <c r="R36" s="678">
        <v>873367</v>
      </c>
      <c r="S36" s="679"/>
      <c r="T36" s="679"/>
      <c r="U36" s="679"/>
      <c r="V36" s="679"/>
      <c r="W36" s="679"/>
      <c r="X36" s="679"/>
      <c r="Y36" s="680"/>
      <c r="Z36" s="715">
        <v>6.1</v>
      </c>
      <c r="AA36" s="715"/>
      <c r="AB36" s="715"/>
      <c r="AC36" s="715"/>
      <c r="AD36" s="716" t="s">
        <v>137</v>
      </c>
      <c r="AE36" s="716"/>
      <c r="AF36" s="716"/>
      <c r="AG36" s="716"/>
      <c r="AH36" s="716"/>
      <c r="AI36" s="716"/>
      <c r="AJ36" s="716"/>
      <c r="AK36" s="716"/>
      <c r="AL36" s="681" t="s">
        <v>137</v>
      </c>
      <c r="AM36" s="682"/>
      <c r="AN36" s="682"/>
      <c r="AO36" s="717"/>
      <c r="AP36" s="235"/>
      <c r="AQ36" s="730" t="s">
        <v>324</v>
      </c>
      <c r="AR36" s="731"/>
      <c r="AS36" s="731"/>
      <c r="AT36" s="731"/>
      <c r="AU36" s="731"/>
      <c r="AV36" s="731"/>
      <c r="AW36" s="731"/>
      <c r="AX36" s="731"/>
      <c r="AY36" s="732"/>
      <c r="AZ36" s="733">
        <v>1903996</v>
      </c>
      <c r="BA36" s="734"/>
      <c r="BB36" s="734"/>
      <c r="BC36" s="734"/>
      <c r="BD36" s="734"/>
      <c r="BE36" s="734"/>
      <c r="BF36" s="735"/>
      <c r="BG36" s="736" t="s">
        <v>325</v>
      </c>
      <c r="BH36" s="737"/>
      <c r="BI36" s="737"/>
      <c r="BJ36" s="737"/>
      <c r="BK36" s="737"/>
      <c r="BL36" s="737"/>
      <c r="BM36" s="737"/>
      <c r="BN36" s="737"/>
      <c r="BO36" s="737"/>
      <c r="BP36" s="737"/>
      <c r="BQ36" s="737"/>
      <c r="BR36" s="737"/>
      <c r="BS36" s="737"/>
      <c r="BT36" s="737"/>
      <c r="BU36" s="738"/>
      <c r="BV36" s="733">
        <v>185481</v>
      </c>
      <c r="BW36" s="734"/>
      <c r="BX36" s="734"/>
      <c r="BY36" s="734"/>
      <c r="BZ36" s="734"/>
      <c r="CA36" s="734"/>
      <c r="CB36" s="735"/>
      <c r="CD36" s="711" t="s">
        <v>326</v>
      </c>
      <c r="CE36" s="712"/>
      <c r="CF36" s="712"/>
      <c r="CG36" s="712"/>
      <c r="CH36" s="712"/>
      <c r="CI36" s="712"/>
      <c r="CJ36" s="712"/>
      <c r="CK36" s="712"/>
      <c r="CL36" s="712"/>
      <c r="CM36" s="712"/>
      <c r="CN36" s="712"/>
      <c r="CO36" s="712"/>
      <c r="CP36" s="712"/>
      <c r="CQ36" s="713"/>
      <c r="CR36" s="678">
        <v>2570522</v>
      </c>
      <c r="CS36" s="679"/>
      <c r="CT36" s="679"/>
      <c r="CU36" s="679"/>
      <c r="CV36" s="679"/>
      <c r="CW36" s="679"/>
      <c r="CX36" s="679"/>
      <c r="CY36" s="680"/>
      <c r="CZ36" s="681">
        <v>18.600000000000001</v>
      </c>
      <c r="DA36" s="699"/>
      <c r="DB36" s="699"/>
      <c r="DC36" s="700"/>
      <c r="DD36" s="684">
        <v>2427800</v>
      </c>
      <c r="DE36" s="679"/>
      <c r="DF36" s="679"/>
      <c r="DG36" s="679"/>
      <c r="DH36" s="679"/>
      <c r="DI36" s="679"/>
      <c r="DJ36" s="679"/>
      <c r="DK36" s="680"/>
      <c r="DL36" s="684">
        <v>1985057</v>
      </c>
      <c r="DM36" s="679"/>
      <c r="DN36" s="679"/>
      <c r="DO36" s="679"/>
      <c r="DP36" s="679"/>
      <c r="DQ36" s="679"/>
      <c r="DR36" s="679"/>
      <c r="DS36" s="679"/>
      <c r="DT36" s="679"/>
      <c r="DU36" s="679"/>
      <c r="DV36" s="680"/>
      <c r="DW36" s="681">
        <v>22.6</v>
      </c>
      <c r="DX36" s="699"/>
      <c r="DY36" s="699"/>
      <c r="DZ36" s="699"/>
      <c r="EA36" s="699"/>
      <c r="EB36" s="699"/>
      <c r="EC36" s="714"/>
    </row>
    <row r="37" spans="2:133" ht="11.25" customHeight="1" x14ac:dyDescent="0.2">
      <c r="B37" s="675" t="s">
        <v>327</v>
      </c>
      <c r="C37" s="676"/>
      <c r="D37" s="676"/>
      <c r="E37" s="676"/>
      <c r="F37" s="676"/>
      <c r="G37" s="676"/>
      <c r="H37" s="676"/>
      <c r="I37" s="676"/>
      <c r="J37" s="676"/>
      <c r="K37" s="676"/>
      <c r="L37" s="676"/>
      <c r="M37" s="676"/>
      <c r="N37" s="676"/>
      <c r="O37" s="676"/>
      <c r="P37" s="676"/>
      <c r="Q37" s="677"/>
      <c r="R37" s="678">
        <v>319205</v>
      </c>
      <c r="S37" s="679"/>
      <c r="T37" s="679"/>
      <c r="U37" s="679"/>
      <c r="V37" s="679"/>
      <c r="W37" s="679"/>
      <c r="X37" s="679"/>
      <c r="Y37" s="680"/>
      <c r="Z37" s="715">
        <v>2.2000000000000002</v>
      </c>
      <c r="AA37" s="715"/>
      <c r="AB37" s="715"/>
      <c r="AC37" s="715"/>
      <c r="AD37" s="716" t="s">
        <v>181</v>
      </c>
      <c r="AE37" s="716"/>
      <c r="AF37" s="716"/>
      <c r="AG37" s="716"/>
      <c r="AH37" s="716"/>
      <c r="AI37" s="716"/>
      <c r="AJ37" s="716"/>
      <c r="AK37" s="716"/>
      <c r="AL37" s="681" t="s">
        <v>181</v>
      </c>
      <c r="AM37" s="682"/>
      <c r="AN37" s="682"/>
      <c r="AO37" s="717"/>
      <c r="AQ37" s="718" t="s">
        <v>328</v>
      </c>
      <c r="AR37" s="719"/>
      <c r="AS37" s="719"/>
      <c r="AT37" s="719"/>
      <c r="AU37" s="719"/>
      <c r="AV37" s="719"/>
      <c r="AW37" s="719"/>
      <c r="AX37" s="719"/>
      <c r="AY37" s="720"/>
      <c r="AZ37" s="678">
        <v>500873</v>
      </c>
      <c r="BA37" s="679"/>
      <c r="BB37" s="679"/>
      <c r="BC37" s="679"/>
      <c r="BD37" s="697"/>
      <c r="BE37" s="697"/>
      <c r="BF37" s="721"/>
      <c r="BG37" s="711" t="s">
        <v>329</v>
      </c>
      <c r="BH37" s="712"/>
      <c r="BI37" s="712"/>
      <c r="BJ37" s="712"/>
      <c r="BK37" s="712"/>
      <c r="BL37" s="712"/>
      <c r="BM37" s="712"/>
      <c r="BN37" s="712"/>
      <c r="BO37" s="712"/>
      <c r="BP37" s="712"/>
      <c r="BQ37" s="712"/>
      <c r="BR37" s="712"/>
      <c r="BS37" s="712"/>
      <c r="BT37" s="712"/>
      <c r="BU37" s="713"/>
      <c r="BV37" s="678">
        <v>178451</v>
      </c>
      <c r="BW37" s="679"/>
      <c r="BX37" s="679"/>
      <c r="BY37" s="679"/>
      <c r="BZ37" s="679"/>
      <c r="CA37" s="679"/>
      <c r="CB37" s="722"/>
      <c r="CD37" s="711" t="s">
        <v>330</v>
      </c>
      <c r="CE37" s="712"/>
      <c r="CF37" s="712"/>
      <c r="CG37" s="712"/>
      <c r="CH37" s="712"/>
      <c r="CI37" s="712"/>
      <c r="CJ37" s="712"/>
      <c r="CK37" s="712"/>
      <c r="CL37" s="712"/>
      <c r="CM37" s="712"/>
      <c r="CN37" s="712"/>
      <c r="CO37" s="712"/>
      <c r="CP37" s="712"/>
      <c r="CQ37" s="713"/>
      <c r="CR37" s="678">
        <v>518268</v>
      </c>
      <c r="CS37" s="697"/>
      <c r="CT37" s="697"/>
      <c r="CU37" s="697"/>
      <c r="CV37" s="697"/>
      <c r="CW37" s="697"/>
      <c r="CX37" s="697"/>
      <c r="CY37" s="698"/>
      <c r="CZ37" s="681">
        <v>3.8</v>
      </c>
      <c r="DA37" s="699"/>
      <c r="DB37" s="699"/>
      <c r="DC37" s="700"/>
      <c r="DD37" s="684">
        <v>518268</v>
      </c>
      <c r="DE37" s="697"/>
      <c r="DF37" s="697"/>
      <c r="DG37" s="697"/>
      <c r="DH37" s="697"/>
      <c r="DI37" s="697"/>
      <c r="DJ37" s="697"/>
      <c r="DK37" s="698"/>
      <c r="DL37" s="684">
        <v>504437</v>
      </c>
      <c r="DM37" s="697"/>
      <c r="DN37" s="697"/>
      <c r="DO37" s="697"/>
      <c r="DP37" s="697"/>
      <c r="DQ37" s="697"/>
      <c r="DR37" s="697"/>
      <c r="DS37" s="697"/>
      <c r="DT37" s="697"/>
      <c r="DU37" s="697"/>
      <c r="DV37" s="698"/>
      <c r="DW37" s="681">
        <v>5.7</v>
      </c>
      <c r="DX37" s="699"/>
      <c r="DY37" s="699"/>
      <c r="DZ37" s="699"/>
      <c r="EA37" s="699"/>
      <c r="EB37" s="699"/>
      <c r="EC37" s="714"/>
    </row>
    <row r="38" spans="2:133" ht="11.25" customHeight="1" x14ac:dyDescent="0.2">
      <c r="B38" s="675" t="s">
        <v>331</v>
      </c>
      <c r="C38" s="676"/>
      <c r="D38" s="676"/>
      <c r="E38" s="676"/>
      <c r="F38" s="676"/>
      <c r="G38" s="676"/>
      <c r="H38" s="676"/>
      <c r="I38" s="676"/>
      <c r="J38" s="676"/>
      <c r="K38" s="676"/>
      <c r="L38" s="676"/>
      <c r="M38" s="676"/>
      <c r="N38" s="676"/>
      <c r="O38" s="676"/>
      <c r="P38" s="676"/>
      <c r="Q38" s="677"/>
      <c r="R38" s="678">
        <v>212746</v>
      </c>
      <c r="S38" s="679"/>
      <c r="T38" s="679"/>
      <c r="U38" s="679"/>
      <c r="V38" s="679"/>
      <c r="W38" s="679"/>
      <c r="X38" s="679"/>
      <c r="Y38" s="680"/>
      <c r="Z38" s="715">
        <v>1.5</v>
      </c>
      <c r="AA38" s="715"/>
      <c r="AB38" s="715"/>
      <c r="AC38" s="715"/>
      <c r="AD38" s="716">
        <v>11</v>
      </c>
      <c r="AE38" s="716"/>
      <c r="AF38" s="716"/>
      <c r="AG38" s="716"/>
      <c r="AH38" s="716"/>
      <c r="AI38" s="716"/>
      <c r="AJ38" s="716"/>
      <c r="AK38" s="716"/>
      <c r="AL38" s="681">
        <v>0</v>
      </c>
      <c r="AM38" s="682"/>
      <c r="AN38" s="682"/>
      <c r="AO38" s="717"/>
      <c r="AQ38" s="718" t="s">
        <v>332</v>
      </c>
      <c r="AR38" s="719"/>
      <c r="AS38" s="719"/>
      <c r="AT38" s="719"/>
      <c r="AU38" s="719"/>
      <c r="AV38" s="719"/>
      <c r="AW38" s="719"/>
      <c r="AX38" s="719"/>
      <c r="AY38" s="720"/>
      <c r="AZ38" s="678">
        <v>362948</v>
      </c>
      <c r="BA38" s="679"/>
      <c r="BB38" s="679"/>
      <c r="BC38" s="679"/>
      <c r="BD38" s="697"/>
      <c r="BE38" s="697"/>
      <c r="BF38" s="721"/>
      <c r="BG38" s="711" t="s">
        <v>333</v>
      </c>
      <c r="BH38" s="712"/>
      <c r="BI38" s="712"/>
      <c r="BJ38" s="712"/>
      <c r="BK38" s="712"/>
      <c r="BL38" s="712"/>
      <c r="BM38" s="712"/>
      <c r="BN38" s="712"/>
      <c r="BO38" s="712"/>
      <c r="BP38" s="712"/>
      <c r="BQ38" s="712"/>
      <c r="BR38" s="712"/>
      <c r="BS38" s="712"/>
      <c r="BT38" s="712"/>
      <c r="BU38" s="713"/>
      <c r="BV38" s="678">
        <v>4067</v>
      </c>
      <c r="BW38" s="679"/>
      <c r="BX38" s="679"/>
      <c r="BY38" s="679"/>
      <c r="BZ38" s="679"/>
      <c r="CA38" s="679"/>
      <c r="CB38" s="722"/>
      <c r="CD38" s="711" t="s">
        <v>334</v>
      </c>
      <c r="CE38" s="712"/>
      <c r="CF38" s="712"/>
      <c r="CG38" s="712"/>
      <c r="CH38" s="712"/>
      <c r="CI38" s="712"/>
      <c r="CJ38" s="712"/>
      <c r="CK38" s="712"/>
      <c r="CL38" s="712"/>
      <c r="CM38" s="712"/>
      <c r="CN38" s="712"/>
      <c r="CO38" s="712"/>
      <c r="CP38" s="712"/>
      <c r="CQ38" s="713"/>
      <c r="CR38" s="678">
        <v>1539755</v>
      </c>
      <c r="CS38" s="679"/>
      <c r="CT38" s="679"/>
      <c r="CU38" s="679"/>
      <c r="CV38" s="679"/>
      <c r="CW38" s="679"/>
      <c r="CX38" s="679"/>
      <c r="CY38" s="680"/>
      <c r="CZ38" s="681">
        <v>11.2</v>
      </c>
      <c r="DA38" s="699"/>
      <c r="DB38" s="699"/>
      <c r="DC38" s="700"/>
      <c r="DD38" s="684">
        <v>1358204</v>
      </c>
      <c r="DE38" s="679"/>
      <c r="DF38" s="679"/>
      <c r="DG38" s="679"/>
      <c r="DH38" s="679"/>
      <c r="DI38" s="679"/>
      <c r="DJ38" s="679"/>
      <c r="DK38" s="680"/>
      <c r="DL38" s="684">
        <v>1235566</v>
      </c>
      <c r="DM38" s="679"/>
      <c r="DN38" s="679"/>
      <c r="DO38" s="679"/>
      <c r="DP38" s="679"/>
      <c r="DQ38" s="679"/>
      <c r="DR38" s="679"/>
      <c r="DS38" s="679"/>
      <c r="DT38" s="679"/>
      <c r="DU38" s="679"/>
      <c r="DV38" s="680"/>
      <c r="DW38" s="681">
        <v>14.1</v>
      </c>
      <c r="DX38" s="699"/>
      <c r="DY38" s="699"/>
      <c r="DZ38" s="699"/>
      <c r="EA38" s="699"/>
      <c r="EB38" s="699"/>
      <c r="EC38" s="714"/>
    </row>
    <row r="39" spans="2:133" ht="11.25" customHeight="1" x14ac:dyDescent="0.2">
      <c r="B39" s="675" t="s">
        <v>335</v>
      </c>
      <c r="C39" s="676"/>
      <c r="D39" s="676"/>
      <c r="E39" s="676"/>
      <c r="F39" s="676"/>
      <c r="G39" s="676"/>
      <c r="H39" s="676"/>
      <c r="I39" s="676"/>
      <c r="J39" s="676"/>
      <c r="K39" s="676"/>
      <c r="L39" s="676"/>
      <c r="M39" s="676"/>
      <c r="N39" s="676"/>
      <c r="O39" s="676"/>
      <c r="P39" s="676"/>
      <c r="Q39" s="677"/>
      <c r="R39" s="678">
        <v>943800</v>
      </c>
      <c r="S39" s="679"/>
      <c r="T39" s="679"/>
      <c r="U39" s="679"/>
      <c r="V39" s="679"/>
      <c r="W39" s="679"/>
      <c r="X39" s="679"/>
      <c r="Y39" s="680"/>
      <c r="Z39" s="715">
        <v>6.6</v>
      </c>
      <c r="AA39" s="715"/>
      <c r="AB39" s="715"/>
      <c r="AC39" s="715"/>
      <c r="AD39" s="716" t="s">
        <v>137</v>
      </c>
      <c r="AE39" s="716"/>
      <c r="AF39" s="716"/>
      <c r="AG39" s="716"/>
      <c r="AH39" s="716"/>
      <c r="AI39" s="716"/>
      <c r="AJ39" s="716"/>
      <c r="AK39" s="716"/>
      <c r="AL39" s="681" t="s">
        <v>181</v>
      </c>
      <c r="AM39" s="682"/>
      <c r="AN39" s="682"/>
      <c r="AO39" s="717"/>
      <c r="AQ39" s="718" t="s">
        <v>336</v>
      </c>
      <c r="AR39" s="719"/>
      <c r="AS39" s="719"/>
      <c r="AT39" s="719"/>
      <c r="AU39" s="719"/>
      <c r="AV39" s="719"/>
      <c r="AW39" s="719"/>
      <c r="AX39" s="719"/>
      <c r="AY39" s="720"/>
      <c r="AZ39" s="678">
        <v>53648</v>
      </c>
      <c r="BA39" s="679"/>
      <c r="BB39" s="679"/>
      <c r="BC39" s="679"/>
      <c r="BD39" s="697"/>
      <c r="BE39" s="697"/>
      <c r="BF39" s="721"/>
      <c r="BG39" s="711" t="s">
        <v>337</v>
      </c>
      <c r="BH39" s="712"/>
      <c r="BI39" s="712"/>
      <c r="BJ39" s="712"/>
      <c r="BK39" s="712"/>
      <c r="BL39" s="712"/>
      <c r="BM39" s="712"/>
      <c r="BN39" s="712"/>
      <c r="BO39" s="712"/>
      <c r="BP39" s="712"/>
      <c r="BQ39" s="712"/>
      <c r="BR39" s="712"/>
      <c r="BS39" s="712"/>
      <c r="BT39" s="712"/>
      <c r="BU39" s="713"/>
      <c r="BV39" s="678">
        <v>6562</v>
      </c>
      <c r="BW39" s="679"/>
      <c r="BX39" s="679"/>
      <c r="BY39" s="679"/>
      <c r="BZ39" s="679"/>
      <c r="CA39" s="679"/>
      <c r="CB39" s="722"/>
      <c r="CD39" s="711" t="s">
        <v>338</v>
      </c>
      <c r="CE39" s="712"/>
      <c r="CF39" s="712"/>
      <c r="CG39" s="712"/>
      <c r="CH39" s="712"/>
      <c r="CI39" s="712"/>
      <c r="CJ39" s="712"/>
      <c r="CK39" s="712"/>
      <c r="CL39" s="712"/>
      <c r="CM39" s="712"/>
      <c r="CN39" s="712"/>
      <c r="CO39" s="712"/>
      <c r="CP39" s="712"/>
      <c r="CQ39" s="713"/>
      <c r="CR39" s="678">
        <v>369490</v>
      </c>
      <c r="CS39" s="697"/>
      <c r="CT39" s="697"/>
      <c r="CU39" s="697"/>
      <c r="CV39" s="697"/>
      <c r="CW39" s="697"/>
      <c r="CX39" s="697"/>
      <c r="CY39" s="698"/>
      <c r="CZ39" s="681">
        <v>2.7</v>
      </c>
      <c r="DA39" s="699"/>
      <c r="DB39" s="699"/>
      <c r="DC39" s="700"/>
      <c r="DD39" s="684">
        <v>153030</v>
      </c>
      <c r="DE39" s="697"/>
      <c r="DF39" s="697"/>
      <c r="DG39" s="697"/>
      <c r="DH39" s="697"/>
      <c r="DI39" s="697"/>
      <c r="DJ39" s="697"/>
      <c r="DK39" s="698"/>
      <c r="DL39" s="684" t="s">
        <v>137</v>
      </c>
      <c r="DM39" s="697"/>
      <c r="DN39" s="697"/>
      <c r="DO39" s="697"/>
      <c r="DP39" s="697"/>
      <c r="DQ39" s="697"/>
      <c r="DR39" s="697"/>
      <c r="DS39" s="697"/>
      <c r="DT39" s="697"/>
      <c r="DU39" s="697"/>
      <c r="DV39" s="698"/>
      <c r="DW39" s="681" t="s">
        <v>181</v>
      </c>
      <c r="DX39" s="699"/>
      <c r="DY39" s="699"/>
      <c r="DZ39" s="699"/>
      <c r="EA39" s="699"/>
      <c r="EB39" s="699"/>
      <c r="EC39" s="714"/>
    </row>
    <row r="40" spans="2:133" ht="11.25" customHeight="1" x14ac:dyDescent="0.2">
      <c r="B40" s="675" t="s">
        <v>339</v>
      </c>
      <c r="C40" s="676"/>
      <c r="D40" s="676"/>
      <c r="E40" s="676"/>
      <c r="F40" s="676"/>
      <c r="G40" s="676"/>
      <c r="H40" s="676"/>
      <c r="I40" s="676"/>
      <c r="J40" s="676"/>
      <c r="K40" s="676"/>
      <c r="L40" s="676"/>
      <c r="M40" s="676"/>
      <c r="N40" s="676"/>
      <c r="O40" s="676"/>
      <c r="P40" s="676"/>
      <c r="Q40" s="677"/>
      <c r="R40" s="678" t="s">
        <v>137</v>
      </c>
      <c r="S40" s="679"/>
      <c r="T40" s="679"/>
      <c r="U40" s="679"/>
      <c r="V40" s="679"/>
      <c r="W40" s="679"/>
      <c r="X40" s="679"/>
      <c r="Y40" s="680"/>
      <c r="Z40" s="715" t="s">
        <v>181</v>
      </c>
      <c r="AA40" s="715"/>
      <c r="AB40" s="715"/>
      <c r="AC40" s="715"/>
      <c r="AD40" s="716" t="s">
        <v>181</v>
      </c>
      <c r="AE40" s="716"/>
      <c r="AF40" s="716"/>
      <c r="AG40" s="716"/>
      <c r="AH40" s="716"/>
      <c r="AI40" s="716"/>
      <c r="AJ40" s="716"/>
      <c r="AK40" s="716"/>
      <c r="AL40" s="681" t="s">
        <v>137</v>
      </c>
      <c r="AM40" s="682"/>
      <c r="AN40" s="682"/>
      <c r="AO40" s="717"/>
      <c r="AQ40" s="718" t="s">
        <v>340</v>
      </c>
      <c r="AR40" s="719"/>
      <c r="AS40" s="719"/>
      <c r="AT40" s="719"/>
      <c r="AU40" s="719"/>
      <c r="AV40" s="719"/>
      <c r="AW40" s="719"/>
      <c r="AX40" s="719"/>
      <c r="AY40" s="720"/>
      <c r="AZ40" s="678">
        <v>1293</v>
      </c>
      <c r="BA40" s="679"/>
      <c r="BB40" s="679"/>
      <c r="BC40" s="679"/>
      <c r="BD40" s="697"/>
      <c r="BE40" s="697"/>
      <c r="BF40" s="721"/>
      <c r="BG40" s="723" t="s">
        <v>341</v>
      </c>
      <c r="BH40" s="724"/>
      <c r="BI40" s="724"/>
      <c r="BJ40" s="724"/>
      <c r="BK40" s="724"/>
      <c r="BL40" s="236"/>
      <c r="BM40" s="712" t="s">
        <v>342</v>
      </c>
      <c r="BN40" s="712"/>
      <c r="BO40" s="712"/>
      <c r="BP40" s="712"/>
      <c r="BQ40" s="712"/>
      <c r="BR40" s="712"/>
      <c r="BS40" s="712"/>
      <c r="BT40" s="712"/>
      <c r="BU40" s="713"/>
      <c r="BV40" s="678">
        <v>104</v>
      </c>
      <c r="BW40" s="679"/>
      <c r="BX40" s="679"/>
      <c r="BY40" s="679"/>
      <c r="BZ40" s="679"/>
      <c r="CA40" s="679"/>
      <c r="CB40" s="722"/>
      <c r="CD40" s="711" t="s">
        <v>343</v>
      </c>
      <c r="CE40" s="712"/>
      <c r="CF40" s="712"/>
      <c r="CG40" s="712"/>
      <c r="CH40" s="712"/>
      <c r="CI40" s="712"/>
      <c r="CJ40" s="712"/>
      <c r="CK40" s="712"/>
      <c r="CL40" s="712"/>
      <c r="CM40" s="712"/>
      <c r="CN40" s="712"/>
      <c r="CO40" s="712"/>
      <c r="CP40" s="712"/>
      <c r="CQ40" s="713"/>
      <c r="CR40" s="678">
        <v>40</v>
      </c>
      <c r="CS40" s="679"/>
      <c r="CT40" s="679"/>
      <c r="CU40" s="679"/>
      <c r="CV40" s="679"/>
      <c r="CW40" s="679"/>
      <c r="CX40" s="679"/>
      <c r="CY40" s="680"/>
      <c r="CZ40" s="681">
        <v>0</v>
      </c>
      <c r="DA40" s="699"/>
      <c r="DB40" s="699"/>
      <c r="DC40" s="700"/>
      <c r="DD40" s="684" t="s">
        <v>181</v>
      </c>
      <c r="DE40" s="679"/>
      <c r="DF40" s="679"/>
      <c r="DG40" s="679"/>
      <c r="DH40" s="679"/>
      <c r="DI40" s="679"/>
      <c r="DJ40" s="679"/>
      <c r="DK40" s="680"/>
      <c r="DL40" s="684" t="s">
        <v>181</v>
      </c>
      <c r="DM40" s="679"/>
      <c r="DN40" s="679"/>
      <c r="DO40" s="679"/>
      <c r="DP40" s="679"/>
      <c r="DQ40" s="679"/>
      <c r="DR40" s="679"/>
      <c r="DS40" s="679"/>
      <c r="DT40" s="679"/>
      <c r="DU40" s="679"/>
      <c r="DV40" s="680"/>
      <c r="DW40" s="681" t="s">
        <v>137</v>
      </c>
      <c r="DX40" s="699"/>
      <c r="DY40" s="699"/>
      <c r="DZ40" s="699"/>
      <c r="EA40" s="699"/>
      <c r="EB40" s="699"/>
      <c r="EC40" s="714"/>
    </row>
    <row r="41" spans="2:133" ht="11.25" customHeight="1" x14ac:dyDescent="0.2">
      <c r="B41" s="675" t="s">
        <v>344</v>
      </c>
      <c r="C41" s="676"/>
      <c r="D41" s="676"/>
      <c r="E41" s="676"/>
      <c r="F41" s="676"/>
      <c r="G41" s="676"/>
      <c r="H41" s="676"/>
      <c r="I41" s="676"/>
      <c r="J41" s="676"/>
      <c r="K41" s="676"/>
      <c r="L41" s="676"/>
      <c r="M41" s="676"/>
      <c r="N41" s="676"/>
      <c r="O41" s="676"/>
      <c r="P41" s="676"/>
      <c r="Q41" s="677"/>
      <c r="R41" s="678">
        <v>370000</v>
      </c>
      <c r="S41" s="679"/>
      <c r="T41" s="679"/>
      <c r="U41" s="679"/>
      <c r="V41" s="679"/>
      <c r="W41" s="679"/>
      <c r="X41" s="679"/>
      <c r="Y41" s="680"/>
      <c r="Z41" s="715">
        <v>2.6</v>
      </c>
      <c r="AA41" s="715"/>
      <c r="AB41" s="715"/>
      <c r="AC41" s="715"/>
      <c r="AD41" s="716" t="s">
        <v>181</v>
      </c>
      <c r="AE41" s="716"/>
      <c r="AF41" s="716"/>
      <c r="AG41" s="716"/>
      <c r="AH41" s="716"/>
      <c r="AI41" s="716"/>
      <c r="AJ41" s="716"/>
      <c r="AK41" s="716"/>
      <c r="AL41" s="681" t="s">
        <v>137</v>
      </c>
      <c r="AM41" s="682"/>
      <c r="AN41" s="682"/>
      <c r="AO41" s="717"/>
      <c r="AQ41" s="718" t="s">
        <v>345</v>
      </c>
      <c r="AR41" s="719"/>
      <c r="AS41" s="719"/>
      <c r="AT41" s="719"/>
      <c r="AU41" s="719"/>
      <c r="AV41" s="719"/>
      <c r="AW41" s="719"/>
      <c r="AX41" s="719"/>
      <c r="AY41" s="720"/>
      <c r="AZ41" s="678">
        <v>227999</v>
      </c>
      <c r="BA41" s="679"/>
      <c r="BB41" s="679"/>
      <c r="BC41" s="679"/>
      <c r="BD41" s="697"/>
      <c r="BE41" s="697"/>
      <c r="BF41" s="721"/>
      <c r="BG41" s="723"/>
      <c r="BH41" s="724"/>
      <c r="BI41" s="724"/>
      <c r="BJ41" s="724"/>
      <c r="BK41" s="724"/>
      <c r="BL41" s="236"/>
      <c r="BM41" s="712" t="s">
        <v>346</v>
      </c>
      <c r="BN41" s="712"/>
      <c r="BO41" s="712"/>
      <c r="BP41" s="712"/>
      <c r="BQ41" s="712"/>
      <c r="BR41" s="712"/>
      <c r="BS41" s="712"/>
      <c r="BT41" s="712"/>
      <c r="BU41" s="713"/>
      <c r="BV41" s="678" t="s">
        <v>181</v>
      </c>
      <c r="BW41" s="679"/>
      <c r="BX41" s="679"/>
      <c r="BY41" s="679"/>
      <c r="BZ41" s="679"/>
      <c r="CA41" s="679"/>
      <c r="CB41" s="722"/>
      <c r="CD41" s="711" t="s">
        <v>347</v>
      </c>
      <c r="CE41" s="712"/>
      <c r="CF41" s="712"/>
      <c r="CG41" s="712"/>
      <c r="CH41" s="712"/>
      <c r="CI41" s="712"/>
      <c r="CJ41" s="712"/>
      <c r="CK41" s="712"/>
      <c r="CL41" s="712"/>
      <c r="CM41" s="712"/>
      <c r="CN41" s="712"/>
      <c r="CO41" s="712"/>
      <c r="CP41" s="712"/>
      <c r="CQ41" s="713"/>
      <c r="CR41" s="678" t="s">
        <v>181</v>
      </c>
      <c r="CS41" s="697"/>
      <c r="CT41" s="697"/>
      <c r="CU41" s="697"/>
      <c r="CV41" s="697"/>
      <c r="CW41" s="697"/>
      <c r="CX41" s="697"/>
      <c r="CY41" s="698"/>
      <c r="CZ41" s="681" t="s">
        <v>137</v>
      </c>
      <c r="DA41" s="699"/>
      <c r="DB41" s="699"/>
      <c r="DC41" s="700"/>
      <c r="DD41" s="684" t="s">
        <v>137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348</v>
      </c>
      <c r="C42" s="660"/>
      <c r="D42" s="660"/>
      <c r="E42" s="660"/>
      <c r="F42" s="660"/>
      <c r="G42" s="660"/>
      <c r="H42" s="660"/>
      <c r="I42" s="660"/>
      <c r="J42" s="660"/>
      <c r="K42" s="660"/>
      <c r="L42" s="660"/>
      <c r="M42" s="660"/>
      <c r="N42" s="660"/>
      <c r="O42" s="660"/>
      <c r="P42" s="660"/>
      <c r="Q42" s="661"/>
      <c r="R42" s="662">
        <v>14340898</v>
      </c>
      <c r="S42" s="701"/>
      <c r="T42" s="701"/>
      <c r="U42" s="701"/>
      <c r="V42" s="701"/>
      <c r="W42" s="701"/>
      <c r="X42" s="701"/>
      <c r="Y42" s="703"/>
      <c r="Z42" s="704">
        <v>100</v>
      </c>
      <c r="AA42" s="704"/>
      <c r="AB42" s="704"/>
      <c r="AC42" s="704"/>
      <c r="AD42" s="705">
        <v>8414392</v>
      </c>
      <c r="AE42" s="705"/>
      <c r="AF42" s="705"/>
      <c r="AG42" s="705"/>
      <c r="AH42" s="705"/>
      <c r="AI42" s="705"/>
      <c r="AJ42" s="705"/>
      <c r="AK42" s="705"/>
      <c r="AL42" s="665">
        <v>100</v>
      </c>
      <c r="AM42" s="706"/>
      <c r="AN42" s="706"/>
      <c r="AO42" s="707"/>
      <c r="AQ42" s="708" t="s">
        <v>349</v>
      </c>
      <c r="AR42" s="709"/>
      <c r="AS42" s="709"/>
      <c r="AT42" s="709"/>
      <c r="AU42" s="709"/>
      <c r="AV42" s="709"/>
      <c r="AW42" s="709"/>
      <c r="AX42" s="709"/>
      <c r="AY42" s="710"/>
      <c r="AZ42" s="662">
        <v>757235</v>
      </c>
      <c r="BA42" s="701"/>
      <c r="BB42" s="701"/>
      <c r="BC42" s="701"/>
      <c r="BD42" s="663"/>
      <c r="BE42" s="663"/>
      <c r="BF42" s="727"/>
      <c r="BG42" s="725"/>
      <c r="BH42" s="726"/>
      <c r="BI42" s="726"/>
      <c r="BJ42" s="726"/>
      <c r="BK42" s="726"/>
      <c r="BL42" s="237"/>
      <c r="BM42" s="728" t="s">
        <v>350</v>
      </c>
      <c r="BN42" s="728"/>
      <c r="BO42" s="728"/>
      <c r="BP42" s="728"/>
      <c r="BQ42" s="728"/>
      <c r="BR42" s="728"/>
      <c r="BS42" s="728"/>
      <c r="BT42" s="728"/>
      <c r="BU42" s="729"/>
      <c r="BV42" s="662">
        <v>285</v>
      </c>
      <c r="BW42" s="701"/>
      <c r="BX42" s="701"/>
      <c r="BY42" s="701"/>
      <c r="BZ42" s="701"/>
      <c r="CA42" s="701"/>
      <c r="CB42" s="702"/>
      <c r="CD42" s="675" t="s">
        <v>351</v>
      </c>
      <c r="CE42" s="676"/>
      <c r="CF42" s="676"/>
      <c r="CG42" s="676"/>
      <c r="CH42" s="676"/>
      <c r="CI42" s="676"/>
      <c r="CJ42" s="676"/>
      <c r="CK42" s="676"/>
      <c r="CL42" s="676"/>
      <c r="CM42" s="676"/>
      <c r="CN42" s="676"/>
      <c r="CO42" s="676"/>
      <c r="CP42" s="676"/>
      <c r="CQ42" s="677"/>
      <c r="CR42" s="678">
        <v>1806523</v>
      </c>
      <c r="CS42" s="679"/>
      <c r="CT42" s="679"/>
      <c r="CU42" s="679"/>
      <c r="CV42" s="679"/>
      <c r="CW42" s="679"/>
      <c r="CX42" s="679"/>
      <c r="CY42" s="680"/>
      <c r="CZ42" s="681">
        <v>13.1</v>
      </c>
      <c r="DA42" s="682"/>
      <c r="DB42" s="682"/>
      <c r="DC42" s="683"/>
      <c r="DD42" s="684">
        <v>490622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352</v>
      </c>
      <c r="CE43" s="676"/>
      <c r="CF43" s="676"/>
      <c r="CG43" s="676"/>
      <c r="CH43" s="676"/>
      <c r="CI43" s="676"/>
      <c r="CJ43" s="676"/>
      <c r="CK43" s="676"/>
      <c r="CL43" s="676"/>
      <c r="CM43" s="676"/>
      <c r="CN43" s="676"/>
      <c r="CO43" s="676"/>
      <c r="CP43" s="676"/>
      <c r="CQ43" s="677"/>
      <c r="CR43" s="678">
        <v>54906</v>
      </c>
      <c r="CS43" s="697"/>
      <c r="CT43" s="697"/>
      <c r="CU43" s="697"/>
      <c r="CV43" s="697"/>
      <c r="CW43" s="697"/>
      <c r="CX43" s="697"/>
      <c r="CY43" s="698"/>
      <c r="CZ43" s="681">
        <v>0.4</v>
      </c>
      <c r="DA43" s="699"/>
      <c r="DB43" s="699"/>
      <c r="DC43" s="700"/>
      <c r="DD43" s="684">
        <v>54906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301</v>
      </c>
      <c r="CE44" s="692"/>
      <c r="CF44" s="675" t="s">
        <v>353</v>
      </c>
      <c r="CG44" s="676"/>
      <c r="CH44" s="676"/>
      <c r="CI44" s="676"/>
      <c r="CJ44" s="676"/>
      <c r="CK44" s="676"/>
      <c r="CL44" s="676"/>
      <c r="CM44" s="676"/>
      <c r="CN44" s="676"/>
      <c r="CO44" s="676"/>
      <c r="CP44" s="676"/>
      <c r="CQ44" s="677"/>
      <c r="CR44" s="678">
        <v>1763960</v>
      </c>
      <c r="CS44" s="679"/>
      <c r="CT44" s="679"/>
      <c r="CU44" s="679"/>
      <c r="CV44" s="679"/>
      <c r="CW44" s="679"/>
      <c r="CX44" s="679"/>
      <c r="CY44" s="680"/>
      <c r="CZ44" s="681">
        <v>12.8</v>
      </c>
      <c r="DA44" s="682"/>
      <c r="DB44" s="682"/>
      <c r="DC44" s="683"/>
      <c r="DD44" s="684">
        <v>459771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354</v>
      </c>
      <c r="CG45" s="676"/>
      <c r="CH45" s="676"/>
      <c r="CI45" s="676"/>
      <c r="CJ45" s="676"/>
      <c r="CK45" s="676"/>
      <c r="CL45" s="676"/>
      <c r="CM45" s="676"/>
      <c r="CN45" s="676"/>
      <c r="CO45" s="676"/>
      <c r="CP45" s="676"/>
      <c r="CQ45" s="677"/>
      <c r="CR45" s="678">
        <v>431601</v>
      </c>
      <c r="CS45" s="697"/>
      <c r="CT45" s="697"/>
      <c r="CU45" s="697"/>
      <c r="CV45" s="697"/>
      <c r="CW45" s="697"/>
      <c r="CX45" s="697"/>
      <c r="CY45" s="698"/>
      <c r="CZ45" s="681">
        <v>3.1</v>
      </c>
      <c r="DA45" s="699"/>
      <c r="DB45" s="699"/>
      <c r="DC45" s="700"/>
      <c r="DD45" s="684">
        <v>32582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356</v>
      </c>
      <c r="CG46" s="676"/>
      <c r="CH46" s="676"/>
      <c r="CI46" s="676"/>
      <c r="CJ46" s="676"/>
      <c r="CK46" s="676"/>
      <c r="CL46" s="676"/>
      <c r="CM46" s="676"/>
      <c r="CN46" s="676"/>
      <c r="CO46" s="676"/>
      <c r="CP46" s="676"/>
      <c r="CQ46" s="677"/>
      <c r="CR46" s="678">
        <v>1282784</v>
      </c>
      <c r="CS46" s="679"/>
      <c r="CT46" s="679"/>
      <c r="CU46" s="679"/>
      <c r="CV46" s="679"/>
      <c r="CW46" s="679"/>
      <c r="CX46" s="679"/>
      <c r="CY46" s="680"/>
      <c r="CZ46" s="681">
        <v>9.3000000000000007</v>
      </c>
      <c r="DA46" s="682"/>
      <c r="DB46" s="682"/>
      <c r="DC46" s="683"/>
      <c r="DD46" s="684">
        <v>420114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358</v>
      </c>
      <c r="CG47" s="676"/>
      <c r="CH47" s="676"/>
      <c r="CI47" s="676"/>
      <c r="CJ47" s="676"/>
      <c r="CK47" s="676"/>
      <c r="CL47" s="676"/>
      <c r="CM47" s="676"/>
      <c r="CN47" s="676"/>
      <c r="CO47" s="676"/>
      <c r="CP47" s="676"/>
      <c r="CQ47" s="677"/>
      <c r="CR47" s="678">
        <v>42563</v>
      </c>
      <c r="CS47" s="697"/>
      <c r="CT47" s="697"/>
      <c r="CU47" s="697"/>
      <c r="CV47" s="697"/>
      <c r="CW47" s="697"/>
      <c r="CX47" s="697"/>
      <c r="CY47" s="698"/>
      <c r="CZ47" s="681">
        <v>0.3</v>
      </c>
      <c r="DA47" s="699"/>
      <c r="DB47" s="699"/>
      <c r="DC47" s="700"/>
      <c r="DD47" s="684">
        <v>30851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359</v>
      </c>
      <c r="CD48" s="695"/>
      <c r="CE48" s="696"/>
      <c r="CF48" s="675" t="s">
        <v>360</v>
      </c>
      <c r="CG48" s="676"/>
      <c r="CH48" s="676"/>
      <c r="CI48" s="676"/>
      <c r="CJ48" s="676"/>
      <c r="CK48" s="676"/>
      <c r="CL48" s="676"/>
      <c r="CM48" s="676"/>
      <c r="CN48" s="676"/>
      <c r="CO48" s="676"/>
      <c r="CP48" s="676"/>
      <c r="CQ48" s="677"/>
      <c r="CR48" s="678" t="s">
        <v>181</v>
      </c>
      <c r="CS48" s="679"/>
      <c r="CT48" s="679"/>
      <c r="CU48" s="679"/>
      <c r="CV48" s="679"/>
      <c r="CW48" s="679"/>
      <c r="CX48" s="679"/>
      <c r="CY48" s="680"/>
      <c r="CZ48" s="681" t="s">
        <v>181</v>
      </c>
      <c r="DA48" s="682"/>
      <c r="DB48" s="682"/>
      <c r="DC48" s="683"/>
      <c r="DD48" s="684" t="s">
        <v>181</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361</v>
      </c>
      <c r="CE49" s="660"/>
      <c r="CF49" s="660"/>
      <c r="CG49" s="660"/>
      <c r="CH49" s="660"/>
      <c r="CI49" s="660"/>
      <c r="CJ49" s="660"/>
      <c r="CK49" s="660"/>
      <c r="CL49" s="660"/>
      <c r="CM49" s="660"/>
      <c r="CN49" s="660"/>
      <c r="CO49" s="660"/>
      <c r="CP49" s="660"/>
      <c r="CQ49" s="661"/>
      <c r="CR49" s="662">
        <v>13785391</v>
      </c>
      <c r="CS49" s="663"/>
      <c r="CT49" s="663"/>
      <c r="CU49" s="663"/>
      <c r="CV49" s="663"/>
      <c r="CW49" s="663"/>
      <c r="CX49" s="663"/>
      <c r="CY49" s="664"/>
      <c r="CZ49" s="665">
        <v>100</v>
      </c>
      <c r="DA49" s="666"/>
      <c r="DB49" s="666"/>
      <c r="DC49" s="667"/>
      <c r="DD49" s="668">
        <v>9639109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UXRX74vXEoWX2ySNS318y8oTgNmdDS4742P8Jjvp7zmcQtd6F4n4o7NZYLMYD3a81wODo+30cJSw2fMNKg8lUA==" saltValue="Q9YlsGU8cUhhdFFSCyEh+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363</v>
      </c>
      <c r="DK2" s="1204"/>
      <c r="DL2" s="1204"/>
      <c r="DM2" s="1204"/>
      <c r="DN2" s="1204"/>
      <c r="DO2" s="1205"/>
      <c r="DP2" s="250"/>
      <c r="DQ2" s="1203" t="s">
        <v>364</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365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367</v>
      </c>
      <c r="B5" s="1089"/>
      <c r="C5" s="1089"/>
      <c r="D5" s="1089"/>
      <c r="E5" s="1089"/>
      <c r="F5" s="1089"/>
      <c r="G5" s="1089"/>
      <c r="H5" s="1089"/>
      <c r="I5" s="1089"/>
      <c r="J5" s="1089"/>
      <c r="K5" s="1089"/>
      <c r="L5" s="1089"/>
      <c r="M5" s="1089"/>
      <c r="N5" s="1089"/>
      <c r="O5" s="1089"/>
      <c r="P5" s="1090"/>
      <c r="Q5" s="1094" t="s">
        <v>368</v>
      </c>
      <c r="R5" s="1095"/>
      <c r="S5" s="1095"/>
      <c r="T5" s="1095"/>
      <c r="U5" s="1096"/>
      <c r="V5" s="1094" t="s">
        <v>369</v>
      </c>
      <c r="W5" s="1095"/>
      <c r="X5" s="1095"/>
      <c r="Y5" s="1095"/>
      <c r="Z5" s="1096"/>
      <c r="AA5" s="1094" t="s">
        <v>370</v>
      </c>
      <c r="AB5" s="1095"/>
      <c r="AC5" s="1095"/>
      <c r="AD5" s="1095"/>
      <c r="AE5" s="1095"/>
      <c r="AF5" s="1206" t="s">
        <v>371</v>
      </c>
      <c r="AG5" s="1095"/>
      <c r="AH5" s="1095"/>
      <c r="AI5" s="1095"/>
      <c r="AJ5" s="1110"/>
      <c r="AK5" s="1095" t="s">
        <v>372</v>
      </c>
      <c r="AL5" s="1095"/>
      <c r="AM5" s="1095"/>
      <c r="AN5" s="1095"/>
      <c r="AO5" s="1096"/>
      <c r="AP5" s="1094" t="s">
        <v>373</v>
      </c>
      <c r="AQ5" s="1095"/>
      <c r="AR5" s="1095"/>
      <c r="AS5" s="1095"/>
      <c r="AT5" s="1096"/>
      <c r="AU5" s="1094" t="s">
        <v>374</v>
      </c>
      <c r="AV5" s="1095"/>
      <c r="AW5" s="1095"/>
      <c r="AX5" s="1095"/>
      <c r="AY5" s="1110"/>
      <c r="AZ5" s="257"/>
      <c r="BA5" s="257"/>
      <c r="BB5" s="257"/>
      <c r="BC5" s="257"/>
      <c r="BD5" s="257"/>
      <c r="BE5" s="258"/>
      <c r="BF5" s="258"/>
      <c r="BG5" s="258"/>
      <c r="BH5" s="258"/>
      <c r="BI5" s="258"/>
      <c r="BJ5" s="258"/>
      <c r="BK5" s="258"/>
      <c r="BL5" s="258"/>
      <c r="BM5" s="258"/>
      <c r="BN5" s="258"/>
      <c r="BO5" s="258"/>
      <c r="BP5" s="258"/>
      <c r="BQ5" s="1088" t="s">
        <v>375</v>
      </c>
      <c r="BR5" s="1089"/>
      <c r="BS5" s="1089"/>
      <c r="BT5" s="1089"/>
      <c r="BU5" s="1089"/>
      <c r="BV5" s="1089"/>
      <c r="BW5" s="1089"/>
      <c r="BX5" s="1089"/>
      <c r="BY5" s="1089"/>
      <c r="BZ5" s="1089"/>
      <c r="CA5" s="1089"/>
      <c r="CB5" s="1089"/>
      <c r="CC5" s="1089"/>
      <c r="CD5" s="1089"/>
      <c r="CE5" s="1089"/>
      <c r="CF5" s="1089"/>
      <c r="CG5" s="1090"/>
      <c r="CH5" s="1094" t="s">
        <v>376</v>
      </c>
      <c r="CI5" s="1095"/>
      <c r="CJ5" s="1095"/>
      <c r="CK5" s="1095"/>
      <c r="CL5" s="1096"/>
      <c r="CM5" s="1094" t="s">
        <v>377</v>
      </c>
      <c r="CN5" s="1095"/>
      <c r="CO5" s="1095"/>
      <c r="CP5" s="1095"/>
      <c r="CQ5" s="1096"/>
      <c r="CR5" s="1094" t="s">
        <v>378</v>
      </c>
      <c r="CS5" s="1095"/>
      <c r="CT5" s="1095"/>
      <c r="CU5" s="1095"/>
      <c r="CV5" s="1096"/>
      <c r="CW5" s="1094" t="s">
        <v>379</v>
      </c>
      <c r="CX5" s="1095"/>
      <c r="CY5" s="1095"/>
      <c r="CZ5" s="1095"/>
      <c r="DA5" s="1096"/>
      <c r="DB5" s="1094" t="s">
        <v>380</v>
      </c>
      <c r="DC5" s="1095"/>
      <c r="DD5" s="1095"/>
      <c r="DE5" s="1095"/>
      <c r="DF5" s="1096"/>
      <c r="DG5" s="1191" t="s">
        <v>381</v>
      </c>
      <c r="DH5" s="1192"/>
      <c r="DI5" s="1192"/>
      <c r="DJ5" s="1192"/>
      <c r="DK5" s="1193"/>
      <c r="DL5" s="1191" t="s">
        <v>382</v>
      </c>
      <c r="DM5" s="1192"/>
      <c r="DN5" s="1192"/>
      <c r="DO5" s="1192"/>
      <c r="DP5" s="1193"/>
      <c r="DQ5" s="1094" t="s">
        <v>383</v>
      </c>
      <c r="DR5" s="1095"/>
      <c r="DS5" s="1095"/>
      <c r="DT5" s="1095"/>
      <c r="DU5" s="1096"/>
      <c r="DV5" s="1094" t="s">
        <v>374</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384</v>
      </c>
      <c r="C7" s="1144"/>
      <c r="D7" s="1144"/>
      <c r="E7" s="1144"/>
      <c r="F7" s="1144"/>
      <c r="G7" s="1144"/>
      <c r="H7" s="1144"/>
      <c r="I7" s="1144"/>
      <c r="J7" s="1144"/>
      <c r="K7" s="1144"/>
      <c r="L7" s="1144"/>
      <c r="M7" s="1144"/>
      <c r="N7" s="1144"/>
      <c r="O7" s="1144"/>
      <c r="P7" s="1145"/>
      <c r="Q7" s="1197">
        <v>14344</v>
      </c>
      <c r="R7" s="1198"/>
      <c r="S7" s="1198"/>
      <c r="T7" s="1198"/>
      <c r="U7" s="1198"/>
      <c r="V7" s="1198">
        <v>13789</v>
      </c>
      <c r="W7" s="1198"/>
      <c r="X7" s="1198"/>
      <c r="Y7" s="1198"/>
      <c r="Z7" s="1198"/>
      <c r="AA7" s="1198">
        <v>556</v>
      </c>
      <c r="AB7" s="1198"/>
      <c r="AC7" s="1198"/>
      <c r="AD7" s="1198"/>
      <c r="AE7" s="1199"/>
      <c r="AF7" s="1200">
        <v>337</v>
      </c>
      <c r="AG7" s="1201"/>
      <c r="AH7" s="1201"/>
      <c r="AI7" s="1201"/>
      <c r="AJ7" s="1202"/>
      <c r="AK7" s="1184" t="s">
        <v>581</v>
      </c>
      <c r="AL7" s="1185"/>
      <c r="AM7" s="1185"/>
      <c r="AN7" s="1185"/>
      <c r="AO7" s="1185"/>
      <c r="AP7" s="1185">
        <v>11829</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601</v>
      </c>
      <c r="BS7" s="1188" t="s">
        <v>582</v>
      </c>
      <c r="BT7" s="1189"/>
      <c r="BU7" s="1189"/>
      <c r="BV7" s="1189"/>
      <c r="BW7" s="1189"/>
      <c r="BX7" s="1189"/>
      <c r="BY7" s="1189"/>
      <c r="BZ7" s="1189"/>
      <c r="CA7" s="1189"/>
      <c r="CB7" s="1189"/>
      <c r="CC7" s="1189"/>
      <c r="CD7" s="1189"/>
      <c r="CE7" s="1189"/>
      <c r="CF7" s="1189"/>
      <c r="CG7" s="1190"/>
      <c r="CH7" s="1181">
        <v>5</v>
      </c>
      <c r="CI7" s="1182"/>
      <c r="CJ7" s="1182"/>
      <c r="CK7" s="1182"/>
      <c r="CL7" s="1183"/>
      <c r="CM7" s="1181">
        <v>120</v>
      </c>
      <c r="CN7" s="1182"/>
      <c r="CO7" s="1182"/>
      <c r="CP7" s="1182"/>
      <c r="CQ7" s="1183"/>
      <c r="CR7" s="1181">
        <v>30</v>
      </c>
      <c r="CS7" s="1182"/>
      <c r="CT7" s="1182"/>
      <c r="CU7" s="1182"/>
      <c r="CV7" s="1183"/>
      <c r="CW7" s="1181">
        <v>4</v>
      </c>
      <c r="CX7" s="1182"/>
      <c r="CY7" s="1182"/>
      <c r="CZ7" s="1182"/>
      <c r="DA7" s="1183"/>
      <c r="DB7" s="1181" t="s">
        <v>581</v>
      </c>
      <c r="DC7" s="1182"/>
      <c r="DD7" s="1182"/>
      <c r="DE7" s="1182"/>
      <c r="DF7" s="1183"/>
      <c r="DG7" s="1181" t="s">
        <v>581</v>
      </c>
      <c r="DH7" s="1182"/>
      <c r="DI7" s="1182"/>
      <c r="DJ7" s="1182"/>
      <c r="DK7" s="1183"/>
      <c r="DL7" s="1181" t="s">
        <v>581</v>
      </c>
      <c r="DM7" s="1182"/>
      <c r="DN7" s="1182"/>
      <c r="DO7" s="1182"/>
      <c r="DP7" s="1183"/>
      <c r="DQ7" s="1181" t="s">
        <v>581</v>
      </c>
      <c r="DR7" s="1182"/>
      <c r="DS7" s="1182"/>
      <c r="DT7" s="1182"/>
      <c r="DU7" s="1183"/>
      <c r="DV7" s="1208"/>
      <c r="DW7" s="1209"/>
      <c r="DX7" s="1209"/>
      <c r="DY7" s="1209"/>
      <c r="DZ7" s="1210"/>
      <c r="EA7" s="255"/>
    </row>
    <row r="8" spans="1:131" s="256" customFormat="1" ht="26.25" customHeight="1" x14ac:dyDescent="0.2">
      <c r="A8" s="262">
        <v>2</v>
      </c>
      <c r="B8" s="1124"/>
      <c r="C8" s="1125"/>
      <c r="D8" s="1125"/>
      <c r="E8" s="1125"/>
      <c r="F8" s="1125"/>
      <c r="G8" s="1125"/>
      <c r="H8" s="1125"/>
      <c r="I8" s="1125"/>
      <c r="J8" s="1125"/>
      <c r="K8" s="1125"/>
      <c r="L8" s="1125"/>
      <c r="M8" s="1125"/>
      <c r="N8" s="1125"/>
      <c r="O8" s="1125"/>
      <c r="P8" s="1126"/>
      <c r="Q8" s="1136"/>
      <c r="R8" s="1137"/>
      <c r="S8" s="1137"/>
      <c r="T8" s="1137"/>
      <c r="U8" s="1137"/>
      <c r="V8" s="1137"/>
      <c r="W8" s="1137"/>
      <c r="X8" s="1137"/>
      <c r="Y8" s="1137"/>
      <c r="Z8" s="1137"/>
      <c r="AA8" s="1137"/>
      <c r="AB8" s="1137"/>
      <c r="AC8" s="1137"/>
      <c r="AD8" s="1137"/>
      <c r="AE8" s="1138"/>
      <c r="AF8" s="1130"/>
      <c r="AG8" s="1131"/>
      <c r="AH8" s="1131"/>
      <c r="AI8" s="1131"/>
      <c r="AJ8" s="1132"/>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t="s">
        <v>601</v>
      </c>
      <c r="BS8" s="1107" t="s">
        <v>583</v>
      </c>
      <c r="BT8" s="1108"/>
      <c r="BU8" s="1108"/>
      <c r="BV8" s="1108"/>
      <c r="BW8" s="1108"/>
      <c r="BX8" s="1108"/>
      <c r="BY8" s="1108"/>
      <c r="BZ8" s="1108"/>
      <c r="CA8" s="1108"/>
      <c r="CB8" s="1108"/>
      <c r="CC8" s="1108"/>
      <c r="CD8" s="1108"/>
      <c r="CE8" s="1108"/>
      <c r="CF8" s="1108"/>
      <c r="CG8" s="1109"/>
      <c r="CH8" s="1082">
        <v>13</v>
      </c>
      <c r="CI8" s="1083"/>
      <c r="CJ8" s="1083"/>
      <c r="CK8" s="1083"/>
      <c r="CL8" s="1084"/>
      <c r="CM8" s="1082" t="s">
        <v>581</v>
      </c>
      <c r="CN8" s="1083"/>
      <c r="CO8" s="1083"/>
      <c r="CP8" s="1083"/>
      <c r="CQ8" s="1084"/>
      <c r="CR8" s="1082">
        <v>9</v>
      </c>
      <c r="CS8" s="1083"/>
      <c r="CT8" s="1083"/>
      <c r="CU8" s="1083"/>
      <c r="CV8" s="1084"/>
      <c r="CW8" s="1082" t="s">
        <v>581</v>
      </c>
      <c r="CX8" s="1083"/>
      <c r="CY8" s="1083"/>
      <c r="CZ8" s="1083"/>
      <c r="DA8" s="1084"/>
      <c r="DB8" s="1082" t="s">
        <v>581</v>
      </c>
      <c r="DC8" s="1083"/>
      <c r="DD8" s="1083"/>
      <c r="DE8" s="1083"/>
      <c r="DF8" s="1084"/>
      <c r="DG8" s="1082" t="s">
        <v>581</v>
      </c>
      <c r="DH8" s="1083"/>
      <c r="DI8" s="1083"/>
      <c r="DJ8" s="1083"/>
      <c r="DK8" s="1084"/>
      <c r="DL8" s="1082" t="s">
        <v>581</v>
      </c>
      <c r="DM8" s="1083"/>
      <c r="DN8" s="1083"/>
      <c r="DO8" s="1083"/>
      <c r="DP8" s="1084"/>
      <c r="DQ8" s="1082" t="s">
        <v>581</v>
      </c>
      <c r="DR8" s="1083"/>
      <c r="DS8" s="1083"/>
      <c r="DT8" s="1083"/>
      <c r="DU8" s="1084"/>
      <c r="DV8" s="1085"/>
      <c r="DW8" s="1086"/>
      <c r="DX8" s="1086"/>
      <c r="DY8" s="1086"/>
      <c r="DZ8" s="1087"/>
      <c r="EA8" s="255"/>
    </row>
    <row r="9" spans="1:131" s="256" customFormat="1" ht="26.25" customHeight="1" x14ac:dyDescent="0.2">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t="s">
        <v>601</v>
      </c>
      <c r="BS9" s="1107" t="s">
        <v>584</v>
      </c>
      <c r="BT9" s="1108"/>
      <c r="BU9" s="1108"/>
      <c r="BV9" s="1108"/>
      <c r="BW9" s="1108"/>
      <c r="BX9" s="1108"/>
      <c r="BY9" s="1108"/>
      <c r="BZ9" s="1108"/>
      <c r="CA9" s="1108"/>
      <c r="CB9" s="1108"/>
      <c r="CC9" s="1108"/>
      <c r="CD9" s="1108"/>
      <c r="CE9" s="1108"/>
      <c r="CF9" s="1108"/>
      <c r="CG9" s="1109"/>
      <c r="CH9" s="1082">
        <v>8</v>
      </c>
      <c r="CI9" s="1083"/>
      <c r="CJ9" s="1083"/>
      <c r="CK9" s="1083"/>
      <c r="CL9" s="1084"/>
      <c r="CM9" s="1082">
        <v>718</v>
      </c>
      <c r="CN9" s="1083"/>
      <c r="CO9" s="1083"/>
      <c r="CP9" s="1083"/>
      <c r="CQ9" s="1084"/>
      <c r="CR9" s="1082">
        <v>5</v>
      </c>
      <c r="CS9" s="1083"/>
      <c r="CT9" s="1083"/>
      <c r="CU9" s="1083"/>
      <c r="CV9" s="1084"/>
      <c r="CW9" s="1082" t="s">
        <v>581</v>
      </c>
      <c r="CX9" s="1083"/>
      <c r="CY9" s="1083"/>
      <c r="CZ9" s="1083"/>
      <c r="DA9" s="1084"/>
      <c r="DB9" s="1082" t="s">
        <v>581</v>
      </c>
      <c r="DC9" s="1083"/>
      <c r="DD9" s="1083"/>
      <c r="DE9" s="1083"/>
      <c r="DF9" s="1084"/>
      <c r="DG9" s="1082">
        <v>566</v>
      </c>
      <c r="DH9" s="1083"/>
      <c r="DI9" s="1083"/>
      <c r="DJ9" s="1083"/>
      <c r="DK9" s="1084"/>
      <c r="DL9" s="1082" t="s">
        <v>581</v>
      </c>
      <c r="DM9" s="1083"/>
      <c r="DN9" s="1083"/>
      <c r="DO9" s="1083"/>
      <c r="DP9" s="1084"/>
      <c r="DQ9" s="1082">
        <v>173</v>
      </c>
      <c r="DR9" s="1083"/>
      <c r="DS9" s="1083"/>
      <c r="DT9" s="1083"/>
      <c r="DU9" s="1084"/>
      <c r="DV9" s="1085"/>
      <c r="DW9" s="1086"/>
      <c r="DX9" s="1086"/>
      <c r="DY9" s="1086"/>
      <c r="DZ9" s="1087"/>
      <c r="EA9" s="255"/>
    </row>
    <row r="10" spans="1:131" s="256" customFormat="1" ht="26.25" customHeight="1" x14ac:dyDescent="0.2">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t="s">
        <v>601</v>
      </c>
      <c r="BS10" s="1107" t="s">
        <v>585</v>
      </c>
      <c r="BT10" s="1108"/>
      <c r="BU10" s="1108"/>
      <c r="BV10" s="1108"/>
      <c r="BW10" s="1108"/>
      <c r="BX10" s="1108"/>
      <c r="BY10" s="1108"/>
      <c r="BZ10" s="1108"/>
      <c r="CA10" s="1108"/>
      <c r="CB10" s="1108"/>
      <c r="CC10" s="1108"/>
      <c r="CD10" s="1108"/>
      <c r="CE10" s="1108"/>
      <c r="CF10" s="1108"/>
      <c r="CG10" s="1109"/>
      <c r="CH10" s="1082">
        <v>211</v>
      </c>
      <c r="CI10" s="1083"/>
      <c r="CJ10" s="1083"/>
      <c r="CK10" s="1083"/>
      <c r="CL10" s="1084"/>
      <c r="CM10" s="1082">
        <v>4990</v>
      </c>
      <c r="CN10" s="1083"/>
      <c r="CO10" s="1083"/>
      <c r="CP10" s="1083"/>
      <c r="CQ10" s="1084"/>
      <c r="CR10" s="1082">
        <v>5659</v>
      </c>
      <c r="CS10" s="1083"/>
      <c r="CT10" s="1083"/>
      <c r="CU10" s="1083"/>
      <c r="CV10" s="1084"/>
      <c r="CW10" s="1082">
        <v>977</v>
      </c>
      <c r="CX10" s="1083"/>
      <c r="CY10" s="1083"/>
      <c r="CZ10" s="1083"/>
      <c r="DA10" s="1084"/>
      <c r="DB10" s="1082" t="s">
        <v>586</v>
      </c>
      <c r="DC10" s="1083"/>
      <c r="DD10" s="1083"/>
      <c r="DE10" s="1083"/>
      <c r="DF10" s="1084"/>
      <c r="DG10" s="1082" t="s">
        <v>586</v>
      </c>
      <c r="DH10" s="1083"/>
      <c r="DI10" s="1083"/>
      <c r="DJ10" s="1083"/>
      <c r="DK10" s="1084"/>
      <c r="DL10" s="1082" t="s">
        <v>586</v>
      </c>
      <c r="DM10" s="1083"/>
      <c r="DN10" s="1083"/>
      <c r="DO10" s="1083"/>
      <c r="DP10" s="1084"/>
      <c r="DQ10" s="1082" t="s">
        <v>586</v>
      </c>
      <c r="DR10" s="1083"/>
      <c r="DS10" s="1083"/>
      <c r="DT10" s="1083"/>
      <c r="DU10" s="1084"/>
      <c r="DV10" s="1085"/>
      <c r="DW10" s="1086"/>
      <c r="DX10" s="1086"/>
      <c r="DY10" s="1086"/>
      <c r="DZ10" s="1087"/>
      <c r="EA10" s="255"/>
    </row>
    <row r="11" spans="1:131" s="256" customFormat="1" ht="26.25" customHeight="1" x14ac:dyDescent="0.2">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385</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386</v>
      </c>
      <c r="B23" s="1037" t="s">
        <v>387</v>
      </c>
      <c r="C23" s="1038"/>
      <c r="D23" s="1038"/>
      <c r="E23" s="1038"/>
      <c r="F23" s="1038"/>
      <c r="G23" s="1038"/>
      <c r="H23" s="1038"/>
      <c r="I23" s="1038"/>
      <c r="J23" s="1038"/>
      <c r="K23" s="1038"/>
      <c r="L23" s="1038"/>
      <c r="M23" s="1038"/>
      <c r="N23" s="1038"/>
      <c r="O23" s="1038"/>
      <c r="P23" s="1039"/>
      <c r="Q23" s="1161">
        <v>14341</v>
      </c>
      <c r="R23" s="1162"/>
      <c r="S23" s="1162"/>
      <c r="T23" s="1162"/>
      <c r="U23" s="1162"/>
      <c r="V23" s="1162">
        <v>13785</v>
      </c>
      <c r="W23" s="1162"/>
      <c r="X23" s="1162"/>
      <c r="Y23" s="1162"/>
      <c r="Z23" s="1162"/>
      <c r="AA23" s="1162">
        <v>556</v>
      </c>
      <c r="AB23" s="1162"/>
      <c r="AC23" s="1162"/>
      <c r="AD23" s="1162"/>
      <c r="AE23" s="1163"/>
      <c r="AF23" s="1164">
        <v>337</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388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389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367</v>
      </c>
      <c r="B26" s="1089"/>
      <c r="C26" s="1089"/>
      <c r="D26" s="1089"/>
      <c r="E26" s="1089"/>
      <c r="F26" s="1089"/>
      <c r="G26" s="1089"/>
      <c r="H26" s="1089"/>
      <c r="I26" s="1089"/>
      <c r="J26" s="1089"/>
      <c r="K26" s="1089"/>
      <c r="L26" s="1089"/>
      <c r="M26" s="1089"/>
      <c r="N26" s="1089"/>
      <c r="O26" s="1089"/>
      <c r="P26" s="1090"/>
      <c r="Q26" s="1094" t="s">
        <v>391</v>
      </c>
      <c r="R26" s="1095"/>
      <c r="S26" s="1095"/>
      <c r="T26" s="1095"/>
      <c r="U26" s="1096"/>
      <c r="V26" s="1094" t="s">
        <v>392</v>
      </c>
      <c r="W26" s="1095"/>
      <c r="X26" s="1095"/>
      <c r="Y26" s="1095"/>
      <c r="Z26" s="1096"/>
      <c r="AA26" s="1094" t="s">
        <v>393</v>
      </c>
      <c r="AB26" s="1095"/>
      <c r="AC26" s="1095"/>
      <c r="AD26" s="1095"/>
      <c r="AE26" s="1095"/>
      <c r="AF26" s="1152" t="s">
        <v>394</v>
      </c>
      <c r="AG26" s="1101"/>
      <c r="AH26" s="1101"/>
      <c r="AI26" s="1101"/>
      <c r="AJ26" s="1153"/>
      <c r="AK26" s="1095" t="s">
        <v>395</v>
      </c>
      <c r="AL26" s="1095"/>
      <c r="AM26" s="1095"/>
      <c r="AN26" s="1095"/>
      <c r="AO26" s="1096"/>
      <c r="AP26" s="1094" t="s">
        <v>396</v>
      </c>
      <c r="AQ26" s="1095"/>
      <c r="AR26" s="1095"/>
      <c r="AS26" s="1095"/>
      <c r="AT26" s="1096"/>
      <c r="AU26" s="1094" t="s">
        <v>397</v>
      </c>
      <c r="AV26" s="1095"/>
      <c r="AW26" s="1095"/>
      <c r="AX26" s="1095"/>
      <c r="AY26" s="1096"/>
      <c r="AZ26" s="1094" t="s">
        <v>398</v>
      </c>
      <c r="BA26" s="1095"/>
      <c r="BB26" s="1095"/>
      <c r="BC26" s="1095"/>
      <c r="BD26" s="1096"/>
      <c r="BE26" s="1094" t="s">
        <v>374</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399</v>
      </c>
      <c r="C28" s="1144"/>
      <c r="D28" s="1144"/>
      <c r="E28" s="1144"/>
      <c r="F28" s="1144"/>
      <c r="G28" s="1144"/>
      <c r="H28" s="1144"/>
      <c r="I28" s="1144"/>
      <c r="J28" s="1144"/>
      <c r="K28" s="1144"/>
      <c r="L28" s="1144"/>
      <c r="M28" s="1144"/>
      <c r="N28" s="1144"/>
      <c r="O28" s="1144"/>
      <c r="P28" s="1145"/>
      <c r="Q28" s="1146">
        <v>2974</v>
      </c>
      <c r="R28" s="1147"/>
      <c r="S28" s="1147"/>
      <c r="T28" s="1147"/>
      <c r="U28" s="1147"/>
      <c r="V28" s="1147">
        <v>3789</v>
      </c>
      <c r="W28" s="1147"/>
      <c r="X28" s="1147"/>
      <c r="Y28" s="1147"/>
      <c r="Z28" s="1147"/>
      <c r="AA28" s="1147">
        <v>185</v>
      </c>
      <c r="AB28" s="1147"/>
      <c r="AC28" s="1147"/>
      <c r="AD28" s="1147"/>
      <c r="AE28" s="1148"/>
      <c r="AF28" s="1149">
        <v>185</v>
      </c>
      <c r="AG28" s="1147"/>
      <c r="AH28" s="1147"/>
      <c r="AI28" s="1147"/>
      <c r="AJ28" s="1150"/>
      <c r="AK28" s="1151">
        <v>181</v>
      </c>
      <c r="AL28" s="1139"/>
      <c r="AM28" s="1139"/>
      <c r="AN28" s="1139"/>
      <c r="AO28" s="1139"/>
      <c r="AP28" s="1139"/>
      <c r="AQ28" s="1139"/>
      <c r="AR28" s="1139"/>
      <c r="AS28" s="1139"/>
      <c r="AT28" s="1139"/>
      <c r="AU28" s="1139"/>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24" t="s">
        <v>400</v>
      </c>
      <c r="C29" s="1125"/>
      <c r="D29" s="1125"/>
      <c r="E29" s="1125"/>
      <c r="F29" s="1125"/>
      <c r="G29" s="1125"/>
      <c r="H29" s="1125"/>
      <c r="I29" s="1125"/>
      <c r="J29" s="1125"/>
      <c r="K29" s="1125"/>
      <c r="L29" s="1125"/>
      <c r="M29" s="1125"/>
      <c r="N29" s="1125"/>
      <c r="O29" s="1125"/>
      <c r="P29" s="1126"/>
      <c r="Q29" s="1136">
        <v>2802</v>
      </c>
      <c r="R29" s="1137"/>
      <c r="S29" s="1137"/>
      <c r="T29" s="1137"/>
      <c r="U29" s="1137"/>
      <c r="V29" s="1137">
        <v>2737</v>
      </c>
      <c r="W29" s="1137"/>
      <c r="X29" s="1137"/>
      <c r="Y29" s="1137"/>
      <c r="Z29" s="1137"/>
      <c r="AA29" s="1137">
        <v>65</v>
      </c>
      <c r="AB29" s="1137"/>
      <c r="AC29" s="1137"/>
      <c r="AD29" s="1137"/>
      <c r="AE29" s="1138"/>
      <c r="AF29" s="1130">
        <v>65</v>
      </c>
      <c r="AG29" s="1131"/>
      <c r="AH29" s="1131"/>
      <c r="AI29" s="1131"/>
      <c r="AJ29" s="1132"/>
      <c r="AK29" s="1073">
        <v>385</v>
      </c>
      <c r="AL29" s="1064"/>
      <c r="AM29" s="1064"/>
      <c r="AN29" s="1064"/>
      <c r="AO29" s="1064"/>
      <c r="AP29" s="1064"/>
      <c r="AQ29" s="1064"/>
      <c r="AR29" s="1064"/>
      <c r="AS29" s="1064"/>
      <c r="AT29" s="1064"/>
      <c r="AU29" s="1064"/>
      <c r="AV29" s="1064"/>
      <c r="AW29" s="1064"/>
      <c r="AX29" s="1064"/>
      <c r="AY29" s="1064"/>
      <c r="AZ29" s="1135"/>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24" t="s">
        <v>401</v>
      </c>
      <c r="C30" s="1125"/>
      <c r="D30" s="1125"/>
      <c r="E30" s="1125"/>
      <c r="F30" s="1125"/>
      <c r="G30" s="1125"/>
      <c r="H30" s="1125"/>
      <c r="I30" s="1125"/>
      <c r="J30" s="1125"/>
      <c r="K30" s="1125"/>
      <c r="L30" s="1125"/>
      <c r="M30" s="1125"/>
      <c r="N30" s="1125"/>
      <c r="O30" s="1125"/>
      <c r="P30" s="1126"/>
      <c r="Q30" s="1136">
        <v>6</v>
      </c>
      <c r="R30" s="1137"/>
      <c r="S30" s="1137"/>
      <c r="T30" s="1137"/>
      <c r="U30" s="1137"/>
      <c r="V30" s="1137">
        <v>6</v>
      </c>
      <c r="W30" s="1137"/>
      <c r="X30" s="1137"/>
      <c r="Y30" s="1137"/>
      <c r="Z30" s="1137"/>
      <c r="AA30" s="1137" t="s">
        <v>581</v>
      </c>
      <c r="AB30" s="1137"/>
      <c r="AC30" s="1137"/>
      <c r="AD30" s="1137"/>
      <c r="AE30" s="1138"/>
      <c r="AF30" s="1130" t="s">
        <v>402</v>
      </c>
      <c r="AG30" s="1131"/>
      <c r="AH30" s="1131"/>
      <c r="AI30" s="1131"/>
      <c r="AJ30" s="1132"/>
      <c r="AK30" s="1073">
        <v>3</v>
      </c>
      <c r="AL30" s="1064"/>
      <c r="AM30" s="1064"/>
      <c r="AN30" s="1064"/>
      <c r="AO30" s="1064"/>
      <c r="AP30" s="1064"/>
      <c r="AQ30" s="1064"/>
      <c r="AR30" s="1064"/>
      <c r="AS30" s="1064"/>
      <c r="AT30" s="1064"/>
      <c r="AU30" s="1064"/>
      <c r="AV30" s="1064"/>
      <c r="AW30" s="1064"/>
      <c r="AX30" s="1064"/>
      <c r="AY30" s="1064"/>
      <c r="AZ30" s="1135"/>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24" t="s">
        <v>403</v>
      </c>
      <c r="C31" s="1125"/>
      <c r="D31" s="1125"/>
      <c r="E31" s="1125"/>
      <c r="F31" s="1125"/>
      <c r="G31" s="1125"/>
      <c r="H31" s="1125"/>
      <c r="I31" s="1125"/>
      <c r="J31" s="1125"/>
      <c r="K31" s="1125"/>
      <c r="L31" s="1125"/>
      <c r="M31" s="1125"/>
      <c r="N31" s="1125"/>
      <c r="O31" s="1125"/>
      <c r="P31" s="1126"/>
      <c r="Q31" s="1136">
        <v>588</v>
      </c>
      <c r="R31" s="1137"/>
      <c r="S31" s="1137"/>
      <c r="T31" s="1137"/>
      <c r="U31" s="1137"/>
      <c r="V31" s="1137">
        <v>586</v>
      </c>
      <c r="W31" s="1137"/>
      <c r="X31" s="1137"/>
      <c r="Y31" s="1137"/>
      <c r="Z31" s="1137"/>
      <c r="AA31" s="1137">
        <v>2</v>
      </c>
      <c r="AB31" s="1137"/>
      <c r="AC31" s="1137"/>
      <c r="AD31" s="1137"/>
      <c r="AE31" s="1138"/>
      <c r="AF31" s="1130">
        <v>2</v>
      </c>
      <c r="AG31" s="1131"/>
      <c r="AH31" s="1131"/>
      <c r="AI31" s="1131"/>
      <c r="AJ31" s="1132"/>
      <c r="AK31" s="1073">
        <v>342</v>
      </c>
      <c r="AL31" s="1064"/>
      <c r="AM31" s="1064"/>
      <c r="AN31" s="1064"/>
      <c r="AO31" s="1064"/>
      <c r="AP31" s="1064"/>
      <c r="AQ31" s="1064"/>
      <c r="AR31" s="1064"/>
      <c r="AS31" s="1064"/>
      <c r="AT31" s="1064"/>
      <c r="AU31" s="1064"/>
      <c r="AV31" s="1064"/>
      <c r="AW31" s="1064"/>
      <c r="AX31" s="1064"/>
      <c r="AY31" s="1064"/>
      <c r="AZ31" s="1135"/>
      <c r="BA31" s="1135"/>
      <c r="BB31" s="1135"/>
      <c r="BC31" s="1135"/>
      <c r="BD31" s="1135"/>
      <c r="BE31" s="1119"/>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24" t="s">
        <v>404</v>
      </c>
      <c r="C32" s="1125"/>
      <c r="D32" s="1125"/>
      <c r="E32" s="1125"/>
      <c r="F32" s="1125"/>
      <c r="G32" s="1125"/>
      <c r="H32" s="1125"/>
      <c r="I32" s="1125"/>
      <c r="J32" s="1125"/>
      <c r="K32" s="1125"/>
      <c r="L32" s="1125"/>
      <c r="M32" s="1125"/>
      <c r="N32" s="1125"/>
      <c r="O32" s="1125"/>
      <c r="P32" s="1126"/>
      <c r="Q32" s="1136">
        <v>401</v>
      </c>
      <c r="R32" s="1137"/>
      <c r="S32" s="1137"/>
      <c r="T32" s="1137"/>
      <c r="U32" s="1137"/>
      <c r="V32" s="1137">
        <v>322</v>
      </c>
      <c r="W32" s="1137"/>
      <c r="X32" s="1137"/>
      <c r="Y32" s="1137"/>
      <c r="Z32" s="1137"/>
      <c r="AA32" s="1137">
        <v>79</v>
      </c>
      <c r="AB32" s="1137"/>
      <c r="AC32" s="1137"/>
      <c r="AD32" s="1137"/>
      <c r="AE32" s="1138"/>
      <c r="AF32" s="1130">
        <v>420</v>
      </c>
      <c r="AG32" s="1131"/>
      <c r="AH32" s="1131"/>
      <c r="AI32" s="1131"/>
      <c r="AJ32" s="1132"/>
      <c r="AK32" s="1073">
        <v>56</v>
      </c>
      <c r="AL32" s="1064"/>
      <c r="AM32" s="1064"/>
      <c r="AN32" s="1064"/>
      <c r="AO32" s="1064"/>
      <c r="AP32" s="1064">
        <v>1980</v>
      </c>
      <c r="AQ32" s="1064"/>
      <c r="AR32" s="1064"/>
      <c r="AS32" s="1064"/>
      <c r="AT32" s="1064"/>
      <c r="AU32" s="1064">
        <v>244</v>
      </c>
      <c r="AV32" s="1064"/>
      <c r="AW32" s="1064"/>
      <c r="AX32" s="1064"/>
      <c r="AY32" s="1064"/>
      <c r="AZ32" s="1135"/>
      <c r="BA32" s="1135"/>
      <c r="BB32" s="1135"/>
      <c r="BC32" s="1135"/>
      <c r="BD32" s="1135"/>
      <c r="BE32" s="1119" t="s">
        <v>405</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24" t="s">
        <v>406</v>
      </c>
      <c r="C33" s="1125"/>
      <c r="D33" s="1125"/>
      <c r="E33" s="1125"/>
      <c r="F33" s="1125"/>
      <c r="G33" s="1125"/>
      <c r="H33" s="1125"/>
      <c r="I33" s="1125"/>
      <c r="J33" s="1125"/>
      <c r="K33" s="1125"/>
      <c r="L33" s="1125"/>
      <c r="M33" s="1125"/>
      <c r="N33" s="1125"/>
      <c r="O33" s="1125"/>
      <c r="P33" s="1126"/>
      <c r="Q33" s="1136">
        <v>3136</v>
      </c>
      <c r="R33" s="1137"/>
      <c r="S33" s="1137"/>
      <c r="T33" s="1137"/>
      <c r="U33" s="1137"/>
      <c r="V33" s="1137">
        <v>3345</v>
      </c>
      <c r="W33" s="1137"/>
      <c r="X33" s="1137"/>
      <c r="Y33" s="1137"/>
      <c r="Z33" s="1137"/>
      <c r="AA33" s="1137">
        <v>-209</v>
      </c>
      <c r="AB33" s="1137"/>
      <c r="AC33" s="1137"/>
      <c r="AD33" s="1137"/>
      <c r="AE33" s="1138"/>
      <c r="AF33" s="1130">
        <v>272</v>
      </c>
      <c r="AG33" s="1131"/>
      <c r="AH33" s="1131"/>
      <c r="AI33" s="1131"/>
      <c r="AJ33" s="1132"/>
      <c r="AK33" s="1073">
        <v>363</v>
      </c>
      <c r="AL33" s="1064"/>
      <c r="AM33" s="1064"/>
      <c r="AN33" s="1064"/>
      <c r="AO33" s="1064"/>
      <c r="AP33" s="1064">
        <v>1134</v>
      </c>
      <c r="AQ33" s="1064"/>
      <c r="AR33" s="1064"/>
      <c r="AS33" s="1064"/>
      <c r="AT33" s="1064"/>
      <c r="AU33" s="1064">
        <v>628</v>
      </c>
      <c r="AV33" s="1064"/>
      <c r="AW33" s="1064"/>
      <c r="AX33" s="1064"/>
      <c r="AY33" s="1064"/>
      <c r="AZ33" s="1135"/>
      <c r="BA33" s="1135"/>
      <c r="BB33" s="1135"/>
      <c r="BC33" s="1135"/>
      <c r="BD33" s="1135"/>
      <c r="BE33" s="1119" t="s">
        <v>407</v>
      </c>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24" t="s">
        <v>408</v>
      </c>
      <c r="C34" s="1125"/>
      <c r="D34" s="1125"/>
      <c r="E34" s="1125"/>
      <c r="F34" s="1125"/>
      <c r="G34" s="1125"/>
      <c r="H34" s="1125"/>
      <c r="I34" s="1125"/>
      <c r="J34" s="1125"/>
      <c r="K34" s="1125"/>
      <c r="L34" s="1125"/>
      <c r="M34" s="1125"/>
      <c r="N34" s="1125"/>
      <c r="O34" s="1125"/>
      <c r="P34" s="1126"/>
      <c r="Q34" s="1136">
        <v>426</v>
      </c>
      <c r="R34" s="1137"/>
      <c r="S34" s="1137"/>
      <c r="T34" s="1137"/>
      <c r="U34" s="1137"/>
      <c r="V34" s="1137">
        <v>347</v>
      </c>
      <c r="W34" s="1137"/>
      <c r="X34" s="1137"/>
      <c r="Y34" s="1137"/>
      <c r="Z34" s="1137"/>
      <c r="AA34" s="1137">
        <v>79</v>
      </c>
      <c r="AB34" s="1137"/>
      <c r="AC34" s="1137"/>
      <c r="AD34" s="1137"/>
      <c r="AE34" s="1138"/>
      <c r="AF34" s="1130">
        <v>78</v>
      </c>
      <c r="AG34" s="1131"/>
      <c r="AH34" s="1131"/>
      <c r="AI34" s="1131"/>
      <c r="AJ34" s="1132"/>
      <c r="AK34" s="1073">
        <v>50</v>
      </c>
      <c r="AL34" s="1064"/>
      <c r="AM34" s="1064"/>
      <c r="AN34" s="1064"/>
      <c r="AO34" s="1064"/>
      <c r="AP34" s="1064">
        <v>1507</v>
      </c>
      <c r="AQ34" s="1064"/>
      <c r="AR34" s="1064"/>
      <c r="AS34" s="1064"/>
      <c r="AT34" s="1064"/>
      <c r="AU34" s="1064">
        <v>800</v>
      </c>
      <c r="AV34" s="1064"/>
      <c r="AW34" s="1064"/>
      <c r="AX34" s="1064"/>
      <c r="AY34" s="1064"/>
      <c r="AZ34" s="1135"/>
      <c r="BA34" s="1135"/>
      <c r="BB34" s="1135"/>
      <c r="BC34" s="1135"/>
      <c r="BD34" s="1135"/>
      <c r="BE34" s="1119" t="s">
        <v>409</v>
      </c>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24" t="s">
        <v>410</v>
      </c>
      <c r="C35" s="1125"/>
      <c r="D35" s="1125"/>
      <c r="E35" s="1125"/>
      <c r="F35" s="1125"/>
      <c r="G35" s="1125"/>
      <c r="H35" s="1125"/>
      <c r="I35" s="1125"/>
      <c r="J35" s="1125"/>
      <c r="K35" s="1125"/>
      <c r="L35" s="1125"/>
      <c r="M35" s="1125"/>
      <c r="N35" s="1125"/>
      <c r="O35" s="1125"/>
      <c r="P35" s="1126"/>
      <c r="Q35" s="1136">
        <v>952</v>
      </c>
      <c r="R35" s="1137"/>
      <c r="S35" s="1137"/>
      <c r="T35" s="1137"/>
      <c r="U35" s="1137"/>
      <c r="V35" s="1137">
        <v>952</v>
      </c>
      <c r="W35" s="1137"/>
      <c r="X35" s="1137"/>
      <c r="Y35" s="1137"/>
      <c r="Z35" s="1137"/>
      <c r="AA35" s="1137" t="s">
        <v>581</v>
      </c>
      <c r="AB35" s="1137"/>
      <c r="AC35" s="1137"/>
      <c r="AD35" s="1137"/>
      <c r="AE35" s="1138"/>
      <c r="AF35" s="1130" t="s">
        <v>181</v>
      </c>
      <c r="AG35" s="1131"/>
      <c r="AH35" s="1131"/>
      <c r="AI35" s="1131"/>
      <c r="AJ35" s="1132"/>
      <c r="AK35" s="1073">
        <v>501</v>
      </c>
      <c r="AL35" s="1064"/>
      <c r="AM35" s="1064"/>
      <c r="AN35" s="1064"/>
      <c r="AO35" s="1064"/>
      <c r="AP35" s="1064">
        <v>6179</v>
      </c>
      <c r="AQ35" s="1064"/>
      <c r="AR35" s="1064"/>
      <c r="AS35" s="1064"/>
      <c r="AT35" s="1064"/>
      <c r="AU35" s="1064">
        <v>6179</v>
      </c>
      <c r="AV35" s="1064"/>
      <c r="AW35" s="1064"/>
      <c r="AX35" s="1064"/>
      <c r="AY35" s="1064"/>
      <c r="AZ35" s="1135"/>
      <c r="BA35" s="1135"/>
      <c r="BB35" s="1135"/>
      <c r="BC35" s="1135"/>
      <c r="BD35" s="1135"/>
      <c r="BE35" s="1119" t="s">
        <v>409</v>
      </c>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411</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386</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1023</v>
      </c>
      <c r="AG63" s="1052"/>
      <c r="AH63" s="1052"/>
      <c r="AI63" s="1052"/>
      <c r="AJ63" s="1117"/>
      <c r="AK63" s="1118"/>
      <c r="AL63" s="1056"/>
      <c r="AM63" s="1056"/>
      <c r="AN63" s="1056"/>
      <c r="AO63" s="1056"/>
      <c r="AP63" s="1052"/>
      <c r="AQ63" s="1052"/>
      <c r="AR63" s="1052"/>
      <c r="AS63" s="1052"/>
      <c r="AT63" s="1052"/>
      <c r="AU63" s="1052"/>
      <c r="AV63" s="1052"/>
      <c r="AW63" s="1052"/>
      <c r="AX63" s="1052"/>
      <c r="AY63" s="1052"/>
      <c r="AZ63" s="1112"/>
      <c r="BA63" s="1112"/>
      <c r="BB63" s="1112"/>
      <c r="BC63" s="1112"/>
      <c r="BD63" s="1112"/>
      <c r="BE63" s="1053"/>
      <c r="BF63" s="1053"/>
      <c r="BG63" s="1053"/>
      <c r="BH63" s="1053"/>
      <c r="BI63" s="1054"/>
      <c r="BJ63" s="1113" t="s">
        <v>402</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414</v>
      </c>
      <c r="B66" s="1089"/>
      <c r="C66" s="1089"/>
      <c r="D66" s="1089"/>
      <c r="E66" s="1089"/>
      <c r="F66" s="1089"/>
      <c r="G66" s="1089"/>
      <c r="H66" s="1089"/>
      <c r="I66" s="1089"/>
      <c r="J66" s="1089"/>
      <c r="K66" s="1089"/>
      <c r="L66" s="1089"/>
      <c r="M66" s="1089"/>
      <c r="N66" s="1089"/>
      <c r="O66" s="1089"/>
      <c r="P66" s="1090"/>
      <c r="Q66" s="1094" t="s">
        <v>415</v>
      </c>
      <c r="R66" s="1095"/>
      <c r="S66" s="1095"/>
      <c r="T66" s="1095"/>
      <c r="U66" s="1096"/>
      <c r="V66" s="1094" t="s">
        <v>416</v>
      </c>
      <c r="W66" s="1095"/>
      <c r="X66" s="1095"/>
      <c r="Y66" s="1095"/>
      <c r="Z66" s="1096"/>
      <c r="AA66" s="1094" t="s">
        <v>417</v>
      </c>
      <c r="AB66" s="1095"/>
      <c r="AC66" s="1095"/>
      <c r="AD66" s="1095"/>
      <c r="AE66" s="1096"/>
      <c r="AF66" s="1100" t="s">
        <v>418</v>
      </c>
      <c r="AG66" s="1101"/>
      <c r="AH66" s="1101"/>
      <c r="AI66" s="1101"/>
      <c r="AJ66" s="1102"/>
      <c r="AK66" s="1094" t="s">
        <v>419</v>
      </c>
      <c r="AL66" s="1089"/>
      <c r="AM66" s="1089"/>
      <c r="AN66" s="1089"/>
      <c r="AO66" s="1090"/>
      <c r="AP66" s="1094" t="s">
        <v>420</v>
      </c>
      <c r="AQ66" s="1095"/>
      <c r="AR66" s="1095"/>
      <c r="AS66" s="1095"/>
      <c r="AT66" s="1096"/>
      <c r="AU66" s="1094" t="s">
        <v>421</v>
      </c>
      <c r="AV66" s="1095"/>
      <c r="AW66" s="1095"/>
      <c r="AX66" s="1095"/>
      <c r="AY66" s="1096"/>
      <c r="AZ66" s="1094" t="s">
        <v>374</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587</v>
      </c>
      <c r="C68" s="1079"/>
      <c r="D68" s="1079"/>
      <c r="E68" s="1079"/>
      <c r="F68" s="1079"/>
      <c r="G68" s="1079"/>
      <c r="H68" s="1079"/>
      <c r="I68" s="1079"/>
      <c r="J68" s="1079"/>
      <c r="K68" s="1079"/>
      <c r="L68" s="1079"/>
      <c r="M68" s="1079"/>
      <c r="N68" s="1079"/>
      <c r="O68" s="1079"/>
      <c r="P68" s="1080"/>
      <c r="Q68" s="1081">
        <v>1903</v>
      </c>
      <c r="R68" s="1075"/>
      <c r="S68" s="1075"/>
      <c r="T68" s="1075"/>
      <c r="U68" s="1075"/>
      <c r="V68" s="1075">
        <v>1852</v>
      </c>
      <c r="W68" s="1075"/>
      <c r="X68" s="1075"/>
      <c r="Y68" s="1075"/>
      <c r="Z68" s="1075"/>
      <c r="AA68" s="1075">
        <v>51</v>
      </c>
      <c r="AB68" s="1075"/>
      <c r="AC68" s="1075"/>
      <c r="AD68" s="1075"/>
      <c r="AE68" s="1075"/>
      <c r="AF68" s="1075">
        <v>51</v>
      </c>
      <c r="AG68" s="1075"/>
      <c r="AH68" s="1075"/>
      <c r="AI68" s="1075"/>
      <c r="AJ68" s="1075"/>
      <c r="AK68" s="1075" t="s">
        <v>586</v>
      </c>
      <c r="AL68" s="1075"/>
      <c r="AM68" s="1075"/>
      <c r="AN68" s="1075"/>
      <c r="AO68" s="1075"/>
      <c r="AP68" s="1075">
        <v>1227</v>
      </c>
      <c r="AQ68" s="1075"/>
      <c r="AR68" s="1075"/>
      <c r="AS68" s="1075"/>
      <c r="AT68" s="1075"/>
      <c r="AU68" s="1075">
        <v>374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588</v>
      </c>
      <c r="C69" s="1068"/>
      <c r="D69" s="1068"/>
      <c r="E69" s="1068"/>
      <c r="F69" s="1068"/>
      <c r="G69" s="1068"/>
      <c r="H69" s="1068"/>
      <c r="I69" s="1068"/>
      <c r="J69" s="1068"/>
      <c r="K69" s="1068"/>
      <c r="L69" s="1068"/>
      <c r="M69" s="1068"/>
      <c r="N69" s="1068"/>
      <c r="O69" s="1068"/>
      <c r="P69" s="1069"/>
      <c r="Q69" s="1070">
        <v>78</v>
      </c>
      <c r="R69" s="1064"/>
      <c r="S69" s="1064"/>
      <c r="T69" s="1064"/>
      <c r="U69" s="1064"/>
      <c r="V69" s="1064">
        <v>74</v>
      </c>
      <c r="W69" s="1064"/>
      <c r="X69" s="1064"/>
      <c r="Y69" s="1064"/>
      <c r="Z69" s="1064"/>
      <c r="AA69" s="1064">
        <v>4</v>
      </c>
      <c r="AB69" s="1064"/>
      <c r="AC69" s="1064"/>
      <c r="AD69" s="1064"/>
      <c r="AE69" s="1064"/>
      <c r="AF69" s="1064">
        <v>4</v>
      </c>
      <c r="AG69" s="1064"/>
      <c r="AH69" s="1064"/>
      <c r="AI69" s="1064"/>
      <c r="AJ69" s="1064"/>
      <c r="AK69" s="1064" t="s">
        <v>586</v>
      </c>
      <c r="AL69" s="1064"/>
      <c r="AM69" s="1064"/>
      <c r="AN69" s="1064"/>
      <c r="AO69" s="1064"/>
      <c r="AP69" s="1064" t="s">
        <v>586</v>
      </c>
      <c r="AQ69" s="1064"/>
      <c r="AR69" s="1064"/>
      <c r="AS69" s="1064"/>
      <c r="AT69" s="1064"/>
      <c r="AU69" s="1064" t="s">
        <v>586</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589</v>
      </c>
      <c r="C70" s="1068"/>
      <c r="D70" s="1068"/>
      <c r="E70" s="1068"/>
      <c r="F70" s="1068"/>
      <c r="G70" s="1068"/>
      <c r="H70" s="1068"/>
      <c r="I70" s="1068"/>
      <c r="J70" s="1068"/>
      <c r="K70" s="1068"/>
      <c r="L70" s="1068"/>
      <c r="M70" s="1068"/>
      <c r="N70" s="1068"/>
      <c r="O70" s="1068"/>
      <c r="P70" s="1069"/>
      <c r="Q70" s="1070">
        <v>4635</v>
      </c>
      <c r="R70" s="1064"/>
      <c r="S70" s="1064"/>
      <c r="T70" s="1064"/>
      <c r="U70" s="1064"/>
      <c r="V70" s="1064">
        <v>4629</v>
      </c>
      <c r="W70" s="1064"/>
      <c r="X70" s="1064"/>
      <c r="Y70" s="1064"/>
      <c r="Z70" s="1064"/>
      <c r="AA70" s="1064">
        <v>6</v>
      </c>
      <c r="AB70" s="1064"/>
      <c r="AC70" s="1064"/>
      <c r="AD70" s="1064"/>
      <c r="AE70" s="1064"/>
      <c r="AF70" s="1064">
        <v>6</v>
      </c>
      <c r="AG70" s="1064"/>
      <c r="AH70" s="1064"/>
      <c r="AI70" s="1064"/>
      <c r="AJ70" s="1064"/>
      <c r="AK70" s="1064">
        <v>62</v>
      </c>
      <c r="AL70" s="1064"/>
      <c r="AM70" s="1064"/>
      <c r="AN70" s="1064"/>
      <c r="AO70" s="1064"/>
      <c r="AP70" s="1064" t="s">
        <v>586</v>
      </c>
      <c r="AQ70" s="1064"/>
      <c r="AR70" s="1064"/>
      <c r="AS70" s="1064"/>
      <c r="AT70" s="1064"/>
      <c r="AU70" s="1064" t="s">
        <v>586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590</v>
      </c>
      <c r="C71" s="1068"/>
      <c r="D71" s="1068"/>
      <c r="E71" s="1068"/>
      <c r="F71" s="1068"/>
      <c r="G71" s="1068"/>
      <c r="H71" s="1068"/>
      <c r="I71" s="1068"/>
      <c r="J71" s="1068"/>
      <c r="K71" s="1068"/>
      <c r="L71" s="1068"/>
      <c r="M71" s="1068"/>
      <c r="N71" s="1068"/>
      <c r="O71" s="1068"/>
      <c r="P71" s="1069"/>
      <c r="Q71" s="1070">
        <v>380</v>
      </c>
      <c r="R71" s="1064"/>
      <c r="S71" s="1064"/>
      <c r="T71" s="1064"/>
      <c r="U71" s="1064"/>
      <c r="V71" s="1064">
        <v>375</v>
      </c>
      <c r="W71" s="1064"/>
      <c r="X71" s="1064"/>
      <c r="Y71" s="1064"/>
      <c r="Z71" s="1064"/>
      <c r="AA71" s="1064">
        <v>5</v>
      </c>
      <c r="AB71" s="1064"/>
      <c r="AC71" s="1064"/>
      <c r="AD71" s="1064"/>
      <c r="AE71" s="1064"/>
      <c r="AF71" s="1064">
        <v>5</v>
      </c>
      <c r="AG71" s="1064"/>
      <c r="AH71" s="1064"/>
      <c r="AI71" s="1064"/>
      <c r="AJ71" s="1064"/>
      <c r="AK71" s="1064">
        <v>8</v>
      </c>
      <c r="AL71" s="1064"/>
      <c r="AM71" s="1064"/>
      <c r="AN71" s="1064"/>
      <c r="AO71" s="1064"/>
      <c r="AP71" s="1064" t="s">
        <v>586</v>
      </c>
      <c r="AQ71" s="1064"/>
      <c r="AR71" s="1064"/>
      <c r="AS71" s="1064"/>
      <c r="AT71" s="1064"/>
      <c r="AU71" s="1064" t="s">
        <v>586</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591</v>
      </c>
      <c r="C72" s="1068"/>
      <c r="D72" s="1068"/>
      <c r="E72" s="1068"/>
      <c r="F72" s="1068"/>
      <c r="G72" s="1068"/>
      <c r="H72" s="1068"/>
      <c r="I72" s="1068"/>
      <c r="J72" s="1068"/>
      <c r="K72" s="1068"/>
      <c r="L72" s="1068"/>
      <c r="M72" s="1068"/>
      <c r="N72" s="1068"/>
      <c r="O72" s="1068"/>
      <c r="P72" s="1069"/>
      <c r="Q72" s="1070">
        <v>476</v>
      </c>
      <c r="R72" s="1064"/>
      <c r="S72" s="1064"/>
      <c r="T72" s="1064"/>
      <c r="U72" s="1064"/>
      <c r="V72" s="1064">
        <v>449</v>
      </c>
      <c r="W72" s="1064"/>
      <c r="X72" s="1064"/>
      <c r="Y72" s="1064"/>
      <c r="Z72" s="1064"/>
      <c r="AA72" s="1064">
        <v>27</v>
      </c>
      <c r="AB72" s="1064"/>
      <c r="AC72" s="1064"/>
      <c r="AD72" s="1064"/>
      <c r="AE72" s="1064"/>
      <c r="AF72" s="1064">
        <v>27</v>
      </c>
      <c r="AG72" s="1064"/>
      <c r="AH72" s="1064"/>
      <c r="AI72" s="1064"/>
      <c r="AJ72" s="1064"/>
      <c r="AK72" s="1064" t="s">
        <v>586</v>
      </c>
      <c r="AL72" s="1064"/>
      <c r="AM72" s="1064"/>
      <c r="AN72" s="1064"/>
      <c r="AO72" s="1064"/>
      <c r="AP72" s="1064">
        <v>4048</v>
      </c>
      <c r="AQ72" s="1064"/>
      <c r="AR72" s="1064"/>
      <c r="AS72" s="1064"/>
      <c r="AT72" s="1064"/>
      <c r="AU72" s="1064">
        <v>228</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592</v>
      </c>
      <c r="C73" s="1068"/>
      <c r="D73" s="1068"/>
      <c r="E73" s="1068"/>
      <c r="F73" s="1068"/>
      <c r="G73" s="1068"/>
      <c r="H73" s="1068"/>
      <c r="I73" s="1068"/>
      <c r="J73" s="1068"/>
      <c r="K73" s="1068"/>
      <c r="L73" s="1068"/>
      <c r="M73" s="1068"/>
      <c r="N73" s="1068"/>
      <c r="O73" s="1068"/>
      <c r="P73" s="1069"/>
      <c r="Q73" s="1070">
        <v>10</v>
      </c>
      <c r="R73" s="1064"/>
      <c r="S73" s="1064"/>
      <c r="T73" s="1064"/>
      <c r="U73" s="1064"/>
      <c r="V73" s="1064">
        <v>8</v>
      </c>
      <c r="W73" s="1064"/>
      <c r="X73" s="1064"/>
      <c r="Y73" s="1064"/>
      <c r="Z73" s="1064"/>
      <c r="AA73" s="1064">
        <v>2</v>
      </c>
      <c r="AB73" s="1064"/>
      <c r="AC73" s="1064"/>
      <c r="AD73" s="1064"/>
      <c r="AE73" s="1064"/>
      <c r="AF73" s="1064">
        <v>2</v>
      </c>
      <c r="AG73" s="1064"/>
      <c r="AH73" s="1064"/>
      <c r="AI73" s="1064"/>
      <c r="AJ73" s="1064"/>
      <c r="AK73" s="1064" t="s">
        <v>586</v>
      </c>
      <c r="AL73" s="1064"/>
      <c r="AM73" s="1064"/>
      <c r="AN73" s="1064"/>
      <c r="AO73" s="1064"/>
      <c r="AP73" s="1064" t="s">
        <v>586</v>
      </c>
      <c r="AQ73" s="1064"/>
      <c r="AR73" s="1064"/>
      <c r="AS73" s="1064"/>
      <c r="AT73" s="1064"/>
      <c r="AU73" s="1064" t="s">
        <v>586</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t="s">
        <v>593</v>
      </c>
      <c r="C74" s="1068"/>
      <c r="D74" s="1068"/>
      <c r="E74" s="1068"/>
      <c r="F74" s="1068"/>
      <c r="G74" s="1068"/>
      <c r="H74" s="1068"/>
      <c r="I74" s="1068"/>
      <c r="J74" s="1068"/>
      <c r="K74" s="1068"/>
      <c r="L74" s="1068"/>
      <c r="M74" s="1068"/>
      <c r="N74" s="1068"/>
      <c r="O74" s="1068"/>
      <c r="P74" s="1069"/>
      <c r="Q74" s="1070">
        <v>54</v>
      </c>
      <c r="R74" s="1064"/>
      <c r="S74" s="1064"/>
      <c r="T74" s="1064"/>
      <c r="U74" s="1064"/>
      <c r="V74" s="1064">
        <v>52</v>
      </c>
      <c r="W74" s="1064"/>
      <c r="X74" s="1064"/>
      <c r="Y74" s="1064"/>
      <c r="Z74" s="1064"/>
      <c r="AA74" s="1064">
        <v>2</v>
      </c>
      <c r="AB74" s="1064"/>
      <c r="AC74" s="1064"/>
      <c r="AD74" s="1064"/>
      <c r="AE74" s="1064"/>
      <c r="AF74" s="1064">
        <v>2</v>
      </c>
      <c r="AG74" s="1064"/>
      <c r="AH74" s="1064"/>
      <c r="AI74" s="1064"/>
      <c r="AJ74" s="1064"/>
      <c r="AK74" s="1064" t="s">
        <v>586</v>
      </c>
      <c r="AL74" s="1064"/>
      <c r="AM74" s="1064"/>
      <c r="AN74" s="1064"/>
      <c r="AO74" s="1064"/>
      <c r="AP74" s="1064" t="s">
        <v>586</v>
      </c>
      <c r="AQ74" s="1064"/>
      <c r="AR74" s="1064"/>
      <c r="AS74" s="1064"/>
      <c r="AT74" s="1064"/>
      <c r="AU74" s="1064" t="s">
        <v>586</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t="s">
        <v>594</v>
      </c>
      <c r="C75" s="1068"/>
      <c r="D75" s="1068"/>
      <c r="E75" s="1068"/>
      <c r="F75" s="1068"/>
      <c r="G75" s="1068"/>
      <c r="H75" s="1068"/>
      <c r="I75" s="1068"/>
      <c r="J75" s="1068"/>
      <c r="K75" s="1068"/>
      <c r="L75" s="1068"/>
      <c r="M75" s="1068"/>
      <c r="N75" s="1068"/>
      <c r="O75" s="1068"/>
      <c r="P75" s="1069"/>
      <c r="Q75" s="1071">
        <v>558</v>
      </c>
      <c r="R75" s="1072"/>
      <c r="S75" s="1072"/>
      <c r="T75" s="1072"/>
      <c r="U75" s="1073"/>
      <c r="V75" s="1074">
        <v>540</v>
      </c>
      <c r="W75" s="1072"/>
      <c r="X75" s="1072"/>
      <c r="Y75" s="1072"/>
      <c r="Z75" s="1073"/>
      <c r="AA75" s="1074">
        <v>18</v>
      </c>
      <c r="AB75" s="1072"/>
      <c r="AC75" s="1072"/>
      <c r="AD75" s="1072"/>
      <c r="AE75" s="1073"/>
      <c r="AF75" s="1074">
        <v>18</v>
      </c>
      <c r="AG75" s="1072"/>
      <c r="AH75" s="1072"/>
      <c r="AI75" s="1072"/>
      <c r="AJ75" s="1073"/>
      <c r="AK75" s="1074" t="s">
        <v>586</v>
      </c>
      <c r="AL75" s="1072"/>
      <c r="AM75" s="1072"/>
      <c r="AN75" s="1072"/>
      <c r="AO75" s="1073"/>
      <c r="AP75" s="1074" t="s">
        <v>586</v>
      </c>
      <c r="AQ75" s="1072"/>
      <c r="AR75" s="1072"/>
      <c r="AS75" s="1072"/>
      <c r="AT75" s="1073"/>
      <c r="AU75" s="1074" t="s">
        <v>586</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t="s">
        <v>595</v>
      </c>
      <c r="C76" s="1068"/>
      <c r="D76" s="1068"/>
      <c r="E76" s="1068"/>
      <c r="F76" s="1068"/>
      <c r="G76" s="1068"/>
      <c r="H76" s="1068"/>
      <c r="I76" s="1068"/>
      <c r="J76" s="1068"/>
      <c r="K76" s="1068"/>
      <c r="L76" s="1068"/>
      <c r="M76" s="1068"/>
      <c r="N76" s="1068"/>
      <c r="O76" s="1068"/>
      <c r="P76" s="1069"/>
      <c r="Q76" s="1071">
        <v>105567</v>
      </c>
      <c r="R76" s="1072"/>
      <c r="S76" s="1072"/>
      <c r="T76" s="1072"/>
      <c r="U76" s="1073"/>
      <c r="V76" s="1074">
        <v>104756</v>
      </c>
      <c r="W76" s="1072"/>
      <c r="X76" s="1072"/>
      <c r="Y76" s="1072"/>
      <c r="Z76" s="1073"/>
      <c r="AA76" s="1074">
        <v>811</v>
      </c>
      <c r="AB76" s="1072"/>
      <c r="AC76" s="1072"/>
      <c r="AD76" s="1072"/>
      <c r="AE76" s="1073"/>
      <c r="AF76" s="1074">
        <v>811</v>
      </c>
      <c r="AG76" s="1072"/>
      <c r="AH76" s="1072"/>
      <c r="AI76" s="1072"/>
      <c r="AJ76" s="1073"/>
      <c r="AK76" s="1074">
        <v>353</v>
      </c>
      <c r="AL76" s="1072"/>
      <c r="AM76" s="1072"/>
      <c r="AN76" s="1072"/>
      <c r="AO76" s="1073"/>
      <c r="AP76" s="1074" t="s">
        <v>586</v>
      </c>
      <c r="AQ76" s="1072"/>
      <c r="AR76" s="1072"/>
      <c r="AS76" s="1072"/>
      <c r="AT76" s="1073"/>
      <c r="AU76" s="1074" t="s">
        <v>586</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386</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304</v>
      </c>
      <c r="AG109" s="987"/>
      <c r="AH109" s="987"/>
      <c r="AI109" s="987"/>
      <c r="AJ109" s="988"/>
      <c r="AK109" s="989" t="s">
        <v>303</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304</v>
      </c>
      <c r="BW109" s="987"/>
      <c r="BX109" s="987"/>
      <c r="BY109" s="987"/>
      <c r="BZ109" s="988"/>
      <c r="CA109" s="989" t="s">
        <v>303</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304</v>
      </c>
      <c r="DM109" s="987"/>
      <c r="DN109" s="987"/>
      <c r="DO109" s="987"/>
      <c r="DP109" s="988"/>
      <c r="DQ109" s="989" t="s">
        <v>303</v>
      </c>
      <c r="DR109" s="987"/>
      <c r="DS109" s="987"/>
      <c r="DT109" s="987"/>
      <c r="DU109" s="988"/>
      <c r="DV109" s="989" t="s">
        <v>432</v>
      </c>
      <c r="DW109" s="987"/>
      <c r="DX109" s="987"/>
      <c r="DY109" s="987"/>
      <c r="DZ109" s="1018"/>
    </row>
    <row r="110" spans="1:131" s="247" customFormat="1" ht="26.25" customHeight="1" x14ac:dyDescent="0.2">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1254377</v>
      </c>
      <c r="AB110" s="980"/>
      <c r="AC110" s="980"/>
      <c r="AD110" s="980"/>
      <c r="AE110" s="981"/>
      <c r="AF110" s="982">
        <v>1251437</v>
      </c>
      <c r="AG110" s="980"/>
      <c r="AH110" s="980"/>
      <c r="AI110" s="980"/>
      <c r="AJ110" s="981"/>
      <c r="AK110" s="982">
        <v>1155064</v>
      </c>
      <c r="AL110" s="980"/>
      <c r="AM110" s="980"/>
      <c r="AN110" s="980"/>
      <c r="AO110" s="981"/>
      <c r="AP110" s="983">
        <v>14.8</v>
      </c>
      <c r="AQ110" s="984"/>
      <c r="AR110" s="984"/>
      <c r="AS110" s="984"/>
      <c r="AT110" s="985"/>
      <c r="AU110" s="1019" t="s">
        <v>73</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12147164</v>
      </c>
      <c r="BR110" s="927"/>
      <c r="BS110" s="927"/>
      <c r="BT110" s="927"/>
      <c r="BU110" s="927"/>
      <c r="BV110" s="927">
        <v>11973124</v>
      </c>
      <c r="BW110" s="927"/>
      <c r="BX110" s="927"/>
      <c r="BY110" s="927"/>
      <c r="BZ110" s="927"/>
      <c r="CA110" s="927">
        <v>11829012</v>
      </c>
      <c r="CB110" s="927"/>
      <c r="CC110" s="927"/>
      <c r="CD110" s="927"/>
      <c r="CE110" s="927"/>
      <c r="CF110" s="951">
        <v>151.4</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181</v>
      </c>
      <c r="DH110" s="927"/>
      <c r="DI110" s="927"/>
      <c r="DJ110" s="927"/>
      <c r="DK110" s="927"/>
      <c r="DL110" s="927" t="s">
        <v>438</v>
      </c>
      <c r="DM110" s="927"/>
      <c r="DN110" s="927"/>
      <c r="DO110" s="927"/>
      <c r="DP110" s="927"/>
      <c r="DQ110" s="927" t="s">
        <v>438</v>
      </c>
      <c r="DR110" s="927"/>
      <c r="DS110" s="927"/>
      <c r="DT110" s="927"/>
      <c r="DU110" s="927"/>
      <c r="DV110" s="928" t="s">
        <v>438</v>
      </c>
      <c r="DW110" s="928"/>
      <c r="DX110" s="928"/>
      <c r="DY110" s="928"/>
      <c r="DZ110" s="929"/>
    </row>
    <row r="111" spans="1:131" s="247" customFormat="1" ht="26.25" customHeight="1" x14ac:dyDescent="0.2">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438</v>
      </c>
      <c r="AB111" s="1008"/>
      <c r="AC111" s="1008"/>
      <c r="AD111" s="1008"/>
      <c r="AE111" s="1009"/>
      <c r="AF111" s="1010" t="s">
        <v>438</v>
      </c>
      <c r="AG111" s="1008"/>
      <c r="AH111" s="1008"/>
      <c r="AI111" s="1008"/>
      <c r="AJ111" s="1009"/>
      <c r="AK111" s="1010" t="s">
        <v>181</v>
      </c>
      <c r="AL111" s="1008"/>
      <c r="AM111" s="1008"/>
      <c r="AN111" s="1008"/>
      <c r="AO111" s="1009"/>
      <c r="AP111" s="1011" t="s">
        <v>181</v>
      </c>
      <c r="AQ111" s="1012"/>
      <c r="AR111" s="1012"/>
      <c r="AS111" s="1012"/>
      <c r="AT111" s="1013"/>
      <c r="AU111" s="1021"/>
      <c r="AV111" s="1022"/>
      <c r="AW111" s="1022"/>
      <c r="AX111" s="1022"/>
      <c r="AY111" s="1022"/>
      <c r="AZ111" s="897" t="s">
        <v>440</v>
      </c>
      <c r="BA111" s="832"/>
      <c r="BB111" s="832"/>
      <c r="BC111" s="832"/>
      <c r="BD111" s="832"/>
      <c r="BE111" s="832"/>
      <c r="BF111" s="832"/>
      <c r="BG111" s="832"/>
      <c r="BH111" s="832"/>
      <c r="BI111" s="832"/>
      <c r="BJ111" s="832"/>
      <c r="BK111" s="832"/>
      <c r="BL111" s="832"/>
      <c r="BM111" s="832"/>
      <c r="BN111" s="832"/>
      <c r="BO111" s="832"/>
      <c r="BP111" s="833"/>
      <c r="BQ111" s="898" t="s">
        <v>181</v>
      </c>
      <c r="BR111" s="899"/>
      <c r="BS111" s="899"/>
      <c r="BT111" s="899"/>
      <c r="BU111" s="899"/>
      <c r="BV111" s="899" t="s">
        <v>181</v>
      </c>
      <c r="BW111" s="899"/>
      <c r="BX111" s="899"/>
      <c r="BY111" s="899"/>
      <c r="BZ111" s="899"/>
      <c r="CA111" s="899" t="s">
        <v>181</v>
      </c>
      <c r="CB111" s="899"/>
      <c r="CC111" s="899"/>
      <c r="CD111" s="899"/>
      <c r="CE111" s="899"/>
      <c r="CF111" s="960" t="s">
        <v>181</v>
      </c>
      <c r="CG111" s="961"/>
      <c r="CH111" s="961"/>
      <c r="CI111" s="961"/>
      <c r="CJ111" s="961"/>
      <c r="CK111" s="1016"/>
      <c r="CL111" s="903"/>
      <c r="CM111" s="906" t="s">
        <v>441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181</v>
      </c>
      <c r="DH111" s="899"/>
      <c r="DI111" s="899"/>
      <c r="DJ111" s="899"/>
      <c r="DK111" s="899"/>
      <c r="DL111" s="899" t="s">
        <v>438</v>
      </c>
      <c r="DM111" s="899"/>
      <c r="DN111" s="899"/>
      <c r="DO111" s="899"/>
      <c r="DP111" s="899"/>
      <c r="DQ111" s="899" t="s">
        <v>181</v>
      </c>
      <c r="DR111" s="899"/>
      <c r="DS111" s="899"/>
      <c r="DT111" s="899"/>
      <c r="DU111" s="899"/>
      <c r="DV111" s="876" t="s">
        <v>181</v>
      </c>
      <c r="DW111" s="876"/>
      <c r="DX111" s="876"/>
      <c r="DY111" s="876"/>
      <c r="DZ111" s="877"/>
    </row>
    <row r="112" spans="1:131" s="247" customFormat="1" ht="26.25" customHeight="1" x14ac:dyDescent="0.2">
      <c r="A112" s="1001" t="s">
        <v>442</v>
      </c>
      <c r="B112" s="1002"/>
      <c r="C112" s="832" t="s">
        <v>443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438</v>
      </c>
      <c r="AB112" s="862"/>
      <c r="AC112" s="862"/>
      <c r="AD112" s="862"/>
      <c r="AE112" s="863"/>
      <c r="AF112" s="864" t="s">
        <v>438</v>
      </c>
      <c r="AG112" s="862"/>
      <c r="AH112" s="862"/>
      <c r="AI112" s="862"/>
      <c r="AJ112" s="863"/>
      <c r="AK112" s="864" t="s">
        <v>181</v>
      </c>
      <c r="AL112" s="862"/>
      <c r="AM112" s="862"/>
      <c r="AN112" s="862"/>
      <c r="AO112" s="863"/>
      <c r="AP112" s="909" t="s">
        <v>181</v>
      </c>
      <c r="AQ112" s="910"/>
      <c r="AR112" s="910"/>
      <c r="AS112" s="910"/>
      <c r="AT112" s="911"/>
      <c r="AU112" s="1021"/>
      <c r="AV112" s="1022"/>
      <c r="AW112" s="1022"/>
      <c r="AX112" s="1022"/>
      <c r="AY112" s="1022"/>
      <c r="AZ112" s="897" t="s">
        <v>444</v>
      </c>
      <c r="BA112" s="832"/>
      <c r="BB112" s="832"/>
      <c r="BC112" s="832"/>
      <c r="BD112" s="832"/>
      <c r="BE112" s="832"/>
      <c r="BF112" s="832"/>
      <c r="BG112" s="832"/>
      <c r="BH112" s="832"/>
      <c r="BI112" s="832"/>
      <c r="BJ112" s="832"/>
      <c r="BK112" s="832"/>
      <c r="BL112" s="832"/>
      <c r="BM112" s="832"/>
      <c r="BN112" s="832"/>
      <c r="BO112" s="832"/>
      <c r="BP112" s="833"/>
      <c r="BQ112" s="898">
        <v>7986410</v>
      </c>
      <c r="BR112" s="899"/>
      <c r="BS112" s="899"/>
      <c r="BT112" s="899"/>
      <c r="BU112" s="899"/>
      <c r="BV112" s="899">
        <v>7926399</v>
      </c>
      <c r="BW112" s="899"/>
      <c r="BX112" s="899"/>
      <c r="BY112" s="899"/>
      <c r="BZ112" s="899"/>
      <c r="CA112" s="899">
        <v>7851441</v>
      </c>
      <c r="CB112" s="899"/>
      <c r="CC112" s="899"/>
      <c r="CD112" s="899"/>
      <c r="CE112" s="899"/>
      <c r="CF112" s="960">
        <v>100.5</v>
      </c>
      <c r="CG112" s="961"/>
      <c r="CH112" s="961"/>
      <c r="CI112" s="961"/>
      <c r="CJ112" s="961"/>
      <c r="CK112" s="1016"/>
      <c r="CL112" s="903"/>
      <c r="CM112" s="906" t="s">
        <v>445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181</v>
      </c>
      <c r="DH112" s="899"/>
      <c r="DI112" s="899"/>
      <c r="DJ112" s="899"/>
      <c r="DK112" s="899"/>
      <c r="DL112" s="899" t="s">
        <v>181</v>
      </c>
      <c r="DM112" s="899"/>
      <c r="DN112" s="899"/>
      <c r="DO112" s="899"/>
      <c r="DP112" s="899"/>
      <c r="DQ112" s="899" t="s">
        <v>181</v>
      </c>
      <c r="DR112" s="899"/>
      <c r="DS112" s="899"/>
      <c r="DT112" s="899"/>
      <c r="DU112" s="899"/>
      <c r="DV112" s="876" t="s">
        <v>181</v>
      </c>
      <c r="DW112" s="876"/>
      <c r="DX112" s="876"/>
      <c r="DY112" s="876"/>
      <c r="DZ112" s="877"/>
    </row>
    <row r="113" spans="1:130" s="247" customFormat="1" ht="26.25" customHeight="1" x14ac:dyDescent="0.2">
      <c r="A113" s="1003"/>
      <c r="B113" s="1004"/>
      <c r="C113" s="832" t="s">
        <v>446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603390</v>
      </c>
      <c r="AB113" s="1008"/>
      <c r="AC113" s="1008"/>
      <c r="AD113" s="1008"/>
      <c r="AE113" s="1009"/>
      <c r="AF113" s="1010">
        <v>605174</v>
      </c>
      <c r="AG113" s="1008"/>
      <c r="AH113" s="1008"/>
      <c r="AI113" s="1008"/>
      <c r="AJ113" s="1009"/>
      <c r="AK113" s="1010">
        <v>553758</v>
      </c>
      <c r="AL113" s="1008"/>
      <c r="AM113" s="1008"/>
      <c r="AN113" s="1008"/>
      <c r="AO113" s="1009"/>
      <c r="AP113" s="1011">
        <v>7.1</v>
      </c>
      <c r="AQ113" s="1012"/>
      <c r="AR113" s="1012"/>
      <c r="AS113" s="1012"/>
      <c r="AT113" s="1013"/>
      <c r="AU113" s="1021"/>
      <c r="AV113" s="1022"/>
      <c r="AW113" s="1022"/>
      <c r="AX113" s="1022"/>
      <c r="AY113" s="1022"/>
      <c r="AZ113" s="897" t="s">
        <v>447</v>
      </c>
      <c r="BA113" s="832"/>
      <c r="BB113" s="832"/>
      <c r="BC113" s="832"/>
      <c r="BD113" s="832"/>
      <c r="BE113" s="832"/>
      <c r="BF113" s="832"/>
      <c r="BG113" s="832"/>
      <c r="BH113" s="832"/>
      <c r="BI113" s="832"/>
      <c r="BJ113" s="832"/>
      <c r="BK113" s="832"/>
      <c r="BL113" s="832"/>
      <c r="BM113" s="832"/>
      <c r="BN113" s="832"/>
      <c r="BO113" s="832"/>
      <c r="BP113" s="833"/>
      <c r="BQ113" s="898">
        <v>386027</v>
      </c>
      <c r="BR113" s="899"/>
      <c r="BS113" s="899"/>
      <c r="BT113" s="899"/>
      <c r="BU113" s="899"/>
      <c r="BV113" s="899">
        <v>558509</v>
      </c>
      <c r="BW113" s="899"/>
      <c r="BX113" s="899"/>
      <c r="BY113" s="899"/>
      <c r="BZ113" s="899"/>
      <c r="CA113" s="899">
        <v>602108</v>
      </c>
      <c r="CB113" s="899"/>
      <c r="CC113" s="899"/>
      <c r="CD113" s="899"/>
      <c r="CE113" s="899"/>
      <c r="CF113" s="960">
        <v>7.7</v>
      </c>
      <c r="CG113" s="961"/>
      <c r="CH113" s="961"/>
      <c r="CI113" s="961"/>
      <c r="CJ113" s="961"/>
      <c r="CK113" s="1016"/>
      <c r="CL113" s="903"/>
      <c r="CM113" s="906" t="s">
        <v>448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181</v>
      </c>
      <c r="DH113" s="862"/>
      <c r="DI113" s="862"/>
      <c r="DJ113" s="862"/>
      <c r="DK113" s="863"/>
      <c r="DL113" s="864" t="s">
        <v>181</v>
      </c>
      <c r="DM113" s="862"/>
      <c r="DN113" s="862"/>
      <c r="DO113" s="862"/>
      <c r="DP113" s="863"/>
      <c r="DQ113" s="864" t="s">
        <v>181</v>
      </c>
      <c r="DR113" s="862"/>
      <c r="DS113" s="862"/>
      <c r="DT113" s="862"/>
      <c r="DU113" s="863"/>
      <c r="DV113" s="909" t="s">
        <v>181</v>
      </c>
      <c r="DW113" s="910"/>
      <c r="DX113" s="910"/>
      <c r="DY113" s="910"/>
      <c r="DZ113" s="911"/>
    </row>
    <row r="114" spans="1:130" s="247" customFormat="1" ht="26.25" customHeight="1" x14ac:dyDescent="0.2">
      <c r="A114" s="1003"/>
      <c r="B114" s="1004"/>
      <c r="C114" s="832" t="s">
        <v>449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131692</v>
      </c>
      <c r="AB114" s="862"/>
      <c r="AC114" s="862"/>
      <c r="AD114" s="862"/>
      <c r="AE114" s="863"/>
      <c r="AF114" s="864">
        <v>40099</v>
      </c>
      <c r="AG114" s="862"/>
      <c r="AH114" s="862"/>
      <c r="AI114" s="862"/>
      <c r="AJ114" s="863"/>
      <c r="AK114" s="864">
        <v>74268</v>
      </c>
      <c r="AL114" s="862"/>
      <c r="AM114" s="862"/>
      <c r="AN114" s="862"/>
      <c r="AO114" s="863"/>
      <c r="AP114" s="909">
        <v>1</v>
      </c>
      <c r="AQ114" s="910"/>
      <c r="AR114" s="910"/>
      <c r="AS114" s="910"/>
      <c r="AT114" s="911"/>
      <c r="AU114" s="1021"/>
      <c r="AV114" s="1022"/>
      <c r="AW114" s="1022"/>
      <c r="AX114" s="1022"/>
      <c r="AY114" s="1022"/>
      <c r="AZ114" s="897" t="s">
        <v>450</v>
      </c>
      <c r="BA114" s="832"/>
      <c r="BB114" s="832"/>
      <c r="BC114" s="832"/>
      <c r="BD114" s="832"/>
      <c r="BE114" s="832"/>
      <c r="BF114" s="832"/>
      <c r="BG114" s="832"/>
      <c r="BH114" s="832"/>
      <c r="BI114" s="832"/>
      <c r="BJ114" s="832"/>
      <c r="BK114" s="832"/>
      <c r="BL114" s="832"/>
      <c r="BM114" s="832"/>
      <c r="BN114" s="832"/>
      <c r="BO114" s="832"/>
      <c r="BP114" s="833"/>
      <c r="BQ114" s="898">
        <v>1954202</v>
      </c>
      <c r="BR114" s="899"/>
      <c r="BS114" s="899"/>
      <c r="BT114" s="899"/>
      <c r="BU114" s="899"/>
      <c r="BV114" s="899">
        <v>1879677</v>
      </c>
      <c r="BW114" s="899"/>
      <c r="BX114" s="899"/>
      <c r="BY114" s="899"/>
      <c r="BZ114" s="899"/>
      <c r="CA114" s="899">
        <v>1858764</v>
      </c>
      <c r="CB114" s="899"/>
      <c r="CC114" s="899"/>
      <c r="CD114" s="899"/>
      <c r="CE114" s="899"/>
      <c r="CF114" s="960">
        <v>23.8</v>
      </c>
      <c r="CG114" s="961"/>
      <c r="CH114" s="961"/>
      <c r="CI114" s="961"/>
      <c r="CJ114" s="961"/>
      <c r="CK114" s="1016"/>
      <c r="CL114" s="903"/>
      <c r="CM114" s="906" t="s">
        <v>451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438</v>
      </c>
      <c r="DH114" s="862"/>
      <c r="DI114" s="862"/>
      <c r="DJ114" s="862"/>
      <c r="DK114" s="863"/>
      <c r="DL114" s="864" t="s">
        <v>181</v>
      </c>
      <c r="DM114" s="862"/>
      <c r="DN114" s="862"/>
      <c r="DO114" s="862"/>
      <c r="DP114" s="863"/>
      <c r="DQ114" s="864" t="s">
        <v>181</v>
      </c>
      <c r="DR114" s="862"/>
      <c r="DS114" s="862"/>
      <c r="DT114" s="862"/>
      <c r="DU114" s="863"/>
      <c r="DV114" s="909" t="s">
        <v>181</v>
      </c>
      <c r="DW114" s="910"/>
      <c r="DX114" s="910"/>
      <c r="DY114" s="910"/>
      <c r="DZ114" s="911"/>
    </row>
    <row r="115" spans="1:130" s="247" customFormat="1" ht="26.25" customHeight="1" x14ac:dyDescent="0.2">
      <c r="A115" s="1003"/>
      <c r="B115" s="1004"/>
      <c r="C115" s="832" t="s">
        <v>452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181</v>
      </c>
      <c r="AB115" s="1008"/>
      <c r="AC115" s="1008"/>
      <c r="AD115" s="1008"/>
      <c r="AE115" s="1009"/>
      <c r="AF115" s="1010" t="s">
        <v>181</v>
      </c>
      <c r="AG115" s="1008"/>
      <c r="AH115" s="1008"/>
      <c r="AI115" s="1008"/>
      <c r="AJ115" s="1009"/>
      <c r="AK115" s="1010" t="s">
        <v>438</v>
      </c>
      <c r="AL115" s="1008"/>
      <c r="AM115" s="1008"/>
      <c r="AN115" s="1008"/>
      <c r="AO115" s="1009"/>
      <c r="AP115" s="1011" t="s">
        <v>181</v>
      </c>
      <c r="AQ115" s="1012"/>
      <c r="AR115" s="1012"/>
      <c r="AS115" s="1012"/>
      <c r="AT115" s="1013"/>
      <c r="AU115" s="1021"/>
      <c r="AV115" s="1022"/>
      <c r="AW115" s="1022"/>
      <c r="AX115" s="1022"/>
      <c r="AY115" s="1022"/>
      <c r="AZ115" s="897" t="s">
        <v>453</v>
      </c>
      <c r="BA115" s="832"/>
      <c r="BB115" s="832"/>
      <c r="BC115" s="832"/>
      <c r="BD115" s="832"/>
      <c r="BE115" s="832"/>
      <c r="BF115" s="832"/>
      <c r="BG115" s="832"/>
      <c r="BH115" s="832"/>
      <c r="BI115" s="832"/>
      <c r="BJ115" s="832"/>
      <c r="BK115" s="832"/>
      <c r="BL115" s="832"/>
      <c r="BM115" s="832"/>
      <c r="BN115" s="832"/>
      <c r="BO115" s="832"/>
      <c r="BP115" s="833"/>
      <c r="BQ115" s="898">
        <v>294927</v>
      </c>
      <c r="BR115" s="899"/>
      <c r="BS115" s="899"/>
      <c r="BT115" s="899"/>
      <c r="BU115" s="899"/>
      <c r="BV115" s="899">
        <v>217562</v>
      </c>
      <c r="BW115" s="899"/>
      <c r="BX115" s="899"/>
      <c r="BY115" s="899"/>
      <c r="BZ115" s="899"/>
      <c r="CA115" s="899">
        <v>173420</v>
      </c>
      <c r="CB115" s="899"/>
      <c r="CC115" s="899"/>
      <c r="CD115" s="899"/>
      <c r="CE115" s="899"/>
      <c r="CF115" s="960">
        <v>2.2000000000000002</v>
      </c>
      <c r="CG115" s="961"/>
      <c r="CH115" s="961"/>
      <c r="CI115" s="961"/>
      <c r="CJ115" s="961"/>
      <c r="CK115" s="1016"/>
      <c r="CL115" s="903"/>
      <c r="CM115" s="897" t="s">
        <v>454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438</v>
      </c>
      <c r="DH115" s="862"/>
      <c r="DI115" s="862"/>
      <c r="DJ115" s="862"/>
      <c r="DK115" s="863"/>
      <c r="DL115" s="864" t="s">
        <v>181</v>
      </c>
      <c r="DM115" s="862"/>
      <c r="DN115" s="862"/>
      <c r="DO115" s="862"/>
      <c r="DP115" s="863"/>
      <c r="DQ115" s="864" t="s">
        <v>181</v>
      </c>
      <c r="DR115" s="862"/>
      <c r="DS115" s="862"/>
      <c r="DT115" s="862"/>
      <c r="DU115" s="863"/>
      <c r="DV115" s="909" t="s">
        <v>438</v>
      </c>
      <c r="DW115" s="910"/>
      <c r="DX115" s="910"/>
      <c r="DY115" s="910"/>
      <c r="DZ115" s="911"/>
    </row>
    <row r="116" spans="1:130" s="247" customFormat="1" ht="26.25" customHeight="1" x14ac:dyDescent="0.2">
      <c r="A116" s="1005"/>
      <c r="B116" s="1006"/>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181</v>
      </c>
      <c r="AB116" s="862"/>
      <c r="AC116" s="862"/>
      <c r="AD116" s="862"/>
      <c r="AE116" s="863"/>
      <c r="AF116" s="864" t="s">
        <v>438</v>
      </c>
      <c r="AG116" s="862"/>
      <c r="AH116" s="862"/>
      <c r="AI116" s="862"/>
      <c r="AJ116" s="863"/>
      <c r="AK116" s="864" t="s">
        <v>181</v>
      </c>
      <c r="AL116" s="862"/>
      <c r="AM116" s="862"/>
      <c r="AN116" s="862"/>
      <c r="AO116" s="863"/>
      <c r="AP116" s="909" t="s">
        <v>181</v>
      </c>
      <c r="AQ116" s="910"/>
      <c r="AR116" s="910"/>
      <c r="AS116" s="910"/>
      <c r="AT116" s="911"/>
      <c r="AU116" s="1021"/>
      <c r="AV116" s="1022"/>
      <c r="AW116" s="1022"/>
      <c r="AX116" s="1022"/>
      <c r="AY116" s="1022"/>
      <c r="AZ116" s="948" t="s">
        <v>456</v>
      </c>
      <c r="BA116" s="949"/>
      <c r="BB116" s="949"/>
      <c r="BC116" s="949"/>
      <c r="BD116" s="949"/>
      <c r="BE116" s="949"/>
      <c r="BF116" s="949"/>
      <c r="BG116" s="949"/>
      <c r="BH116" s="949"/>
      <c r="BI116" s="949"/>
      <c r="BJ116" s="949"/>
      <c r="BK116" s="949"/>
      <c r="BL116" s="949"/>
      <c r="BM116" s="949"/>
      <c r="BN116" s="949"/>
      <c r="BO116" s="949"/>
      <c r="BP116" s="950"/>
      <c r="BQ116" s="898" t="s">
        <v>181</v>
      </c>
      <c r="BR116" s="899"/>
      <c r="BS116" s="899"/>
      <c r="BT116" s="899"/>
      <c r="BU116" s="899"/>
      <c r="BV116" s="899" t="s">
        <v>181</v>
      </c>
      <c r="BW116" s="899"/>
      <c r="BX116" s="899"/>
      <c r="BY116" s="899"/>
      <c r="BZ116" s="899"/>
      <c r="CA116" s="899" t="s">
        <v>438</v>
      </c>
      <c r="CB116" s="899"/>
      <c r="CC116" s="899"/>
      <c r="CD116" s="899"/>
      <c r="CE116" s="899"/>
      <c r="CF116" s="960" t="s">
        <v>438</v>
      </c>
      <c r="CG116" s="961"/>
      <c r="CH116" s="961"/>
      <c r="CI116" s="961"/>
      <c r="CJ116" s="961"/>
      <c r="CK116" s="1016"/>
      <c r="CL116" s="903"/>
      <c r="CM116" s="906" t="s">
        <v>457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438</v>
      </c>
      <c r="DH116" s="862"/>
      <c r="DI116" s="862"/>
      <c r="DJ116" s="862"/>
      <c r="DK116" s="863"/>
      <c r="DL116" s="864" t="s">
        <v>181</v>
      </c>
      <c r="DM116" s="862"/>
      <c r="DN116" s="862"/>
      <c r="DO116" s="862"/>
      <c r="DP116" s="863"/>
      <c r="DQ116" s="864" t="s">
        <v>438</v>
      </c>
      <c r="DR116" s="862"/>
      <c r="DS116" s="862"/>
      <c r="DT116" s="862"/>
      <c r="DU116" s="863"/>
      <c r="DV116" s="909" t="s">
        <v>438</v>
      </c>
      <c r="DW116" s="910"/>
      <c r="DX116" s="910"/>
      <c r="DY116" s="910"/>
      <c r="DZ116" s="911"/>
    </row>
    <row r="117" spans="1:130" s="247" customFormat="1" ht="26.25" customHeight="1" x14ac:dyDescent="0.2">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458</v>
      </c>
      <c r="Z117" s="988"/>
      <c r="AA117" s="993">
        <v>1989459</v>
      </c>
      <c r="AB117" s="994"/>
      <c r="AC117" s="994"/>
      <c r="AD117" s="994"/>
      <c r="AE117" s="995"/>
      <c r="AF117" s="996">
        <v>1896710</v>
      </c>
      <c r="AG117" s="994"/>
      <c r="AH117" s="994"/>
      <c r="AI117" s="994"/>
      <c r="AJ117" s="995"/>
      <c r="AK117" s="996">
        <v>1783090</v>
      </c>
      <c r="AL117" s="994"/>
      <c r="AM117" s="994"/>
      <c r="AN117" s="994"/>
      <c r="AO117" s="995"/>
      <c r="AP117" s="997"/>
      <c r="AQ117" s="998"/>
      <c r="AR117" s="998"/>
      <c r="AS117" s="998"/>
      <c r="AT117" s="999"/>
      <c r="AU117" s="1021"/>
      <c r="AV117" s="1022"/>
      <c r="AW117" s="1022"/>
      <c r="AX117" s="1022"/>
      <c r="AY117" s="1022"/>
      <c r="AZ117" s="948" t="s">
        <v>459</v>
      </c>
      <c r="BA117" s="949"/>
      <c r="BB117" s="949"/>
      <c r="BC117" s="949"/>
      <c r="BD117" s="949"/>
      <c r="BE117" s="949"/>
      <c r="BF117" s="949"/>
      <c r="BG117" s="949"/>
      <c r="BH117" s="949"/>
      <c r="BI117" s="949"/>
      <c r="BJ117" s="949"/>
      <c r="BK117" s="949"/>
      <c r="BL117" s="949"/>
      <c r="BM117" s="949"/>
      <c r="BN117" s="949"/>
      <c r="BO117" s="949"/>
      <c r="BP117" s="950"/>
      <c r="BQ117" s="898" t="s">
        <v>181</v>
      </c>
      <c r="BR117" s="899"/>
      <c r="BS117" s="899"/>
      <c r="BT117" s="899"/>
      <c r="BU117" s="899"/>
      <c r="BV117" s="899" t="s">
        <v>181</v>
      </c>
      <c r="BW117" s="899"/>
      <c r="BX117" s="899"/>
      <c r="BY117" s="899"/>
      <c r="BZ117" s="899"/>
      <c r="CA117" s="899" t="s">
        <v>181</v>
      </c>
      <c r="CB117" s="899"/>
      <c r="CC117" s="899"/>
      <c r="CD117" s="899"/>
      <c r="CE117" s="899"/>
      <c r="CF117" s="960" t="s">
        <v>181</v>
      </c>
      <c r="CG117" s="961"/>
      <c r="CH117" s="961"/>
      <c r="CI117" s="961"/>
      <c r="CJ117" s="961"/>
      <c r="CK117" s="1016"/>
      <c r="CL117" s="903"/>
      <c r="CM117" s="906" t="s">
        <v>460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181</v>
      </c>
      <c r="DH117" s="862"/>
      <c r="DI117" s="862"/>
      <c r="DJ117" s="862"/>
      <c r="DK117" s="863"/>
      <c r="DL117" s="864" t="s">
        <v>181</v>
      </c>
      <c r="DM117" s="862"/>
      <c r="DN117" s="862"/>
      <c r="DO117" s="862"/>
      <c r="DP117" s="863"/>
      <c r="DQ117" s="864" t="s">
        <v>181</v>
      </c>
      <c r="DR117" s="862"/>
      <c r="DS117" s="862"/>
      <c r="DT117" s="862"/>
      <c r="DU117" s="863"/>
      <c r="DV117" s="909" t="s">
        <v>181</v>
      </c>
      <c r="DW117" s="910"/>
      <c r="DX117" s="910"/>
      <c r="DY117" s="910"/>
      <c r="DZ117" s="911"/>
    </row>
    <row r="118" spans="1:130" s="247" customFormat="1" ht="26.25" customHeight="1" x14ac:dyDescent="0.2">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304</v>
      </c>
      <c r="AG118" s="987"/>
      <c r="AH118" s="987"/>
      <c r="AI118" s="987"/>
      <c r="AJ118" s="988"/>
      <c r="AK118" s="989" t="s">
        <v>303</v>
      </c>
      <c r="AL118" s="987"/>
      <c r="AM118" s="987"/>
      <c r="AN118" s="987"/>
      <c r="AO118" s="988"/>
      <c r="AP118" s="990" t="s">
        <v>432</v>
      </c>
      <c r="AQ118" s="991"/>
      <c r="AR118" s="991"/>
      <c r="AS118" s="991"/>
      <c r="AT118" s="992"/>
      <c r="AU118" s="1021"/>
      <c r="AV118" s="1022"/>
      <c r="AW118" s="1022"/>
      <c r="AX118" s="1022"/>
      <c r="AY118" s="1022"/>
      <c r="AZ118" s="964" t="s">
        <v>461</v>
      </c>
      <c r="BA118" s="965"/>
      <c r="BB118" s="965"/>
      <c r="BC118" s="965"/>
      <c r="BD118" s="965"/>
      <c r="BE118" s="965"/>
      <c r="BF118" s="965"/>
      <c r="BG118" s="965"/>
      <c r="BH118" s="965"/>
      <c r="BI118" s="965"/>
      <c r="BJ118" s="965"/>
      <c r="BK118" s="965"/>
      <c r="BL118" s="965"/>
      <c r="BM118" s="965"/>
      <c r="BN118" s="965"/>
      <c r="BO118" s="965"/>
      <c r="BP118" s="966"/>
      <c r="BQ118" s="967" t="s">
        <v>181</v>
      </c>
      <c r="BR118" s="930"/>
      <c r="BS118" s="930"/>
      <c r="BT118" s="930"/>
      <c r="BU118" s="930"/>
      <c r="BV118" s="930" t="s">
        <v>181</v>
      </c>
      <c r="BW118" s="930"/>
      <c r="BX118" s="930"/>
      <c r="BY118" s="930"/>
      <c r="BZ118" s="930"/>
      <c r="CA118" s="930" t="s">
        <v>181</v>
      </c>
      <c r="CB118" s="930"/>
      <c r="CC118" s="930"/>
      <c r="CD118" s="930"/>
      <c r="CE118" s="930"/>
      <c r="CF118" s="960" t="s">
        <v>181</v>
      </c>
      <c r="CG118" s="961"/>
      <c r="CH118" s="961"/>
      <c r="CI118" s="961"/>
      <c r="CJ118" s="961"/>
      <c r="CK118" s="1016"/>
      <c r="CL118" s="903"/>
      <c r="CM118" s="906" t="s">
        <v>462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181</v>
      </c>
      <c r="DH118" s="862"/>
      <c r="DI118" s="862"/>
      <c r="DJ118" s="862"/>
      <c r="DK118" s="863"/>
      <c r="DL118" s="864" t="s">
        <v>181</v>
      </c>
      <c r="DM118" s="862"/>
      <c r="DN118" s="862"/>
      <c r="DO118" s="862"/>
      <c r="DP118" s="863"/>
      <c r="DQ118" s="864" t="s">
        <v>181</v>
      </c>
      <c r="DR118" s="862"/>
      <c r="DS118" s="862"/>
      <c r="DT118" s="862"/>
      <c r="DU118" s="863"/>
      <c r="DV118" s="909" t="s">
        <v>181</v>
      </c>
      <c r="DW118" s="910"/>
      <c r="DX118" s="910"/>
      <c r="DY118" s="910"/>
      <c r="DZ118" s="911"/>
    </row>
    <row r="119" spans="1:130" s="247" customFormat="1" ht="26.25" customHeight="1" x14ac:dyDescent="0.2">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181</v>
      </c>
      <c r="AB119" s="980"/>
      <c r="AC119" s="980"/>
      <c r="AD119" s="980"/>
      <c r="AE119" s="981"/>
      <c r="AF119" s="982" t="s">
        <v>181</v>
      </c>
      <c r="AG119" s="980"/>
      <c r="AH119" s="980"/>
      <c r="AI119" s="980"/>
      <c r="AJ119" s="981"/>
      <c r="AK119" s="982" t="s">
        <v>181</v>
      </c>
      <c r="AL119" s="980"/>
      <c r="AM119" s="980"/>
      <c r="AN119" s="980"/>
      <c r="AO119" s="981"/>
      <c r="AP119" s="983" t="s">
        <v>181</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463</v>
      </c>
      <c r="BP119" s="963"/>
      <c r="BQ119" s="967">
        <v>22768730</v>
      </c>
      <c r="BR119" s="930"/>
      <c r="BS119" s="930"/>
      <c r="BT119" s="930"/>
      <c r="BU119" s="930"/>
      <c r="BV119" s="930">
        <v>22555271</v>
      </c>
      <c r="BW119" s="930"/>
      <c r="BX119" s="930"/>
      <c r="BY119" s="930"/>
      <c r="BZ119" s="930"/>
      <c r="CA119" s="930">
        <v>22314745</v>
      </c>
      <c r="CB119" s="930"/>
      <c r="CC119" s="930"/>
      <c r="CD119" s="930"/>
      <c r="CE119" s="930"/>
      <c r="CF119" s="828"/>
      <c r="CG119" s="829"/>
      <c r="CH119" s="829"/>
      <c r="CI119" s="829"/>
      <c r="CJ119" s="919"/>
      <c r="CK119" s="1017"/>
      <c r="CL119" s="905"/>
      <c r="CM119" s="923" t="s">
        <v>464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181</v>
      </c>
      <c r="DH119" s="845"/>
      <c r="DI119" s="845"/>
      <c r="DJ119" s="845"/>
      <c r="DK119" s="846"/>
      <c r="DL119" s="847" t="s">
        <v>181</v>
      </c>
      <c r="DM119" s="845"/>
      <c r="DN119" s="845"/>
      <c r="DO119" s="845"/>
      <c r="DP119" s="846"/>
      <c r="DQ119" s="847" t="s">
        <v>181</v>
      </c>
      <c r="DR119" s="845"/>
      <c r="DS119" s="845"/>
      <c r="DT119" s="845"/>
      <c r="DU119" s="846"/>
      <c r="DV119" s="933" t="s">
        <v>181</v>
      </c>
      <c r="DW119" s="934"/>
      <c r="DX119" s="934"/>
      <c r="DY119" s="934"/>
      <c r="DZ119" s="935"/>
    </row>
    <row r="120" spans="1:130" s="247" customFormat="1" ht="26.25" customHeight="1" x14ac:dyDescent="0.2">
      <c r="A120" s="902"/>
      <c r="B120" s="903"/>
      <c r="C120" s="906" t="s">
        <v>441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181</v>
      </c>
      <c r="AB120" s="862"/>
      <c r="AC120" s="862"/>
      <c r="AD120" s="862"/>
      <c r="AE120" s="863"/>
      <c r="AF120" s="864" t="s">
        <v>181</v>
      </c>
      <c r="AG120" s="862"/>
      <c r="AH120" s="862"/>
      <c r="AI120" s="862"/>
      <c r="AJ120" s="863"/>
      <c r="AK120" s="864" t="s">
        <v>181</v>
      </c>
      <c r="AL120" s="862"/>
      <c r="AM120" s="862"/>
      <c r="AN120" s="862"/>
      <c r="AO120" s="863"/>
      <c r="AP120" s="909" t="s">
        <v>181</v>
      </c>
      <c r="AQ120" s="910"/>
      <c r="AR120" s="910"/>
      <c r="AS120" s="910"/>
      <c r="AT120" s="911"/>
      <c r="AU120" s="968" t="s">
        <v>465</v>
      </c>
      <c r="AV120" s="969"/>
      <c r="AW120" s="969"/>
      <c r="AX120" s="969"/>
      <c r="AY120" s="970"/>
      <c r="AZ120" s="945" t="s">
        <v>466</v>
      </c>
      <c r="BA120" s="890"/>
      <c r="BB120" s="890"/>
      <c r="BC120" s="890"/>
      <c r="BD120" s="890"/>
      <c r="BE120" s="890"/>
      <c r="BF120" s="890"/>
      <c r="BG120" s="890"/>
      <c r="BH120" s="890"/>
      <c r="BI120" s="890"/>
      <c r="BJ120" s="890"/>
      <c r="BK120" s="890"/>
      <c r="BL120" s="890"/>
      <c r="BM120" s="890"/>
      <c r="BN120" s="890"/>
      <c r="BO120" s="890"/>
      <c r="BP120" s="891"/>
      <c r="BQ120" s="946">
        <v>8208757</v>
      </c>
      <c r="BR120" s="927"/>
      <c r="BS120" s="927"/>
      <c r="BT120" s="927"/>
      <c r="BU120" s="927"/>
      <c r="BV120" s="927">
        <v>8161705</v>
      </c>
      <c r="BW120" s="927"/>
      <c r="BX120" s="927"/>
      <c r="BY120" s="927"/>
      <c r="BZ120" s="927"/>
      <c r="CA120" s="927">
        <v>7985155</v>
      </c>
      <c r="CB120" s="927"/>
      <c r="CC120" s="927"/>
      <c r="CD120" s="927"/>
      <c r="CE120" s="927"/>
      <c r="CF120" s="951">
        <v>102.2</v>
      </c>
      <c r="CG120" s="952"/>
      <c r="CH120" s="952"/>
      <c r="CI120" s="952"/>
      <c r="CJ120" s="952"/>
      <c r="CK120" s="953" t="s">
        <v>467</v>
      </c>
      <c r="CL120" s="937"/>
      <c r="CM120" s="937"/>
      <c r="CN120" s="937"/>
      <c r="CO120" s="938"/>
      <c r="CP120" s="957" t="s">
        <v>468</v>
      </c>
      <c r="CQ120" s="958"/>
      <c r="CR120" s="958"/>
      <c r="CS120" s="958"/>
      <c r="CT120" s="958"/>
      <c r="CU120" s="958"/>
      <c r="CV120" s="958"/>
      <c r="CW120" s="958"/>
      <c r="CX120" s="958"/>
      <c r="CY120" s="958"/>
      <c r="CZ120" s="958"/>
      <c r="DA120" s="958"/>
      <c r="DB120" s="958"/>
      <c r="DC120" s="958"/>
      <c r="DD120" s="958"/>
      <c r="DE120" s="958"/>
      <c r="DF120" s="959"/>
      <c r="DG120" s="946">
        <v>6244832</v>
      </c>
      <c r="DH120" s="927"/>
      <c r="DI120" s="927"/>
      <c r="DJ120" s="927"/>
      <c r="DK120" s="927"/>
      <c r="DL120" s="927">
        <v>6258268</v>
      </c>
      <c r="DM120" s="927"/>
      <c r="DN120" s="927"/>
      <c r="DO120" s="927"/>
      <c r="DP120" s="927"/>
      <c r="DQ120" s="927">
        <v>6179199</v>
      </c>
      <c r="DR120" s="927"/>
      <c r="DS120" s="927"/>
      <c r="DT120" s="927"/>
      <c r="DU120" s="927"/>
      <c r="DV120" s="928">
        <v>79.099999999999994</v>
      </c>
      <c r="DW120" s="928"/>
      <c r="DX120" s="928"/>
      <c r="DY120" s="928"/>
      <c r="DZ120" s="929"/>
    </row>
    <row r="121" spans="1:130" s="247" customFormat="1" ht="26.25" customHeight="1" x14ac:dyDescent="0.2">
      <c r="A121" s="902"/>
      <c r="B121" s="903"/>
      <c r="C121" s="948" t="s">
        <v>469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181</v>
      </c>
      <c r="AB121" s="862"/>
      <c r="AC121" s="862"/>
      <c r="AD121" s="862"/>
      <c r="AE121" s="863"/>
      <c r="AF121" s="864" t="s">
        <v>181</v>
      </c>
      <c r="AG121" s="862"/>
      <c r="AH121" s="862"/>
      <c r="AI121" s="862"/>
      <c r="AJ121" s="863"/>
      <c r="AK121" s="864" t="s">
        <v>181</v>
      </c>
      <c r="AL121" s="862"/>
      <c r="AM121" s="862"/>
      <c r="AN121" s="862"/>
      <c r="AO121" s="863"/>
      <c r="AP121" s="909" t="s">
        <v>181</v>
      </c>
      <c r="AQ121" s="910"/>
      <c r="AR121" s="910"/>
      <c r="AS121" s="910"/>
      <c r="AT121" s="911"/>
      <c r="AU121" s="971"/>
      <c r="AV121" s="972"/>
      <c r="AW121" s="972"/>
      <c r="AX121" s="972"/>
      <c r="AY121" s="973"/>
      <c r="AZ121" s="897" t="s">
        <v>470</v>
      </c>
      <c r="BA121" s="832"/>
      <c r="BB121" s="832"/>
      <c r="BC121" s="832"/>
      <c r="BD121" s="832"/>
      <c r="BE121" s="832"/>
      <c r="BF121" s="832"/>
      <c r="BG121" s="832"/>
      <c r="BH121" s="832"/>
      <c r="BI121" s="832"/>
      <c r="BJ121" s="832"/>
      <c r="BK121" s="832"/>
      <c r="BL121" s="832"/>
      <c r="BM121" s="832"/>
      <c r="BN121" s="832"/>
      <c r="BO121" s="832"/>
      <c r="BP121" s="833"/>
      <c r="BQ121" s="898">
        <v>502122</v>
      </c>
      <c r="BR121" s="899"/>
      <c r="BS121" s="899"/>
      <c r="BT121" s="899"/>
      <c r="BU121" s="899"/>
      <c r="BV121" s="899">
        <v>429501</v>
      </c>
      <c r="BW121" s="899"/>
      <c r="BX121" s="899"/>
      <c r="BY121" s="899"/>
      <c r="BZ121" s="899"/>
      <c r="CA121" s="899">
        <v>394930</v>
      </c>
      <c r="CB121" s="899"/>
      <c r="CC121" s="899"/>
      <c r="CD121" s="899"/>
      <c r="CE121" s="899"/>
      <c r="CF121" s="960">
        <v>5.0999999999999996</v>
      </c>
      <c r="CG121" s="961"/>
      <c r="CH121" s="961"/>
      <c r="CI121" s="961"/>
      <c r="CJ121" s="961"/>
      <c r="CK121" s="954"/>
      <c r="CL121" s="940"/>
      <c r="CM121" s="940"/>
      <c r="CN121" s="940"/>
      <c r="CO121" s="941"/>
      <c r="CP121" s="920" t="s">
        <v>471</v>
      </c>
      <c r="CQ121" s="921"/>
      <c r="CR121" s="921"/>
      <c r="CS121" s="921"/>
      <c r="CT121" s="921"/>
      <c r="CU121" s="921"/>
      <c r="CV121" s="921"/>
      <c r="CW121" s="921"/>
      <c r="CX121" s="921"/>
      <c r="CY121" s="921"/>
      <c r="CZ121" s="921"/>
      <c r="DA121" s="921"/>
      <c r="DB121" s="921"/>
      <c r="DC121" s="921"/>
      <c r="DD121" s="921"/>
      <c r="DE121" s="921"/>
      <c r="DF121" s="922"/>
      <c r="DG121" s="898">
        <v>837824</v>
      </c>
      <c r="DH121" s="899"/>
      <c r="DI121" s="899"/>
      <c r="DJ121" s="899"/>
      <c r="DK121" s="899"/>
      <c r="DL121" s="899">
        <v>813370</v>
      </c>
      <c r="DM121" s="899"/>
      <c r="DN121" s="899"/>
      <c r="DO121" s="899"/>
      <c r="DP121" s="899"/>
      <c r="DQ121" s="899">
        <v>800203</v>
      </c>
      <c r="DR121" s="899"/>
      <c r="DS121" s="899"/>
      <c r="DT121" s="899"/>
      <c r="DU121" s="899"/>
      <c r="DV121" s="876">
        <v>10.199999999999999</v>
      </c>
      <c r="DW121" s="876"/>
      <c r="DX121" s="876"/>
      <c r="DY121" s="876"/>
      <c r="DZ121" s="877"/>
    </row>
    <row r="122" spans="1:130" s="247" customFormat="1" ht="26.25" customHeight="1" x14ac:dyDescent="0.2">
      <c r="A122" s="902"/>
      <c r="B122" s="903"/>
      <c r="C122" s="906" t="s">
        <v>451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181</v>
      </c>
      <c r="AB122" s="862"/>
      <c r="AC122" s="862"/>
      <c r="AD122" s="862"/>
      <c r="AE122" s="863"/>
      <c r="AF122" s="864" t="s">
        <v>181</v>
      </c>
      <c r="AG122" s="862"/>
      <c r="AH122" s="862"/>
      <c r="AI122" s="862"/>
      <c r="AJ122" s="863"/>
      <c r="AK122" s="864" t="s">
        <v>181</v>
      </c>
      <c r="AL122" s="862"/>
      <c r="AM122" s="862"/>
      <c r="AN122" s="862"/>
      <c r="AO122" s="863"/>
      <c r="AP122" s="909" t="s">
        <v>181</v>
      </c>
      <c r="AQ122" s="910"/>
      <c r="AR122" s="910"/>
      <c r="AS122" s="910"/>
      <c r="AT122" s="911"/>
      <c r="AU122" s="971"/>
      <c r="AV122" s="972"/>
      <c r="AW122" s="972"/>
      <c r="AX122" s="972"/>
      <c r="AY122" s="973"/>
      <c r="AZ122" s="964" t="s">
        <v>472</v>
      </c>
      <c r="BA122" s="965"/>
      <c r="BB122" s="965"/>
      <c r="BC122" s="965"/>
      <c r="BD122" s="965"/>
      <c r="BE122" s="965"/>
      <c r="BF122" s="965"/>
      <c r="BG122" s="965"/>
      <c r="BH122" s="965"/>
      <c r="BI122" s="965"/>
      <c r="BJ122" s="965"/>
      <c r="BK122" s="965"/>
      <c r="BL122" s="965"/>
      <c r="BM122" s="965"/>
      <c r="BN122" s="965"/>
      <c r="BO122" s="965"/>
      <c r="BP122" s="966"/>
      <c r="BQ122" s="967">
        <v>12225839</v>
      </c>
      <c r="BR122" s="930"/>
      <c r="BS122" s="930"/>
      <c r="BT122" s="930"/>
      <c r="BU122" s="930"/>
      <c r="BV122" s="930">
        <v>12307490</v>
      </c>
      <c r="BW122" s="930"/>
      <c r="BX122" s="930"/>
      <c r="BY122" s="930"/>
      <c r="BZ122" s="930"/>
      <c r="CA122" s="930">
        <v>12398817</v>
      </c>
      <c r="CB122" s="930"/>
      <c r="CC122" s="930"/>
      <c r="CD122" s="930"/>
      <c r="CE122" s="930"/>
      <c r="CF122" s="931">
        <v>158.69999999999999</v>
      </c>
      <c r="CG122" s="932"/>
      <c r="CH122" s="932"/>
      <c r="CI122" s="932"/>
      <c r="CJ122" s="932"/>
      <c r="CK122" s="954"/>
      <c r="CL122" s="940"/>
      <c r="CM122" s="940"/>
      <c r="CN122" s="940"/>
      <c r="CO122" s="941"/>
      <c r="CP122" s="920" t="s">
        <v>473</v>
      </c>
      <c r="CQ122" s="921"/>
      <c r="CR122" s="921"/>
      <c r="CS122" s="921"/>
      <c r="CT122" s="921"/>
      <c r="CU122" s="921"/>
      <c r="CV122" s="921"/>
      <c r="CW122" s="921"/>
      <c r="CX122" s="921"/>
      <c r="CY122" s="921"/>
      <c r="CZ122" s="921"/>
      <c r="DA122" s="921"/>
      <c r="DB122" s="921"/>
      <c r="DC122" s="921"/>
      <c r="DD122" s="921"/>
      <c r="DE122" s="921"/>
      <c r="DF122" s="922"/>
      <c r="DG122" s="898">
        <v>489350</v>
      </c>
      <c r="DH122" s="899"/>
      <c r="DI122" s="899"/>
      <c r="DJ122" s="899"/>
      <c r="DK122" s="899"/>
      <c r="DL122" s="899">
        <v>472596</v>
      </c>
      <c r="DM122" s="899"/>
      <c r="DN122" s="899"/>
      <c r="DO122" s="899"/>
      <c r="DP122" s="899"/>
      <c r="DQ122" s="899">
        <v>628479</v>
      </c>
      <c r="DR122" s="899"/>
      <c r="DS122" s="899"/>
      <c r="DT122" s="899"/>
      <c r="DU122" s="899"/>
      <c r="DV122" s="876">
        <v>8</v>
      </c>
      <c r="DW122" s="876"/>
      <c r="DX122" s="876"/>
      <c r="DY122" s="876"/>
      <c r="DZ122" s="877"/>
    </row>
    <row r="123" spans="1:130" s="247" customFormat="1" ht="26.25" customHeight="1" x14ac:dyDescent="0.2">
      <c r="A123" s="902"/>
      <c r="B123" s="903"/>
      <c r="C123" s="906" t="s">
        <v>457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181</v>
      </c>
      <c r="AB123" s="862"/>
      <c r="AC123" s="862"/>
      <c r="AD123" s="862"/>
      <c r="AE123" s="863"/>
      <c r="AF123" s="864" t="s">
        <v>181</v>
      </c>
      <c r="AG123" s="862"/>
      <c r="AH123" s="862"/>
      <c r="AI123" s="862"/>
      <c r="AJ123" s="863"/>
      <c r="AK123" s="864" t="s">
        <v>181</v>
      </c>
      <c r="AL123" s="862"/>
      <c r="AM123" s="862"/>
      <c r="AN123" s="862"/>
      <c r="AO123" s="863"/>
      <c r="AP123" s="909" t="s">
        <v>181</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474</v>
      </c>
      <c r="BP123" s="963"/>
      <c r="BQ123" s="917">
        <v>20936718</v>
      </c>
      <c r="BR123" s="918"/>
      <c r="BS123" s="918"/>
      <c r="BT123" s="918"/>
      <c r="BU123" s="918"/>
      <c r="BV123" s="918">
        <v>20898696</v>
      </c>
      <c r="BW123" s="918"/>
      <c r="BX123" s="918"/>
      <c r="BY123" s="918"/>
      <c r="BZ123" s="918"/>
      <c r="CA123" s="918">
        <v>20778902</v>
      </c>
      <c r="CB123" s="918"/>
      <c r="CC123" s="918"/>
      <c r="CD123" s="918"/>
      <c r="CE123" s="918"/>
      <c r="CF123" s="828"/>
      <c r="CG123" s="829"/>
      <c r="CH123" s="829"/>
      <c r="CI123" s="829"/>
      <c r="CJ123" s="919"/>
      <c r="CK123" s="954"/>
      <c r="CL123" s="940"/>
      <c r="CM123" s="940"/>
      <c r="CN123" s="940"/>
      <c r="CO123" s="941"/>
      <c r="CP123" s="920" t="s">
        <v>475</v>
      </c>
      <c r="CQ123" s="921"/>
      <c r="CR123" s="921"/>
      <c r="CS123" s="921"/>
      <c r="CT123" s="921"/>
      <c r="CU123" s="921"/>
      <c r="CV123" s="921"/>
      <c r="CW123" s="921"/>
      <c r="CX123" s="921"/>
      <c r="CY123" s="921"/>
      <c r="CZ123" s="921"/>
      <c r="DA123" s="921"/>
      <c r="DB123" s="921"/>
      <c r="DC123" s="921"/>
      <c r="DD123" s="921"/>
      <c r="DE123" s="921"/>
      <c r="DF123" s="922"/>
      <c r="DG123" s="861">
        <v>414404</v>
      </c>
      <c r="DH123" s="862"/>
      <c r="DI123" s="862"/>
      <c r="DJ123" s="862"/>
      <c r="DK123" s="863"/>
      <c r="DL123" s="864">
        <v>382165</v>
      </c>
      <c r="DM123" s="862"/>
      <c r="DN123" s="862"/>
      <c r="DO123" s="862"/>
      <c r="DP123" s="863"/>
      <c r="DQ123" s="864">
        <v>243560</v>
      </c>
      <c r="DR123" s="862"/>
      <c r="DS123" s="862"/>
      <c r="DT123" s="862"/>
      <c r="DU123" s="863"/>
      <c r="DV123" s="909">
        <v>3.1</v>
      </c>
      <c r="DW123" s="910"/>
      <c r="DX123" s="910"/>
      <c r="DY123" s="910"/>
      <c r="DZ123" s="911"/>
    </row>
    <row r="124" spans="1:130" s="247" customFormat="1" ht="26.25" customHeight="1" thickBot="1" x14ac:dyDescent="0.25">
      <c r="A124" s="902"/>
      <c r="B124" s="903"/>
      <c r="C124" s="906" t="s">
        <v>460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181</v>
      </c>
      <c r="AB124" s="862"/>
      <c r="AC124" s="862"/>
      <c r="AD124" s="862"/>
      <c r="AE124" s="863"/>
      <c r="AF124" s="864" t="s">
        <v>438</v>
      </c>
      <c r="AG124" s="862"/>
      <c r="AH124" s="862"/>
      <c r="AI124" s="862"/>
      <c r="AJ124" s="863"/>
      <c r="AK124" s="864" t="s">
        <v>181</v>
      </c>
      <c r="AL124" s="862"/>
      <c r="AM124" s="862"/>
      <c r="AN124" s="862"/>
      <c r="AO124" s="863"/>
      <c r="AP124" s="909" t="s">
        <v>181</v>
      </c>
      <c r="AQ124" s="910"/>
      <c r="AR124" s="910"/>
      <c r="AS124" s="910"/>
      <c r="AT124" s="911"/>
      <c r="AU124" s="912" t="s">
        <v>476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23.2</v>
      </c>
      <c r="BR124" s="916"/>
      <c r="BS124" s="916"/>
      <c r="BT124" s="916"/>
      <c r="BU124" s="916"/>
      <c r="BV124" s="916">
        <v>20.9</v>
      </c>
      <c r="BW124" s="916"/>
      <c r="BX124" s="916"/>
      <c r="BY124" s="916"/>
      <c r="BZ124" s="916"/>
      <c r="CA124" s="916">
        <v>19.600000000000001</v>
      </c>
      <c r="CB124" s="916"/>
      <c r="CC124" s="916"/>
      <c r="CD124" s="916"/>
      <c r="CE124" s="916"/>
      <c r="CF124" s="806"/>
      <c r="CG124" s="807"/>
      <c r="CH124" s="807"/>
      <c r="CI124" s="807"/>
      <c r="CJ124" s="947"/>
      <c r="CK124" s="955"/>
      <c r="CL124" s="955"/>
      <c r="CM124" s="955"/>
      <c r="CN124" s="955"/>
      <c r="CO124" s="956"/>
      <c r="CP124" s="920" t="s">
        <v>477</v>
      </c>
      <c r="CQ124" s="921"/>
      <c r="CR124" s="921"/>
      <c r="CS124" s="921"/>
      <c r="CT124" s="921"/>
      <c r="CU124" s="921"/>
      <c r="CV124" s="921"/>
      <c r="CW124" s="921"/>
      <c r="CX124" s="921"/>
      <c r="CY124" s="921"/>
      <c r="CZ124" s="921"/>
      <c r="DA124" s="921"/>
      <c r="DB124" s="921"/>
      <c r="DC124" s="921"/>
      <c r="DD124" s="921"/>
      <c r="DE124" s="921"/>
      <c r="DF124" s="922"/>
      <c r="DG124" s="844" t="s">
        <v>181</v>
      </c>
      <c r="DH124" s="845"/>
      <c r="DI124" s="845"/>
      <c r="DJ124" s="845"/>
      <c r="DK124" s="846"/>
      <c r="DL124" s="847" t="s">
        <v>181</v>
      </c>
      <c r="DM124" s="845"/>
      <c r="DN124" s="845"/>
      <c r="DO124" s="845"/>
      <c r="DP124" s="846"/>
      <c r="DQ124" s="847" t="s">
        <v>181</v>
      </c>
      <c r="DR124" s="845"/>
      <c r="DS124" s="845"/>
      <c r="DT124" s="845"/>
      <c r="DU124" s="846"/>
      <c r="DV124" s="933" t="s">
        <v>181</v>
      </c>
      <c r="DW124" s="934"/>
      <c r="DX124" s="934"/>
      <c r="DY124" s="934"/>
      <c r="DZ124" s="935"/>
    </row>
    <row r="125" spans="1:130" s="247" customFormat="1" ht="26.25" customHeight="1" x14ac:dyDescent="0.2">
      <c r="A125" s="902"/>
      <c r="B125" s="903"/>
      <c r="C125" s="906" t="s">
        <v>462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181</v>
      </c>
      <c r="AB125" s="862"/>
      <c r="AC125" s="862"/>
      <c r="AD125" s="862"/>
      <c r="AE125" s="863"/>
      <c r="AF125" s="864" t="s">
        <v>181</v>
      </c>
      <c r="AG125" s="862"/>
      <c r="AH125" s="862"/>
      <c r="AI125" s="862"/>
      <c r="AJ125" s="863"/>
      <c r="AK125" s="864" t="s">
        <v>438</v>
      </c>
      <c r="AL125" s="862"/>
      <c r="AM125" s="862"/>
      <c r="AN125" s="862"/>
      <c r="AO125" s="863"/>
      <c r="AP125" s="909" t="s">
        <v>181</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478</v>
      </c>
      <c r="CL125" s="937"/>
      <c r="CM125" s="937"/>
      <c r="CN125" s="937"/>
      <c r="CO125" s="938"/>
      <c r="CP125" s="945" t="s">
        <v>479</v>
      </c>
      <c r="CQ125" s="890"/>
      <c r="CR125" s="890"/>
      <c r="CS125" s="890"/>
      <c r="CT125" s="890"/>
      <c r="CU125" s="890"/>
      <c r="CV125" s="890"/>
      <c r="CW125" s="890"/>
      <c r="CX125" s="890"/>
      <c r="CY125" s="890"/>
      <c r="CZ125" s="890"/>
      <c r="DA125" s="890"/>
      <c r="DB125" s="890"/>
      <c r="DC125" s="890"/>
      <c r="DD125" s="890"/>
      <c r="DE125" s="890"/>
      <c r="DF125" s="891"/>
      <c r="DG125" s="946" t="s">
        <v>181</v>
      </c>
      <c r="DH125" s="927"/>
      <c r="DI125" s="927"/>
      <c r="DJ125" s="927"/>
      <c r="DK125" s="927"/>
      <c r="DL125" s="927" t="s">
        <v>181</v>
      </c>
      <c r="DM125" s="927"/>
      <c r="DN125" s="927"/>
      <c r="DO125" s="927"/>
      <c r="DP125" s="927"/>
      <c r="DQ125" s="927" t="s">
        <v>438</v>
      </c>
      <c r="DR125" s="927"/>
      <c r="DS125" s="927"/>
      <c r="DT125" s="927"/>
      <c r="DU125" s="927"/>
      <c r="DV125" s="928" t="s">
        <v>181</v>
      </c>
      <c r="DW125" s="928"/>
      <c r="DX125" s="928"/>
      <c r="DY125" s="928"/>
      <c r="DZ125" s="929"/>
    </row>
    <row r="126" spans="1:130" s="247" customFormat="1" ht="26.25" customHeight="1" thickBot="1" x14ac:dyDescent="0.25">
      <c r="A126" s="902"/>
      <c r="B126" s="903"/>
      <c r="C126" s="906" t="s">
        <v>464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181</v>
      </c>
      <c r="AB126" s="862"/>
      <c r="AC126" s="862"/>
      <c r="AD126" s="862"/>
      <c r="AE126" s="863"/>
      <c r="AF126" s="864" t="s">
        <v>181</v>
      </c>
      <c r="AG126" s="862"/>
      <c r="AH126" s="862"/>
      <c r="AI126" s="862"/>
      <c r="AJ126" s="863"/>
      <c r="AK126" s="864" t="s">
        <v>181</v>
      </c>
      <c r="AL126" s="862"/>
      <c r="AM126" s="862"/>
      <c r="AN126" s="862"/>
      <c r="AO126" s="863"/>
      <c r="AP126" s="909" t="s">
        <v>181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480</v>
      </c>
      <c r="CQ126" s="832"/>
      <c r="CR126" s="832"/>
      <c r="CS126" s="832"/>
      <c r="CT126" s="832"/>
      <c r="CU126" s="832"/>
      <c r="CV126" s="832"/>
      <c r="CW126" s="832"/>
      <c r="CX126" s="832"/>
      <c r="CY126" s="832"/>
      <c r="CZ126" s="832"/>
      <c r="DA126" s="832"/>
      <c r="DB126" s="832"/>
      <c r="DC126" s="832"/>
      <c r="DD126" s="832"/>
      <c r="DE126" s="832"/>
      <c r="DF126" s="833"/>
      <c r="DG126" s="898">
        <v>294927</v>
      </c>
      <c r="DH126" s="899"/>
      <c r="DI126" s="899"/>
      <c r="DJ126" s="899"/>
      <c r="DK126" s="899"/>
      <c r="DL126" s="899">
        <v>217562</v>
      </c>
      <c r="DM126" s="899"/>
      <c r="DN126" s="899"/>
      <c r="DO126" s="899"/>
      <c r="DP126" s="899"/>
      <c r="DQ126" s="899">
        <v>173420</v>
      </c>
      <c r="DR126" s="899"/>
      <c r="DS126" s="899"/>
      <c r="DT126" s="899"/>
      <c r="DU126" s="899"/>
      <c r="DV126" s="876">
        <v>2.2000000000000002</v>
      </c>
      <c r="DW126" s="876"/>
      <c r="DX126" s="876"/>
      <c r="DY126" s="876"/>
      <c r="DZ126" s="877"/>
    </row>
    <row r="127" spans="1:130" s="247" customFormat="1" ht="26.25" customHeight="1" x14ac:dyDescent="0.2">
      <c r="A127" s="904"/>
      <c r="B127" s="905"/>
      <c r="C127" s="923" t="s">
        <v>481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181</v>
      </c>
      <c r="AB127" s="862"/>
      <c r="AC127" s="862"/>
      <c r="AD127" s="862"/>
      <c r="AE127" s="863"/>
      <c r="AF127" s="864" t="s">
        <v>181</v>
      </c>
      <c r="AG127" s="862"/>
      <c r="AH127" s="862"/>
      <c r="AI127" s="862"/>
      <c r="AJ127" s="863"/>
      <c r="AK127" s="864" t="s">
        <v>181</v>
      </c>
      <c r="AL127" s="862"/>
      <c r="AM127" s="862"/>
      <c r="AN127" s="862"/>
      <c r="AO127" s="863"/>
      <c r="AP127" s="909" t="s">
        <v>181</v>
      </c>
      <c r="AQ127" s="910"/>
      <c r="AR127" s="910"/>
      <c r="AS127" s="910"/>
      <c r="AT127" s="911"/>
      <c r="AU127" s="283"/>
      <c r="AV127" s="283"/>
      <c r="AW127" s="283"/>
      <c r="AX127" s="926" t="s">
        <v>482</v>
      </c>
      <c r="AY127" s="894"/>
      <c r="AZ127" s="894"/>
      <c r="BA127" s="894"/>
      <c r="BB127" s="894"/>
      <c r="BC127" s="894"/>
      <c r="BD127" s="894"/>
      <c r="BE127" s="895"/>
      <c r="BF127" s="893" t="s">
        <v>483</v>
      </c>
      <c r="BG127" s="894"/>
      <c r="BH127" s="894"/>
      <c r="BI127" s="894"/>
      <c r="BJ127" s="894"/>
      <c r="BK127" s="894"/>
      <c r="BL127" s="895"/>
      <c r="BM127" s="893" t="s">
        <v>484</v>
      </c>
      <c r="BN127" s="894"/>
      <c r="BO127" s="894"/>
      <c r="BP127" s="894"/>
      <c r="BQ127" s="894"/>
      <c r="BR127" s="894"/>
      <c r="BS127" s="895"/>
      <c r="BT127" s="893" t="s">
        <v>485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486</v>
      </c>
      <c r="CQ127" s="832"/>
      <c r="CR127" s="832"/>
      <c r="CS127" s="832"/>
      <c r="CT127" s="832"/>
      <c r="CU127" s="832"/>
      <c r="CV127" s="832"/>
      <c r="CW127" s="832"/>
      <c r="CX127" s="832"/>
      <c r="CY127" s="832"/>
      <c r="CZ127" s="832"/>
      <c r="DA127" s="832"/>
      <c r="DB127" s="832"/>
      <c r="DC127" s="832"/>
      <c r="DD127" s="832"/>
      <c r="DE127" s="832"/>
      <c r="DF127" s="833"/>
      <c r="DG127" s="898" t="s">
        <v>181</v>
      </c>
      <c r="DH127" s="899"/>
      <c r="DI127" s="899"/>
      <c r="DJ127" s="899"/>
      <c r="DK127" s="899"/>
      <c r="DL127" s="899" t="s">
        <v>438</v>
      </c>
      <c r="DM127" s="899"/>
      <c r="DN127" s="899"/>
      <c r="DO127" s="899"/>
      <c r="DP127" s="899"/>
      <c r="DQ127" s="899" t="s">
        <v>181</v>
      </c>
      <c r="DR127" s="899"/>
      <c r="DS127" s="899"/>
      <c r="DT127" s="899"/>
      <c r="DU127" s="899"/>
      <c r="DV127" s="876" t="s">
        <v>438</v>
      </c>
      <c r="DW127" s="876"/>
      <c r="DX127" s="876"/>
      <c r="DY127" s="876"/>
      <c r="DZ127" s="877"/>
    </row>
    <row r="128" spans="1:130" s="247" customFormat="1" ht="26.25" customHeight="1" thickBot="1" x14ac:dyDescent="0.25">
      <c r="A128" s="878" t="s">
        <v>487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488</v>
      </c>
      <c r="X128" s="880"/>
      <c r="Y128" s="880"/>
      <c r="Z128" s="881"/>
      <c r="AA128" s="882">
        <v>114373</v>
      </c>
      <c r="AB128" s="883"/>
      <c r="AC128" s="883"/>
      <c r="AD128" s="883"/>
      <c r="AE128" s="884"/>
      <c r="AF128" s="885">
        <v>107288</v>
      </c>
      <c r="AG128" s="883"/>
      <c r="AH128" s="883"/>
      <c r="AI128" s="883"/>
      <c r="AJ128" s="884"/>
      <c r="AK128" s="885">
        <v>60870</v>
      </c>
      <c r="AL128" s="883"/>
      <c r="AM128" s="883"/>
      <c r="AN128" s="883"/>
      <c r="AO128" s="884"/>
      <c r="AP128" s="886"/>
      <c r="AQ128" s="887"/>
      <c r="AR128" s="887"/>
      <c r="AS128" s="887"/>
      <c r="AT128" s="888"/>
      <c r="AU128" s="283"/>
      <c r="AV128" s="283"/>
      <c r="AW128" s="283"/>
      <c r="AX128" s="889" t="s">
        <v>489</v>
      </c>
      <c r="AY128" s="890"/>
      <c r="AZ128" s="890"/>
      <c r="BA128" s="890"/>
      <c r="BB128" s="890"/>
      <c r="BC128" s="890"/>
      <c r="BD128" s="890"/>
      <c r="BE128" s="891"/>
      <c r="BF128" s="868" t="s">
        <v>490</v>
      </c>
      <c r="BG128" s="869"/>
      <c r="BH128" s="869"/>
      <c r="BI128" s="869"/>
      <c r="BJ128" s="869"/>
      <c r="BK128" s="869"/>
      <c r="BL128" s="892"/>
      <c r="BM128" s="868">
        <v>13.58</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491</v>
      </c>
      <c r="CQ128" s="810"/>
      <c r="CR128" s="810"/>
      <c r="CS128" s="810"/>
      <c r="CT128" s="810"/>
      <c r="CU128" s="810"/>
      <c r="CV128" s="810"/>
      <c r="CW128" s="810"/>
      <c r="CX128" s="810"/>
      <c r="CY128" s="810"/>
      <c r="CZ128" s="810"/>
      <c r="DA128" s="810"/>
      <c r="DB128" s="810"/>
      <c r="DC128" s="810"/>
      <c r="DD128" s="810"/>
      <c r="DE128" s="810"/>
      <c r="DF128" s="811"/>
      <c r="DG128" s="872" t="s">
        <v>490</v>
      </c>
      <c r="DH128" s="873"/>
      <c r="DI128" s="873"/>
      <c r="DJ128" s="873"/>
      <c r="DK128" s="873"/>
      <c r="DL128" s="873" t="s">
        <v>490</v>
      </c>
      <c r="DM128" s="873"/>
      <c r="DN128" s="873"/>
      <c r="DO128" s="873"/>
      <c r="DP128" s="873"/>
      <c r="DQ128" s="873" t="s">
        <v>490</v>
      </c>
      <c r="DR128" s="873"/>
      <c r="DS128" s="873"/>
      <c r="DT128" s="873"/>
      <c r="DU128" s="873"/>
      <c r="DV128" s="874" t="s">
        <v>490</v>
      </c>
      <c r="DW128" s="874"/>
      <c r="DX128" s="874"/>
      <c r="DY128" s="874"/>
      <c r="DZ128" s="875"/>
    </row>
    <row r="129" spans="1:131" s="247" customFormat="1" ht="26.25" customHeight="1" x14ac:dyDescent="0.2">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492</v>
      </c>
      <c r="X129" s="859"/>
      <c r="Y129" s="859"/>
      <c r="Z129" s="860"/>
      <c r="AA129" s="861">
        <v>8756983</v>
      </c>
      <c r="AB129" s="862"/>
      <c r="AC129" s="862"/>
      <c r="AD129" s="862"/>
      <c r="AE129" s="863"/>
      <c r="AF129" s="864">
        <v>8796111</v>
      </c>
      <c r="AG129" s="862"/>
      <c r="AH129" s="862"/>
      <c r="AI129" s="862"/>
      <c r="AJ129" s="863"/>
      <c r="AK129" s="864">
        <v>8722389</v>
      </c>
      <c r="AL129" s="862"/>
      <c r="AM129" s="862"/>
      <c r="AN129" s="862"/>
      <c r="AO129" s="863"/>
      <c r="AP129" s="865"/>
      <c r="AQ129" s="866"/>
      <c r="AR129" s="866"/>
      <c r="AS129" s="866"/>
      <c r="AT129" s="867"/>
      <c r="AU129" s="285"/>
      <c r="AV129" s="285"/>
      <c r="AW129" s="285"/>
      <c r="AX129" s="831" t="s">
        <v>493</v>
      </c>
      <c r="AY129" s="832"/>
      <c r="AZ129" s="832"/>
      <c r="BA129" s="832"/>
      <c r="BB129" s="832"/>
      <c r="BC129" s="832"/>
      <c r="BD129" s="832"/>
      <c r="BE129" s="833"/>
      <c r="BF129" s="851" t="s">
        <v>402</v>
      </c>
      <c r="BG129" s="852"/>
      <c r="BH129" s="852"/>
      <c r="BI129" s="852"/>
      <c r="BJ129" s="852"/>
      <c r="BK129" s="852"/>
      <c r="BL129" s="853"/>
      <c r="BM129" s="851">
        <v>18.579999999999998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494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495</v>
      </c>
      <c r="X130" s="859"/>
      <c r="Y130" s="859"/>
      <c r="Z130" s="860"/>
      <c r="AA130" s="861">
        <v>879937</v>
      </c>
      <c r="AB130" s="862"/>
      <c r="AC130" s="862"/>
      <c r="AD130" s="862"/>
      <c r="AE130" s="863"/>
      <c r="AF130" s="864">
        <v>894755</v>
      </c>
      <c r="AG130" s="862"/>
      <c r="AH130" s="862"/>
      <c r="AI130" s="862"/>
      <c r="AJ130" s="863"/>
      <c r="AK130" s="864">
        <v>908100</v>
      </c>
      <c r="AL130" s="862"/>
      <c r="AM130" s="862"/>
      <c r="AN130" s="862"/>
      <c r="AO130" s="863"/>
      <c r="AP130" s="865"/>
      <c r="AQ130" s="866"/>
      <c r="AR130" s="866"/>
      <c r="AS130" s="866"/>
      <c r="AT130" s="867"/>
      <c r="AU130" s="285"/>
      <c r="AV130" s="285"/>
      <c r="AW130" s="285"/>
      <c r="AX130" s="831" t="s">
        <v>496</v>
      </c>
      <c r="AY130" s="832"/>
      <c r="AZ130" s="832"/>
      <c r="BA130" s="832"/>
      <c r="BB130" s="832"/>
      <c r="BC130" s="832"/>
      <c r="BD130" s="832"/>
      <c r="BE130" s="833"/>
      <c r="BF130" s="834">
        <v>11.4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497</v>
      </c>
      <c r="X131" s="842"/>
      <c r="Y131" s="842"/>
      <c r="Z131" s="843"/>
      <c r="AA131" s="844">
        <v>7877046</v>
      </c>
      <c r="AB131" s="845"/>
      <c r="AC131" s="845"/>
      <c r="AD131" s="845"/>
      <c r="AE131" s="846"/>
      <c r="AF131" s="847">
        <v>7901356</v>
      </c>
      <c r="AG131" s="845"/>
      <c r="AH131" s="845"/>
      <c r="AI131" s="845"/>
      <c r="AJ131" s="846"/>
      <c r="AK131" s="847">
        <v>7814289</v>
      </c>
      <c r="AL131" s="845"/>
      <c r="AM131" s="845"/>
      <c r="AN131" s="845"/>
      <c r="AO131" s="846"/>
      <c r="AP131" s="848"/>
      <c r="AQ131" s="849"/>
      <c r="AR131" s="849"/>
      <c r="AS131" s="849"/>
      <c r="AT131" s="850"/>
      <c r="AU131" s="285"/>
      <c r="AV131" s="285"/>
      <c r="AW131" s="285"/>
      <c r="AX131" s="809" t="s">
        <v>498</v>
      </c>
      <c r="AY131" s="810"/>
      <c r="AZ131" s="810"/>
      <c r="BA131" s="810"/>
      <c r="BB131" s="810"/>
      <c r="BC131" s="810"/>
      <c r="BD131" s="810"/>
      <c r="BE131" s="811"/>
      <c r="BF131" s="812">
        <v>19.600000000000001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499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500</v>
      </c>
      <c r="W132" s="822"/>
      <c r="X132" s="822"/>
      <c r="Y132" s="822"/>
      <c r="Z132" s="823"/>
      <c r="AA132" s="824">
        <v>12.633530390000001</v>
      </c>
      <c r="AB132" s="825"/>
      <c r="AC132" s="825"/>
      <c r="AD132" s="825"/>
      <c r="AE132" s="826"/>
      <c r="AF132" s="827">
        <v>11.322955200000001</v>
      </c>
      <c r="AG132" s="825"/>
      <c r="AH132" s="825"/>
      <c r="AI132" s="825"/>
      <c r="AJ132" s="826"/>
      <c r="AK132" s="827">
        <v>10.41835028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501</v>
      </c>
      <c r="W133" s="801"/>
      <c r="X133" s="801"/>
      <c r="Y133" s="801"/>
      <c r="Z133" s="802"/>
      <c r="AA133" s="803">
        <v>13</v>
      </c>
      <c r="AB133" s="804"/>
      <c r="AC133" s="804"/>
      <c r="AD133" s="804"/>
      <c r="AE133" s="805"/>
      <c r="AF133" s="803">
        <v>12.2</v>
      </c>
      <c r="AG133" s="804"/>
      <c r="AH133" s="804"/>
      <c r="AI133" s="804"/>
      <c r="AJ133" s="805"/>
      <c r="AK133" s="803">
        <v>11.4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1BqDaudB344hhxtfcgCqOqnUvWGxnEaZC1odxiF2SkIv0ClzVIghFCbgI4eWPhHWQ7tuaSktLKgqaKB2OzSmnA==" saltValue="ILg+xNjgqH+0zdPB+NOuq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502</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0zk1zt+yY5OXxMgJhIyOZhX/VADKsxKgi+aPi8AOxm/hjDOFQxgE2eluLbdmSfJ3PeNWv5P4fW+Uv/dhB4OhwQ==" saltValue="AuFVl79sQOeJvRtP0eTm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Cf+lpxdD3JQC8W05w3OigBLv7PapohcuugSgDKJmopyIyoGzLPzg4ECkqrN62kKX2Pa9PHC2d1TJhz2+JHOlwA==" saltValue="Wej0fe2kx6KlbOf6HaEi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505</v>
      </c>
      <c r="AP7" s="304"/>
      <c r="AQ7" s="305" t="s">
        <v>506</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507</v>
      </c>
      <c r="AQ8" s="311" t="s">
        <v>508</v>
      </c>
      <c r="AR8" s="312" t="s">
        <v>509</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510</v>
      </c>
      <c r="AL9" s="1231"/>
      <c r="AM9" s="1231"/>
      <c r="AN9" s="1232"/>
      <c r="AO9" s="313">
        <v>1972508</v>
      </c>
      <c r="AP9" s="313">
        <v>65224</v>
      </c>
      <c r="AQ9" s="314">
        <v>70630</v>
      </c>
      <c r="AR9" s="315">
        <v>-7.7</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511</v>
      </c>
      <c r="AL10" s="1231"/>
      <c r="AM10" s="1231"/>
      <c r="AN10" s="1232"/>
      <c r="AO10" s="316">
        <v>123962</v>
      </c>
      <c r="AP10" s="316">
        <v>4099</v>
      </c>
      <c r="AQ10" s="317">
        <v>8333</v>
      </c>
      <c r="AR10" s="318">
        <v>-50.8</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512</v>
      </c>
      <c r="AL11" s="1231"/>
      <c r="AM11" s="1231"/>
      <c r="AN11" s="1232"/>
      <c r="AO11" s="316">
        <v>51943</v>
      </c>
      <c r="AP11" s="316">
        <v>1718</v>
      </c>
      <c r="AQ11" s="317">
        <v>8447</v>
      </c>
      <c r="AR11" s="318">
        <v>-79.7</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513</v>
      </c>
      <c r="AL12" s="1231"/>
      <c r="AM12" s="1231"/>
      <c r="AN12" s="1232"/>
      <c r="AO12" s="316" t="s">
        <v>514</v>
      </c>
      <c r="AP12" s="316" t="s">
        <v>514</v>
      </c>
      <c r="AQ12" s="317">
        <v>1002</v>
      </c>
      <c r="AR12" s="318" t="s">
        <v>514</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515</v>
      </c>
      <c r="AL13" s="1231"/>
      <c r="AM13" s="1231"/>
      <c r="AN13" s="1232"/>
      <c r="AO13" s="316" t="s">
        <v>514</v>
      </c>
      <c r="AP13" s="316" t="s">
        <v>514</v>
      </c>
      <c r="AQ13" s="317">
        <v>12</v>
      </c>
      <c r="AR13" s="318" t="s">
        <v>514</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516</v>
      </c>
      <c r="AL14" s="1231"/>
      <c r="AM14" s="1231"/>
      <c r="AN14" s="1232"/>
      <c r="AO14" s="316">
        <v>98008</v>
      </c>
      <c r="AP14" s="316">
        <v>3241</v>
      </c>
      <c r="AQ14" s="317">
        <v>2952</v>
      </c>
      <c r="AR14" s="318">
        <v>9.8000000000000007</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517</v>
      </c>
      <c r="AL15" s="1231"/>
      <c r="AM15" s="1231"/>
      <c r="AN15" s="1232"/>
      <c r="AO15" s="316">
        <v>54906</v>
      </c>
      <c r="AP15" s="316">
        <v>1816</v>
      </c>
      <c r="AQ15" s="317">
        <v>1842</v>
      </c>
      <c r="AR15" s="318">
        <v>-1.4</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518</v>
      </c>
      <c r="AL16" s="1234"/>
      <c r="AM16" s="1234"/>
      <c r="AN16" s="1235"/>
      <c r="AO16" s="316">
        <v>-189141</v>
      </c>
      <c r="AP16" s="316">
        <v>-6254</v>
      </c>
      <c r="AQ16" s="317">
        <v>-6186</v>
      </c>
      <c r="AR16" s="318">
        <v>1.1000000000000001</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2112186</v>
      </c>
      <c r="AP17" s="316">
        <v>69843</v>
      </c>
      <c r="AQ17" s="317">
        <v>87031</v>
      </c>
      <c r="AR17" s="318">
        <v>-19.7</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523</v>
      </c>
      <c r="AL21" s="1228"/>
      <c r="AM21" s="1228"/>
      <c r="AN21" s="1229"/>
      <c r="AO21" s="328">
        <v>8.4</v>
      </c>
      <c r="AP21" s="329">
        <v>8.3000000000000007</v>
      </c>
      <c r="AQ21" s="330">
        <v>0.1</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524</v>
      </c>
      <c r="AL22" s="1228"/>
      <c r="AM22" s="1228"/>
      <c r="AN22" s="1229"/>
      <c r="AO22" s="333">
        <v>98.5</v>
      </c>
      <c r="AP22" s="334">
        <v>97.7</v>
      </c>
      <c r="AQ22" s="335">
        <v>0.8</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505</v>
      </c>
      <c r="AP30" s="304"/>
      <c r="AQ30" s="305" t="s">
        <v>506</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507</v>
      </c>
      <c r="AQ31" s="311" t="s">
        <v>508</v>
      </c>
      <c r="AR31" s="312" t="s">
        <v>509</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528</v>
      </c>
      <c r="AL32" s="1219"/>
      <c r="AM32" s="1219"/>
      <c r="AN32" s="1220"/>
      <c r="AO32" s="343">
        <v>1155064</v>
      </c>
      <c r="AP32" s="343">
        <v>38194</v>
      </c>
      <c r="AQ32" s="344">
        <v>50496</v>
      </c>
      <c r="AR32" s="345">
        <v>-24.4</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529</v>
      </c>
      <c r="AL33" s="1219"/>
      <c r="AM33" s="1219"/>
      <c r="AN33" s="1220"/>
      <c r="AO33" s="343" t="s">
        <v>514</v>
      </c>
      <c r="AP33" s="343" t="s">
        <v>514</v>
      </c>
      <c r="AQ33" s="344" t="s">
        <v>514</v>
      </c>
      <c r="AR33" s="345" t="s">
        <v>514</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530</v>
      </c>
      <c r="AL34" s="1219"/>
      <c r="AM34" s="1219"/>
      <c r="AN34" s="1220"/>
      <c r="AO34" s="343" t="s">
        <v>514</v>
      </c>
      <c r="AP34" s="343" t="s">
        <v>514</v>
      </c>
      <c r="AQ34" s="344">
        <v>40</v>
      </c>
      <c r="AR34" s="345" t="s">
        <v>514</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531</v>
      </c>
      <c r="AL35" s="1219"/>
      <c r="AM35" s="1219"/>
      <c r="AN35" s="1220"/>
      <c r="AO35" s="343">
        <v>553758</v>
      </c>
      <c r="AP35" s="343">
        <v>18311</v>
      </c>
      <c r="AQ35" s="344">
        <v>19688</v>
      </c>
      <c r="AR35" s="345">
        <v>-7</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532</v>
      </c>
      <c r="AL36" s="1219"/>
      <c r="AM36" s="1219"/>
      <c r="AN36" s="1220"/>
      <c r="AO36" s="343">
        <v>74268</v>
      </c>
      <c r="AP36" s="343">
        <v>2456</v>
      </c>
      <c r="AQ36" s="344">
        <v>2838</v>
      </c>
      <c r="AR36" s="345">
        <v>-13.5</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533</v>
      </c>
      <c r="AL37" s="1219"/>
      <c r="AM37" s="1219"/>
      <c r="AN37" s="1220"/>
      <c r="AO37" s="343" t="s">
        <v>514</v>
      </c>
      <c r="AP37" s="343" t="s">
        <v>514</v>
      </c>
      <c r="AQ37" s="344">
        <v>486</v>
      </c>
      <c r="AR37" s="345" t="s">
        <v>514</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534</v>
      </c>
      <c r="AL38" s="1222"/>
      <c r="AM38" s="1222"/>
      <c r="AN38" s="1223"/>
      <c r="AO38" s="346" t="s">
        <v>514</v>
      </c>
      <c r="AP38" s="346" t="s">
        <v>514</v>
      </c>
      <c r="AQ38" s="347">
        <v>3</v>
      </c>
      <c r="AR38" s="335" t="s">
        <v>514</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535</v>
      </c>
      <c r="AL39" s="1222"/>
      <c r="AM39" s="1222"/>
      <c r="AN39" s="1223"/>
      <c r="AO39" s="343">
        <v>-60870</v>
      </c>
      <c r="AP39" s="343">
        <v>-2013</v>
      </c>
      <c r="AQ39" s="344">
        <v>-4320</v>
      </c>
      <c r="AR39" s="345">
        <v>-53.4</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536</v>
      </c>
      <c r="AL40" s="1219"/>
      <c r="AM40" s="1219"/>
      <c r="AN40" s="1220"/>
      <c r="AO40" s="343">
        <v>-908100</v>
      </c>
      <c r="AP40" s="343">
        <v>-30028</v>
      </c>
      <c r="AQ40" s="344">
        <v>-47973</v>
      </c>
      <c r="AR40" s="345">
        <v>-37.4</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814120</v>
      </c>
      <c r="AP41" s="343">
        <v>26920</v>
      </c>
      <c r="AQ41" s="344">
        <v>21258</v>
      </c>
      <c r="AR41" s="345">
        <v>26.6</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505</v>
      </c>
      <c r="AN49" s="1213" t="s">
        <v>540</v>
      </c>
      <c r="AO49" s="1214"/>
      <c r="AP49" s="1214"/>
      <c r="AQ49" s="1214"/>
      <c r="AR49" s="121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541</v>
      </c>
      <c r="AO50" s="360" t="s">
        <v>542</v>
      </c>
      <c r="AP50" s="361" t="s">
        <v>543</v>
      </c>
      <c r="AQ50" s="362" t="s">
        <v>544</v>
      </c>
      <c r="AR50" s="363" t="s">
        <v>545</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2813290</v>
      </c>
      <c r="AN51" s="365">
        <v>89351</v>
      </c>
      <c r="AO51" s="366">
        <v>-10</v>
      </c>
      <c r="AP51" s="367">
        <v>81768</v>
      </c>
      <c r="AQ51" s="368">
        <v>0.6</v>
      </c>
      <c r="AR51" s="369">
        <v>-10.6</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1832663</v>
      </c>
      <c r="AN52" s="373">
        <v>58206</v>
      </c>
      <c r="AO52" s="374">
        <v>-27.4</v>
      </c>
      <c r="AP52" s="375">
        <v>37917</v>
      </c>
      <c r="AQ52" s="376">
        <v>-22.2</v>
      </c>
      <c r="AR52" s="377">
        <v>-5.2</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2039668</v>
      </c>
      <c r="AN53" s="365">
        <v>65624</v>
      </c>
      <c r="AO53" s="366">
        <v>-26.6</v>
      </c>
      <c r="AP53" s="367">
        <v>65876</v>
      </c>
      <c r="AQ53" s="368">
        <v>-19.399999999999999</v>
      </c>
      <c r="AR53" s="369">
        <v>-7.2</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1179918</v>
      </c>
      <c r="AN54" s="373">
        <v>37963</v>
      </c>
      <c r="AO54" s="374">
        <v>-34.799999999999997</v>
      </c>
      <c r="AP54" s="375">
        <v>36484</v>
      </c>
      <c r="AQ54" s="376">
        <v>-3.8</v>
      </c>
      <c r="AR54" s="377">
        <v>-31</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2174665</v>
      </c>
      <c r="AN55" s="365">
        <v>70262</v>
      </c>
      <c r="AO55" s="366">
        <v>7.1</v>
      </c>
      <c r="AP55" s="367">
        <v>68468</v>
      </c>
      <c r="AQ55" s="368">
        <v>3.9</v>
      </c>
      <c r="AR55" s="369">
        <v>3.2</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1771619</v>
      </c>
      <c r="AN56" s="373">
        <v>57239</v>
      </c>
      <c r="AO56" s="374">
        <v>50.8</v>
      </c>
      <c r="AP56" s="375">
        <v>34140</v>
      </c>
      <c r="AQ56" s="376">
        <v>-6.4</v>
      </c>
      <c r="AR56" s="377">
        <v>57.2</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1838464</v>
      </c>
      <c r="AN57" s="365">
        <v>59945</v>
      </c>
      <c r="AO57" s="366">
        <v>-14.7</v>
      </c>
      <c r="AP57" s="367">
        <v>69729</v>
      </c>
      <c r="AQ57" s="368">
        <v>1.8</v>
      </c>
      <c r="AR57" s="369">
        <v>-16.5</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1441681</v>
      </c>
      <c r="AN58" s="373">
        <v>47008</v>
      </c>
      <c r="AO58" s="374">
        <v>-17.899999999999999</v>
      </c>
      <c r="AP58" s="375">
        <v>38908</v>
      </c>
      <c r="AQ58" s="376">
        <v>14</v>
      </c>
      <c r="AR58" s="377">
        <v>-31.9</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1763960</v>
      </c>
      <c r="AN59" s="365">
        <v>58328</v>
      </c>
      <c r="AO59" s="366">
        <v>-2.7</v>
      </c>
      <c r="AP59" s="367">
        <v>74581</v>
      </c>
      <c r="AQ59" s="368">
        <v>7</v>
      </c>
      <c r="AR59" s="369">
        <v>-9.6999999999999993</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1282784</v>
      </c>
      <c r="AN60" s="373">
        <v>42417</v>
      </c>
      <c r="AO60" s="374">
        <v>-9.8000000000000007</v>
      </c>
      <c r="AP60" s="375">
        <v>41563</v>
      </c>
      <c r="AQ60" s="376">
        <v>6.8</v>
      </c>
      <c r="AR60" s="377">
        <v>-16.600000000000001</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2126009</v>
      </c>
      <c r="AN61" s="380">
        <v>68702</v>
      </c>
      <c r="AO61" s="381">
        <v>-9.4</v>
      </c>
      <c r="AP61" s="382">
        <v>72084</v>
      </c>
      <c r="AQ61" s="383">
        <v>-1.2</v>
      </c>
      <c r="AR61" s="369">
        <v>-8.1999999999999993</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1501733</v>
      </c>
      <c r="AN62" s="373">
        <v>48567</v>
      </c>
      <c r="AO62" s="374">
        <v>-7.8</v>
      </c>
      <c r="AP62" s="375">
        <v>37802</v>
      </c>
      <c r="AQ62" s="376">
        <v>-2.2999999999999998</v>
      </c>
      <c r="AR62" s="377">
        <v>-5.5</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C6IEl9Xl1UPSq5BduTNWt62iAZLY2v1thlPrm9m89lRLuvv4dmDUJC8pnzOe9i9lb4DFXZznw0El8ZHZOJ6qAw==" saltValue="QHSBBBIyhA8hLnVhDIECC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554</v>
      </c>
    </row>
    <row r="120" spans="125:125" ht="13.5" hidden="1" customHeight="1" x14ac:dyDescent="0.2"/>
    <row r="121" spans="125:125" ht="13.5" hidden="1" customHeight="1" x14ac:dyDescent="0.2">
      <c r="DU121" s="291"/>
    </row>
  </sheetData>
  <sheetProtection algorithmName="SHA-512" hashValue="KSBQMAN1JQHNINaKQl6KweDADf5BCdQXTFaAR0P8+kmggNL7+k3SItJYc5zY4MM2g/rNWlpl7woT8sQv1EN5xg==" saltValue="ZwM9udTN4eUrAQs1JLn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555</v>
      </c>
    </row>
  </sheetData>
  <sheetProtection algorithmName="SHA-512" hashValue="cdyPdL5128mR/lC7J8A+WE7wMo42/Ua7lFocpg9l3jGgCAHyiOeFbLp6RxOYsNzW51w3nyDh+f86LW4HDPDBtA==" saltValue="wT4S3zDw7bEZ5bFNfer6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236" t="s">
        <v>3</v>
      </c>
      <c r="D47" s="1236"/>
      <c r="E47" s="1237"/>
      <c r="F47" s="11">
        <v>25.09</v>
      </c>
      <c r="G47" s="12">
        <v>29.06</v>
      </c>
      <c r="H47" s="12">
        <v>32.36</v>
      </c>
      <c r="I47" s="12">
        <v>32.26</v>
      </c>
      <c r="J47" s="13">
        <v>31.38</v>
      </c>
    </row>
    <row r="48" spans="2:10" ht="57.75" customHeight="1" x14ac:dyDescent="0.2">
      <c r="B48" s="14"/>
      <c r="C48" s="1238" t="s">
        <v>4</v>
      </c>
      <c r="D48" s="1238"/>
      <c r="E48" s="1239"/>
      <c r="F48" s="15">
        <v>7.68</v>
      </c>
      <c r="G48" s="16">
        <v>7.27</v>
      </c>
      <c r="H48" s="16">
        <v>2.1800000000000002</v>
      </c>
      <c r="I48" s="16">
        <v>6.59</v>
      </c>
      <c r="J48" s="17">
        <v>3.86</v>
      </c>
    </row>
    <row r="49" spans="2:10" ht="57.75" customHeight="1" thickBot="1" x14ac:dyDescent="0.25">
      <c r="B49" s="18"/>
      <c r="C49" s="1240" t="s">
        <v>5</v>
      </c>
      <c r="D49" s="1240"/>
      <c r="E49" s="1241"/>
      <c r="F49" s="19" t="s">
        <v>561</v>
      </c>
      <c r="G49" s="20" t="s">
        <v>562</v>
      </c>
      <c r="H49" s="20" t="s">
        <v>563</v>
      </c>
      <c r="I49" s="20">
        <v>3.37</v>
      </c>
      <c r="J49" s="21" t="s">
        <v>564</v>
      </c>
    </row>
    <row r="50" spans="2:10" ht="13.5" customHeight="1" x14ac:dyDescent="0.2"/>
  </sheetData>
  <sheetProtection algorithmName="SHA-512" hashValue="xKIJUIpXNd7MjiYvw8Z6XIpDSApwU3IkXY3tXfggDygwHO3dwNt76GZ9wnPj7H44bJoD45GcmNiDvbBx6VUuwQ==" saltValue="6JmuAD356FUduU7ttM1T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2021-10-04T05:59:57Z</cp:lastPrinted>
  <dcterms:created xsi:type="dcterms:W3CDTF">2021-02-05T02:25:39Z</dcterms:created>
  <dcterms:modified xsi:type="dcterms:W3CDTF">2021-10-04T06:02:24Z</dcterms:modified>
  <cp:category/>
</cp:coreProperties>
</file>