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29U0D\Downloads\02_富士吉田市\"/>
    </mc:Choice>
  </mc:AlternateContent>
  <bookViews>
    <workbookView xWindow="0" yWindow="0" windowWidth="28800" windowHeight="11628" tabRatio="7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C37" i="10"/>
  <c r="BE36" i="10"/>
  <c r="AM36" i="10"/>
  <c r="C36" i="10"/>
  <c r="BE35"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BE34" i="10" l="1"/>
  <c r="CO34" i="10" l="1"/>
  <c r="CO35" i="10" s="1"/>
  <c r="CO36" i="10" s="1"/>
  <c r="CO37" i="10" s="1"/>
  <c r="CO38"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<sst xmlns="http://schemas.openxmlformats.org/spreadsheetml/2006/main" count="1145" uniqueCount="628">
  <si>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</si>
  <si>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</si>
  <si>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</si>
  <si>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</si>
  <si>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</si>
  <si>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</si>
  <si>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</si>
  <si>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</si>
  <si>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</si>
  <si>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</si>
  <si>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</si>
  <si>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</si>
  <si>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</si>
  <si>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</si>
  <si>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</si>
  <si>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</si>
  <si>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</si>
  <si>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</si>
  <si>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</si>
  <si>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</si>
  <si>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</si>
  <si>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</si>
  <si>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</si>
  <si>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</si>
  <si>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</si>
  <si>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</si>
  <si>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</si>
  <si>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</si>
  <si>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</si>
  <si>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</si>
  <si>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</si>
  <si>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</si>
  <si>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</si>
  <si>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</si>
  <si>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</si>
  <si>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</si>
  <si>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</si>
  <si>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</si>
  <si>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</si>
  <si>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</si>
  <si>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</si>
  <si>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</si>
  <si>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</si>
  <si>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</si>
  <si>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</si>
  <si>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</si>
  <si>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</si>
  <si>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</si>
  <si>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</si>
  <si>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</si>
  <si>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</si>
  <si>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</si>
  <si>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</si>
  <si>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</si>
  <si>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</si>
  <si>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</si>
  <si>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</si>
  <si>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</si>
  <si>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</si>
  <si>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</si>
  <si>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</si>
  <si>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</si>
  <si>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</si>
  <si>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</si>
  <si>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</si>
  <si>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</si>
  <si>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</si>
  <si>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</si>
  <si>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</si>
  <si>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</si>
  <si>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</si>
  <si>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</si>
  <si>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</si>
  <si>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</si>
  <si>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</si>
  <si>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</si>
  <si>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</si>
  <si>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</si>
  <si>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</si>
  <si>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</si>
  <si>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</si>
  <si>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</si>
  <si>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</si>
  <si>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</si>
  <si>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</si>
  <si>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</si>
  <si>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</si>
  <si>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</si>
  <si>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</si>
  <si>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</si>
  <si>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</si>
  <si>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</si>
  <si>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</si>
  <si>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</si>
  <si>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</si>
  <si>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</si>
  <si>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</si>
  <si>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</si>
  <si>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富士吉田市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</si>
  <si>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</si>
  <si>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</si>
  <si>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</si>
  <si>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</si>
  <si>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</si>
  <si>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</si>
  <si>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</si>
  <si>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</si>
  <si>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</si>
  <si>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</si>
  <si>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</si>
  <si>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</si>
  <si>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</si>
  <si>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</si>
  <si>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</si>
  <si>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</si>
  <si>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</si>
  <si>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</si>
  <si>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</si>
  <si>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</si>
  <si>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</si>
  <si>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</si>
  <si>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</si>
  <si>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</si>
  <si>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</si>
  <si>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</si>
  <si>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</si>
  <si>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</si>
  <si>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</si>
  <si>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</si>
  <si>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</si>
  <si>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</si>
  <si>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</si>
  <si>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</si>
  <si>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</si>
  <si>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</si>
  <si>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</si>
  <si>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</si>
  <si>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</si>
  <si>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</si>
  <si>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</si>
  <si>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</si>
  <si>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</si>
  <si>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</si>
  <si>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</si>
  <si>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</si>
  <si>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</si>
  <si>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</si>
  <si>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</si>
  <si>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</si>
  <si>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</si>
  <si>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</si>
  <si>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</si>
  <si>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</si>
  <si>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</si>
  <si>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</si>
  <si>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</si>
  <si>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</si>
  <si>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</si>
  <si>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</si>
  <si>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</si>
  <si>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</si>
  <si>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</si>
  <si>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</si>
  <si>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</si>
  <si>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</si>
  <si>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</si>
  <si>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</si>
  <si>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</si>
  <si>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</si>
  <si>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</si>
  <si>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</si>
  <si>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</si>
  <si>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</si>
  <si>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</si>
  <si>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</si>
  <si>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</si>
  <si>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</si>
  <si>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</si>
  <si>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</si>
  <si>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</si>
  <si>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</si>
  <si>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</si>
  <si>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</si>
  <si>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</si>
  <si>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</si>
  <si>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</si>
  <si>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</si>
  <si>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</si>
  <si>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</si>
  <si>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</si>
  <si>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</si>
  <si>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</si>
  <si>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</si>
  <si>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</si>
  <si>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</si>
  <si>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</si>
  <si>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</si>
  <si>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</si>
  <si>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</si>
  <si>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</si>
  <si>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</si>
  <si>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</si>
  <si>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</si>
  <si>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</si>
  <si>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</si>
  <si>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</si>
  <si>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</si>
  <si>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</si>
  <si>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</si>
  <si>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</si>
  <si>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</si>
  <si>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山梨県富士吉田市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</si>
  <si>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</si>
  <si>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</si>
  <si>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</si>
  <si>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</si>
  <si>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</si>
  <si>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</si>
  <si>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</si>
  <si>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</si>
  <si>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</si>
  <si>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</si>
  <si>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</si>
  <si>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</si>
  <si>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</si>
  <si>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</si>
  <si>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</si>
  <si>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</si>
  <si>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</si>
  <si>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</si>
  <si>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</si>
  <si>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</si>
  <si>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</si>
  <si>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</si>
  <si>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</si>
  <si>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</si>
  <si>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</si>
  <si>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</si>
  <si>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</si>
  <si>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</si>
  <si>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</si>
  <si>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</si>
  <si>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</si>
  <si>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</si>
  <si>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</si>
  <si>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</si>
  <si>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</si>
  <si>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</si>
  <si>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</si>
  <si>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</si>
  <si>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</si>
  <si>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</si>
  <si>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</si>
  <si>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</si>
  <si>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</si>
  <si>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</si>
  <si>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</si>
  <si>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</si>
  <si>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</si>
  <si>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</si>
  <si>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</si>
  <si>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</si>
  <si>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</si>
  <si>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</si>
  <si>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</si>
  <si>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</si>
  <si>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</si>
  <si>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</si>
  <si>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</si>
  <si>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</si>
  <si>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</si>
  <si>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</si>
  <si>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</si>
  <si>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</si>
  <si>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</si>
  <si>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</si>
  <si>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</si>
  <si>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</si>
  <si>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</si>
  <si>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</si>
  <si>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</si>
  <si>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</si>
  <si>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</si>
  <si>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</si>
  <si>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</si>
  <si>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</si>
  <si>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</si>
  <si>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</si>
  <si>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</si>
  <si>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</si>
  <si>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</si>
  <si>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</si>
  <si>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</si>
  <si>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</si>
  <si>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</si>
  <si>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</si>
  <si>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</si>
  <si>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</si>
  <si>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</si>
  <si>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</si>
  <si>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</si>
  <si>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</si>
  <si>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</si>
  <si>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</si>
  <si>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</si>
  <si>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</si>
  <si>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</si>
  <si>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</si>
  <si>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</si>
  <si>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</si>
  <si>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</si>
  <si>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</si>
  <si>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</si>
  <si>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</si>
  <si>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</si>
  <si>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</si>
  <si>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</si>
  <si>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</si>
  <si>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</si>
  <si>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</si>
  <si>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</si>
  <si>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</si>
  <si>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</si>
  <si>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</si>
  <si>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</si>
  <si>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</si>
  <si>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</si>
  <si>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</si>
  <si>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</si>
  <si>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</si>
  <si>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</si>
  <si>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</si>
  <si>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</si>
  <si>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</si>
  <si>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</si>
  <si>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</si>
  <si>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</si>
  <si>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</si>
  <si>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</si>
  <si>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</si>
  <si>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</si>
  <si>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</si>
  <si>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</si>
  <si>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</si>
  <si>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</si>
  <si>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</si>
  <si>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</si>
  <si>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</si>
  <si>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</si>
  <si>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</si>
  <si>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</si>
  <si>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</si>
  <si>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</si>
  <si>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</si>
  <si>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</si>
  <si>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</si>
  <si>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</si>
  <si>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</si>
  <si>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</si>
  <si>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</si>
  <si>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</si>
  <si>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</si>
  <si>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</si>
  <si>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</si>
  <si>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山梨県富士吉田市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</si>
  <si>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</si>
  <si>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</si>
  <si>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</si>
  <si>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</si>
  <si>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</si>
  <si>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</si>
  <si>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</si>
  <si>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</si>
  <si>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</si>
  <si>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</si>
  <si>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</si>
  <si>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</si>
  <si>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</si>
  <si>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</si>
  <si>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</si>
  <si>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</si>
  <si>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</si>
  <si>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</si>
  <si>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</si>
  <si>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</si>
  <si>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</si>
  <si>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</si>
  <si>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</si>
  <si>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</si>
  <si>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</si>
  <si>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</si>
  <si>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</si>
  <si>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</si>
  <si>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</si>
  <si>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</si>
  <si>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</si>
  <si>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</si>
  <si>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</si>
  <si>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</si>
  <si>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</si>
  <si>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</si>
  <si>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介護予防支援事業特別会計</t>
    <phoneticPr fontId="5"/>
  </si>
  <si>
    <t>後期高齢者医療特別会計</t>
    <phoneticPr fontId="5"/>
  </si>
  <si>
    <t>-</t>
    <phoneticPr fontId="5"/>
  </si>
  <si>
    <t>水道事業会計</t>
    <phoneticPr fontId="5"/>
  </si>
  <si>
    <t>法適用企業</t>
    <phoneticPr fontId="5"/>
  </si>
  <si>
    <t>市立病院事業会計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</si>
  <si>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</si>
  <si>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</si>
  <si>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</si>
  <si>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</si>
  <si>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</si>
  <si>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</si>
  <si>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</si>
  <si>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</si>
  <si>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</si>
  <si>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</si>
  <si>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</si>
  <si>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</si>
  <si>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</si>
  <si>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</si>
  <si>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</si>
  <si>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</si>
  <si>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</si>
  <si>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</si>
  <si>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</si>
  <si>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</si>
  <si>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</si>
  <si>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</si>
  <si>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</si>
  <si>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</si>
  <si>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</si>
  <si>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</si>
  <si>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</si>
  <si>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</si>
  <si>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</si>
  <si>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</si>
  <si>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</si>
  <si>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</si>
  <si>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</si>
  <si>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</si>
  <si>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</si>
  <si>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</si>
  <si>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</si>
  <si>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</si>
  <si>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</si>
  <si>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</si>
  <si>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</si>
  <si>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</si>
  <si>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</si>
  <si>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</si>
  <si>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</si>
  <si>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</si>
  <si>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</si>
  <si>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</si>
  <si>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</si>
  <si>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</si>
  <si>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</si>
  <si>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</si>
  <si>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</si>
  <si>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</si>
  <si>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</si>
  <si>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</si>
  <si>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</si>
  <si>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</si>
  <si>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</si>
  <si>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</si>
  <si>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</si>
  <si>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</si>
  <si>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</si>
  <si>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</si>
  <si>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</si>
  <si>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</si>
  <si>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</si>
  <si>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</si>
  <si>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</si>
  <si>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</si>
  <si>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</si>
  <si>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</si>
  <si>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</si>
  <si>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</si>
  <si>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</si>
  <si>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</si>
  <si>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</si>
  <si>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</si>
  <si>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</si>
  <si>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</si>
  <si>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</si>
  <si>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</si>
  <si>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</si>
  <si>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</si>
  <si>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</si>
  <si>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</si>
  <si>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</si>
  <si>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</si>
  <si>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</si>
  <si>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</si>
  <si>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</si>
  <si>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</si>
  <si>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</si>
  <si>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</si>
  <si>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</si>
  <si>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</si>
  <si>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</si>
  <si>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</si>
  <si>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</si>
  <si>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</si>
  <si>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</si>
  <si>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</si>
  <si>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</si>
  <si>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</si>
  <si>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</si>
  <si>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</si>
  <si>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</si>
  <si>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</si>
  <si>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</si>
  <si>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</si>
  <si>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</si>
  <si>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</si>
  <si>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</si>
  <si>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</si>
  <si>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</si>
  <si>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</si>
  <si>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</si>
  <si>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</si>
  <si>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</si>
  <si>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</si>
  <si>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</si>
  <si>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</si>
  <si>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</si>
  <si>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</si>
  <si>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</si>
  <si>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</si>
  <si>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</si>
  <si>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</si>
  <si>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</si>
  <si>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</si>
  <si>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</si>
  <si>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</si>
  <si>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</si>
  <si>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</si>
  <si>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</si>
  <si>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</si>
  <si>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</si>
  <si>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</si>
  <si>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</si>
  <si>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</si>
  <si>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</si>
  <si>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</si>
  <si>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</si>
  <si>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</si>
  <si>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</si>
  <si>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</si>
  <si>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</si>
  <si>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</si>
  <si>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</si>
  <si>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</si>
  <si>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</si>
  <si>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2.11</t>
  </si>
  <si>
    <t>▲ 3.76</t>
  </si>
  <si>
    <t>▲ 0.25</t>
  </si>
  <si>
    <t>▲ 2.54</t>
  </si>
  <si>
    <t>市立病院事業会計</t>
  </si>
  <si>
    <t>一般会計</t>
  </si>
  <si>
    <t>水道事業会計</t>
  </si>
  <si>
    <t>国民健康保険特別会計</t>
  </si>
  <si>
    <t>介護保険特別会計</t>
  </si>
  <si>
    <t>看護専門学校特別会計</t>
  </si>
  <si>
    <t>介護予防支援事業特別会計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</si>
  <si>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</si>
  <si>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</si>
  <si>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</si>
  <si>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</si>
  <si>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</si>
  <si>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</si>
  <si>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</si>
  <si>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</si>
  <si>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</si>
  <si>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ふるさと振興基金</t>
    <rPh sb="4" eb="6">
      <t>シンコウ</t>
    </rPh>
    <rPh sb="6" eb="8">
      <t>キキン</t>
    </rPh>
    <phoneticPr fontId="2"/>
  </si>
  <si>
    <t>公共施設整備基金</t>
    <rPh sb="0" eb="2">
      <t>コウキョウ</t>
    </rPh>
    <rPh sb="2" eb="4">
      <t>シセツ</t>
    </rPh>
    <rPh sb="4" eb="6">
      <t>セイビ</t>
    </rPh>
    <rPh sb="6" eb="8">
      <t>キキン</t>
    </rPh>
    <phoneticPr fontId="2"/>
  </si>
  <si>
    <t>土地開発公社経営健全化基金</t>
    <rPh sb="0" eb="2">
      <t>トチ</t>
    </rPh>
    <rPh sb="2" eb="4">
      <t>カイハツ</t>
    </rPh>
    <rPh sb="4" eb="6">
      <t>コウシャ</t>
    </rPh>
    <rPh sb="6" eb="8">
      <t>ケイエイ</t>
    </rPh>
    <rPh sb="8" eb="11">
      <t>ケンゼンカ</t>
    </rPh>
    <rPh sb="11" eb="13">
      <t>キキン</t>
    </rPh>
    <phoneticPr fontId="2"/>
  </si>
  <si>
    <t>教育文化振興基金</t>
    <rPh sb="0" eb="2">
      <t>キョウイク</t>
    </rPh>
    <rPh sb="2" eb="4">
      <t>ブンカ</t>
    </rPh>
    <rPh sb="4" eb="6">
      <t>シンコウ</t>
    </rPh>
    <rPh sb="6" eb="8">
      <t>キキン</t>
    </rPh>
    <phoneticPr fontId="2"/>
  </si>
  <si>
    <t>地域福祉基金</t>
    <rPh sb="0" eb="2">
      <t>チイキ</t>
    </rPh>
    <rPh sb="2" eb="4">
      <t>フクシ</t>
    </rPh>
    <rPh sb="4" eb="6">
      <t>キキン</t>
    </rPh>
    <phoneticPr fontId="5"/>
  </si>
  <si>
    <t>富士吉田市スポーツ協会</t>
    <rPh sb="0" eb="5">
      <t>フジヨシダシ</t>
    </rPh>
    <rPh sb="9" eb="11">
      <t>キョウカイ</t>
    </rPh>
    <phoneticPr fontId="2"/>
  </si>
  <si>
    <t>富士吉田市土地開発公社</t>
    <rPh sb="0" eb="5">
      <t>フジヨシダシ</t>
    </rPh>
    <rPh sb="5" eb="7">
      <t>トチ</t>
    </rPh>
    <rPh sb="7" eb="9">
      <t>カイハツ</t>
    </rPh>
    <rPh sb="9" eb="11">
      <t>コウシャ</t>
    </rPh>
    <phoneticPr fontId="2"/>
  </si>
  <si>
    <t>ふじやまビール</t>
    <phoneticPr fontId="2"/>
  </si>
  <si>
    <t>ふじよしだ定住促進センター</t>
    <rPh sb="5" eb="7">
      <t>テイジュウ</t>
    </rPh>
    <rPh sb="7" eb="9">
      <t>ソクシン</t>
    </rPh>
    <phoneticPr fontId="2"/>
  </si>
  <si>
    <t>エフエム富士五湖</t>
    <rPh sb="4" eb="8">
      <t>フジゴコ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</si>
  <si>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</si>
  <si>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</si>
  <si>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</si>
  <si>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</si>
  <si>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</si>
  <si>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</si>
  <si>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</si>
  <si>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</si>
  <si>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</si>
  <si>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富士五湖広域行政事務組合一般会計</t>
    <rPh sb="0" eb="4">
      <t>フジゴコ</t>
    </rPh>
    <rPh sb="4" eb="6">
      <t>コウイキ</t>
    </rPh>
    <rPh sb="6" eb="8">
      <t>ギョウセイ</t>
    </rPh>
    <rPh sb="8" eb="10">
      <t>ジム</t>
    </rPh>
    <rPh sb="10" eb="12">
      <t>クミアイ</t>
    </rPh>
    <rPh sb="12" eb="14">
      <t>イッパン</t>
    </rPh>
    <rPh sb="14" eb="16">
      <t>カイケイ</t>
    </rPh>
    <phoneticPr fontId="2"/>
  </si>
  <si>
    <t>富士五湖広域行政事務組合富士五湖ふるさと振興整備事業特別会計</t>
    <rPh sb="0" eb="4">
      <t>フジゴコ</t>
    </rPh>
    <rPh sb="4" eb="6">
      <t>コウイキ</t>
    </rPh>
    <rPh sb="6" eb="8">
      <t>ギョウセイ</t>
    </rPh>
    <rPh sb="8" eb="10">
      <t>ジム</t>
    </rPh>
    <rPh sb="10" eb="12">
      <t>クミアイ</t>
    </rPh>
    <rPh sb="12" eb="16">
      <t>フジゴコ</t>
    </rPh>
    <rPh sb="20" eb="22">
      <t>シンコウ</t>
    </rPh>
    <rPh sb="22" eb="24">
      <t>セイビ</t>
    </rPh>
    <rPh sb="24" eb="26">
      <t>ジギョウ</t>
    </rPh>
    <rPh sb="26" eb="28">
      <t>トクベツ</t>
    </rPh>
    <rPh sb="28" eb="30">
      <t>カイケイ</t>
    </rPh>
    <phoneticPr fontId="2"/>
  </si>
  <si>
    <t>富士五湖広域行政事務組合富士五湖聖苑特別会計</t>
    <rPh sb="0" eb="4">
      <t>フジゴコ</t>
    </rPh>
    <rPh sb="4" eb="6">
      <t>コウイキ</t>
    </rPh>
    <rPh sb="6" eb="8">
      <t>ギョウセイ</t>
    </rPh>
    <rPh sb="8" eb="10">
      <t>ジム</t>
    </rPh>
    <rPh sb="10" eb="12">
      <t>クミアイ</t>
    </rPh>
    <rPh sb="12" eb="16">
      <t>フジゴコ</t>
    </rPh>
    <rPh sb="16" eb="18">
      <t>セイエン</t>
    </rPh>
    <rPh sb="18" eb="20">
      <t>トクベツ</t>
    </rPh>
    <rPh sb="20" eb="22">
      <t>カイケイ</t>
    </rPh>
    <phoneticPr fontId="2"/>
  </si>
  <si>
    <t>富士吉田外二ヶ村恩賜県有財産保護組合一般会計</t>
    <rPh sb="0" eb="4">
      <t>フジヨシダ</t>
    </rPh>
    <rPh sb="4" eb="5">
      <t>ホカ</t>
    </rPh>
    <rPh sb="5" eb="6">
      <t>２</t>
    </rPh>
    <rPh sb="7" eb="8">
      <t>ソン</t>
    </rPh>
    <rPh sb="8" eb="10">
      <t>オンシ</t>
    </rPh>
    <rPh sb="10" eb="12">
      <t>ケンユウ</t>
    </rPh>
    <rPh sb="12" eb="14">
      <t>ザイサン</t>
    </rPh>
    <rPh sb="14" eb="16">
      <t>ホゴ</t>
    </rPh>
    <rPh sb="16" eb="18">
      <t>クミアイ</t>
    </rPh>
    <rPh sb="18" eb="20">
      <t>イッパン</t>
    </rPh>
    <rPh sb="20" eb="22">
      <t>カイケイ</t>
    </rPh>
    <phoneticPr fontId="2"/>
  </si>
  <si>
    <t>山梨県市町村総合事務組合一般会計</t>
    <rPh sb="0" eb="3">
      <t>ヤマナシケン</t>
    </rPh>
    <rPh sb="3" eb="6">
      <t>シチョウソン</t>
    </rPh>
    <rPh sb="6" eb="8">
      <t>ソウゴウ</t>
    </rPh>
    <rPh sb="8" eb="10">
      <t>ジム</t>
    </rPh>
    <rPh sb="10" eb="12">
      <t>クミアイ</t>
    </rPh>
    <rPh sb="12" eb="14">
      <t>イッパン</t>
    </rPh>
    <rPh sb="14" eb="16">
      <t>カイケイ</t>
    </rPh>
    <phoneticPr fontId="2"/>
  </si>
  <si>
    <t>山梨県市町村総合事務組合行政手続の電子化事業特別会計</t>
    <rPh sb="0" eb="3">
      <t>ヤマナシケン</t>
    </rPh>
    <rPh sb="3" eb="6">
      <t>シチョウソン</t>
    </rPh>
    <rPh sb="6" eb="8">
      <t>ソウゴウ</t>
    </rPh>
    <rPh sb="8" eb="10">
      <t>ジム</t>
    </rPh>
    <rPh sb="10" eb="12">
      <t>クミアイ</t>
    </rPh>
    <rPh sb="12" eb="14">
      <t>ギョウセイ</t>
    </rPh>
    <rPh sb="14" eb="16">
      <t>テツヅ</t>
    </rPh>
    <rPh sb="17" eb="20">
      <t>デンシカ</t>
    </rPh>
    <rPh sb="20" eb="22">
      <t>ジギョウ</t>
    </rPh>
    <rPh sb="22" eb="24">
      <t>トクベツ</t>
    </rPh>
    <rPh sb="24" eb="26">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</si>
  <si>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2" eb="14">
      <t>イッパン</t>
    </rPh>
    <rPh sb="14" eb="17">
      <t>ハイキブツ</t>
    </rPh>
    <rPh sb="17" eb="19">
      <t>サイシュウ</t>
    </rPh>
    <rPh sb="19" eb="22">
      <t>ショブンジョウ</t>
    </rPh>
    <rPh sb="22" eb="24">
      <t>ジギョウ</t>
    </rPh>
    <rPh sb="24" eb="26">
      <t>トクベツ</t>
    </rPh>
    <rPh sb="26" eb="28">
      <t>カイケイ</t>
    </rPh>
    <phoneticPr fontId="2"/>
  </si>
  <si>
    <t>山梨県市町村総合事務組合入札参加資格審査事業費特別会計</t>
    <rPh sb="0" eb="3">
      <t>ヤマナシケン</t>
    </rPh>
    <rPh sb="3" eb="6">
      <t>シチョウソン</t>
    </rPh>
    <rPh sb="6" eb="8">
      <t>ソウゴウ</t>
    </rPh>
    <rPh sb="8" eb="10">
      <t>ジム</t>
    </rPh>
    <rPh sb="10" eb="12">
      <t>クミアイ</t>
    </rPh>
    <rPh sb="12" eb="14">
      <t>ニュウサツ</t>
    </rPh>
    <rPh sb="14" eb="16">
      <t>サンカ</t>
    </rPh>
    <rPh sb="16" eb="18">
      <t>シカク</t>
    </rPh>
    <rPh sb="18" eb="20">
      <t>シンサ</t>
    </rPh>
    <rPh sb="20" eb="23">
      <t>ジギョウヒ</t>
    </rPh>
    <rPh sb="23" eb="25">
      <t>トクベツ</t>
    </rPh>
    <rPh sb="25" eb="27">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</si>
  <si>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2" eb="14">
      <t>コウツウ</t>
    </rPh>
    <rPh sb="14" eb="16">
      <t>サイガイ</t>
    </rPh>
    <rPh sb="16" eb="18">
      <t>キョウサイ</t>
    </rPh>
    <rPh sb="18" eb="20">
      <t>ジギョウ</t>
    </rPh>
    <rPh sb="20" eb="22">
      <t>トクベツ</t>
    </rPh>
    <rPh sb="22" eb="24">
      <t>カイケイ</t>
    </rPh>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</si>
  <si>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4" eb="16">
      <t>イッパン</t>
    </rPh>
    <rPh sb="16" eb="18">
      <t>カイケイ</t>
    </rPh>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</si>
  <si>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</si>
  <si>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</si>
  <si>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</si>
  <si>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</si>
  <si>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</si>
  <si>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</si>
  <si>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</si>
  <si>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</si>
  <si>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</si>
  <si>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</si>
  <si>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将来負担比率は、ふるさと納税の増加に伴い、基金の積立により改善されている。但し、大型事業の償還の据置期間が終わるため、増加が見込まれる。
　有形固定資産減価償却率は、比率の上昇が緩やかになっている。ごみ処理施設やし尿処理施設の長寿命化が上吉田地区市営住宅の建替事業といった大規模事業が完了するため、改善又は上昇の抑制が見込まれる。
　今後は、公共施設等総合管理計画に基づいて、適正な維持管理を行っていく。</t>
    <rPh sb="1" eb="3">
      <t>ショウライ</t>
    </rPh>
    <rPh sb="3" eb="5">
      <t>フタン</t>
    </rPh>
    <rPh sb="5" eb="7">
      <t>ヒリツ</t>
    </rPh>
    <rPh sb="13" eb="15">
      <t>ノウゼイ</t>
    </rPh>
    <rPh sb="16" eb="18">
      <t>ゾウカ</t>
    </rPh>
    <rPh sb="19" eb="20">
      <t>トモナ</t>
    </rPh>
    <rPh sb="22" eb="24">
      <t>キキン</t>
    </rPh>
    <rPh sb="25" eb="27">
      <t>ツミタテ</t>
    </rPh>
    <rPh sb="30" eb="32">
      <t>カイゼン</t>
    </rPh>
    <rPh sb="38" eb="39">
      <t>タダ</t>
    </rPh>
    <rPh sb="41" eb="43">
      <t>オオガタ</t>
    </rPh>
    <rPh sb="43" eb="45">
      <t>ジギョウ</t>
    </rPh>
    <rPh sb="46" eb="48">
      <t>ショウカン</t>
    </rPh>
    <rPh sb="49" eb="51">
      <t>スエオキ</t>
    </rPh>
    <rPh sb="51" eb="53">
      <t>キカン</t>
    </rPh>
    <rPh sb="54" eb="55">
      <t>オ</t>
    </rPh>
    <rPh sb="60" eb="62">
      <t>ゾウカ</t>
    </rPh>
    <rPh sb="63" eb="65">
      <t>ミコ</t>
    </rPh>
    <rPh sb="71" eb="73">
      <t>ユウケイ</t>
    </rPh>
    <rPh sb="73" eb="75">
      <t>コテイ</t>
    </rPh>
    <rPh sb="75" eb="77">
      <t>シサン</t>
    </rPh>
    <rPh sb="77" eb="79">
      <t>ゲンカ</t>
    </rPh>
    <rPh sb="79" eb="81">
      <t>ショウキャク</t>
    </rPh>
    <rPh sb="81" eb="82">
      <t>リツ</t>
    </rPh>
    <rPh sb="84" eb="86">
      <t>ヒリツ</t>
    </rPh>
    <rPh sb="87" eb="89">
      <t>ジョウショウ</t>
    </rPh>
    <rPh sb="90" eb="91">
      <t>ユル</t>
    </rPh>
    <rPh sb="102" eb="104">
      <t>ショリ</t>
    </rPh>
    <rPh sb="104" eb="106">
      <t>シセツ</t>
    </rPh>
    <rPh sb="108" eb="109">
      <t>ニョウ</t>
    </rPh>
    <rPh sb="109" eb="111">
      <t>ショリ</t>
    </rPh>
    <rPh sb="111" eb="113">
      <t>シセツ</t>
    </rPh>
    <rPh sb="114" eb="118">
      <t>チョウジュミョウカ</t>
    </rPh>
    <rPh sb="119" eb="122">
      <t>カミヨシダ</t>
    </rPh>
    <rPh sb="122" eb="124">
      <t>チク</t>
    </rPh>
    <rPh sb="124" eb="126">
      <t>シエイ</t>
    </rPh>
    <rPh sb="126" eb="128">
      <t>ジュウタク</t>
    </rPh>
    <rPh sb="129" eb="131">
      <t>タテカ</t>
    </rPh>
    <rPh sb="131" eb="133">
      <t>ジギョウ</t>
    </rPh>
    <rPh sb="137" eb="140">
      <t>ダイキボ</t>
    </rPh>
    <rPh sb="140" eb="142">
      <t>ジギョウ</t>
    </rPh>
    <rPh sb="143" eb="145">
      <t>カンリョウ</t>
    </rPh>
    <rPh sb="150" eb="152">
      <t>カイゼン</t>
    </rPh>
    <rPh sb="152" eb="153">
      <t>マタ</t>
    </rPh>
    <rPh sb="154" eb="156">
      <t>ジョウショウ</t>
    </rPh>
    <rPh sb="157" eb="159">
      <t>ヨクセイ</t>
    </rPh>
    <rPh sb="160" eb="162">
      <t>ミコ</t>
    </rPh>
    <rPh sb="168" eb="170">
      <t>コンゴ</t>
    </rPh>
    <rPh sb="172" eb="174">
      <t>コウキョウ</t>
    </rPh>
    <rPh sb="174" eb="176">
      <t>シセツ</t>
    </rPh>
    <rPh sb="176" eb="177">
      <t>トウ</t>
    </rPh>
    <rPh sb="177" eb="179">
      <t>ソウゴウ</t>
    </rPh>
    <rPh sb="179" eb="181">
      <t>カンリ</t>
    </rPh>
    <rPh sb="181" eb="183">
      <t>ケイカク</t>
    </rPh>
    <rPh sb="184" eb="185">
      <t>モト</t>
    </rPh>
    <rPh sb="189" eb="191">
      <t>テキセイ</t>
    </rPh>
    <rPh sb="192" eb="194">
      <t>イジ</t>
    </rPh>
    <rPh sb="194" eb="196">
      <t>カンリ</t>
    </rPh>
    <rPh sb="197" eb="198">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</si>
  <si>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</si>
  <si>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</si>
  <si>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</si>
  <si>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</si>
  <si>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</si>
  <si>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</si>
  <si>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将来負担比率は、ふるさと納税の増加に伴い、基金の積立により改善されている。但し、大型事業の償還の据置期間が終わるため、増加が見込まれる。
　実質公債費比率は、地方債の償還の据置期間が重なっているため改善されている。但し、据置期間が終わるため、実質公債費比率が増加すると見込まれる。
　据置期間が終わるため、公債費の増加が見込まれるため、新規発行する起債の抑制と公共施設の適正な維持管理をしっかり行っていく。</t>
    <rPh sb="71" eb="73">
      <t>ジッシツ</t>
    </rPh>
    <rPh sb="73" eb="76">
      <t>コウサイヒ</t>
    </rPh>
    <rPh sb="76" eb="78">
      <t>ヒリツ</t>
    </rPh>
    <rPh sb="80" eb="83">
      <t>チホウサイ</t>
    </rPh>
    <rPh sb="84" eb="86">
      <t>ショウカン</t>
    </rPh>
    <rPh sb="87" eb="89">
      <t>スエオキ</t>
    </rPh>
    <rPh sb="89" eb="91">
      <t>キカン</t>
    </rPh>
    <rPh sb="92" eb="93">
      <t>カサ</t>
    </rPh>
    <rPh sb="100" eb="102">
      <t>カイゼン</t>
    </rPh>
    <rPh sb="108" eb="109">
      <t>タダ</t>
    </rPh>
    <rPh sb="111" eb="113">
      <t>スエオキ</t>
    </rPh>
    <rPh sb="113" eb="115">
      <t>キカン</t>
    </rPh>
    <rPh sb="116" eb="117">
      <t>オ</t>
    </rPh>
    <rPh sb="122" eb="124">
      <t>ジッシツ</t>
    </rPh>
    <rPh sb="124" eb="127">
      <t>コウサイヒ</t>
    </rPh>
    <rPh sb="127" eb="129">
      <t>ヒリツ</t>
    </rPh>
    <rPh sb="130" eb="132">
      <t>ゾウカ</t>
    </rPh>
    <rPh sb="135" eb="137">
      <t>ミコ</t>
    </rPh>
    <rPh sb="143" eb="145">
      <t>スエオキ</t>
    </rPh>
    <rPh sb="145" eb="147">
      <t>キカン</t>
    </rPh>
    <rPh sb="148" eb="149">
      <t>オ</t>
    </rPh>
    <rPh sb="154" eb="157">
      <t>コウサイヒ</t>
    </rPh>
    <rPh sb="158" eb="160">
      <t>ゾウカ</t>
    </rPh>
    <rPh sb="161" eb="163">
      <t>ミコ</t>
    </rPh>
    <rPh sb="169" eb="171">
      <t>シンキ</t>
    </rPh>
    <rPh sb="171" eb="173">
      <t>ハッコウ</t>
    </rPh>
    <rPh sb="175" eb="177">
      <t>キサイ</t>
    </rPh>
    <rPh sb="178" eb="180">
      <t>ヨクセイ</t>
    </rPh>
    <rPh sb="181" eb="183">
      <t>コウキョウ</t>
    </rPh>
    <rPh sb="183" eb="185">
      <t>シセツ</t>
    </rPh>
    <rPh sb="186" eb="188">
      <t>テキセイ</t>
    </rPh>
    <rPh sb="189" eb="191">
      <t>イジ</t>
    </rPh>
    <rPh sb="191" eb="193">
      <t>カンリ</t>
    </rPh>
    <rPh sb="198" eb="199">
      <t>オコナ</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</si>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</sst>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2E4C-4E34-97B2-BD91C4CD53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59608</c:v>
                </c:pt>
                <c:pt idx="1">
                  <c:v>85933</c:v>
                </c:pt>
                <c:pt idx="2">
                  <c:v>36461</c:v>
                </c:pt>
                <c:pt idx="3">
                  <c:v>55019</c:v>
                </c:pt>
                <c:pt idx="4">
                  <c:v>82795</c:v>
                </c:pt>
              </c:numCache>
            </c:numRef>
          </c:val>
          <c:smooth val="0"/>
          <c:extLst>
            <c:ext xmlns:c16="http://schemas.microsoft.com/office/drawing/2014/chart" uri="{C3380CC4-5D6E-409C-BE32-E72D297353CC}">
              <c16:uniqueId val="{00000001-2E4C-4E34-97B2-BD91C4CD538E}"/>
            </c:ext>
          </c:extLst>
        </c:ser>
        <c:dLbls>
          <c:showLegendKey val="0"/>
          <c:showVal val="0"/>
          <c:showCatName val="0"/>
          <c:showSerName val="0"/>
          <c:showPercent val="0"/>
          <c:showBubbleSize val="0"/>
        </c:dLbls>
        <c:marker val="1"/>
        <c:smooth val="0"/>
        <c:axId val="160480144"/>
        <c:axId val="160475832"/>
      </c:lineChart>
      <c:catAx>
        <c:axId val="160480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475832"/>
        <c:crosses val="autoZero"/>
        <c:auto val="1"/>
        <c:lblAlgn val="ctr"/>
        <c:lblOffset val="100"/>
        <c:tickLblSkip val="1"/>
        <c:tickMarkSkip val="1"/>
        <c:noMultiLvlLbl val="0"/>
      </c:catAx>
      <c:valAx>
        <c:axId val="16047583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480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5.76</c:v>
                </c:pt>
                <c:pt idx="1">
                  <c:v>6.11</c:v>
                </c:pt>
                <c:pt idx="2">
                  <c:v>9.2899999999999991</c:v>
                </c:pt>
                <c:pt idx="3">
                  <c:v>9.07</c:v>
                </c:pt>
                <c:pt idx="4">
                  <c:v>6.46</c:v>
                </c:pt>
              </c:numCache>
            </c:numRef>
          </c:val>
          <c:extLst>
            <c:ext xmlns:c16="http://schemas.microsoft.com/office/drawing/2014/chart" uri="{C3380CC4-5D6E-409C-BE32-E72D297353CC}">
              <c16:uniqueId val="{00000000-CCE9-4B9C-85FB-5EF6933CEA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31.27</c:v>
                </c:pt>
                <c:pt idx="1">
                  <c:v>30.16</c:v>
                </c:pt>
                <c:pt idx="2">
                  <c:v>33.69</c:v>
                </c:pt>
                <c:pt idx="3">
                  <c:v>39.590000000000003</c:v>
                </c:pt>
                <c:pt idx="4">
                  <c:v>44.01</c:v>
                </c:pt>
              </c:numCache>
            </c:numRef>
          </c:val>
          <c:extLst>
            <c:ext xmlns:c16="http://schemas.microsoft.com/office/drawing/2014/chart" uri="{C3380CC4-5D6E-409C-BE32-E72D297353CC}">
              <c16:uniqueId val="{00000001-CCE9-4B9C-85FB-5EF6933CEA93}"/>
            </c:ext>
          </c:extLst>
        </c:ser>
        <c:dLbls>
          <c:showLegendKey val="0"/>
          <c:showVal val="0"/>
          <c:showCatName val="0"/>
          <c:showSerName val="0"/>
          <c:showPercent val="0"/>
          <c:showBubbleSize val="0"/>
        </c:dLbls>
        <c:gapWidth val="250"/>
        <c:overlap val="100"/>
        <c:axId val="160478184"/>
        <c:axId val="160472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-2.11</c:v>
                </c:pt>
                <c:pt idx="1">
                  <c:v>-3.76</c:v>
                </c:pt>
                <c:pt idx="2">
                  <c:v>3.15</c:v>
                </c:pt>
                <c:pt idx="3">
                  <c:v>-0.25</c:v>
                </c:pt>
                <c:pt idx="4">
                  <c:v>-2.54</c:v>
                </c:pt>
              </c:numCache>
            </c:numRef>
          </c:val>
          <c:smooth val="0"/>
          <c:extLst>
            <c:ext xmlns:c16="http://schemas.microsoft.com/office/drawing/2014/chart" uri="{C3380CC4-5D6E-409C-BE32-E72D297353CC}">
              <c16:uniqueId val="{00000002-CCE9-4B9C-85FB-5EF6933CEA93}"/>
            </c:ext>
          </c:extLst>
        </c:ser>
        <c:dLbls>
          <c:showLegendKey val="0"/>
          <c:showVal val="0"/>
          <c:showCatName val="0"/>
          <c:showSerName val="0"/>
          <c:showPercent val="0"/>
          <c:showBubbleSize val="0"/>
        </c:dLbls>
        <c:marker val="1"/>
        <c:smooth val="0"/>
        <c:axId val="160478184"/>
        <c:axId val="160472696"/>
      </c:lineChart>
      <c:catAx>
        <c:axId val="160478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472696"/>
        <c:crosses val="autoZero"/>
        <c:auto val="1"/>
        <c:lblAlgn val="ctr"/>
        <c:lblOffset val="100"/>
        <c:tickLblSkip val="1"/>
        <c:tickMarkSkip val="1"/>
        <c:noMultiLvlLbl val="0"/>
      </c:catAx>
      <c:valAx>
        <c:axId val="160472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478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6B4-44BC-A5E0-5036DF4308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B4-44BC-A5E0-5036DF4308D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6B4-44BC-A5E0-5036DF4308DA}"/>
            </c:ext>
          </c:extLst>
        </c:ser>
        <c:ser>
          <c:idx val="3"/>
          <c:order val="3"/>
          <c:tx>
            <c:strRef>
              <c:f>データシート!$A$30</c:f>
              <c:strCache>
                <c:ptCount val="1"/>
                <c:pt idx="0">
                  <c:v>介護予防支援事業特別会計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6B4-44BC-A5E0-5036DF4308DA}"/>
            </c:ext>
          </c:extLst>
        </c:ser>
        <c:ser>
          <c:idx val="4"/>
          <c:order val="4"/>
          <c:tx>
            <c:strRef>
              <c:f>データシート!$A$31</c:f>
              <c:strCache>
                <c:ptCount val="1"/>
                <c:pt idx="0">
                  <c:v>看護専門学校特別会計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6B4-44BC-A5E0-5036DF4308D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1.42</c:v>
                </c:pt>
                <c:pt idx="2">
                  <c:v>#N/A</c:v>
                </c:pt>
                <c:pt idx="3">
                  <c:v>1.4</c:v>
                </c:pt>
                <c:pt idx="4">
                  <c:v>#N/A</c:v>
                </c:pt>
                <c:pt idx="5">
                  <c:v>1.2</c:v>
                </c:pt>
                <c:pt idx="6">
                  <c:v>#N/A</c:v>
                </c:pt>
                <c:pt idx="7">
                  <c:v>0.56000000000000005</c:v>
                </c:pt>
                <c:pt idx="8">
                  <c:v>#N/A</c:v>
                </c:pt>
                <c:pt idx="9">
                  <c:v>0.2</c:v>
                </c:pt>
              </c:numCache>
            </c:numRef>
          </c:val>
          <c:extLst>
            <c:ext xmlns:c16="http://schemas.microsoft.com/office/drawing/2014/chart" uri="{C3380CC4-5D6E-409C-BE32-E72D297353CC}">
              <c16:uniqueId val="{00000005-C6B4-44BC-A5E0-5036DF4308D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7.0000000000000007E-2</c:v>
                </c:pt>
                <c:pt idx="2">
                  <c:v>#N/A</c:v>
                </c:pt>
                <c:pt idx="3">
                  <c:v>0.4</c:v>
                </c:pt>
                <c:pt idx="4">
                  <c:v>#N/A</c:v>
                </c:pt>
                <c:pt idx="5">
                  <c:v>0.7</c:v>
                </c:pt>
                <c:pt idx="6">
                  <c:v>#N/A</c:v>
                </c:pt>
                <c:pt idx="7">
                  <c:v>0.42</c:v>
                </c:pt>
                <c:pt idx="8">
                  <c:v>#N/A</c:v>
                </c:pt>
                <c:pt idx="9">
                  <c:v>0.56000000000000005</c:v>
                </c:pt>
              </c:numCache>
            </c:numRef>
          </c:val>
          <c:extLst>
            <c:ext xmlns:c16="http://schemas.microsoft.com/office/drawing/2014/chart" uri="{C3380CC4-5D6E-409C-BE32-E72D297353CC}">
              <c16:uniqueId val="{00000006-C6B4-44BC-A5E0-5036DF4308D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3.18</c:v>
                </c:pt>
                <c:pt idx="2">
                  <c:v>#N/A</c:v>
                </c:pt>
                <c:pt idx="3">
                  <c:v>3.06</c:v>
                </c:pt>
                <c:pt idx="4">
                  <c:v>#N/A</c:v>
                </c:pt>
                <c:pt idx="5">
                  <c:v>3.88</c:v>
                </c:pt>
                <c:pt idx="6">
                  <c:v>#N/A</c:v>
                </c:pt>
                <c:pt idx="7">
                  <c:v>5.09</c:v>
                </c:pt>
                <c:pt idx="8">
                  <c:v>#N/A</c:v>
                </c:pt>
                <c:pt idx="9">
                  <c:v>5.97</c:v>
                </c:pt>
              </c:numCache>
            </c:numRef>
          </c:val>
          <c:extLst>
            <c:ext xmlns:c16="http://schemas.microsoft.com/office/drawing/2014/chart" uri="{C3380CC4-5D6E-409C-BE32-E72D297353CC}">
              <c16:uniqueId val="{00000007-C6B4-44BC-A5E0-5036DF4308D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5.75</c:v>
                </c:pt>
                <c:pt idx="2">
                  <c:v>#N/A</c:v>
                </c:pt>
                <c:pt idx="3">
                  <c:v>6.11</c:v>
                </c:pt>
                <c:pt idx="4">
                  <c:v>#N/A</c:v>
                </c:pt>
                <c:pt idx="5">
                  <c:v>9.2799999999999994</c:v>
                </c:pt>
                <c:pt idx="6">
                  <c:v>#N/A</c:v>
                </c:pt>
                <c:pt idx="7">
                  <c:v>9.07</c:v>
                </c:pt>
                <c:pt idx="8">
                  <c:v>#N/A</c:v>
                </c:pt>
                <c:pt idx="9">
                  <c:v>6.45</c:v>
                </c:pt>
              </c:numCache>
            </c:numRef>
          </c:val>
          <c:extLst>
            <c:ext xmlns:c16="http://schemas.microsoft.com/office/drawing/2014/chart" uri="{C3380CC4-5D6E-409C-BE32-E72D297353CC}">
              <c16:uniqueId val="{00000008-C6B4-44BC-A5E0-5036DF4308DA}"/>
            </c:ext>
          </c:extLst>
        </c:ser>
        <c:ser>
          <c:idx val="9"/>
          <c:order val="9"/>
          <c:tx>
            <c:strRef>
              <c:f>データシート!$A$36</c:f>
              <c:strCache>
                <c:ptCount val="1"/>
                <c:pt idx="0">
                  <c:v>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27.87</c:v>
                </c:pt>
                <c:pt idx="2">
                  <c:v>#N/A</c:v>
                </c:pt>
                <c:pt idx="3">
                  <c:v>28.43</c:v>
                </c:pt>
                <c:pt idx="4">
                  <c:v>#N/A</c:v>
                </c:pt>
                <c:pt idx="5">
                  <c:v>21.41</c:v>
                </c:pt>
                <c:pt idx="6">
                  <c:v>#N/A</c:v>
                </c:pt>
                <c:pt idx="7">
                  <c:v>18.36</c:v>
                </c:pt>
                <c:pt idx="8">
                  <c:v>#N/A</c:v>
                </c:pt>
                <c:pt idx="9">
                  <c:v>17.34</c:v>
                </c:pt>
              </c:numCache>
            </c:numRef>
          </c:val>
          <c:extLst>
            <c:ext xmlns:c16="http://schemas.microsoft.com/office/drawing/2014/chart" uri="{C3380CC4-5D6E-409C-BE32-E72D297353CC}">
              <c16:uniqueId val="{00000009-C6B4-44BC-A5E0-5036DF4308DA}"/>
            </c:ext>
          </c:extLst>
        </c:ser>
        <c:dLbls>
          <c:showLegendKey val="0"/>
          <c:showVal val="0"/>
          <c:showCatName val="0"/>
          <c:showSerName val="0"/>
          <c:showPercent val="0"/>
          <c:showBubbleSize val="0"/>
        </c:dLbls>
        <c:gapWidth val="150"/>
        <c:overlap val="100"/>
        <c:axId val="598934464"/>
        <c:axId val="598934856"/>
      </c:barChart>
      <c:catAx>
        <c:axId val="59893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8934856"/>
        <c:crosses val="autoZero"/>
        <c:auto val="1"/>
        <c:lblAlgn val="ctr"/>
        <c:lblOffset val="100"/>
        <c:tickLblSkip val="1"/>
        <c:tickMarkSkip val="1"/>
        <c:noMultiLvlLbl val="0"/>
      </c:catAx>
      <c:valAx>
        <c:axId val="598934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8934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2026</c:v>
                </c:pt>
                <c:pt idx="5">
                  <c:v>1975</c:v>
                </c:pt>
                <c:pt idx="8">
                  <c:v>1730</c:v>
                </c:pt>
                <c:pt idx="11">
                  <c:v>1510</c:v>
                </c:pt>
                <c:pt idx="14">
                  <c:v>1471</c:v>
                </c:pt>
              </c:numCache>
            </c:numRef>
          </c:val>
          <c:extLst>
            <c:ext xmlns:c16="http://schemas.microsoft.com/office/drawing/2014/chart" uri="{C3380CC4-5D6E-409C-BE32-E72D297353CC}">
              <c16:uniqueId val="{00000000-2C4F-4606-A24D-47542A6048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4F-4606-A24D-47542A6048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C4F-4606-A24D-47542A6048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23</c:v>
                </c:pt>
                <c:pt idx="3">
                  <c:v>23</c:v>
                </c:pt>
                <c:pt idx="6">
                  <c:v>23</c:v>
                </c:pt>
                <c:pt idx="9">
                  <c:v>23</c:v>
                </c:pt>
                <c:pt idx="12">
                  <c:v>22</c:v>
                </c:pt>
              </c:numCache>
            </c:numRef>
          </c:val>
          <c:extLst>
            <c:ext xmlns:c16="http://schemas.microsoft.com/office/drawing/2014/chart" uri="{C3380CC4-5D6E-409C-BE32-E72D297353CC}">
              <c16:uniqueId val="{00000003-2C4F-4606-A24D-47542A6048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918</c:v>
                </c:pt>
                <c:pt idx="3">
                  <c:v>976</c:v>
                </c:pt>
                <c:pt idx="6">
                  <c:v>833</c:v>
                </c:pt>
                <c:pt idx="9">
                  <c:v>803</c:v>
                </c:pt>
                <c:pt idx="12">
                  <c:v>814</c:v>
                </c:pt>
              </c:numCache>
            </c:numRef>
          </c:val>
          <c:extLst>
            <c:ext xmlns:c16="http://schemas.microsoft.com/office/drawing/2014/chart" uri="{C3380CC4-5D6E-409C-BE32-E72D297353CC}">
              <c16:uniqueId val="{00000004-2C4F-4606-A24D-47542A6048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4F-4606-A24D-47542A6048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4F-4606-A24D-47542A6048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1978</c:v>
                </c:pt>
                <c:pt idx="3">
                  <c:v>1891</c:v>
                </c:pt>
                <c:pt idx="6">
                  <c:v>1679</c:v>
                </c:pt>
                <c:pt idx="9">
                  <c:v>1375</c:v>
                </c:pt>
                <c:pt idx="12">
                  <c:v>1377</c:v>
                </c:pt>
              </c:numCache>
            </c:numRef>
          </c:val>
          <c:extLst>
            <c:ext xmlns:c16="http://schemas.microsoft.com/office/drawing/2014/chart" uri="{C3380CC4-5D6E-409C-BE32-E72D297353CC}">
              <c16:uniqueId val="{00000007-2C4F-4606-A24D-47542A6048FF}"/>
            </c:ext>
          </c:extLst>
        </c:ser>
        <c:dLbls>
          <c:showLegendKey val="0"/>
          <c:showVal val="0"/>
          <c:showCatName val="0"/>
          <c:showSerName val="0"/>
          <c:showPercent val="0"/>
          <c:showBubbleSize val="0"/>
        </c:dLbls>
        <c:gapWidth val="100"/>
        <c:overlap val="100"/>
        <c:axId val="598930936"/>
        <c:axId val="598935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893</c:v>
                </c:pt>
                <c:pt idx="2">
                  <c:v>#N/A</c:v>
                </c:pt>
                <c:pt idx="3">
                  <c:v>#N/A</c:v>
                </c:pt>
                <c:pt idx="4">
                  <c:v>915</c:v>
                </c:pt>
                <c:pt idx="5">
                  <c:v>#N/A</c:v>
                </c:pt>
                <c:pt idx="6">
                  <c:v>#N/A</c:v>
                </c:pt>
                <c:pt idx="7">
                  <c:v>805</c:v>
                </c:pt>
                <c:pt idx="8">
                  <c:v>#N/A</c:v>
                </c:pt>
                <c:pt idx="9">
                  <c:v>#N/A</c:v>
                </c:pt>
                <c:pt idx="10">
                  <c:v>691</c:v>
                </c:pt>
                <c:pt idx="11">
                  <c:v>#N/A</c:v>
                </c:pt>
                <c:pt idx="12">
                  <c:v>#N/A</c:v>
                </c:pt>
                <c:pt idx="13">
                  <c:v>742</c:v>
                </c:pt>
                <c:pt idx="14">
                  <c:v>#N/A</c:v>
                </c:pt>
              </c:numCache>
            </c:numRef>
          </c:val>
          <c:smooth val="0"/>
          <c:extLst>
            <c:ext xmlns:c16="http://schemas.microsoft.com/office/drawing/2014/chart" uri="{C3380CC4-5D6E-409C-BE32-E72D297353CC}">
              <c16:uniqueId val="{00000008-2C4F-4606-A24D-47542A6048FF}"/>
            </c:ext>
          </c:extLst>
        </c:ser>
        <c:dLbls>
          <c:showLegendKey val="0"/>
          <c:showVal val="0"/>
          <c:showCatName val="0"/>
          <c:showSerName val="0"/>
          <c:showPercent val="0"/>
          <c:showBubbleSize val="0"/>
        </c:dLbls>
        <c:marker val="1"/>
        <c:smooth val="0"/>
        <c:axId val="598930936"/>
        <c:axId val="598935640"/>
      </c:lineChart>
      <c:catAx>
        <c:axId val="598930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8935640"/>
        <c:crosses val="autoZero"/>
        <c:auto val="1"/>
        <c:lblAlgn val="ctr"/>
        <c:lblOffset val="100"/>
        <c:tickLblSkip val="1"/>
        <c:tickMarkSkip val="1"/>
        <c:noMultiLvlLbl val="0"/>
      </c:catAx>
      <c:valAx>
        <c:axId val="598935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8930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15695</c:v>
                </c:pt>
                <c:pt idx="5">
                  <c:v>15305</c:v>
                </c:pt>
                <c:pt idx="8">
                  <c:v>14982</c:v>
                </c:pt>
                <c:pt idx="11">
                  <c:v>14661</c:v>
                </c:pt>
                <c:pt idx="14">
                  <c:v>14420</c:v>
                </c:pt>
              </c:numCache>
            </c:numRef>
          </c:val>
          <c:extLst>
            <c:ext xmlns:c16="http://schemas.microsoft.com/office/drawing/2014/chart" uri="{C3380CC4-5D6E-409C-BE32-E72D297353CC}">
              <c16:uniqueId val="{00000000-2FD3-4BE2-ABE9-65B40D6E9F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3365</c:v>
                </c:pt>
                <c:pt idx="5">
                  <c:v>2935</c:v>
                </c:pt>
                <c:pt idx="8">
                  <c:v>2727</c:v>
                </c:pt>
                <c:pt idx="11">
                  <c:v>2637</c:v>
                </c:pt>
                <c:pt idx="14">
                  <c:v>2592</c:v>
                </c:pt>
              </c:numCache>
            </c:numRef>
          </c:val>
          <c:extLst>
            <c:ext xmlns:c16="http://schemas.microsoft.com/office/drawing/2014/chart" uri="{C3380CC4-5D6E-409C-BE32-E72D297353CC}">
              <c16:uniqueId val="{00000001-2FD3-4BE2-ABE9-65B40D6E9F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5970</c:v>
                </c:pt>
                <c:pt idx="5">
                  <c:v>6320</c:v>
                </c:pt>
                <c:pt idx="8">
                  <c:v>7355</c:v>
                </c:pt>
                <c:pt idx="11">
                  <c:v>8509</c:v>
                </c:pt>
                <c:pt idx="14">
                  <c:v>9783</c:v>
                </c:pt>
              </c:numCache>
            </c:numRef>
          </c:val>
          <c:extLst>
            <c:ext xmlns:c16="http://schemas.microsoft.com/office/drawing/2014/chart" uri="{C3380CC4-5D6E-409C-BE32-E72D297353CC}">
              <c16:uniqueId val="{00000002-2FD3-4BE2-ABE9-65B40D6E9F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D3-4BE2-ABE9-65B40D6E9F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D3-4BE2-ABE9-65B40D6E9F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1382</c:v>
                </c:pt>
                <c:pt idx="3">
                  <c:v>1235</c:v>
                </c:pt>
                <c:pt idx="6">
                  <c:v>1195</c:v>
                </c:pt>
                <c:pt idx="9">
                  <c:v>1127</c:v>
                </c:pt>
                <c:pt idx="12">
                  <c:v>1082</c:v>
                </c:pt>
              </c:numCache>
            </c:numRef>
          </c:val>
          <c:extLst>
            <c:ext xmlns:c16="http://schemas.microsoft.com/office/drawing/2014/chart" uri="{C3380CC4-5D6E-409C-BE32-E72D297353CC}">
              <c16:uniqueId val="{00000005-2FD3-4BE2-ABE9-65B40D6E9F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2877</c:v>
                </c:pt>
                <c:pt idx="3">
                  <c:v>2928</c:v>
                </c:pt>
                <c:pt idx="6">
                  <c:v>2845</c:v>
                </c:pt>
                <c:pt idx="9">
                  <c:v>2704</c:v>
                </c:pt>
                <c:pt idx="12">
                  <c:v>2665</c:v>
                </c:pt>
              </c:numCache>
            </c:numRef>
          </c:val>
          <c:extLst>
            <c:ext xmlns:c16="http://schemas.microsoft.com/office/drawing/2014/chart" uri="{C3380CC4-5D6E-409C-BE32-E72D297353CC}">
              <c16:uniqueId val="{00000006-2FD3-4BE2-ABE9-65B40D6E9F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209</c:v>
                </c:pt>
                <c:pt idx="3">
                  <c:v>216</c:v>
                </c:pt>
                <c:pt idx="6">
                  <c:v>233</c:v>
                </c:pt>
                <c:pt idx="9">
                  <c:v>273</c:v>
                </c:pt>
                <c:pt idx="12">
                  <c:v>240</c:v>
                </c:pt>
              </c:numCache>
            </c:numRef>
          </c:val>
          <c:extLst>
            <c:ext xmlns:c16="http://schemas.microsoft.com/office/drawing/2014/chart" uri="{C3380CC4-5D6E-409C-BE32-E72D297353CC}">
              <c16:uniqueId val="{00000007-2FD3-4BE2-ABE9-65B40D6E9F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9093</c:v>
                </c:pt>
                <c:pt idx="3">
                  <c:v>9356</c:v>
                </c:pt>
                <c:pt idx="6">
                  <c:v>9089</c:v>
                </c:pt>
                <c:pt idx="9">
                  <c:v>8491</c:v>
                </c:pt>
                <c:pt idx="12">
                  <c:v>7771</c:v>
                </c:pt>
              </c:numCache>
            </c:numRef>
          </c:val>
          <c:extLst>
            <c:ext xmlns:c16="http://schemas.microsoft.com/office/drawing/2014/chart" uri="{C3380CC4-5D6E-409C-BE32-E72D297353CC}">
              <c16:uniqueId val="{00000008-2FD3-4BE2-ABE9-65B40D6E9F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FD3-4BE2-ABE9-65B40D6E9F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15606</c:v>
                </c:pt>
                <c:pt idx="3">
                  <c:v>16006</c:v>
                </c:pt>
                <c:pt idx="6">
                  <c:v>15973</c:v>
                </c:pt>
                <c:pt idx="9">
                  <c:v>16471</c:v>
                </c:pt>
                <c:pt idx="12">
                  <c:v>17764</c:v>
                </c:pt>
              </c:numCache>
            </c:numRef>
          </c:val>
          <c:extLst>
            <c:ext xmlns:c16="http://schemas.microsoft.com/office/drawing/2014/chart" uri="{C3380CC4-5D6E-409C-BE32-E72D297353CC}">
              <c16:uniqueId val="{0000000A-2FD3-4BE2-ABE9-65B40D6E9FF3}"/>
            </c:ext>
          </c:extLst>
        </c:ser>
        <c:dLbls>
          <c:showLegendKey val="0"/>
          <c:showVal val="0"/>
          <c:showCatName val="0"/>
          <c:showSerName val="0"/>
          <c:showPercent val="0"/>
          <c:showBubbleSize val="0"/>
        </c:dLbls>
        <c:gapWidth val="100"/>
        <c:overlap val="100"/>
        <c:axId val="598936424"/>
        <c:axId val="598931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4138</c:v>
                </c:pt>
                <c:pt idx="2">
                  <c:v>#N/A</c:v>
                </c:pt>
                <c:pt idx="3">
                  <c:v>#N/A</c:v>
                </c:pt>
                <c:pt idx="4">
                  <c:v>5181</c:v>
                </c:pt>
                <c:pt idx="5">
                  <c:v>#N/A</c:v>
                </c:pt>
                <c:pt idx="6">
                  <c:v>#N/A</c:v>
                </c:pt>
                <c:pt idx="7">
                  <c:v>4272</c:v>
                </c:pt>
                <c:pt idx="8">
                  <c:v>#N/A</c:v>
                </c:pt>
                <c:pt idx="9">
                  <c:v>#N/A</c:v>
                </c:pt>
                <c:pt idx="10">
                  <c:v>3259</c:v>
                </c:pt>
                <c:pt idx="11">
                  <c:v>#N/A</c:v>
                </c:pt>
                <c:pt idx="12">
                  <c:v>#N/A</c:v>
                </c:pt>
                <c:pt idx="13">
                  <c:v>2727</c:v>
                </c:pt>
                <c:pt idx="14">
                  <c:v>#N/A</c:v>
                </c:pt>
              </c:numCache>
            </c:numRef>
          </c:val>
          <c:smooth val="0"/>
          <c:extLst>
            <c:ext xmlns:c16="http://schemas.microsoft.com/office/drawing/2014/chart" uri="{C3380CC4-5D6E-409C-BE32-E72D297353CC}">
              <c16:uniqueId val="{0000000B-2FD3-4BE2-ABE9-65B40D6E9FF3}"/>
            </c:ext>
          </c:extLst>
        </c:ser>
        <c:dLbls>
          <c:showLegendKey val="0"/>
          <c:showVal val="0"/>
          <c:showCatName val="0"/>
          <c:showSerName val="0"/>
          <c:showPercent val="0"/>
          <c:showBubbleSize val="0"/>
        </c:dLbls>
        <c:marker val="1"/>
        <c:smooth val="0"/>
        <c:axId val="598936424"/>
        <c:axId val="598931720"/>
      </c:lineChart>
      <c:catAx>
        <c:axId val="598936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8931720"/>
        <c:crosses val="autoZero"/>
        <c:auto val="1"/>
        <c:lblAlgn val="ctr"/>
        <c:lblOffset val="100"/>
        <c:tickLblSkip val="1"/>
        <c:tickMarkSkip val="1"/>
        <c:noMultiLvlLbl val="0"/>
      </c:catAx>
      <c:valAx>
        <c:axId val="598931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8936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3620</c:v>
                </c:pt>
                <c:pt idx="1">
                  <c:v>4223</c:v>
                </c:pt>
                <c:pt idx="2">
                  <c:v>4711</c:v>
                </c:pt>
              </c:numCache>
            </c:numRef>
          </c:val>
          <c:extLst>
            <c:ext xmlns:c16="http://schemas.microsoft.com/office/drawing/2014/chart" uri="{C3380CC4-5D6E-409C-BE32-E72D297353CC}">
              <c16:uniqueId val="{00000000-A663-41E8-8A1F-E49F024CC4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A663-41E8-8A1F-E49F024CC4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2330</c:v>
                </c:pt>
                <c:pt idx="1">
                  <c:v>2650</c:v>
                </c:pt>
                <c:pt idx="2">
                  <c:v>3355</c:v>
                </c:pt>
              </c:numCache>
            </c:numRef>
          </c:val>
          <c:extLst>
            <c:ext xmlns:c16="http://schemas.microsoft.com/office/drawing/2014/chart" uri="{C3380CC4-5D6E-409C-BE32-E72D297353CC}">
              <c16:uniqueId val="{00000002-A663-41E8-8A1F-E49F024CC459}"/>
            </c:ext>
          </c:extLst>
        </c:ser>
        <c:dLbls>
          <c:showLegendKey val="0"/>
          <c:showVal val="0"/>
          <c:showCatName val="0"/>
          <c:showSerName val="0"/>
          <c:showPercent val="0"/>
          <c:showBubbleSize val="0"/>
        </c:dLbls>
        <c:gapWidth val="120"/>
        <c:overlap val="100"/>
        <c:axId val="598934072"/>
        <c:axId val="598936816"/>
      </c:barChart>
      <c:catAx>
        <c:axId val="598934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98936816"/>
        <c:crosses val="autoZero"/>
        <c:auto val="1"/>
        <c:lblAlgn val="ctr"/>
        <c:lblOffset val="100"/>
        <c:tickLblSkip val="1"/>
        <c:tickMarkSkip val="1"/>
        <c:noMultiLvlLbl val="0"/>
      </c:catAx>
      <c:valAx>
        <c:axId val="598936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98934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{3780C706-1BBF-410F-BF35-84A91B69123A}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608-4E0D-9F88-FFE092BF99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{DD0529C9-31EB-4103-BB79-7F70D91C6B43}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08-4E0D-9F88-FFE092BF99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{483CAD48-57A3-44B3-9B24-F6C05AE618BA}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08-4E0D-9F88-FFE092BF99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{F20B4C0B-0198-4BDB-8707-58BF47C3CF8B}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08-4E0D-9F88-FFE092BF99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{4AE7EA08-183E-4145-B9E4-3E5D7D6CBA62}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08-4E0D-9F88-FFE092BF997B}"/>
                </c:ext>
              </c:extLst>
            </c:dLbl>
            <c:dLbl>
              <c:idx val="8"/>
              <c:layout>
                <c:manualLayout>
                  <c:x val="-4.579756960512417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{8BF3B24E-0A20-4E1A-AE57-B0937459D363}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608-4E0D-9F88-FFE092BF997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{20126B2C-A1A3-48F0-A606-840F24FAEE8C}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608-4E0D-9F88-FFE092BF997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{E136F51B-3436-49FD-B940-F87058F4ABE3}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608-4E0D-9F88-FFE092BF997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{C4FF3489-C831-4ECF-8B95-9E0FCBB06D0D}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608-4E0D-9F88-FFE092BF99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64.7</c:v>
                </c:pt>
                <c:pt idx="8">
                  <c:v>58.7</c:v>
                </c:pt>
                <c:pt idx="16">
                  <c:v>60.4</c:v>
                </c:pt>
                <c:pt idx="24">
                  <c:v>61.2</c:v>
                </c:pt>
                <c:pt idx="32">
                  <c:v>61.6</c:v>
                </c:pt>
              </c:numCache>
            </c:numRef>
          </c:xVal>
          <c:yVal>
            <c:numRef>
              <c:f>公会計指標分析・財政指標組合せ分析表!$BP$51:$DC$51</c:f>
              <c:numCache>
                <c:formatCode>#,##0.0;"▲ "#,##0.0</c:formatCode>
                <c:ptCount val="40"/>
                <c:pt idx="0">
                  <c:v>44.6</c:v>
                </c:pt>
                <c:pt idx="8">
                  <c:v>55.8</c:v>
                </c:pt>
                <c:pt idx="16">
                  <c:v>45.7</c:v>
                </c:pt>
                <c:pt idx="24">
                  <c:v>34.9</c:v>
                </c:pt>
                <c:pt idx="32">
                  <c:v>29</c:v>
                </c:pt>
              </c:numCache>
            </c:numRef>
          </c:yVal>
          <c:smooth val="0"/>
          <c:extLst>
            <c:ext xmlns:c16="http://schemas.microsoft.com/office/drawing/2014/chart" uri="{C3380CC4-5D6E-409C-BE32-E72D297353CC}">
              <c16:uniqueId val="{00000009-5608-4E0D-9F88-FFE092BF99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{B63FA458-2E46-4E99-9FA0-37B963C7CD15}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608-4E0D-9F88-FFE092BF997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{F946E6CB-9B03-4A15-85AC-2E2FE7262D47}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08-4E0D-9F88-FFE092BF99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{794C83F2-3F79-4862-8EA9-932D76C7B5CD}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08-4E0D-9F88-FFE092BF99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{CF7DD9AD-A8FC-44E7-BB3A-32E28D828C0E}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08-4E0D-9F88-FFE092BF99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{33438923-47BC-4662-8DD9-298347127723}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08-4E0D-9F88-FFE092BF997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{B4EE6E73-86B7-4ED8-8438-158F6D5C635A}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608-4E0D-9F88-FFE092BF997B}"/>
                </c:ext>
              </c:extLst>
            </c:dLbl>
            <c:dLbl>
              <c:idx val="16"/>
              <c:layout>
                <c:manualLayout>
                  <c:x val="-1.849283133402043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{AFA16E07-4764-4B39-81D1-7B30E27C5800}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608-4E0D-9F88-FFE092BF997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{5EFA2262-6AC5-45EA-8156-BB8FB0BF940E}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608-4E0D-9F88-FFE092BF997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{357D8A76-E173-4C5F-80F0-CECF422F6C3A}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608-4E0D-9F88-FFE092BF99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pt idx="16">
                  <c:v>58.7</c:v>
                </c:pt>
                <c:pt idx="24">
                  <c:v>59.9</c:v>
                </c:pt>
                <c:pt idx="32">
                  <c:v>60.6</c:v>
                </c:pt>
              </c:numCache>
            </c:numRef>
          </c:xVal>
          <c:yVal>
            <c:numRef>
              <c:f>公会計指標分析・財政指標組合せ分析表!$BP$55:$DC$55</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5608-4E0D-9F88-FFE092BF997B}"/>
            </c:ext>
          </c:extLst>
        </c:ser>
        <c:dLbls>
          <c:showLegendKey val="0"/>
          <c:showVal val="1"/>
          <c:showCatName val="0"/>
          <c:showSerName val="0"/>
          <c:showPercent val="0"/>
          <c:showBubbleSize val="0"/>
        </c:dLbls>
        <c:axId val="598929760"/>
        <c:axId val="604556712"/>
      </c:scatterChart>
      <c:valAx>
        <c:axId val="598929760"/>
        <c:scaling>
          <c:orientation val="minMax"/>
          <c:max val="6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4556712"/>
        <c:crosses val="autoZero"/>
        <c:crossBetween val="midCat"/>
      </c:valAx>
      <c:valAx>
        <c:axId val="604556712"/>
        <c:scaling>
          <c:orientation val="minMax"/>
          <c:max val="62"/>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98929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{76020925-2877-416B-83A3-8938E0C602FC}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862-4006-A697-1D9A9D8113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{302DFBB5-1EBB-4063-A170-393DEA921F40}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62-4006-A697-1D9A9D8113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{40DB73DF-E9F4-457D-8EB7-F444A53F8D38}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62-4006-A697-1D9A9D8113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{59A04D83-8C89-499D-A2B7-2980651471B8}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62-4006-A697-1D9A9D8113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{B7E79F54-ACF1-4070-838C-B6DC1C454C1E}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62-4006-A697-1D9A9D8113A2}"/>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{49C2B013-64A9-4858-922C-734FA2876C1E}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862-4006-A697-1D9A9D8113A2}"/>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{BCACBF4F-0DFD-496B-9243-7B77BD0F0CB2}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862-4006-A697-1D9A9D8113A2}"/>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{5F681B38-ACE6-4483-848B-02B9EFCFA190}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862-4006-A697-1D9A9D8113A2}"/>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{DBB6717B-4F49-40EF-92CB-75C2AC7F54F4}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862-4006-A697-1D9A9D8113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9.4</c:v>
                </c:pt>
                <c:pt idx="16">
                  <c:v>9.3000000000000007</c:v>
                </c:pt>
                <c:pt idx="24">
                  <c:v>8.6</c:v>
                </c:pt>
                <c:pt idx="32">
                  <c:v>7.9</c:v>
                </c:pt>
              </c:numCache>
            </c:numRef>
          </c:xVal>
          <c:yVal>
            <c:numRef>
              <c:f>公会計指標分析・財政指標組合せ分析表!$BP$73:$DC$73</c:f>
              <c:numCache>
                <c:formatCode>#,##0.0;"▲ "#,##0.0</c:formatCode>
                <c:ptCount val="40"/>
                <c:pt idx="0">
                  <c:v>44.6</c:v>
                </c:pt>
                <c:pt idx="8">
                  <c:v>55.8</c:v>
                </c:pt>
                <c:pt idx="16">
                  <c:v>45.7</c:v>
                </c:pt>
                <c:pt idx="24">
                  <c:v>34.9</c:v>
                </c:pt>
                <c:pt idx="32">
                  <c:v>29</c:v>
                </c:pt>
              </c:numCache>
            </c:numRef>
          </c:yVal>
          <c:smooth val="0"/>
          <c:extLst>
            <c:ext xmlns:c16="http://schemas.microsoft.com/office/drawing/2014/chart" uri="{C3380CC4-5D6E-409C-BE32-E72D297353CC}">
              <c16:uniqueId val="{00000009-6862-4006-A697-1D9A9D8113A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{9AF26504-5178-4299-93EA-AECAD0EC6046}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862-4006-A697-1D9A9D8113A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{D2B7807B-1800-4DDA-91BB-AACE4233DEFA}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62-4006-A697-1D9A9D8113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{C6B2A524-3372-491A-8309-49645DF33661}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62-4006-A697-1D9A9D8113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{B2A68F6D-2622-46DF-AA8F-E2014224105B}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62-4006-A697-1D9A9D8113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{4542B81D-95B0-42B4-8573-EAF5C6C2D098}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62-4006-A697-1D9A9D8113A2}"/>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{67CC7DCC-C545-483C-934F-AF169E2BB488}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862-4006-A697-1D9A9D8113A2}"/>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{50A1B765-81EA-4FCD-B448-2071A728D2AF}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862-4006-A697-1D9A9D8113A2}"/>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{347381AF-DE64-4447-A2C4-A6A73C01B28C}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862-4006-A697-1D9A9D8113A2}"/>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{D7016AE9-905B-4D32-B533-47AEE94C64D6}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862-4006-A697-1D9A9D8113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6862-4006-A697-1D9A9D8113A2}"/>
            </c:ext>
          </c:extLst>
        </c:ser>
        <c:dLbls>
          <c:showLegendKey val="0"/>
          <c:showVal val="1"/>
          <c:showCatName val="0"/>
          <c:showSerName val="0"/>
          <c:showPercent val="0"/>
          <c:showBubbleSize val="0"/>
        </c:dLbls>
        <c:axId val="604553968"/>
        <c:axId val="604555536"/>
      </c:scatterChart>
      <c:valAx>
        <c:axId val="604553968"/>
        <c:scaling>
          <c:orientation val="minMax"/>
          <c:max val="10.4"/>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4555536"/>
        <c:crosses val="autoZero"/>
        <c:crossBetween val="midCat"/>
      </c:valAx>
      <c:valAx>
        <c:axId val="604555536"/>
        <c:scaling>
          <c:orientation val="minMax"/>
          <c:max val="62"/>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045539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R01</a:t>
          </a:r>
          <a:r>
            <a:rPr kumimoji="1" lang="ja-JP" altLang="en-US" sz="1400">
              <a:latin typeface="ＭＳ ゴシック" pitchFamily="49" charset="-128"/>
              <a:ea typeface="ＭＳ ゴシック" pitchFamily="49" charset="-128"/>
            </a:rPr>
            <a:t>年で、ごみ処理施設建設に係る償還が終了したため、</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と比較して元利償還金が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億ほど大きく減少した。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令和元年では、過去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年の大規模事業の据置期間が終了したため、</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と</a:t>
          </a:r>
          <a:r>
            <a:rPr kumimoji="1" lang="en-US" altLang="ja-JP" sz="1400">
              <a:latin typeface="ＭＳ ゴシック" pitchFamily="49" charset="-128"/>
              <a:ea typeface="ＭＳ ゴシック" pitchFamily="49" charset="-128"/>
            </a:rPr>
            <a:t>R01</a:t>
          </a:r>
          <a:r>
            <a:rPr kumimoji="1" lang="ja-JP" altLang="en-US" sz="1400">
              <a:latin typeface="ＭＳ ゴシック" pitchFamily="49" charset="-128"/>
              <a:ea typeface="ＭＳ ゴシック" pitchFamily="49" charset="-128"/>
            </a:rPr>
            <a:t>の比較では、元利償還金は横ばいとなった。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今後も、直近の大規模事業の元金償還の据置期間が終了するに伴い、元利償還金等が増えていくことが見込まれるため、引き続き新規地方債発行の抑制に取り組み、財政運営の健全化に努めていく。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現在、積立は行っていない。今後の事業の状況や各種計画等の変更によっては、積立も検討していく。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残高は増えてきているものの、公営企業債等繰入見込額や退職手当見込額の減少もあり、増え方が和らいだ。ふるさと納税によるふるさと振興基金の増加といった充当可能財源が増加したことによる改善が大きな要因を占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近年は、財政規律を図るため新規の地方債発行額を公債費より下回るように取り組んだ結果、近年の数値を維持してきた。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公共施設等の適切な維持管理を進めていく一方、将来の状況を見据えて統廃合も含めて検討も進めていく。また、長期的にかかる費用を施設ごとに算出していき、かかるコストの平準化も見据えてゆきながら財政規律をより良く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山梨県富士吉田市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ふるさと納税が前年より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億増加したことが増加の大きな一因になっている。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その他、地方交付税や財産収入が前年度より増加したことも増加したことに繋がっている。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その他特定目的基金については、各基金事業の計画に基づいて積立及び取崩を行っていく。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財政調整基金については、財政運営状況や市政施策の展開や効果の様子など、適宜状況を見て判断していく。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魅力ある地域づくりを推進するための基金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土地開発公社が市に代わって先行取得した土地を買い取るための基金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公共用に供する土地取得及び施設の建設整備基金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教育施設の建設及び文化振興の基金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住民が主体となって行う福祉活動の基金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ふるさとの税寄付額の増加に伴い、ふるさと振興基金が平成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億から令和元年度末の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土地開発公社経営健全化基金以下は、各基金事業の計画に則った積立及び取崩を行った残高になる。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各基金事業の計画に則って進めていく。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事業の計画において、各種状況を見ながら計画修正も検討しつつ、基金の活用及び効果の拡大が図れるよう取り組んでいく。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地方交付税、ふるさと納税及び財産収入の増収により、平成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億増加させることが出来た。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財政運営状況や第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次富士吉田市総合計画を基本とした各施策の取組状況、市民生活や地域社会の状態などあらゆる観点から総合的に考慮し、各事業の展開の財源に検討していく。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48,580
47,973
121.74
25,951,901
25,107,444
691,391
10,703,942
17,764,133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有形固定資産減価償却率については、全国平均・県内平均を下回る数値となっている。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公共施設等総合管理計画に基づいて、老朽化した施設の適正な維持管理を進めていく。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98788</xdr:rowOff>
    </xdr:from>
    <xdr:to>
      <xdr:col>23</xdr:col>
      <xdr:colOff>136525</xdr:colOff>
      <xdr:row>32</xdr:row>
      <xdr:rowOff>28938</xdr:rowOff>
    </xdr:to>
    <xdr:sp macro="" textlink="">
      <xdr:nvSpPr>
        <xdr:cNvPr id="83" name="楕円 82"/>
        <xdr:cNvSpPr/>
      </xdr:nvSpPr>
      <xdr:spPr>
        <a:xfrm>
          <a:off x="47117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77215</xdr:rowOff>
    </xdr:from>
    <xdr:ext cx="405111" cy="259045"/>
    <xdr:sp macro="" textlink="">
      <xdr:nvSpPr>
        <xdr:cNvPr id="84" name="有形固定資産減価償却率該当値テキスト"/>
        <xdr:cNvSpPr txBox="1"/>
      </xdr:nvSpPr>
      <xdr:spPr>
        <a:xfrm>
          <a:off x="4813300" y="6163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86451</xdr:rowOff>
    </xdr:from>
    <xdr:to>
      <xdr:col>19</xdr:col>
      <xdr:colOff>187325</xdr:colOff>
      <xdr:row>32</xdr:row>
      <xdr:rowOff>16601</xdr:rowOff>
    </xdr:to>
    <xdr:sp macro="" textlink="">
      <xdr:nvSpPr>
        <xdr:cNvPr id="85" name="楕円 84"/>
        <xdr:cNvSpPr/>
      </xdr:nvSpPr>
      <xdr:spPr>
        <a:xfrm>
          <a:off x="4000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137251</xdr:rowOff>
    </xdr:from>
    <xdr:to>
      <xdr:col>23</xdr:col>
      <xdr:colOff>85725</xdr:colOff>
      <xdr:row>31</xdr:row>
      <xdr:rowOff>149588</xdr:rowOff>
    </xdr:to>
    <xdr:cxnSp macro="">
      <xdr:nvCxnSpPr>
        <xdr:cNvPr id="86" name="直線コネクタ 85"/>
        <xdr:cNvCxnSpPr/>
      </xdr:nvCxnSpPr>
      <xdr:spPr>
        <a:xfrm>
          <a:off x="4051300" y="6223726"/>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7" name="楕円 86"/>
        <xdr:cNvSpPr/>
      </xdr:nvSpPr>
      <xdr:spPr>
        <a:xfrm>
          <a:off x="3238500" y="61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112576</xdr:rowOff>
    </xdr:from>
    <xdr:to>
      <xdr:col>19</xdr:col>
      <xdr:colOff>136525</xdr:colOff>
      <xdr:row>31</xdr:row>
      <xdr:rowOff>137251</xdr:rowOff>
    </xdr:to>
    <xdr:cxnSp macro="">
      <xdr:nvCxnSpPr>
        <xdr:cNvPr id="88" name="直線コネクタ 87"/>
        <xdr:cNvCxnSpPr/>
      </xdr:nvCxnSpPr>
      <xdr:spPr>
        <a:xfrm>
          <a:off x="3289300" y="6199051"/>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9344</xdr:rowOff>
    </xdr:from>
    <xdr:to>
      <xdr:col>11</xdr:col>
      <xdr:colOff>187325</xdr:colOff>
      <xdr:row>31</xdr:row>
      <xdr:rowOff>110944</xdr:rowOff>
    </xdr:to>
    <xdr:sp macro="" textlink="">
      <xdr:nvSpPr>
        <xdr:cNvPr id="89" name="楕円 88"/>
        <xdr:cNvSpPr/>
      </xdr:nvSpPr>
      <xdr:spPr>
        <a:xfrm>
          <a:off x="2476500" y="6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60144</xdr:rowOff>
    </xdr:from>
    <xdr:to>
      <xdr:col>15</xdr:col>
      <xdr:colOff>136525</xdr:colOff>
      <xdr:row>31</xdr:row>
      <xdr:rowOff>112576</xdr:rowOff>
    </xdr:to>
    <xdr:cxnSp macro="">
      <xdr:nvCxnSpPr>
        <xdr:cNvPr id="90" name="直線コネクタ 89"/>
        <xdr:cNvCxnSpPr/>
      </xdr:nvCxnSpPr>
      <xdr:spPr>
        <a:xfrm>
          <a:off x="2527300" y="6146619"/>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22951</xdr:rowOff>
    </xdr:from>
    <xdr:to>
      <xdr:col>7</xdr:col>
      <xdr:colOff>187325</xdr:colOff>
      <xdr:row>32</xdr:row>
      <xdr:rowOff>124551</xdr:rowOff>
    </xdr:to>
    <xdr:sp macro="" textlink="">
      <xdr:nvSpPr>
        <xdr:cNvPr id="91" name="楕円 90"/>
        <xdr:cNvSpPr/>
      </xdr:nvSpPr>
      <xdr:spPr>
        <a:xfrm>
          <a:off x="1714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60144</xdr:rowOff>
    </xdr:from>
    <xdr:to>
      <xdr:col>11</xdr:col>
      <xdr:colOff>136525</xdr:colOff>
      <xdr:row>32</xdr:row>
      <xdr:rowOff>73751</xdr:rowOff>
    </xdr:to>
    <xdr:cxnSp macro="">
      <xdr:nvCxnSpPr>
        <xdr:cNvPr id="92" name="直線コネクタ 91"/>
        <xdr:cNvCxnSpPr/>
      </xdr:nvCxnSpPr>
      <xdr:spPr>
        <a:xfrm flipV="1">
          <a:off x="1765300" y="6146619"/>
          <a:ext cx="762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4" name="n_2aveValue有形固定資産減価償却率"/>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5" name="n_3ave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6" name="n_4aveValue有形固定資産減価償却率"/>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7728</xdr:rowOff>
    </xdr:from>
    <xdr:ext cx="405111" cy="259045"/>
    <xdr:sp macro="" textlink="">
      <xdr:nvSpPr>
        <xdr:cNvPr id="97" name="n_1mainValue有形固定資産減価償却率"/>
        <xdr:cNvSpPr txBox="1"/>
      </xdr:nvSpPr>
      <xdr:spPr>
        <a:xfrm>
          <a:off x="3836044" y="6265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98" name="n_2mainValue有形固定資産減価償却率"/>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99" name="n_3mainValue有形固定資産減価償却率"/>
        <xdr:cNvSpPr txBox="1"/>
      </xdr:nvSpPr>
      <xdr:spPr>
        <a:xfrm>
          <a:off x="2324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115678</xdr:rowOff>
    </xdr:from>
    <xdr:ext cx="405111" cy="259045"/>
    <xdr:sp macro="" textlink="">
      <xdr:nvSpPr>
        <xdr:cNvPr id="100" name="n_4mainValue有形固定資産減価償却率"/>
        <xdr:cNvSpPr txBox="1"/>
      </xdr:nvSpPr>
      <xdr:spPr>
        <a:xfrm>
          <a:off x="1562744" y="637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全国平均、県内平均及び類似団体平均と比較して低い比率となっている。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公共施設等総合管理計画に基づいて、公共施設の適正な維持管理を進めていくとともに、将来負担を増やさないよう財政運営を務めていく。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158788</xdr:rowOff>
    </xdr:from>
    <xdr:ext cx="469744" cy="259045"/>
    <xdr:sp macro="" textlink="">
      <xdr:nvSpPr>
        <xdr:cNvPr id="135" name="債務償還比率平均値テキスト"/>
        <xdr:cNvSpPr txBox="1"/>
      </xdr:nvSpPr>
      <xdr:spPr>
        <a:xfrm>
          <a:off x="14846300" y="573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0" name="フローチャート: 判断 139"/>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7570</xdr:rowOff>
    </xdr:from>
    <xdr:to>
      <xdr:col>76</xdr:col>
      <xdr:colOff>73025</xdr:colOff>
      <xdr:row>27</xdr:row>
      <xdr:rowOff>109170</xdr:rowOff>
    </xdr:to>
    <xdr:sp macro="" textlink="">
      <xdr:nvSpPr>
        <xdr:cNvPr id="146" name="楕円 145"/>
        <xdr:cNvSpPr/>
      </xdr:nvSpPr>
      <xdr:spPr>
        <a:xfrm>
          <a:off x="14744700" y="54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30447</xdr:rowOff>
    </xdr:from>
    <xdr:ext cx="469744" cy="259045"/>
    <xdr:sp macro="" textlink="">
      <xdr:nvSpPr>
        <xdr:cNvPr id="147" name="債務償還比率該当値テキスト"/>
        <xdr:cNvSpPr txBox="1"/>
      </xdr:nvSpPr>
      <xdr:spPr>
        <a:xfrm>
          <a:off x="14846300" y="525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38276</xdr:rowOff>
    </xdr:from>
    <xdr:to>
      <xdr:col>72</xdr:col>
      <xdr:colOff>123825</xdr:colOff>
      <xdr:row>27</xdr:row>
      <xdr:rowOff>139876</xdr:rowOff>
    </xdr:to>
    <xdr:sp macro="" textlink="">
      <xdr:nvSpPr>
        <xdr:cNvPr id="148" name="楕円 147"/>
        <xdr:cNvSpPr/>
      </xdr:nvSpPr>
      <xdr:spPr>
        <a:xfrm>
          <a:off x="14033500" y="54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58370</xdr:rowOff>
    </xdr:from>
    <xdr:to>
      <xdr:col>76</xdr:col>
      <xdr:colOff>22225</xdr:colOff>
      <xdr:row>27</xdr:row>
      <xdr:rowOff>89076</xdr:rowOff>
    </xdr:to>
    <xdr:cxnSp macro="">
      <xdr:nvCxnSpPr>
        <xdr:cNvPr id="149" name="直線コネクタ 148"/>
        <xdr:cNvCxnSpPr/>
      </xdr:nvCxnSpPr>
      <xdr:spPr>
        <a:xfrm flipV="1">
          <a:off x="14084300" y="5459045"/>
          <a:ext cx="711200" cy="3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85894</xdr:rowOff>
    </xdr:from>
    <xdr:to>
      <xdr:col>68</xdr:col>
      <xdr:colOff>123825</xdr:colOff>
      <xdr:row>28</xdr:row>
      <xdr:rowOff>16044</xdr:rowOff>
    </xdr:to>
    <xdr:sp macro="" textlink="">
      <xdr:nvSpPr>
        <xdr:cNvPr id="150" name="楕円 149"/>
        <xdr:cNvSpPr/>
      </xdr:nvSpPr>
      <xdr:spPr>
        <a:xfrm>
          <a:off x="13271500" y="54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89076</xdr:rowOff>
    </xdr:from>
    <xdr:to>
      <xdr:col>72</xdr:col>
      <xdr:colOff>73025</xdr:colOff>
      <xdr:row>27</xdr:row>
      <xdr:rowOff>136694</xdr:rowOff>
    </xdr:to>
    <xdr:cxnSp macro="">
      <xdr:nvCxnSpPr>
        <xdr:cNvPr id="151" name="直線コネクタ 150"/>
        <xdr:cNvCxnSpPr/>
      </xdr:nvCxnSpPr>
      <xdr:spPr>
        <a:xfrm flipV="1">
          <a:off x="13322300" y="5489751"/>
          <a:ext cx="762000" cy="4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149825</xdr:rowOff>
    </xdr:from>
    <xdr:to>
      <xdr:col>64</xdr:col>
      <xdr:colOff>123825</xdr:colOff>
      <xdr:row>28</xdr:row>
      <xdr:rowOff>79975</xdr:rowOff>
    </xdr:to>
    <xdr:sp macro="" textlink="">
      <xdr:nvSpPr>
        <xdr:cNvPr id="152" name="楕円 151"/>
        <xdr:cNvSpPr/>
      </xdr:nvSpPr>
      <xdr:spPr>
        <a:xfrm>
          <a:off x="12509500" y="55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136694</xdr:rowOff>
    </xdr:from>
    <xdr:to>
      <xdr:col>68</xdr:col>
      <xdr:colOff>73025</xdr:colOff>
      <xdr:row>28</xdr:row>
      <xdr:rowOff>29175</xdr:rowOff>
    </xdr:to>
    <xdr:cxnSp macro="">
      <xdr:nvCxnSpPr>
        <xdr:cNvPr id="153" name="直線コネクタ 152"/>
        <xdr:cNvCxnSpPr/>
      </xdr:nvCxnSpPr>
      <xdr:spPr>
        <a:xfrm flipV="1">
          <a:off x="12560300" y="5537369"/>
          <a:ext cx="762000" cy="6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89972</xdr:rowOff>
    </xdr:from>
    <xdr:to>
      <xdr:col>60</xdr:col>
      <xdr:colOff>123825</xdr:colOff>
      <xdr:row>28</xdr:row>
      <xdr:rowOff>20122</xdr:rowOff>
    </xdr:to>
    <xdr:sp macro="" textlink="">
      <xdr:nvSpPr>
        <xdr:cNvPr id="154" name="楕円 153"/>
        <xdr:cNvSpPr/>
      </xdr:nvSpPr>
      <xdr:spPr>
        <a:xfrm>
          <a:off x="11747500" y="549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140772</xdr:rowOff>
    </xdr:from>
    <xdr:to>
      <xdr:col>64</xdr:col>
      <xdr:colOff>73025</xdr:colOff>
      <xdr:row>28</xdr:row>
      <xdr:rowOff>29175</xdr:rowOff>
    </xdr:to>
    <xdr:cxnSp macro="">
      <xdr:nvCxnSpPr>
        <xdr:cNvPr id="155" name="直線コネクタ 154"/>
        <xdr:cNvCxnSpPr/>
      </xdr:nvCxnSpPr>
      <xdr:spPr>
        <a:xfrm>
          <a:off x="11798300" y="5541447"/>
          <a:ext cx="762000" cy="5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56" name="n_1aveValue債務償還比率"/>
        <xdr:cNvSpPr txBox="1"/>
      </xdr:nvSpPr>
      <xdr:spPr>
        <a:xfrm>
          <a:off x="13836727" y="584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57" name="n_2aveValue債務償還比率"/>
        <xdr:cNvSpPr txBox="1"/>
      </xdr:nvSpPr>
      <xdr:spPr>
        <a:xfrm>
          <a:off x="13087427" y="58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58" name="n_3aveValue債務償還比率"/>
        <xdr:cNvSpPr txBox="1"/>
      </xdr:nvSpPr>
      <xdr:spPr>
        <a:xfrm>
          <a:off x="12325427" y="581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29311</xdr:rowOff>
    </xdr:from>
    <xdr:ext cx="469744" cy="259045"/>
    <xdr:sp macro="" textlink="">
      <xdr:nvSpPr>
        <xdr:cNvPr id="159" name="n_4aveValue債務償還比率"/>
        <xdr:cNvSpPr txBox="1"/>
      </xdr:nvSpPr>
      <xdr:spPr>
        <a:xfrm>
          <a:off x="11563427" y="57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156403</xdr:rowOff>
    </xdr:from>
    <xdr:ext cx="469744" cy="259045"/>
    <xdr:sp macro="" textlink="">
      <xdr:nvSpPr>
        <xdr:cNvPr id="160" name="n_1mainValue債務償還比率"/>
        <xdr:cNvSpPr txBox="1"/>
      </xdr:nvSpPr>
      <xdr:spPr>
        <a:xfrm>
          <a:off x="13836727" y="52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32571</xdr:rowOff>
    </xdr:from>
    <xdr:ext cx="469744" cy="259045"/>
    <xdr:sp macro="" textlink="">
      <xdr:nvSpPr>
        <xdr:cNvPr id="161" name="n_2mainValue債務償還比率"/>
        <xdr:cNvSpPr txBox="1"/>
      </xdr:nvSpPr>
      <xdr:spPr>
        <a:xfrm>
          <a:off x="13087427" y="526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96502</xdr:rowOff>
    </xdr:from>
    <xdr:ext cx="469744" cy="259045"/>
    <xdr:sp macro="" textlink="">
      <xdr:nvSpPr>
        <xdr:cNvPr id="162" name="n_3mainValue債務償還比率"/>
        <xdr:cNvSpPr txBox="1"/>
      </xdr:nvSpPr>
      <xdr:spPr>
        <a:xfrm>
          <a:off x="12325427" y="53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36649</xdr:rowOff>
    </xdr:from>
    <xdr:ext cx="469744" cy="259045"/>
    <xdr:sp macro="" textlink="">
      <xdr:nvSpPr>
        <xdr:cNvPr id="163" name="n_4mainValue債務償還比率"/>
        <xdr:cNvSpPr txBox="1"/>
      </xdr:nvSpPr>
      <xdr:spPr>
        <a:xfrm>
          <a:off x="11563427" y="526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48,580
47,973
121.74
25,951,901
25,107,444
691,391
10,703,942
17,764,133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xdr:cNvSpPr txBox="1"/>
      </xdr:nvSpPr>
      <xdr:spPr>
        <a:xfrm>
          <a:off x="4673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84455</xdr:rowOff>
    </xdr:from>
    <xdr:to>
      <xdr:col>24</xdr:col>
      <xdr:colOff>114300</xdr:colOff>
      <xdr:row>40</xdr:row>
      <xdr:rowOff>14605</xdr:rowOff>
    </xdr:to>
    <xdr:sp macro="" textlink="">
      <xdr:nvSpPr>
        <xdr:cNvPr id="73" name="楕円 72"/>
        <xdr:cNvSpPr/>
      </xdr:nvSpPr>
      <xdr:spPr>
        <a:xfrm>
          <a:off x="45847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62882</xdr:rowOff>
    </xdr:from>
    <xdr:ext cx="405111" cy="259045"/>
    <xdr:sp macro="" textlink="">
      <xdr:nvSpPr>
        <xdr:cNvPr id="74" name="【道路】&#10;有形固定資産減価償却率該当値テキスト"/>
        <xdr:cNvSpPr txBox="1"/>
      </xdr:nvSpPr>
      <xdr:spPr>
        <a:xfrm>
          <a:off x="4673600"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90170</xdr:rowOff>
    </xdr:from>
    <xdr:to>
      <xdr:col>20</xdr:col>
      <xdr:colOff>38100</xdr:colOff>
      <xdr:row>40</xdr:row>
      <xdr:rowOff>20320</xdr:rowOff>
    </xdr:to>
    <xdr:sp macro="" textlink="">
      <xdr:nvSpPr>
        <xdr:cNvPr id="75" name="楕円 74"/>
        <xdr:cNvSpPr/>
      </xdr:nvSpPr>
      <xdr:spPr>
        <a:xfrm>
          <a:off x="3746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135255</xdr:rowOff>
    </xdr:from>
    <xdr:to>
      <xdr:col>24</xdr:col>
      <xdr:colOff>63500</xdr:colOff>
      <xdr:row>39</xdr:row>
      <xdr:rowOff>140970</xdr:rowOff>
    </xdr:to>
    <xdr:cxnSp macro="">
      <xdr:nvCxnSpPr>
        <xdr:cNvPr id="76" name="直線コネクタ 75"/>
        <xdr:cNvCxnSpPr/>
      </xdr:nvCxnSpPr>
      <xdr:spPr>
        <a:xfrm flipV="1">
          <a:off x="3797300" y="68218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86360</xdr:rowOff>
    </xdr:from>
    <xdr:to>
      <xdr:col>15</xdr:col>
      <xdr:colOff>101600</xdr:colOff>
      <xdr:row>40</xdr:row>
      <xdr:rowOff>16510</xdr:rowOff>
    </xdr:to>
    <xdr:sp macro="" textlink="">
      <xdr:nvSpPr>
        <xdr:cNvPr id="77" name="楕円 76"/>
        <xdr:cNvSpPr/>
      </xdr:nvSpPr>
      <xdr:spPr>
        <a:xfrm>
          <a:off x="2857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137160</xdr:rowOff>
    </xdr:from>
    <xdr:to>
      <xdr:col>19</xdr:col>
      <xdr:colOff>177800</xdr:colOff>
      <xdr:row>39</xdr:row>
      <xdr:rowOff>140970</xdr:rowOff>
    </xdr:to>
    <xdr:cxnSp macro="">
      <xdr:nvCxnSpPr>
        <xdr:cNvPr id="78" name="直線コネクタ 77"/>
        <xdr:cNvCxnSpPr/>
      </xdr:nvCxnSpPr>
      <xdr:spPr>
        <a:xfrm>
          <a:off x="2908300" y="68237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57785</xdr:rowOff>
    </xdr:from>
    <xdr:to>
      <xdr:col>10</xdr:col>
      <xdr:colOff>165100</xdr:colOff>
      <xdr:row>39</xdr:row>
      <xdr:rowOff>159385</xdr:rowOff>
    </xdr:to>
    <xdr:sp macro="" textlink="">
      <xdr:nvSpPr>
        <xdr:cNvPr id="79" name="楕円 78"/>
        <xdr:cNvSpPr/>
      </xdr:nvSpPr>
      <xdr:spPr>
        <a:xfrm>
          <a:off x="1968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108585</xdr:rowOff>
    </xdr:from>
    <xdr:to>
      <xdr:col>15</xdr:col>
      <xdr:colOff>50800</xdr:colOff>
      <xdr:row>39</xdr:row>
      <xdr:rowOff>137160</xdr:rowOff>
    </xdr:to>
    <xdr:cxnSp macro="">
      <xdr:nvCxnSpPr>
        <xdr:cNvPr id="80" name="直線コネクタ 79"/>
        <xdr:cNvCxnSpPr/>
      </xdr:nvCxnSpPr>
      <xdr:spPr>
        <a:xfrm>
          <a:off x="2019300" y="67951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116840</xdr:rowOff>
    </xdr:from>
    <xdr:to>
      <xdr:col>6</xdr:col>
      <xdr:colOff>38100</xdr:colOff>
      <xdr:row>40</xdr:row>
      <xdr:rowOff>46990</xdr:rowOff>
    </xdr:to>
    <xdr:sp macro="" textlink="">
      <xdr:nvSpPr>
        <xdr:cNvPr id="81" name="楕円 80"/>
        <xdr:cNvSpPr/>
      </xdr:nvSpPr>
      <xdr:spPr>
        <a:xfrm>
          <a:off x="1079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108585</xdr:rowOff>
    </xdr:from>
    <xdr:to>
      <xdr:col>10</xdr:col>
      <xdr:colOff>114300</xdr:colOff>
      <xdr:row>39</xdr:row>
      <xdr:rowOff>167640</xdr:rowOff>
    </xdr:to>
    <xdr:cxnSp macro="">
      <xdr:nvCxnSpPr>
        <xdr:cNvPr id="82" name="直線コネクタ 81"/>
        <xdr:cNvCxnSpPr/>
      </xdr:nvCxnSpPr>
      <xdr:spPr>
        <a:xfrm flipV="1">
          <a:off x="1130300" y="679513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3" name="n_1ave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4"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5"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6" name="n_4ave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11447</xdr:rowOff>
    </xdr:from>
    <xdr:ext cx="405111" cy="259045"/>
    <xdr:sp macro="" textlink="">
      <xdr:nvSpPr>
        <xdr:cNvPr id="87" name="n_1mainValue【道路】&#10;有形固定資産減価償却率"/>
        <xdr:cNvSpPr txBox="1"/>
      </xdr:nvSpPr>
      <xdr:spPr>
        <a:xfrm>
          <a:off x="35820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7637</xdr:rowOff>
    </xdr:from>
    <xdr:ext cx="405111" cy="259045"/>
    <xdr:sp macro="" textlink="">
      <xdr:nvSpPr>
        <xdr:cNvPr id="88" name="n_2mainValue【道路】&#10;有形固定資産減価償却率"/>
        <xdr:cNvSpPr txBox="1"/>
      </xdr:nvSpPr>
      <xdr:spPr>
        <a:xfrm>
          <a:off x="27057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150512</xdr:rowOff>
    </xdr:from>
    <xdr:ext cx="405111" cy="259045"/>
    <xdr:sp macro="" textlink="">
      <xdr:nvSpPr>
        <xdr:cNvPr id="89" name="n_3mainValue【道路】&#10;有形固定資産減価償却率"/>
        <xdr:cNvSpPr txBox="1"/>
      </xdr:nvSpPr>
      <xdr:spPr>
        <a:xfrm>
          <a:off x="18167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38117</xdr:rowOff>
    </xdr:from>
    <xdr:ext cx="405111" cy="259045"/>
    <xdr:sp macro="" textlink="">
      <xdr:nvSpPr>
        <xdr:cNvPr id="90" name="n_4mainValue【道路】&#10;有形固定資産減価償却率"/>
        <xdr:cNvSpPr txBox="1"/>
      </xdr:nvSpPr>
      <xdr:spPr>
        <a:xfrm>
          <a:off x="927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9" name="【道路】&#10;一人当たり延長平均値テキスト"/>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4" name="フローチャート: 判断 123"/>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30" name="楕円 129"/>
        <xdr:cNvSpPr/>
      </xdr:nvSpPr>
      <xdr:spPr>
        <a:xfrm>
          <a:off x="10426700" y="69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153991</xdr:rowOff>
    </xdr:from>
    <xdr:ext cx="469744" cy="259045"/>
    <xdr:sp macro="" textlink="">
      <xdr:nvSpPr>
        <xdr:cNvPr id="131" name="【道路】&#10;一人当たり延長該当値テキスト"/>
        <xdr:cNvSpPr txBox="1"/>
      </xdr:nvSpPr>
      <xdr:spPr>
        <a:xfrm>
          <a:off x="10515600" y="684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75120</xdr:rowOff>
    </xdr:from>
    <xdr:to>
      <xdr:col>50</xdr:col>
      <xdr:colOff>165100</xdr:colOff>
      <xdr:row>41</xdr:row>
      <xdr:rowOff>5270</xdr:rowOff>
    </xdr:to>
    <xdr:sp macro="" textlink="">
      <xdr:nvSpPr>
        <xdr:cNvPr id="132" name="楕円 131"/>
        <xdr:cNvSpPr/>
      </xdr:nvSpPr>
      <xdr:spPr>
        <a:xfrm>
          <a:off x="9588500" y="69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118414</xdr:rowOff>
    </xdr:from>
    <xdr:to>
      <xdr:col>55</xdr:col>
      <xdr:colOff>0</xdr:colOff>
      <xdr:row>40</xdr:row>
      <xdr:rowOff>125920</xdr:rowOff>
    </xdr:to>
    <xdr:cxnSp macro="">
      <xdr:nvCxnSpPr>
        <xdr:cNvPr id="133" name="直線コネクタ 132"/>
        <xdr:cNvCxnSpPr/>
      </xdr:nvCxnSpPr>
      <xdr:spPr>
        <a:xfrm flipV="1">
          <a:off x="9639300" y="6976414"/>
          <a:ext cx="8382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41897</xdr:rowOff>
    </xdr:from>
    <xdr:to>
      <xdr:col>46</xdr:col>
      <xdr:colOff>38100</xdr:colOff>
      <xdr:row>40</xdr:row>
      <xdr:rowOff>143497</xdr:rowOff>
    </xdr:to>
    <xdr:sp macro="" textlink="">
      <xdr:nvSpPr>
        <xdr:cNvPr id="134" name="楕円 133"/>
        <xdr:cNvSpPr/>
      </xdr:nvSpPr>
      <xdr:spPr>
        <a:xfrm>
          <a:off x="8699500" y="68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92697</xdr:rowOff>
    </xdr:from>
    <xdr:to>
      <xdr:col>50</xdr:col>
      <xdr:colOff>114300</xdr:colOff>
      <xdr:row>40</xdr:row>
      <xdr:rowOff>125920</xdr:rowOff>
    </xdr:to>
    <xdr:cxnSp macro="">
      <xdr:nvCxnSpPr>
        <xdr:cNvPr id="135" name="直線コネクタ 134"/>
        <xdr:cNvCxnSpPr/>
      </xdr:nvCxnSpPr>
      <xdr:spPr>
        <a:xfrm>
          <a:off x="8750300" y="6950697"/>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86741</xdr:rowOff>
    </xdr:from>
    <xdr:to>
      <xdr:col>41</xdr:col>
      <xdr:colOff>101600</xdr:colOff>
      <xdr:row>41</xdr:row>
      <xdr:rowOff>16891</xdr:rowOff>
    </xdr:to>
    <xdr:sp macro="" textlink="">
      <xdr:nvSpPr>
        <xdr:cNvPr id="136" name="楕円 135"/>
        <xdr:cNvSpPr/>
      </xdr:nvSpPr>
      <xdr:spPr>
        <a:xfrm>
          <a:off x="7810500" y="69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92697</xdr:rowOff>
    </xdr:from>
    <xdr:to>
      <xdr:col>45</xdr:col>
      <xdr:colOff>177800</xdr:colOff>
      <xdr:row>40</xdr:row>
      <xdr:rowOff>137541</xdr:rowOff>
    </xdr:to>
    <xdr:cxnSp macro="">
      <xdr:nvCxnSpPr>
        <xdr:cNvPr id="137" name="直線コネクタ 136"/>
        <xdr:cNvCxnSpPr/>
      </xdr:nvCxnSpPr>
      <xdr:spPr>
        <a:xfrm flipV="1">
          <a:off x="7861300" y="6950697"/>
          <a:ext cx="8890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91389</xdr:rowOff>
    </xdr:from>
    <xdr:to>
      <xdr:col>36</xdr:col>
      <xdr:colOff>165100</xdr:colOff>
      <xdr:row>41</xdr:row>
      <xdr:rowOff>21539</xdr:rowOff>
    </xdr:to>
    <xdr:sp macro="" textlink="">
      <xdr:nvSpPr>
        <xdr:cNvPr id="138" name="楕円 137"/>
        <xdr:cNvSpPr/>
      </xdr:nvSpPr>
      <xdr:spPr>
        <a:xfrm>
          <a:off x="6921500" y="694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137541</xdr:rowOff>
    </xdr:from>
    <xdr:to>
      <xdr:col>41</xdr:col>
      <xdr:colOff>50800</xdr:colOff>
      <xdr:row>40</xdr:row>
      <xdr:rowOff>142189</xdr:rowOff>
    </xdr:to>
    <xdr:cxnSp macro="">
      <xdr:nvCxnSpPr>
        <xdr:cNvPr id="139" name="直線コネクタ 138"/>
        <xdr:cNvCxnSpPr/>
      </xdr:nvCxnSpPr>
      <xdr:spPr>
        <a:xfrm flipV="1">
          <a:off x="6972300" y="6995541"/>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40" name="n_1aveValue【道路】&#10;一人当たり延長"/>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41" name="n_2aveValue【道路】&#10;一人当たり延長"/>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42" name="n_3aveValue【道路】&#10;一人当たり延長"/>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43" name="n_4aveValue【道路】&#10;一人当たり延長"/>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167847</xdr:rowOff>
    </xdr:from>
    <xdr:ext cx="469744" cy="259045"/>
    <xdr:sp macro="" textlink="">
      <xdr:nvSpPr>
        <xdr:cNvPr id="144" name="n_1mainValue【道路】&#10;一人当たり延長"/>
        <xdr:cNvSpPr txBox="1"/>
      </xdr:nvSpPr>
      <xdr:spPr>
        <a:xfrm>
          <a:off x="9391727" y="702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134624</xdr:rowOff>
    </xdr:from>
    <xdr:ext cx="469744" cy="259045"/>
    <xdr:sp macro="" textlink="">
      <xdr:nvSpPr>
        <xdr:cNvPr id="145" name="n_2mainValue【道路】&#10;一人当たり延長"/>
        <xdr:cNvSpPr txBox="1"/>
      </xdr:nvSpPr>
      <xdr:spPr>
        <a:xfrm>
          <a:off x="8515427" y="699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8018</xdr:rowOff>
    </xdr:from>
    <xdr:ext cx="469744" cy="259045"/>
    <xdr:sp macro="" textlink="">
      <xdr:nvSpPr>
        <xdr:cNvPr id="146" name="n_3mainValue【道路】&#10;一人当たり延長"/>
        <xdr:cNvSpPr txBox="1"/>
      </xdr:nvSpPr>
      <xdr:spPr>
        <a:xfrm>
          <a:off x="7626427" y="703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12666</xdr:rowOff>
    </xdr:from>
    <xdr:ext cx="469744" cy="259045"/>
    <xdr:sp macro="" textlink="">
      <xdr:nvSpPr>
        <xdr:cNvPr id="147" name="n_4mainValue【道路】&#10;一人当たり延長"/>
        <xdr:cNvSpPr txBox="1"/>
      </xdr:nvSpPr>
      <xdr:spPr>
        <a:xfrm>
          <a:off x="6737427" y="704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7" name="【橋りょう・トンネ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88" name="楕円 187"/>
        <xdr:cNvSpPr/>
      </xdr:nvSpPr>
      <xdr:spPr>
        <a:xfrm>
          <a:off x="4584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71137</xdr:rowOff>
    </xdr:from>
    <xdr:ext cx="405111" cy="259045"/>
    <xdr:sp macro="" textlink="">
      <xdr:nvSpPr>
        <xdr:cNvPr id="189" name="【橋りょう・トンネル】&#10;有形固定資産減価償却率該当値テキスト"/>
        <xdr:cNvSpPr txBox="1"/>
      </xdr:nvSpPr>
      <xdr:spPr>
        <a:xfrm>
          <a:off x="4673600"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17780</xdr:rowOff>
    </xdr:from>
    <xdr:to>
      <xdr:col>20</xdr:col>
      <xdr:colOff>38100</xdr:colOff>
      <xdr:row>59</xdr:row>
      <xdr:rowOff>119380</xdr:rowOff>
    </xdr:to>
    <xdr:sp macro="" textlink="">
      <xdr:nvSpPr>
        <xdr:cNvPr id="190" name="楕円 189"/>
        <xdr:cNvSpPr/>
      </xdr:nvSpPr>
      <xdr:spPr>
        <a:xfrm>
          <a:off x="3746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68580</xdr:rowOff>
    </xdr:from>
    <xdr:to>
      <xdr:col>24</xdr:col>
      <xdr:colOff>63500</xdr:colOff>
      <xdr:row>59</xdr:row>
      <xdr:rowOff>99060</xdr:rowOff>
    </xdr:to>
    <xdr:cxnSp macro="">
      <xdr:nvCxnSpPr>
        <xdr:cNvPr id="191" name="直線コネクタ 190"/>
        <xdr:cNvCxnSpPr/>
      </xdr:nvCxnSpPr>
      <xdr:spPr>
        <a:xfrm>
          <a:off x="3797300" y="101841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156845</xdr:rowOff>
    </xdr:from>
    <xdr:to>
      <xdr:col>15</xdr:col>
      <xdr:colOff>101600</xdr:colOff>
      <xdr:row>59</xdr:row>
      <xdr:rowOff>86995</xdr:rowOff>
    </xdr:to>
    <xdr:sp macro="" textlink="">
      <xdr:nvSpPr>
        <xdr:cNvPr id="192" name="楕円 191"/>
        <xdr:cNvSpPr/>
      </xdr:nvSpPr>
      <xdr:spPr>
        <a:xfrm>
          <a:off x="2857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36195</xdr:rowOff>
    </xdr:from>
    <xdr:to>
      <xdr:col>19</xdr:col>
      <xdr:colOff>177800</xdr:colOff>
      <xdr:row>59</xdr:row>
      <xdr:rowOff>68580</xdr:rowOff>
    </xdr:to>
    <xdr:cxnSp macro="">
      <xdr:nvCxnSpPr>
        <xdr:cNvPr id="193" name="直線コネクタ 192"/>
        <xdr:cNvCxnSpPr/>
      </xdr:nvCxnSpPr>
      <xdr:spPr>
        <a:xfrm>
          <a:off x="2908300" y="101517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132080</xdr:rowOff>
    </xdr:from>
    <xdr:to>
      <xdr:col>10</xdr:col>
      <xdr:colOff>165100</xdr:colOff>
      <xdr:row>59</xdr:row>
      <xdr:rowOff>62230</xdr:rowOff>
    </xdr:to>
    <xdr:sp macro="" textlink="">
      <xdr:nvSpPr>
        <xdr:cNvPr id="194" name="楕円 193"/>
        <xdr:cNvSpPr/>
      </xdr:nvSpPr>
      <xdr:spPr>
        <a:xfrm>
          <a:off x="1968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xdr:rowOff>
    </xdr:from>
    <xdr:to>
      <xdr:col>15</xdr:col>
      <xdr:colOff>50800</xdr:colOff>
      <xdr:row>59</xdr:row>
      <xdr:rowOff>36195</xdr:rowOff>
    </xdr:to>
    <xdr:cxnSp macro="">
      <xdr:nvCxnSpPr>
        <xdr:cNvPr id="195" name="直線コネクタ 194"/>
        <xdr:cNvCxnSpPr/>
      </xdr:nvCxnSpPr>
      <xdr:spPr>
        <a:xfrm>
          <a:off x="2019300" y="101269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73025</xdr:rowOff>
    </xdr:from>
    <xdr:to>
      <xdr:col>6</xdr:col>
      <xdr:colOff>38100</xdr:colOff>
      <xdr:row>60</xdr:row>
      <xdr:rowOff>3175</xdr:rowOff>
    </xdr:to>
    <xdr:sp macro="" textlink="">
      <xdr:nvSpPr>
        <xdr:cNvPr id="196" name="楕円 195"/>
        <xdr:cNvSpPr/>
      </xdr:nvSpPr>
      <xdr:spPr>
        <a:xfrm>
          <a:off x="1079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11430</xdr:rowOff>
    </xdr:from>
    <xdr:to>
      <xdr:col>10</xdr:col>
      <xdr:colOff>114300</xdr:colOff>
      <xdr:row>59</xdr:row>
      <xdr:rowOff>123825</xdr:rowOff>
    </xdr:to>
    <xdr:cxnSp macro="">
      <xdr:nvCxnSpPr>
        <xdr:cNvPr id="197" name="直線コネクタ 196"/>
        <xdr:cNvCxnSpPr/>
      </xdr:nvCxnSpPr>
      <xdr:spPr>
        <a:xfrm flipV="1">
          <a:off x="1130300" y="1012698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98" name="n_1aveValue【橋りょう・トンネル】&#10;有形固定資産減価償却率"/>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9" name="n_2aveValue【橋りょう・トンネ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200" name="n_3aveValue【橋りょう・トンネル】&#10;有形固定資産減価償却率"/>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201" name="n_4aveValue【橋りょう・トンネル】&#10;有形固定資産減価償却率"/>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135907</xdr:rowOff>
    </xdr:from>
    <xdr:ext cx="405111" cy="259045"/>
    <xdr:sp macro="" textlink="">
      <xdr:nvSpPr>
        <xdr:cNvPr id="202" name="n_1mainValue【橋りょう・トンネル】&#10;有形固定資産減価償却率"/>
        <xdr:cNvSpPr txBox="1"/>
      </xdr:nvSpPr>
      <xdr:spPr>
        <a:xfrm>
          <a:off x="3582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103522</xdr:rowOff>
    </xdr:from>
    <xdr:ext cx="405111" cy="259045"/>
    <xdr:sp macro="" textlink="">
      <xdr:nvSpPr>
        <xdr:cNvPr id="203" name="n_2mainValue【橋りょう・トンネル】&#10;有形固定資産減価償却率"/>
        <xdr:cNvSpPr txBox="1"/>
      </xdr:nvSpPr>
      <xdr:spPr>
        <a:xfrm>
          <a:off x="2705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78757</xdr:rowOff>
    </xdr:from>
    <xdr:ext cx="405111" cy="259045"/>
    <xdr:sp macro="" textlink="">
      <xdr:nvSpPr>
        <xdr:cNvPr id="204" name="n_3mainValue【橋りょう・トンネル】&#10;有形固定資産減価償却率"/>
        <xdr:cNvSpPr txBox="1"/>
      </xdr:nvSpPr>
      <xdr:spPr>
        <a:xfrm>
          <a:off x="1816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165752</xdr:rowOff>
    </xdr:from>
    <xdr:ext cx="405111" cy="259045"/>
    <xdr:sp macro="" textlink="">
      <xdr:nvSpPr>
        <xdr:cNvPr id="205" name="n_4mainValue【橋りょう・トンネル】&#10;有形固定資産減価償却率"/>
        <xdr:cNvSpPr txBox="1"/>
      </xdr:nvSpPr>
      <xdr:spPr>
        <a:xfrm>
          <a:off x="927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36" name="【橋りょう・トンネル】&#10;一人当たり有形固定資産（償却資産）額平均値テキスト"/>
        <xdr:cNvSpPr txBox="1"/>
      </xdr:nvSpPr>
      <xdr:spPr>
        <a:xfrm>
          <a:off x="10515600" y="10508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41" name="フローチャート: 判断 240"/>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167488</xdr:rowOff>
    </xdr:from>
    <xdr:to>
      <xdr:col>55</xdr:col>
      <xdr:colOff>50800</xdr:colOff>
      <xdr:row>63</xdr:row>
      <xdr:rowOff>97638</xdr:rowOff>
    </xdr:to>
    <xdr:sp macro="" textlink="">
      <xdr:nvSpPr>
        <xdr:cNvPr id="247" name="楕円 246"/>
        <xdr:cNvSpPr/>
      </xdr:nvSpPr>
      <xdr:spPr>
        <a:xfrm>
          <a:off x="10426700" y="107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145915</xdr:rowOff>
    </xdr:from>
    <xdr:ext cx="599010" cy="259045"/>
    <xdr:sp macro="" textlink="">
      <xdr:nvSpPr>
        <xdr:cNvPr id="248" name="【橋りょう・トンネル】&#10;一人当たり有形固定資産（償却資産）額該当値テキスト"/>
        <xdr:cNvSpPr txBox="1"/>
      </xdr:nvSpPr>
      <xdr:spPr>
        <a:xfrm>
          <a:off x="10515600" y="1077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170449</xdr:rowOff>
    </xdr:from>
    <xdr:to>
      <xdr:col>50</xdr:col>
      <xdr:colOff>165100</xdr:colOff>
      <xdr:row>63</xdr:row>
      <xdr:rowOff>100599</xdr:rowOff>
    </xdr:to>
    <xdr:sp macro="" textlink="">
      <xdr:nvSpPr>
        <xdr:cNvPr id="249" name="楕円 248"/>
        <xdr:cNvSpPr/>
      </xdr:nvSpPr>
      <xdr:spPr>
        <a:xfrm>
          <a:off x="9588500" y="108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46838</xdr:rowOff>
    </xdr:from>
    <xdr:to>
      <xdr:col>55</xdr:col>
      <xdr:colOff>0</xdr:colOff>
      <xdr:row>63</xdr:row>
      <xdr:rowOff>49799</xdr:rowOff>
    </xdr:to>
    <xdr:cxnSp macro="">
      <xdr:nvCxnSpPr>
        <xdr:cNvPr id="250" name="直線コネクタ 249"/>
        <xdr:cNvCxnSpPr/>
      </xdr:nvCxnSpPr>
      <xdr:spPr>
        <a:xfrm flipV="1">
          <a:off x="9639300" y="10848188"/>
          <a:ext cx="8382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1277</xdr:rowOff>
    </xdr:from>
    <xdr:to>
      <xdr:col>46</xdr:col>
      <xdr:colOff>38100</xdr:colOff>
      <xdr:row>63</xdr:row>
      <xdr:rowOff>102877</xdr:rowOff>
    </xdr:to>
    <xdr:sp macro="" textlink="">
      <xdr:nvSpPr>
        <xdr:cNvPr id="251" name="楕円 250"/>
        <xdr:cNvSpPr/>
      </xdr:nvSpPr>
      <xdr:spPr>
        <a:xfrm>
          <a:off x="8699500" y="1080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49799</xdr:rowOff>
    </xdr:from>
    <xdr:to>
      <xdr:col>50</xdr:col>
      <xdr:colOff>114300</xdr:colOff>
      <xdr:row>63</xdr:row>
      <xdr:rowOff>52077</xdr:rowOff>
    </xdr:to>
    <xdr:cxnSp macro="">
      <xdr:nvCxnSpPr>
        <xdr:cNvPr id="252" name="直線コネクタ 251"/>
        <xdr:cNvCxnSpPr/>
      </xdr:nvCxnSpPr>
      <xdr:spPr>
        <a:xfrm flipV="1">
          <a:off x="8750300" y="10851149"/>
          <a:ext cx="88900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5304</xdr:rowOff>
    </xdr:from>
    <xdr:to>
      <xdr:col>41</xdr:col>
      <xdr:colOff>101600</xdr:colOff>
      <xdr:row>63</xdr:row>
      <xdr:rowOff>106904</xdr:rowOff>
    </xdr:to>
    <xdr:sp macro="" textlink="">
      <xdr:nvSpPr>
        <xdr:cNvPr id="253" name="楕円 252"/>
        <xdr:cNvSpPr/>
      </xdr:nvSpPr>
      <xdr:spPr>
        <a:xfrm>
          <a:off x="7810500" y="108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52077</xdr:rowOff>
    </xdr:from>
    <xdr:to>
      <xdr:col>45</xdr:col>
      <xdr:colOff>177800</xdr:colOff>
      <xdr:row>63</xdr:row>
      <xdr:rowOff>56104</xdr:rowOff>
    </xdr:to>
    <xdr:cxnSp macro="">
      <xdr:nvCxnSpPr>
        <xdr:cNvPr id="254" name="直線コネクタ 253"/>
        <xdr:cNvCxnSpPr/>
      </xdr:nvCxnSpPr>
      <xdr:spPr>
        <a:xfrm flipV="1">
          <a:off x="7861300" y="10853427"/>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27347</xdr:rowOff>
    </xdr:from>
    <xdr:to>
      <xdr:col>36</xdr:col>
      <xdr:colOff>165100</xdr:colOff>
      <xdr:row>63</xdr:row>
      <xdr:rowOff>128947</xdr:rowOff>
    </xdr:to>
    <xdr:sp macro="" textlink="">
      <xdr:nvSpPr>
        <xdr:cNvPr id="255" name="楕円 254"/>
        <xdr:cNvSpPr/>
      </xdr:nvSpPr>
      <xdr:spPr>
        <a:xfrm>
          <a:off x="6921500" y="1082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56104</xdr:rowOff>
    </xdr:from>
    <xdr:to>
      <xdr:col>41</xdr:col>
      <xdr:colOff>50800</xdr:colOff>
      <xdr:row>63</xdr:row>
      <xdr:rowOff>78147</xdr:rowOff>
    </xdr:to>
    <xdr:cxnSp macro="">
      <xdr:nvCxnSpPr>
        <xdr:cNvPr id="256" name="直線コネクタ 255"/>
        <xdr:cNvCxnSpPr/>
      </xdr:nvCxnSpPr>
      <xdr:spPr>
        <a:xfrm flipV="1">
          <a:off x="6972300" y="10857454"/>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57" name="n_1aveValue【橋りょう・トンネル】&#10;一人当たり有形固定資産（償却資産）額"/>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58" name="n_2aveValue【橋りょう・トンネル】&#10;一人当たり有形固定資産（償却資産）額"/>
        <xdr:cNvSpPr txBox="1"/>
      </xdr:nvSpPr>
      <xdr:spPr>
        <a:xfrm>
          <a:off x="8450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59" name="n_3aveValue【橋りょう・トンネル】&#10;一人当たり有形固定資産（償却資産）額"/>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60" name="n_4aveValue【橋りょう・トンネル】&#10;一人当たり有形固定資産（償却資産）額"/>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91726</xdr:rowOff>
    </xdr:from>
    <xdr:ext cx="599010" cy="259045"/>
    <xdr:sp macro="" textlink="">
      <xdr:nvSpPr>
        <xdr:cNvPr id="261" name="n_1mainValue【橋りょう・トンネル】&#10;一人当たり有形固定資産（償却資産）額"/>
        <xdr:cNvSpPr txBox="1"/>
      </xdr:nvSpPr>
      <xdr:spPr>
        <a:xfrm>
          <a:off x="9327095" y="1089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94004</xdr:rowOff>
    </xdr:from>
    <xdr:ext cx="599010" cy="259045"/>
    <xdr:sp macro="" textlink="">
      <xdr:nvSpPr>
        <xdr:cNvPr id="262" name="n_2mainValue【橋りょう・トンネル】&#10;一人当たり有形固定資産（償却資産）額"/>
        <xdr:cNvSpPr txBox="1"/>
      </xdr:nvSpPr>
      <xdr:spPr>
        <a:xfrm>
          <a:off x="8450795" y="1089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98031</xdr:rowOff>
    </xdr:from>
    <xdr:ext cx="599010" cy="259045"/>
    <xdr:sp macro="" textlink="">
      <xdr:nvSpPr>
        <xdr:cNvPr id="263" name="n_3mainValue【橋りょう・トンネル】&#10;一人当たり有形固定資産（償却資産）額"/>
        <xdr:cNvSpPr txBox="1"/>
      </xdr:nvSpPr>
      <xdr:spPr>
        <a:xfrm>
          <a:off x="7561795" y="1089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120074</xdr:rowOff>
    </xdr:from>
    <xdr:ext cx="599010" cy="259045"/>
    <xdr:sp macro="" textlink="">
      <xdr:nvSpPr>
        <xdr:cNvPr id="264" name="n_4mainValue【橋りょう・トンネル】&#10;一人当たり有形固定資産（償却資産）額"/>
        <xdr:cNvSpPr txBox="1"/>
      </xdr:nvSpPr>
      <xdr:spPr>
        <a:xfrm>
          <a:off x="6672795" y="1092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4"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99" name="フローチャート: 判断 298"/>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305" name="楕円 304"/>
        <xdr:cNvSpPr/>
      </xdr:nvSpPr>
      <xdr:spPr>
        <a:xfrm>
          <a:off x="4584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45738</xdr:rowOff>
    </xdr:from>
    <xdr:ext cx="405111" cy="259045"/>
    <xdr:sp macro="" textlink="">
      <xdr:nvSpPr>
        <xdr:cNvPr id="306" name="【公営住宅】&#10;有形固定資産減価償却率該当値テキスト"/>
        <xdr:cNvSpPr txBox="1"/>
      </xdr:nvSpPr>
      <xdr:spPr>
        <a:xfrm>
          <a:off x="4673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113030</xdr:rowOff>
    </xdr:from>
    <xdr:to>
      <xdr:col>20</xdr:col>
      <xdr:colOff>38100</xdr:colOff>
      <xdr:row>84</xdr:row>
      <xdr:rowOff>43180</xdr:rowOff>
    </xdr:to>
    <xdr:sp macro="" textlink="">
      <xdr:nvSpPr>
        <xdr:cNvPr id="307" name="楕円 306"/>
        <xdr:cNvSpPr/>
      </xdr:nvSpPr>
      <xdr:spPr>
        <a:xfrm>
          <a:off x="3746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118111</xdr:rowOff>
    </xdr:from>
    <xdr:to>
      <xdr:col>24</xdr:col>
      <xdr:colOff>63500</xdr:colOff>
      <xdr:row>83</xdr:row>
      <xdr:rowOff>163830</xdr:rowOff>
    </xdr:to>
    <xdr:cxnSp macro="">
      <xdr:nvCxnSpPr>
        <xdr:cNvPr id="308" name="直線コネクタ 307"/>
        <xdr:cNvCxnSpPr/>
      </xdr:nvCxnSpPr>
      <xdr:spPr>
        <a:xfrm flipV="1">
          <a:off x="3797300" y="143484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109220</xdr:rowOff>
    </xdr:from>
    <xdr:to>
      <xdr:col>15</xdr:col>
      <xdr:colOff>101600</xdr:colOff>
      <xdr:row>84</xdr:row>
      <xdr:rowOff>39370</xdr:rowOff>
    </xdr:to>
    <xdr:sp macro="" textlink="">
      <xdr:nvSpPr>
        <xdr:cNvPr id="309" name="楕円 308"/>
        <xdr:cNvSpPr/>
      </xdr:nvSpPr>
      <xdr:spPr>
        <a:xfrm>
          <a:off x="2857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160020</xdr:rowOff>
    </xdr:from>
    <xdr:to>
      <xdr:col>19</xdr:col>
      <xdr:colOff>177800</xdr:colOff>
      <xdr:row>83</xdr:row>
      <xdr:rowOff>163830</xdr:rowOff>
    </xdr:to>
    <xdr:cxnSp macro="">
      <xdr:nvCxnSpPr>
        <xdr:cNvPr id="310" name="直線コネクタ 309"/>
        <xdr:cNvCxnSpPr/>
      </xdr:nvCxnSpPr>
      <xdr:spPr>
        <a:xfrm>
          <a:off x="2908300" y="1439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82550</xdr:rowOff>
    </xdr:from>
    <xdr:to>
      <xdr:col>10</xdr:col>
      <xdr:colOff>165100</xdr:colOff>
      <xdr:row>84</xdr:row>
      <xdr:rowOff>12700</xdr:rowOff>
    </xdr:to>
    <xdr:sp macro="" textlink="">
      <xdr:nvSpPr>
        <xdr:cNvPr id="311" name="楕円 310"/>
        <xdr:cNvSpPr/>
      </xdr:nvSpPr>
      <xdr:spPr>
        <a:xfrm>
          <a:off x="1968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133350</xdr:rowOff>
    </xdr:from>
    <xdr:to>
      <xdr:col>15</xdr:col>
      <xdr:colOff>50800</xdr:colOff>
      <xdr:row>83</xdr:row>
      <xdr:rowOff>160020</xdr:rowOff>
    </xdr:to>
    <xdr:cxnSp macro="">
      <xdr:nvCxnSpPr>
        <xdr:cNvPr id="312" name="直線コネクタ 311"/>
        <xdr:cNvCxnSpPr/>
      </xdr:nvCxnSpPr>
      <xdr:spPr>
        <a:xfrm>
          <a:off x="2019300" y="143637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158750</xdr:rowOff>
    </xdr:from>
    <xdr:to>
      <xdr:col>6</xdr:col>
      <xdr:colOff>38100</xdr:colOff>
      <xdr:row>84</xdr:row>
      <xdr:rowOff>88900</xdr:rowOff>
    </xdr:to>
    <xdr:sp macro="" textlink="">
      <xdr:nvSpPr>
        <xdr:cNvPr id="313" name="楕円 312"/>
        <xdr:cNvSpPr/>
      </xdr:nvSpPr>
      <xdr:spPr>
        <a:xfrm>
          <a:off x="1079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133350</xdr:rowOff>
    </xdr:from>
    <xdr:to>
      <xdr:col>10</xdr:col>
      <xdr:colOff>114300</xdr:colOff>
      <xdr:row>84</xdr:row>
      <xdr:rowOff>38100</xdr:rowOff>
    </xdr:to>
    <xdr:cxnSp macro="">
      <xdr:nvCxnSpPr>
        <xdr:cNvPr id="314" name="直線コネクタ 313"/>
        <xdr:cNvCxnSpPr/>
      </xdr:nvCxnSpPr>
      <xdr:spPr>
        <a:xfrm flipV="1">
          <a:off x="1130300" y="14363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15"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6"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17"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18" name="n_4aveValue【公営住宅】&#10;有形固定資産減価償却率"/>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34307</xdr:rowOff>
    </xdr:from>
    <xdr:ext cx="405111" cy="259045"/>
    <xdr:sp macro="" textlink="">
      <xdr:nvSpPr>
        <xdr:cNvPr id="319" name="n_1mainValue【公営住宅】&#10;有形固定資産減価償却率"/>
        <xdr:cNvSpPr txBox="1"/>
      </xdr:nvSpPr>
      <xdr:spPr>
        <a:xfrm>
          <a:off x="3582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30497</xdr:rowOff>
    </xdr:from>
    <xdr:ext cx="405111" cy="259045"/>
    <xdr:sp macro="" textlink="">
      <xdr:nvSpPr>
        <xdr:cNvPr id="320" name="n_2mainValue【公営住宅】&#10;有形固定資産減価償却率"/>
        <xdr:cNvSpPr txBox="1"/>
      </xdr:nvSpPr>
      <xdr:spPr>
        <a:xfrm>
          <a:off x="2705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3827</xdr:rowOff>
    </xdr:from>
    <xdr:ext cx="405111" cy="259045"/>
    <xdr:sp macro="" textlink="">
      <xdr:nvSpPr>
        <xdr:cNvPr id="321" name="n_3mainValue【公営住宅】&#10;有形固定資産減価償却率"/>
        <xdr:cNvSpPr txBox="1"/>
      </xdr:nvSpPr>
      <xdr:spPr>
        <a:xfrm>
          <a:off x="1816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80027</xdr:rowOff>
    </xdr:from>
    <xdr:ext cx="405111" cy="259045"/>
    <xdr:sp macro="" textlink="">
      <xdr:nvSpPr>
        <xdr:cNvPr id="322" name="n_4mainValue【公営住宅】&#10;有形固定資産減価償却率"/>
        <xdr:cNvSpPr txBox="1"/>
      </xdr:nvSpPr>
      <xdr:spPr>
        <a:xfrm>
          <a:off x="927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51" name="【公営住宅】&#10;一人当たり面積平均値テキスト"/>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56" name="フローチャート: 判断 355"/>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122937</xdr:rowOff>
    </xdr:from>
    <xdr:to>
      <xdr:col>55</xdr:col>
      <xdr:colOff>50800</xdr:colOff>
      <xdr:row>84</xdr:row>
      <xdr:rowOff>53087</xdr:rowOff>
    </xdr:to>
    <xdr:sp macro="" textlink="">
      <xdr:nvSpPr>
        <xdr:cNvPr id="362" name="楕円 361"/>
        <xdr:cNvSpPr/>
      </xdr:nvSpPr>
      <xdr:spPr>
        <a:xfrm>
          <a:off x="10426700" y="14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145814</xdr:rowOff>
    </xdr:from>
    <xdr:ext cx="469744" cy="259045"/>
    <xdr:sp macro="" textlink="">
      <xdr:nvSpPr>
        <xdr:cNvPr id="363" name="【公営住宅】&#10;一人当たり面積該当値テキスト"/>
        <xdr:cNvSpPr txBox="1"/>
      </xdr:nvSpPr>
      <xdr:spPr>
        <a:xfrm>
          <a:off x="10515600" y="1420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8637</xdr:rowOff>
    </xdr:from>
    <xdr:to>
      <xdr:col>50</xdr:col>
      <xdr:colOff>165100</xdr:colOff>
      <xdr:row>84</xdr:row>
      <xdr:rowOff>110237</xdr:rowOff>
    </xdr:to>
    <xdr:sp macro="" textlink="">
      <xdr:nvSpPr>
        <xdr:cNvPr id="364" name="楕円 363"/>
        <xdr:cNvSpPr/>
      </xdr:nvSpPr>
      <xdr:spPr>
        <a:xfrm>
          <a:off x="9588500" y="14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2287</xdr:rowOff>
    </xdr:from>
    <xdr:to>
      <xdr:col>55</xdr:col>
      <xdr:colOff>0</xdr:colOff>
      <xdr:row>84</xdr:row>
      <xdr:rowOff>59437</xdr:rowOff>
    </xdr:to>
    <xdr:cxnSp macro="">
      <xdr:nvCxnSpPr>
        <xdr:cNvPr id="365" name="直線コネクタ 364"/>
        <xdr:cNvCxnSpPr/>
      </xdr:nvCxnSpPr>
      <xdr:spPr>
        <a:xfrm flipV="1">
          <a:off x="9639300" y="1440408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10540</xdr:rowOff>
    </xdr:from>
    <xdr:to>
      <xdr:col>46</xdr:col>
      <xdr:colOff>38100</xdr:colOff>
      <xdr:row>84</xdr:row>
      <xdr:rowOff>112140</xdr:rowOff>
    </xdr:to>
    <xdr:sp macro="" textlink="">
      <xdr:nvSpPr>
        <xdr:cNvPr id="366" name="楕円 365"/>
        <xdr:cNvSpPr/>
      </xdr:nvSpPr>
      <xdr:spPr>
        <a:xfrm>
          <a:off x="8699500" y="1441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59437</xdr:rowOff>
    </xdr:from>
    <xdr:to>
      <xdr:col>50</xdr:col>
      <xdr:colOff>114300</xdr:colOff>
      <xdr:row>84</xdr:row>
      <xdr:rowOff>61340</xdr:rowOff>
    </xdr:to>
    <xdr:cxnSp macro="">
      <xdr:nvCxnSpPr>
        <xdr:cNvPr id="367" name="直線コネクタ 366"/>
        <xdr:cNvCxnSpPr/>
      </xdr:nvCxnSpPr>
      <xdr:spPr>
        <a:xfrm flipV="1">
          <a:off x="8750300" y="14461237"/>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143511</xdr:rowOff>
    </xdr:from>
    <xdr:to>
      <xdr:col>41</xdr:col>
      <xdr:colOff>101600</xdr:colOff>
      <xdr:row>83</xdr:row>
      <xdr:rowOff>73661</xdr:rowOff>
    </xdr:to>
    <xdr:sp macro="" textlink="">
      <xdr:nvSpPr>
        <xdr:cNvPr id="368" name="楕円 367"/>
        <xdr:cNvSpPr/>
      </xdr:nvSpPr>
      <xdr:spPr>
        <a:xfrm>
          <a:off x="7810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22861</xdr:rowOff>
    </xdr:from>
    <xdr:to>
      <xdr:col>45</xdr:col>
      <xdr:colOff>177800</xdr:colOff>
      <xdr:row>84</xdr:row>
      <xdr:rowOff>61340</xdr:rowOff>
    </xdr:to>
    <xdr:cxnSp macro="">
      <xdr:nvCxnSpPr>
        <xdr:cNvPr id="369" name="直線コネクタ 368"/>
        <xdr:cNvCxnSpPr/>
      </xdr:nvCxnSpPr>
      <xdr:spPr>
        <a:xfrm>
          <a:off x="7861300" y="14253211"/>
          <a:ext cx="889000" cy="20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81787</xdr:rowOff>
    </xdr:from>
    <xdr:to>
      <xdr:col>36</xdr:col>
      <xdr:colOff>165100</xdr:colOff>
      <xdr:row>83</xdr:row>
      <xdr:rowOff>11937</xdr:rowOff>
    </xdr:to>
    <xdr:sp macro="" textlink="">
      <xdr:nvSpPr>
        <xdr:cNvPr id="370" name="楕円 369"/>
        <xdr:cNvSpPr/>
      </xdr:nvSpPr>
      <xdr:spPr>
        <a:xfrm>
          <a:off x="6921500" y="141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132587</xdr:rowOff>
    </xdr:from>
    <xdr:to>
      <xdr:col>41</xdr:col>
      <xdr:colOff>50800</xdr:colOff>
      <xdr:row>83</xdr:row>
      <xdr:rowOff>22861</xdr:rowOff>
    </xdr:to>
    <xdr:cxnSp macro="">
      <xdr:nvCxnSpPr>
        <xdr:cNvPr id="371" name="直線コネクタ 370"/>
        <xdr:cNvCxnSpPr/>
      </xdr:nvCxnSpPr>
      <xdr:spPr>
        <a:xfrm>
          <a:off x="6972300" y="14191487"/>
          <a:ext cx="8890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42690</xdr:rowOff>
    </xdr:from>
    <xdr:ext cx="469744" cy="259045"/>
    <xdr:sp macro="" textlink="">
      <xdr:nvSpPr>
        <xdr:cNvPr id="372" name="n_1aveValue【公営住宅】&#10;一人当たり面積"/>
        <xdr:cNvSpPr txBox="1"/>
      </xdr:nvSpPr>
      <xdr:spPr>
        <a:xfrm>
          <a:off x="93917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73" name="n_2aveValue【公営住宅】&#10;一人当たり面積"/>
        <xdr:cNvSpPr txBox="1"/>
      </xdr:nvSpPr>
      <xdr:spPr>
        <a:xfrm>
          <a:off x="8515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74" name="n_3aveValue【公営住宅】&#10;一人当たり面積"/>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104030</xdr:rowOff>
    </xdr:from>
    <xdr:ext cx="469744" cy="259045"/>
    <xdr:sp macro="" textlink="">
      <xdr:nvSpPr>
        <xdr:cNvPr id="375" name="n_4aveValue【公営住宅】&#10;一人当たり面積"/>
        <xdr:cNvSpPr txBox="1"/>
      </xdr:nvSpPr>
      <xdr:spPr>
        <a:xfrm>
          <a:off x="6737427" y="1450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126764</xdr:rowOff>
    </xdr:from>
    <xdr:ext cx="469744" cy="259045"/>
    <xdr:sp macro="" textlink="">
      <xdr:nvSpPr>
        <xdr:cNvPr id="376" name="n_1mainValue【公営住宅】&#10;一人当たり面積"/>
        <xdr:cNvSpPr txBox="1"/>
      </xdr:nvSpPr>
      <xdr:spPr>
        <a:xfrm>
          <a:off x="93917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128667</xdr:rowOff>
    </xdr:from>
    <xdr:ext cx="469744" cy="259045"/>
    <xdr:sp macro="" textlink="">
      <xdr:nvSpPr>
        <xdr:cNvPr id="377" name="n_2mainValue【公営住宅】&#10;一人当たり面積"/>
        <xdr:cNvSpPr txBox="1"/>
      </xdr:nvSpPr>
      <xdr:spPr>
        <a:xfrm>
          <a:off x="8515427" y="1418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90188</xdr:rowOff>
    </xdr:from>
    <xdr:ext cx="469744" cy="259045"/>
    <xdr:sp macro="" textlink="">
      <xdr:nvSpPr>
        <xdr:cNvPr id="378" name="n_3mainValue【公営住宅】&#10;一人当たり面積"/>
        <xdr:cNvSpPr txBox="1"/>
      </xdr:nvSpPr>
      <xdr:spPr>
        <a:xfrm>
          <a:off x="7626427" y="1397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28464</xdr:rowOff>
    </xdr:from>
    <xdr:ext cx="469744" cy="259045"/>
    <xdr:sp macro="" textlink="">
      <xdr:nvSpPr>
        <xdr:cNvPr id="379" name="n_4mainValue【公営住宅】&#10;一人当たり面積"/>
        <xdr:cNvSpPr txBox="1"/>
      </xdr:nvSpPr>
      <xdr:spPr>
        <a:xfrm>
          <a:off x="6737427" y="1391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20" name="直線コネクタ 419"/>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3"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4" name="直線コネクタ 423"/>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25"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6" name="フローチャート: 判断 4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7" name="フローチャート: 判断 426"/>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28" name="フローチャート: 判断 427"/>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29" name="フローチャート: 判断 428"/>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30" name="フローチャート: 判断 429"/>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95885</xdr:rowOff>
    </xdr:from>
    <xdr:to>
      <xdr:col>85</xdr:col>
      <xdr:colOff>177800</xdr:colOff>
      <xdr:row>35</xdr:row>
      <xdr:rowOff>26035</xdr:rowOff>
    </xdr:to>
    <xdr:sp macro="" textlink="">
      <xdr:nvSpPr>
        <xdr:cNvPr id="436" name="楕円 435"/>
        <xdr:cNvSpPr/>
      </xdr:nvSpPr>
      <xdr:spPr>
        <a:xfrm>
          <a:off x="162687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118762</xdr:rowOff>
    </xdr:from>
    <xdr:ext cx="405111" cy="259045"/>
    <xdr:sp macro="" textlink="">
      <xdr:nvSpPr>
        <xdr:cNvPr id="437" name="【認定こども園・幼稚園・保育所】&#10;有形固定資産減価償却率該当値テキスト"/>
        <xdr:cNvSpPr txBox="1"/>
      </xdr:nvSpPr>
      <xdr:spPr>
        <a:xfrm>
          <a:off x="16357600"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53975</xdr:rowOff>
    </xdr:from>
    <xdr:to>
      <xdr:col>81</xdr:col>
      <xdr:colOff>101600</xdr:colOff>
      <xdr:row>34</xdr:row>
      <xdr:rowOff>155575</xdr:rowOff>
    </xdr:to>
    <xdr:sp macro="" textlink="">
      <xdr:nvSpPr>
        <xdr:cNvPr id="438" name="楕円 437"/>
        <xdr:cNvSpPr/>
      </xdr:nvSpPr>
      <xdr:spPr>
        <a:xfrm>
          <a:off x="154305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104775</xdr:rowOff>
    </xdr:from>
    <xdr:to>
      <xdr:col>85</xdr:col>
      <xdr:colOff>127000</xdr:colOff>
      <xdr:row>34</xdr:row>
      <xdr:rowOff>146685</xdr:rowOff>
    </xdr:to>
    <xdr:cxnSp macro="">
      <xdr:nvCxnSpPr>
        <xdr:cNvPr id="439" name="直線コネクタ 438"/>
        <xdr:cNvCxnSpPr/>
      </xdr:nvCxnSpPr>
      <xdr:spPr>
        <a:xfrm>
          <a:off x="15481300" y="59340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118745</xdr:rowOff>
    </xdr:from>
    <xdr:to>
      <xdr:col>76</xdr:col>
      <xdr:colOff>165100</xdr:colOff>
      <xdr:row>36</xdr:row>
      <xdr:rowOff>48895</xdr:rowOff>
    </xdr:to>
    <xdr:sp macro="" textlink="">
      <xdr:nvSpPr>
        <xdr:cNvPr id="440" name="楕円 439"/>
        <xdr:cNvSpPr/>
      </xdr:nvSpPr>
      <xdr:spPr>
        <a:xfrm>
          <a:off x="14541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104775</xdr:rowOff>
    </xdr:from>
    <xdr:to>
      <xdr:col>81</xdr:col>
      <xdr:colOff>50800</xdr:colOff>
      <xdr:row>35</xdr:row>
      <xdr:rowOff>169545</xdr:rowOff>
    </xdr:to>
    <xdr:cxnSp macro="">
      <xdr:nvCxnSpPr>
        <xdr:cNvPr id="441" name="直線コネクタ 440"/>
        <xdr:cNvCxnSpPr/>
      </xdr:nvCxnSpPr>
      <xdr:spPr>
        <a:xfrm flipV="1">
          <a:off x="14592300" y="5934075"/>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88265</xdr:rowOff>
    </xdr:from>
    <xdr:to>
      <xdr:col>72</xdr:col>
      <xdr:colOff>38100</xdr:colOff>
      <xdr:row>36</xdr:row>
      <xdr:rowOff>18415</xdr:rowOff>
    </xdr:to>
    <xdr:sp macro="" textlink="">
      <xdr:nvSpPr>
        <xdr:cNvPr id="442" name="楕円 441"/>
        <xdr:cNvSpPr/>
      </xdr:nvSpPr>
      <xdr:spPr>
        <a:xfrm>
          <a:off x="13652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139065</xdr:rowOff>
    </xdr:from>
    <xdr:to>
      <xdr:col>76</xdr:col>
      <xdr:colOff>114300</xdr:colOff>
      <xdr:row>35</xdr:row>
      <xdr:rowOff>169545</xdr:rowOff>
    </xdr:to>
    <xdr:cxnSp macro="">
      <xdr:nvCxnSpPr>
        <xdr:cNvPr id="443" name="直線コネクタ 442"/>
        <xdr:cNvCxnSpPr/>
      </xdr:nvCxnSpPr>
      <xdr:spPr>
        <a:xfrm>
          <a:off x="13703300" y="61398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154940</xdr:rowOff>
    </xdr:from>
    <xdr:to>
      <xdr:col>67</xdr:col>
      <xdr:colOff>101600</xdr:colOff>
      <xdr:row>36</xdr:row>
      <xdr:rowOff>85090</xdr:rowOff>
    </xdr:to>
    <xdr:sp macro="" textlink="">
      <xdr:nvSpPr>
        <xdr:cNvPr id="444" name="楕円 443"/>
        <xdr:cNvSpPr/>
      </xdr:nvSpPr>
      <xdr:spPr>
        <a:xfrm>
          <a:off x="12763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139065</xdr:rowOff>
    </xdr:from>
    <xdr:to>
      <xdr:col>71</xdr:col>
      <xdr:colOff>177800</xdr:colOff>
      <xdr:row>36</xdr:row>
      <xdr:rowOff>34290</xdr:rowOff>
    </xdr:to>
    <xdr:cxnSp macro="">
      <xdr:nvCxnSpPr>
        <xdr:cNvPr id="445" name="直線コネクタ 444"/>
        <xdr:cNvCxnSpPr/>
      </xdr:nvCxnSpPr>
      <xdr:spPr>
        <a:xfrm flipV="1">
          <a:off x="12814300" y="613981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446" name="n_1aveValue【認定こども園・幼稚園・保育所】&#10;有形固定資産減価償却率"/>
        <xdr:cNvSpPr txBox="1"/>
      </xdr:nvSpPr>
      <xdr:spPr>
        <a:xfrm>
          <a:off x="152660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100982</xdr:rowOff>
    </xdr:from>
    <xdr:ext cx="405111" cy="259045"/>
    <xdr:sp macro="" textlink="">
      <xdr:nvSpPr>
        <xdr:cNvPr id="447" name="n_2aveValue【認定こども園・幼稚園・保育所】&#10;有形固定資産減価償却率"/>
        <xdr:cNvSpPr txBox="1"/>
      </xdr:nvSpPr>
      <xdr:spPr>
        <a:xfrm>
          <a:off x="14389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68597</xdr:rowOff>
    </xdr:from>
    <xdr:ext cx="405111" cy="259045"/>
    <xdr:sp macro="" textlink="">
      <xdr:nvSpPr>
        <xdr:cNvPr id="448" name="n_3aveValue【認定こども園・幼稚園・保育所】&#10;有形固定資産減価償却率"/>
        <xdr:cNvSpPr txBox="1"/>
      </xdr:nvSpPr>
      <xdr:spPr>
        <a:xfrm>
          <a:off x="13500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43832</xdr:rowOff>
    </xdr:from>
    <xdr:ext cx="405111" cy="259045"/>
    <xdr:sp macro="" textlink="">
      <xdr:nvSpPr>
        <xdr:cNvPr id="449" name="n_4aveValue【認定こども園・幼稚園・保育所】&#10;有形固定資産減価償却率"/>
        <xdr:cNvSpPr txBox="1"/>
      </xdr:nvSpPr>
      <xdr:spPr>
        <a:xfrm>
          <a:off x="126117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652</xdr:rowOff>
    </xdr:from>
    <xdr:ext cx="405111" cy="259045"/>
    <xdr:sp macro="" textlink="">
      <xdr:nvSpPr>
        <xdr:cNvPr id="450" name="n_1mainValue【認定こども園・幼稚園・保育所】&#10;有形固定資産減価償却率"/>
        <xdr:cNvSpPr txBox="1"/>
      </xdr:nvSpPr>
      <xdr:spPr>
        <a:xfrm>
          <a:off x="15266044"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65422</xdr:rowOff>
    </xdr:from>
    <xdr:ext cx="405111" cy="259045"/>
    <xdr:sp macro="" textlink="">
      <xdr:nvSpPr>
        <xdr:cNvPr id="451" name="n_2mainValue【認定こども園・幼稚園・保育所】&#10;有形固定資産減価償却率"/>
        <xdr:cNvSpPr txBox="1"/>
      </xdr:nvSpPr>
      <xdr:spPr>
        <a:xfrm>
          <a:off x="14389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34942</xdr:rowOff>
    </xdr:from>
    <xdr:ext cx="405111" cy="259045"/>
    <xdr:sp macro="" textlink="">
      <xdr:nvSpPr>
        <xdr:cNvPr id="452" name="n_3mainValue【認定こども園・幼稚園・保育所】&#10;有形固定資産減価償却率"/>
        <xdr:cNvSpPr txBox="1"/>
      </xdr:nvSpPr>
      <xdr:spPr>
        <a:xfrm>
          <a:off x="135007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101617</xdr:rowOff>
    </xdr:from>
    <xdr:ext cx="405111" cy="259045"/>
    <xdr:sp macro="" textlink="">
      <xdr:nvSpPr>
        <xdr:cNvPr id="453" name="n_4mainValue【認定こども園・幼稚園・保育所】&#10;有形固定資産減価償却率"/>
        <xdr:cNvSpPr txBox="1"/>
      </xdr:nvSpPr>
      <xdr:spPr>
        <a:xfrm>
          <a:off x="12611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75" name="直線コネクタ 474"/>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6"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7" name="直線コネクタ 476"/>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8"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9" name="直線コネクタ 478"/>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480" name="【認定こども園・幼稚園・保育所】&#10;一人当たり面積平均値テキスト"/>
        <xdr:cNvSpPr txBox="1"/>
      </xdr:nvSpPr>
      <xdr:spPr>
        <a:xfrm>
          <a:off x="22199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81" name="フローチャート: 判断 480"/>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82" name="フローチャート: 判断 48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3" name="フローチャート: 判断 482"/>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84" name="フローチャート: 判断 483"/>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85" name="フローチャート: 判断 484"/>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73406</xdr:rowOff>
    </xdr:from>
    <xdr:to>
      <xdr:col>116</xdr:col>
      <xdr:colOff>114300</xdr:colOff>
      <xdr:row>40</xdr:row>
      <xdr:rowOff>3556</xdr:rowOff>
    </xdr:to>
    <xdr:sp macro="" textlink="">
      <xdr:nvSpPr>
        <xdr:cNvPr id="491" name="楕円 490"/>
        <xdr:cNvSpPr/>
      </xdr:nvSpPr>
      <xdr:spPr>
        <a:xfrm>
          <a:off x="221107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51833</xdr:rowOff>
    </xdr:from>
    <xdr:ext cx="469744" cy="259045"/>
    <xdr:sp macro="" textlink="">
      <xdr:nvSpPr>
        <xdr:cNvPr id="492" name="【認定こども園・幼稚園・保育所】&#10;一人当たり面積該当値テキスト"/>
        <xdr:cNvSpPr txBox="1"/>
      </xdr:nvSpPr>
      <xdr:spPr>
        <a:xfrm>
          <a:off x="22199600"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77978</xdr:rowOff>
    </xdr:from>
    <xdr:to>
      <xdr:col>112</xdr:col>
      <xdr:colOff>38100</xdr:colOff>
      <xdr:row>40</xdr:row>
      <xdr:rowOff>8128</xdr:rowOff>
    </xdr:to>
    <xdr:sp macro="" textlink="">
      <xdr:nvSpPr>
        <xdr:cNvPr id="493" name="楕円 492"/>
        <xdr:cNvSpPr/>
      </xdr:nvSpPr>
      <xdr:spPr>
        <a:xfrm>
          <a:off x="21272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124206</xdr:rowOff>
    </xdr:from>
    <xdr:to>
      <xdr:col>116</xdr:col>
      <xdr:colOff>63500</xdr:colOff>
      <xdr:row>39</xdr:row>
      <xdr:rowOff>128778</xdr:rowOff>
    </xdr:to>
    <xdr:cxnSp macro="">
      <xdr:nvCxnSpPr>
        <xdr:cNvPr id="494" name="直線コネクタ 493"/>
        <xdr:cNvCxnSpPr/>
      </xdr:nvCxnSpPr>
      <xdr:spPr>
        <a:xfrm flipV="1">
          <a:off x="21323300" y="6810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123698</xdr:rowOff>
    </xdr:from>
    <xdr:to>
      <xdr:col>107</xdr:col>
      <xdr:colOff>101600</xdr:colOff>
      <xdr:row>40</xdr:row>
      <xdr:rowOff>53848</xdr:rowOff>
    </xdr:to>
    <xdr:sp macro="" textlink="">
      <xdr:nvSpPr>
        <xdr:cNvPr id="495" name="楕円 494"/>
        <xdr:cNvSpPr/>
      </xdr:nvSpPr>
      <xdr:spPr>
        <a:xfrm>
          <a:off x="20383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128778</xdr:rowOff>
    </xdr:from>
    <xdr:to>
      <xdr:col>111</xdr:col>
      <xdr:colOff>177800</xdr:colOff>
      <xdr:row>40</xdr:row>
      <xdr:rowOff>3048</xdr:rowOff>
    </xdr:to>
    <xdr:cxnSp macro="">
      <xdr:nvCxnSpPr>
        <xdr:cNvPr id="496" name="直線コネクタ 495"/>
        <xdr:cNvCxnSpPr/>
      </xdr:nvCxnSpPr>
      <xdr:spPr>
        <a:xfrm flipV="1">
          <a:off x="20434300" y="68153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125984</xdr:rowOff>
    </xdr:from>
    <xdr:to>
      <xdr:col>102</xdr:col>
      <xdr:colOff>165100</xdr:colOff>
      <xdr:row>40</xdr:row>
      <xdr:rowOff>56134</xdr:rowOff>
    </xdr:to>
    <xdr:sp macro="" textlink="">
      <xdr:nvSpPr>
        <xdr:cNvPr id="497" name="楕円 496"/>
        <xdr:cNvSpPr/>
      </xdr:nvSpPr>
      <xdr:spPr>
        <a:xfrm>
          <a:off x="194945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3048</xdr:rowOff>
    </xdr:from>
    <xdr:to>
      <xdr:col>107</xdr:col>
      <xdr:colOff>50800</xdr:colOff>
      <xdr:row>40</xdr:row>
      <xdr:rowOff>5334</xdr:rowOff>
    </xdr:to>
    <xdr:cxnSp macro="">
      <xdr:nvCxnSpPr>
        <xdr:cNvPr id="498" name="直線コネクタ 497"/>
        <xdr:cNvCxnSpPr/>
      </xdr:nvCxnSpPr>
      <xdr:spPr>
        <a:xfrm flipV="1">
          <a:off x="19545300" y="686104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128270</xdr:rowOff>
    </xdr:from>
    <xdr:to>
      <xdr:col>98</xdr:col>
      <xdr:colOff>38100</xdr:colOff>
      <xdr:row>40</xdr:row>
      <xdr:rowOff>58420</xdr:rowOff>
    </xdr:to>
    <xdr:sp macro="" textlink="">
      <xdr:nvSpPr>
        <xdr:cNvPr id="499" name="楕円 498"/>
        <xdr:cNvSpPr/>
      </xdr:nvSpPr>
      <xdr:spPr>
        <a:xfrm>
          <a:off x="18605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5334</xdr:rowOff>
    </xdr:from>
    <xdr:to>
      <xdr:col>102</xdr:col>
      <xdr:colOff>114300</xdr:colOff>
      <xdr:row>40</xdr:row>
      <xdr:rowOff>7620</xdr:rowOff>
    </xdr:to>
    <xdr:cxnSp macro="">
      <xdr:nvCxnSpPr>
        <xdr:cNvPr id="500" name="直線コネクタ 499"/>
        <xdr:cNvCxnSpPr/>
      </xdr:nvCxnSpPr>
      <xdr:spPr>
        <a:xfrm flipV="1">
          <a:off x="18656300" y="686333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01"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502"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503" name="n_3aveValue【認定こども園・幼稚園・保育所】&#10;一人当たり面積"/>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04"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170705</xdr:rowOff>
    </xdr:from>
    <xdr:ext cx="469744" cy="259045"/>
    <xdr:sp macro="" textlink="">
      <xdr:nvSpPr>
        <xdr:cNvPr id="505" name="n_1mainValue【認定こども園・幼稚園・保育所】&#10;一人当たり面積"/>
        <xdr:cNvSpPr txBox="1"/>
      </xdr:nvSpPr>
      <xdr:spPr>
        <a:xfrm>
          <a:off x="210757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44975</xdr:rowOff>
    </xdr:from>
    <xdr:ext cx="469744" cy="259045"/>
    <xdr:sp macro="" textlink="">
      <xdr:nvSpPr>
        <xdr:cNvPr id="506" name="n_2mainValue【認定こども園・幼稚園・保育所】&#10;一人当たり面積"/>
        <xdr:cNvSpPr txBox="1"/>
      </xdr:nvSpPr>
      <xdr:spPr>
        <a:xfrm>
          <a:off x="201994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47261</xdr:rowOff>
    </xdr:from>
    <xdr:ext cx="469744" cy="259045"/>
    <xdr:sp macro="" textlink="">
      <xdr:nvSpPr>
        <xdr:cNvPr id="507" name="n_3mainValue【認定こども園・幼稚園・保育所】&#10;一人当たり面積"/>
        <xdr:cNvSpPr txBox="1"/>
      </xdr:nvSpPr>
      <xdr:spPr>
        <a:xfrm>
          <a:off x="19310427" y="690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49547</xdr:rowOff>
    </xdr:from>
    <xdr:ext cx="469744" cy="259045"/>
    <xdr:sp macro="" textlink="">
      <xdr:nvSpPr>
        <xdr:cNvPr id="508" name="n_4mainValue【認定こども園・幼稚園・保育所】&#10;一人当たり面積"/>
        <xdr:cNvSpPr txBox="1"/>
      </xdr:nvSpPr>
      <xdr:spPr>
        <a:xfrm>
          <a:off x="18421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31" name="直線コネクタ 530"/>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32"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33" name="直線コネクタ 532"/>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34"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35" name="直線コネクタ 534"/>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49801</xdr:rowOff>
    </xdr:from>
    <xdr:ext cx="405111" cy="259045"/>
    <xdr:sp macro="" textlink="">
      <xdr:nvSpPr>
        <xdr:cNvPr id="536" name="【学校施設】&#10;有形固定資産減価償却率平均値テキスト"/>
        <xdr:cNvSpPr txBox="1"/>
      </xdr:nvSpPr>
      <xdr:spPr>
        <a:xfrm>
          <a:off x="16357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37" name="フローチャート: 判断 536"/>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38" name="フローチャート: 判断 537"/>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39" name="フローチャート: 判断 538"/>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40" name="フローチャート: 判断 539"/>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41" name="フローチャート: 判断 540"/>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122936</xdr:rowOff>
    </xdr:from>
    <xdr:to>
      <xdr:col>85</xdr:col>
      <xdr:colOff>177800</xdr:colOff>
      <xdr:row>62</xdr:row>
      <xdr:rowOff>53086</xdr:rowOff>
    </xdr:to>
    <xdr:sp macro="" textlink="">
      <xdr:nvSpPr>
        <xdr:cNvPr id="547" name="楕円 546"/>
        <xdr:cNvSpPr/>
      </xdr:nvSpPr>
      <xdr:spPr>
        <a:xfrm>
          <a:off x="162687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101363</xdr:rowOff>
    </xdr:from>
    <xdr:ext cx="405111" cy="259045"/>
    <xdr:sp macro="" textlink="">
      <xdr:nvSpPr>
        <xdr:cNvPr id="548" name="【学校施設】&#10;有形固定資産減価償却率該当値テキスト"/>
        <xdr:cNvSpPr txBox="1"/>
      </xdr:nvSpPr>
      <xdr:spPr>
        <a:xfrm>
          <a:off x="16357600"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549" name="楕円 548"/>
        <xdr:cNvSpPr/>
      </xdr:nvSpPr>
      <xdr:spPr>
        <a:xfrm>
          <a:off x="1543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148590</xdr:rowOff>
    </xdr:from>
    <xdr:to>
      <xdr:col>85</xdr:col>
      <xdr:colOff>127000</xdr:colOff>
      <xdr:row>62</xdr:row>
      <xdr:rowOff>2286</xdr:rowOff>
    </xdr:to>
    <xdr:cxnSp macro="">
      <xdr:nvCxnSpPr>
        <xdr:cNvPr id="550" name="直線コネクタ 549"/>
        <xdr:cNvCxnSpPr/>
      </xdr:nvCxnSpPr>
      <xdr:spPr>
        <a:xfrm>
          <a:off x="15481300" y="1060704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54356</xdr:rowOff>
    </xdr:from>
    <xdr:to>
      <xdr:col>76</xdr:col>
      <xdr:colOff>165100</xdr:colOff>
      <xdr:row>61</xdr:row>
      <xdr:rowOff>155956</xdr:rowOff>
    </xdr:to>
    <xdr:sp macro="" textlink="">
      <xdr:nvSpPr>
        <xdr:cNvPr id="551" name="楕円 550"/>
        <xdr:cNvSpPr/>
      </xdr:nvSpPr>
      <xdr:spPr>
        <a:xfrm>
          <a:off x="14541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105156</xdr:rowOff>
    </xdr:from>
    <xdr:to>
      <xdr:col>81</xdr:col>
      <xdr:colOff>50800</xdr:colOff>
      <xdr:row>61</xdr:row>
      <xdr:rowOff>148590</xdr:rowOff>
    </xdr:to>
    <xdr:cxnSp macro="">
      <xdr:nvCxnSpPr>
        <xdr:cNvPr id="552" name="直線コネクタ 551"/>
        <xdr:cNvCxnSpPr/>
      </xdr:nvCxnSpPr>
      <xdr:spPr>
        <a:xfrm>
          <a:off x="14592300" y="105636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26924</xdr:rowOff>
    </xdr:from>
    <xdr:to>
      <xdr:col>72</xdr:col>
      <xdr:colOff>38100</xdr:colOff>
      <xdr:row>61</xdr:row>
      <xdr:rowOff>128524</xdr:rowOff>
    </xdr:to>
    <xdr:sp macro="" textlink="">
      <xdr:nvSpPr>
        <xdr:cNvPr id="553" name="楕円 552"/>
        <xdr:cNvSpPr/>
      </xdr:nvSpPr>
      <xdr:spPr>
        <a:xfrm>
          <a:off x="13652500" y="10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77724</xdr:rowOff>
    </xdr:from>
    <xdr:to>
      <xdr:col>76</xdr:col>
      <xdr:colOff>114300</xdr:colOff>
      <xdr:row>61</xdr:row>
      <xdr:rowOff>105156</xdr:rowOff>
    </xdr:to>
    <xdr:cxnSp macro="">
      <xdr:nvCxnSpPr>
        <xdr:cNvPr id="554" name="直線コネクタ 553"/>
        <xdr:cNvCxnSpPr/>
      </xdr:nvCxnSpPr>
      <xdr:spPr>
        <a:xfrm>
          <a:off x="13703300" y="1053617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159512</xdr:rowOff>
    </xdr:from>
    <xdr:to>
      <xdr:col>67</xdr:col>
      <xdr:colOff>101600</xdr:colOff>
      <xdr:row>62</xdr:row>
      <xdr:rowOff>89662</xdr:rowOff>
    </xdr:to>
    <xdr:sp macro="" textlink="">
      <xdr:nvSpPr>
        <xdr:cNvPr id="555" name="楕円 554"/>
        <xdr:cNvSpPr/>
      </xdr:nvSpPr>
      <xdr:spPr>
        <a:xfrm>
          <a:off x="127635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77724</xdr:rowOff>
    </xdr:from>
    <xdr:to>
      <xdr:col>71</xdr:col>
      <xdr:colOff>177800</xdr:colOff>
      <xdr:row>62</xdr:row>
      <xdr:rowOff>38862</xdr:rowOff>
    </xdr:to>
    <xdr:cxnSp macro="">
      <xdr:nvCxnSpPr>
        <xdr:cNvPr id="556" name="直線コネクタ 555"/>
        <xdr:cNvCxnSpPr/>
      </xdr:nvCxnSpPr>
      <xdr:spPr>
        <a:xfrm flipV="1">
          <a:off x="12814300" y="1053617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557" name="n_1aveValue【学校施設】&#10;有形固定資産減価償却率"/>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558" name="n_2aveValue【学校施設】&#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559" name="n_3aveValue【学校施設】&#10;有形固定資産減価償却率"/>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60"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19067</xdr:rowOff>
    </xdr:from>
    <xdr:ext cx="405111" cy="259045"/>
    <xdr:sp macro="" textlink="">
      <xdr:nvSpPr>
        <xdr:cNvPr id="561" name="n_1mainValue【学校施設】&#10;有形固定資産減価償却率"/>
        <xdr:cNvSpPr txBox="1"/>
      </xdr:nvSpPr>
      <xdr:spPr>
        <a:xfrm>
          <a:off x="15266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147083</xdr:rowOff>
    </xdr:from>
    <xdr:ext cx="405111" cy="259045"/>
    <xdr:sp macro="" textlink="">
      <xdr:nvSpPr>
        <xdr:cNvPr id="562" name="n_2mainValue【学校施設】&#10;有形固定資産減価償却率"/>
        <xdr:cNvSpPr txBox="1"/>
      </xdr:nvSpPr>
      <xdr:spPr>
        <a:xfrm>
          <a:off x="14389744" y="1060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119651</xdr:rowOff>
    </xdr:from>
    <xdr:ext cx="405111" cy="259045"/>
    <xdr:sp macro="" textlink="">
      <xdr:nvSpPr>
        <xdr:cNvPr id="563" name="n_3mainValue【学校施設】&#10;有形固定資産減価償却率"/>
        <xdr:cNvSpPr txBox="1"/>
      </xdr:nvSpPr>
      <xdr:spPr>
        <a:xfrm>
          <a:off x="13500744" y="1057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80789</xdr:rowOff>
    </xdr:from>
    <xdr:ext cx="405111" cy="259045"/>
    <xdr:sp macro="" textlink="">
      <xdr:nvSpPr>
        <xdr:cNvPr id="564" name="n_4mainValue【学校施設】&#10;有形固定資産減価償却率"/>
        <xdr:cNvSpPr txBox="1"/>
      </xdr:nvSpPr>
      <xdr:spPr>
        <a:xfrm>
          <a:off x="12611744" y="1071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89" name="直線コネクタ 588"/>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90"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91" name="直線コネクタ 590"/>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92"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93" name="直線コネクタ 592"/>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43705</xdr:rowOff>
    </xdr:from>
    <xdr:ext cx="469744" cy="259045"/>
    <xdr:sp macro="" textlink="">
      <xdr:nvSpPr>
        <xdr:cNvPr id="594" name="【学校施設】&#10;一人当たり面積平均値テキスト"/>
        <xdr:cNvSpPr txBox="1"/>
      </xdr:nvSpPr>
      <xdr:spPr>
        <a:xfrm>
          <a:off x="22199600" y="1015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95" name="フローチャート: 判断 594"/>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96" name="フローチャート: 判断 595"/>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97" name="フローチャート: 判断 596"/>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98" name="フローチャート: 判断 597"/>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99" name="フローチャート: 判断 598"/>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41402</xdr:rowOff>
    </xdr:from>
    <xdr:to>
      <xdr:col>116</xdr:col>
      <xdr:colOff>114300</xdr:colOff>
      <xdr:row>61</xdr:row>
      <xdr:rowOff>143002</xdr:rowOff>
    </xdr:to>
    <xdr:sp macro="" textlink="">
      <xdr:nvSpPr>
        <xdr:cNvPr id="605" name="楕円 604"/>
        <xdr:cNvSpPr/>
      </xdr:nvSpPr>
      <xdr:spPr>
        <a:xfrm>
          <a:off x="22110700" y="1049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19829</xdr:rowOff>
    </xdr:from>
    <xdr:ext cx="469744" cy="259045"/>
    <xdr:sp macro="" textlink="">
      <xdr:nvSpPr>
        <xdr:cNvPr id="606" name="【学校施設】&#10;一人当たり面積該当値テキスト"/>
        <xdr:cNvSpPr txBox="1"/>
      </xdr:nvSpPr>
      <xdr:spPr>
        <a:xfrm>
          <a:off x="22199600" y="1047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68834</xdr:rowOff>
    </xdr:from>
    <xdr:to>
      <xdr:col>112</xdr:col>
      <xdr:colOff>38100</xdr:colOff>
      <xdr:row>61</xdr:row>
      <xdr:rowOff>170434</xdr:rowOff>
    </xdr:to>
    <xdr:sp macro="" textlink="">
      <xdr:nvSpPr>
        <xdr:cNvPr id="607" name="楕円 606"/>
        <xdr:cNvSpPr/>
      </xdr:nvSpPr>
      <xdr:spPr>
        <a:xfrm>
          <a:off x="21272500" y="1052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92202</xdr:rowOff>
    </xdr:from>
    <xdr:to>
      <xdr:col>116</xdr:col>
      <xdr:colOff>63500</xdr:colOff>
      <xdr:row>61</xdr:row>
      <xdr:rowOff>119634</xdr:rowOff>
    </xdr:to>
    <xdr:cxnSp macro="">
      <xdr:nvCxnSpPr>
        <xdr:cNvPr id="608" name="直線コネクタ 607"/>
        <xdr:cNvCxnSpPr/>
      </xdr:nvCxnSpPr>
      <xdr:spPr>
        <a:xfrm flipV="1">
          <a:off x="21323300" y="105506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67310</xdr:rowOff>
    </xdr:from>
    <xdr:to>
      <xdr:col>107</xdr:col>
      <xdr:colOff>101600</xdr:colOff>
      <xdr:row>61</xdr:row>
      <xdr:rowOff>168910</xdr:rowOff>
    </xdr:to>
    <xdr:sp macro="" textlink="">
      <xdr:nvSpPr>
        <xdr:cNvPr id="609" name="楕円 608"/>
        <xdr:cNvSpPr/>
      </xdr:nvSpPr>
      <xdr:spPr>
        <a:xfrm>
          <a:off x="20383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118110</xdr:rowOff>
    </xdr:from>
    <xdr:to>
      <xdr:col>111</xdr:col>
      <xdr:colOff>177800</xdr:colOff>
      <xdr:row>61</xdr:row>
      <xdr:rowOff>119634</xdr:rowOff>
    </xdr:to>
    <xdr:cxnSp macro="">
      <xdr:nvCxnSpPr>
        <xdr:cNvPr id="610" name="直線コネクタ 609"/>
        <xdr:cNvCxnSpPr/>
      </xdr:nvCxnSpPr>
      <xdr:spPr>
        <a:xfrm>
          <a:off x="20434300" y="1057656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80264</xdr:rowOff>
    </xdr:from>
    <xdr:to>
      <xdr:col>102</xdr:col>
      <xdr:colOff>165100</xdr:colOff>
      <xdr:row>62</xdr:row>
      <xdr:rowOff>10414</xdr:rowOff>
    </xdr:to>
    <xdr:sp macro="" textlink="">
      <xdr:nvSpPr>
        <xdr:cNvPr id="611" name="楕円 610"/>
        <xdr:cNvSpPr/>
      </xdr:nvSpPr>
      <xdr:spPr>
        <a:xfrm>
          <a:off x="19494500" y="1053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118110</xdr:rowOff>
    </xdr:from>
    <xdr:to>
      <xdr:col>107</xdr:col>
      <xdr:colOff>50800</xdr:colOff>
      <xdr:row>61</xdr:row>
      <xdr:rowOff>131064</xdr:rowOff>
    </xdr:to>
    <xdr:cxnSp macro="">
      <xdr:nvCxnSpPr>
        <xdr:cNvPr id="612" name="直線コネクタ 611"/>
        <xdr:cNvCxnSpPr/>
      </xdr:nvCxnSpPr>
      <xdr:spPr>
        <a:xfrm flipV="1">
          <a:off x="19545300" y="10576560"/>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21590</xdr:rowOff>
    </xdr:from>
    <xdr:to>
      <xdr:col>98</xdr:col>
      <xdr:colOff>38100</xdr:colOff>
      <xdr:row>62</xdr:row>
      <xdr:rowOff>123190</xdr:rowOff>
    </xdr:to>
    <xdr:sp macro="" textlink="">
      <xdr:nvSpPr>
        <xdr:cNvPr id="613" name="楕円 612"/>
        <xdr:cNvSpPr/>
      </xdr:nvSpPr>
      <xdr:spPr>
        <a:xfrm>
          <a:off x="18605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131064</xdr:rowOff>
    </xdr:from>
    <xdr:to>
      <xdr:col>102</xdr:col>
      <xdr:colOff>114300</xdr:colOff>
      <xdr:row>62</xdr:row>
      <xdr:rowOff>72390</xdr:rowOff>
    </xdr:to>
    <xdr:cxnSp macro="">
      <xdr:nvCxnSpPr>
        <xdr:cNvPr id="614" name="直線コネクタ 613"/>
        <xdr:cNvCxnSpPr/>
      </xdr:nvCxnSpPr>
      <xdr:spPr>
        <a:xfrm flipV="1">
          <a:off x="18656300" y="10589514"/>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615" name="n_1aveValue【学校施設】&#10;一人当たり面積"/>
        <xdr:cNvSpPr txBox="1"/>
      </xdr:nvSpPr>
      <xdr:spPr>
        <a:xfrm>
          <a:off x="210757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616" name="n_2aveValue【学校施設】&#10;一人当たり面積"/>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617" name="n_3aveValue【学校施設】&#10;一人当たり面積"/>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618" name="n_4aveValue【学校施設】&#10;一人当たり面積"/>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161561</xdr:rowOff>
    </xdr:from>
    <xdr:ext cx="469744" cy="259045"/>
    <xdr:sp macro="" textlink="">
      <xdr:nvSpPr>
        <xdr:cNvPr id="619" name="n_1mainValue【学校施設】&#10;一人当たり面積"/>
        <xdr:cNvSpPr txBox="1"/>
      </xdr:nvSpPr>
      <xdr:spPr>
        <a:xfrm>
          <a:off x="21075727" y="1062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160037</xdr:rowOff>
    </xdr:from>
    <xdr:ext cx="469744" cy="259045"/>
    <xdr:sp macro="" textlink="">
      <xdr:nvSpPr>
        <xdr:cNvPr id="620" name="n_2mainValue【学校施設】&#10;一人当たり面積"/>
        <xdr:cNvSpPr txBox="1"/>
      </xdr:nvSpPr>
      <xdr:spPr>
        <a:xfrm>
          <a:off x="20199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1541</xdr:rowOff>
    </xdr:from>
    <xdr:ext cx="469744" cy="259045"/>
    <xdr:sp macro="" textlink="">
      <xdr:nvSpPr>
        <xdr:cNvPr id="621" name="n_3mainValue【学校施設】&#10;一人当たり面積"/>
        <xdr:cNvSpPr txBox="1"/>
      </xdr:nvSpPr>
      <xdr:spPr>
        <a:xfrm>
          <a:off x="19310427" y="1063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114317</xdr:rowOff>
    </xdr:from>
    <xdr:ext cx="469744" cy="259045"/>
    <xdr:sp macro="" textlink="">
      <xdr:nvSpPr>
        <xdr:cNvPr id="622" name="n_4mainValue【学校施設】&#10;一人当たり面積"/>
        <xdr:cNvSpPr txBox="1"/>
      </xdr:nvSpPr>
      <xdr:spPr>
        <a:xfrm>
          <a:off x="18421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0" name="直線コネクタ 6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1" name="テキスト ボックス 65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2" name="直線コネクタ 6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3" name="テキスト ボックス 6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4" name="直線コネクタ 6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5" name="テキスト ボックス 6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6" name="直線コネクタ 6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7" name="テキスト ボックス 6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9" name="テキスト ボックス 6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661" name="直線コネクタ 660"/>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662"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663" name="直線コネクタ 662"/>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664"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665" name="直線コネクタ 664"/>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666" name="【公民館】&#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67" name="フローチャート: 判断 666"/>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68" name="フローチャート: 判断 667"/>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669" name="フローチャート: 判断 668"/>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670" name="フローチャート: 判断 669"/>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671" name="フローチャート: 判断 670"/>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66548</xdr:rowOff>
    </xdr:from>
    <xdr:to>
      <xdr:col>85</xdr:col>
      <xdr:colOff>177800</xdr:colOff>
      <xdr:row>102</xdr:row>
      <xdr:rowOff>168148</xdr:rowOff>
    </xdr:to>
    <xdr:sp macro="" textlink="">
      <xdr:nvSpPr>
        <xdr:cNvPr id="677" name="楕円 676"/>
        <xdr:cNvSpPr/>
      </xdr:nvSpPr>
      <xdr:spPr>
        <a:xfrm>
          <a:off x="16268700" y="1755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89425</xdr:rowOff>
    </xdr:from>
    <xdr:ext cx="405111" cy="259045"/>
    <xdr:sp macro="" textlink="">
      <xdr:nvSpPr>
        <xdr:cNvPr id="678" name="【公民館】&#10;有形固定資産減価償却率該当値テキスト"/>
        <xdr:cNvSpPr txBox="1"/>
      </xdr:nvSpPr>
      <xdr:spPr>
        <a:xfrm>
          <a:off x="16357600" y="174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7113</xdr:rowOff>
    </xdr:from>
    <xdr:to>
      <xdr:col>81</xdr:col>
      <xdr:colOff>101600</xdr:colOff>
      <xdr:row>102</xdr:row>
      <xdr:rowOff>108713</xdr:rowOff>
    </xdr:to>
    <xdr:sp macro="" textlink="">
      <xdr:nvSpPr>
        <xdr:cNvPr id="679" name="楕円 678"/>
        <xdr:cNvSpPr/>
      </xdr:nvSpPr>
      <xdr:spPr>
        <a:xfrm>
          <a:off x="1543050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57913</xdr:rowOff>
    </xdr:from>
    <xdr:to>
      <xdr:col>85</xdr:col>
      <xdr:colOff>127000</xdr:colOff>
      <xdr:row>102</xdr:row>
      <xdr:rowOff>117348</xdr:rowOff>
    </xdr:to>
    <xdr:cxnSp macro="">
      <xdr:nvCxnSpPr>
        <xdr:cNvPr id="680" name="直線コネクタ 679"/>
        <xdr:cNvCxnSpPr/>
      </xdr:nvCxnSpPr>
      <xdr:spPr>
        <a:xfrm>
          <a:off x="15481300" y="17545813"/>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125985</xdr:rowOff>
    </xdr:from>
    <xdr:to>
      <xdr:col>76</xdr:col>
      <xdr:colOff>165100</xdr:colOff>
      <xdr:row>102</xdr:row>
      <xdr:rowOff>56135</xdr:rowOff>
    </xdr:to>
    <xdr:sp macro="" textlink="">
      <xdr:nvSpPr>
        <xdr:cNvPr id="681" name="楕円 680"/>
        <xdr:cNvSpPr/>
      </xdr:nvSpPr>
      <xdr:spPr>
        <a:xfrm>
          <a:off x="14541500" y="174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5335</xdr:rowOff>
    </xdr:from>
    <xdr:to>
      <xdr:col>81</xdr:col>
      <xdr:colOff>50800</xdr:colOff>
      <xdr:row>102</xdr:row>
      <xdr:rowOff>57913</xdr:rowOff>
    </xdr:to>
    <xdr:cxnSp macro="">
      <xdr:nvCxnSpPr>
        <xdr:cNvPr id="682" name="直線コネクタ 681"/>
        <xdr:cNvCxnSpPr/>
      </xdr:nvCxnSpPr>
      <xdr:spPr>
        <a:xfrm>
          <a:off x="14592300" y="17493235"/>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68835</xdr:rowOff>
    </xdr:from>
    <xdr:to>
      <xdr:col>72</xdr:col>
      <xdr:colOff>38100</xdr:colOff>
      <xdr:row>101</xdr:row>
      <xdr:rowOff>170435</xdr:rowOff>
    </xdr:to>
    <xdr:sp macro="" textlink="">
      <xdr:nvSpPr>
        <xdr:cNvPr id="683" name="楕円 682"/>
        <xdr:cNvSpPr/>
      </xdr:nvSpPr>
      <xdr:spPr>
        <a:xfrm>
          <a:off x="13652500" y="173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119635</xdr:rowOff>
    </xdr:from>
    <xdr:to>
      <xdr:col>76</xdr:col>
      <xdr:colOff>114300</xdr:colOff>
      <xdr:row>102</xdr:row>
      <xdr:rowOff>5335</xdr:rowOff>
    </xdr:to>
    <xdr:cxnSp macro="">
      <xdr:nvCxnSpPr>
        <xdr:cNvPr id="684" name="直線コネクタ 683"/>
        <xdr:cNvCxnSpPr/>
      </xdr:nvCxnSpPr>
      <xdr:spPr>
        <a:xfrm>
          <a:off x="13703300" y="174360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685" name="n_1aveValue【公民館】&#10;有形固定資産減価償却率"/>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145559</xdr:rowOff>
    </xdr:from>
    <xdr:ext cx="405111" cy="259045"/>
    <xdr:sp macro="" textlink="">
      <xdr:nvSpPr>
        <xdr:cNvPr id="686" name="n_2aveValue【公民館】&#10;有形固定資産減価償却率"/>
        <xdr:cNvSpPr txBox="1"/>
      </xdr:nvSpPr>
      <xdr:spPr>
        <a:xfrm>
          <a:off x="14389744"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99840</xdr:rowOff>
    </xdr:from>
    <xdr:ext cx="405111" cy="259045"/>
    <xdr:sp macro="" textlink="">
      <xdr:nvSpPr>
        <xdr:cNvPr id="687" name="n_3aveValue【公民館】&#10;有形固定資産減価償却率"/>
        <xdr:cNvSpPr txBox="1"/>
      </xdr:nvSpPr>
      <xdr:spPr>
        <a:xfrm>
          <a:off x="13500744" y="1775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688" name="n_4aveValue【公民館】&#10;有形固定資産減価償却率"/>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125240</xdr:rowOff>
    </xdr:from>
    <xdr:ext cx="405111" cy="259045"/>
    <xdr:sp macro="" textlink="">
      <xdr:nvSpPr>
        <xdr:cNvPr id="689" name="n_1mainValue【公民館】&#10;有形固定資産減価償却率"/>
        <xdr:cNvSpPr txBox="1"/>
      </xdr:nvSpPr>
      <xdr:spPr>
        <a:xfrm>
          <a:off x="152660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72662</xdr:rowOff>
    </xdr:from>
    <xdr:ext cx="405111" cy="259045"/>
    <xdr:sp macro="" textlink="">
      <xdr:nvSpPr>
        <xdr:cNvPr id="690" name="n_2mainValue【公民館】&#10;有形固定資産減価償却率"/>
        <xdr:cNvSpPr txBox="1"/>
      </xdr:nvSpPr>
      <xdr:spPr>
        <a:xfrm>
          <a:off x="14389744" y="1721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15512</xdr:rowOff>
    </xdr:from>
    <xdr:ext cx="405111" cy="259045"/>
    <xdr:sp macro="" textlink="">
      <xdr:nvSpPr>
        <xdr:cNvPr id="691" name="n_3mainValue【公民館】&#10;有形固定資産減価償却率"/>
        <xdr:cNvSpPr txBox="1"/>
      </xdr:nvSpPr>
      <xdr:spPr>
        <a:xfrm>
          <a:off x="13500744" y="1716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2" name="直線コネクタ 7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3" name="テキスト ボックス 7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4" name="直線コネクタ 7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5" name="テキスト ボックス 7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6" name="直線コネクタ 7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7" name="テキスト ボックス 7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8" name="直線コネクタ 7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9" name="テキスト ボックス 7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713" name="直線コネクタ 712"/>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14"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15" name="直線コネクタ 714"/>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716"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717" name="直線コネクタ 716"/>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718" name="【公民館】&#10;一人当たり面積平均値テキスト"/>
        <xdr:cNvSpPr txBox="1"/>
      </xdr:nvSpPr>
      <xdr:spPr>
        <a:xfrm>
          <a:off x="22199600" y="1809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19" name="フローチャート: 判断 718"/>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720" name="フローチャート: 判断 719"/>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1" name="フローチャート: 判断 720"/>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22" name="フローチャート: 判断 721"/>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23" name="フローチャート: 判断 722"/>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144272</xdr:rowOff>
    </xdr:from>
    <xdr:to>
      <xdr:col>116</xdr:col>
      <xdr:colOff>114300</xdr:colOff>
      <xdr:row>103</xdr:row>
      <xdr:rowOff>74422</xdr:rowOff>
    </xdr:to>
    <xdr:sp macro="" textlink="">
      <xdr:nvSpPr>
        <xdr:cNvPr id="729" name="楕円 728"/>
        <xdr:cNvSpPr/>
      </xdr:nvSpPr>
      <xdr:spPr>
        <a:xfrm>
          <a:off x="221107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167149</xdr:rowOff>
    </xdr:from>
    <xdr:ext cx="469744" cy="259045"/>
    <xdr:sp macro="" textlink="">
      <xdr:nvSpPr>
        <xdr:cNvPr id="730" name="【公民館】&#10;一人当たり面積該当値テキスト"/>
        <xdr:cNvSpPr txBox="1"/>
      </xdr:nvSpPr>
      <xdr:spPr>
        <a:xfrm>
          <a:off x="22199600" y="1748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155702</xdr:rowOff>
    </xdr:from>
    <xdr:to>
      <xdr:col>112</xdr:col>
      <xdr:colOff>38100</xdr:colOff>
      <xdr:row>103</xdr:row>
      <xdr:rowOff>85852</xdr:rowOff>
    </xdr:to>
    <xdr:sp macro="" textlink="">
      <xdr:nvSpPr>
        <xdr:cNvPr id="731" name="楕円 730"/>
        <xdr:cNvSpPr/>
      </xdr:nvSpPr>
      <xdr:spPr>
        <a:xfrm>
          <a:off x="212725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23622</xdr:rowOff>
    </xdr:from>
    <xdr:to>
      <xdr:col>116</xdr:col>
      <xdr:colOff>63500</xdr:colOff>
      <xdr:row>103</xdr:row>
      <xdr:rowOff>35052</xdr:rowOff>
    </xdr:to>
    <xdr:cxnSp macro="">
      <xdr:nvCxnSpPr>
        <xdr:cNvPr id="732" name="直線コネクタ 731"/>
        <xdr:cNvCxnSpPr/>
      </xdr:nvCxnSpPr>
      <xdr:spPr>
        <a:xfrm flipV="1">
          <a:off x="21323300" y="1768297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162561</xdr:rowOff>
    </xdr:from>
    <xdr:to>
      <xdr:col>107</xdr:col>
      <xdr:colOff>101600</xdr:colOff>
      <xdr:row>103</xdr:row>
      <xdr:rowOff>92711</xdr:rowOff>
    </xdr:to>
    <xdr:sp macro="" textlink="">
      <xdr:nvSpPr>
        <xdr:cNvPr id="733" name="楕円 732"/>
        <xdr:cNvSpPr/>
      </xdr:nvSpPr>
      <xdr:spPr>
        <a:xfrm>
          <a:off x="20383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35052</xdr:rowOff>
    </xdr:from>
    <xdr:to>
      <xdr:col>111</xdr:col>
      <xdr:colOff>177800</xdr:colOff>
      <xdr:row>103</xdr:row>
      <xdr:rowOff>41911</xdr:rowOff>
    </xdr:to>
    <xdr:cxnSp macro="">
      <xdr:nvCxnSpPr>
        <xdr:cNvPr id="734" name="直線コネクタ 733"/>
        <xdr:cNvCxnSpPr/>
      </xdr:nvCxnSpPr>
      <xdr:spPr>
        <a:xfrm flipV="1">
          <a:off x="20434300" y="1769440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164846</xdr:rowOff>
    </xdr:from>
    <xdr:to>
      <xdr:col>102</xdr:col>
      <xdr:colOff>165100</xdr:colOff>
      <xdr:row>103</xdr:row>
      <xdr:rowOff>94996</xdr:rowOff>
    </xdr:to>
    <xdr:sp macro="" textlink="">
      <xdr:nvSpPr>
        <xdr:cNvPr id="735" name="楕円 734"/>
        <xdr:cNvSpPr/>
      </xdr:nvSpPr>
      <xdr:spPr>
        <a:xfrm>
          <a:off x="19494500" y="176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41911</xdr:rowOff>
    </xdr:from>
    <xdr:to>
      <xdr:col>107</xdr:col>
      <xdr:colOff>50800</xdr:colOff>
      <xdr:row>103</xdr:row>
      <xdr:rowOff>44196</xdr:rowOff>
    </xdr:to>
    <xdr:cxnSp macro="">
      <xdr:nvCxnSpPr>
        <xdr:cNvPr id="736" name="直線コネクタ 735"/>
        <xdr:cNvCxnSpPr/>
      </xdr:nvCxnSpPr>
      <xdr:spPr>
        <a:xfrm flipV="1">
          <a:off x="19545300" y="1770126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22114</xdr:rowOff>
    </xdr:from>
    <xdr:ext cx="469744" cy="259045"/>
    <xdr:sp macro="" textlink="">
      <xdr:nvSpPr>
        <xdr:cNvPr id="737" name="n_1aveValue【公民館】&#10;一人当たり面積"/>
        <xdr:cNvSpPr txBox="1"/>
      </xdr:nvSpPr>
      <xdr:spPr>
        <a:xfrm>
          <a:off x="21075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738" name="n_2aveValue【公民館】&#10;一人当たり面積"/>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40403</xdr:rowOff>
    </xdr:from>
    <xdr:ext cx="469744" cy="259045"/>
    <xdr:sp macro="" textlink="">
      <xdr:nvSpPr>
        <xdr:cNvPr id="739" name="n_3aveValue【公民館】&#10;一人当たり面積"/>
        <xdr:cNvSpPr txBox="1"/>
      </xdr:nvSpPr>
      <xdr:spPr>
        <a:xfrm>
          <a:off x="19310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740" name="n_4ave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102379</xdr:rowOff>
    </xdr:from>
    <xdr:ext cx="469744" cy="259045"/>
    <xdr:sp macro="" textlink="">
      <xdr:nvSpPr>
        <xdr:cNvPr id="741" name="n_1mainValue【公民館】&#10;一人当たり面積"/>
        <xdr:cNvSpPr txBox="1"/>
      </xdr:nvSpPr>
      <xdr:spPr>
        <a:xfrm>
          <a:off x="21075727" y="1741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109238</xdr:rowOff>
    </xdr:from>
    <xdr:ext cx="469744" cy="259045"/>
    <xdr:sp macro="" textlink="">
      <xdr:nvSpPr>
        <xdr:cNvPr id="742" name="n_2mainValue【公民館】&#10;一人当たり面積"/>
        <xdr:cNvSpPr txBox="1"/>
      </xdr:nvSpPr>
      <xdr:spPr>
        <a:xfrm>
          <a:off x="201994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111523</xdr:rowOff>
    </xdr:from>
    <xdr:ext cx="469744" cy="259045"/>
    <xdr:sp macro="" textlink="">
      <xdr:nvSpPr>
        <xdr:cNvPr id="743" name="n_3mainValue【公民館】&#10;一人当たり面積"/>
        <xdr:cNvSpPr txBox="1"/>
      </xdr:nvSpPr>
      <xdr:spPr>
        <a:xfrm>
          <a:off x="19310427" y="1742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道路、住宅、学校施設で有形固定資産減価償却率が、全国平均、県内平均、類似団体平均を上回っている。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学校施設については、建築から</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年以上迎える建物が増えてきている。公共施設等総合管理計画に基づいて進めていき、適正な維持管理を行い、施設の長寿命化など適宜努めていく。</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住宅においては、上吉田地区市営住宅建替事業を実施したため改善された。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道路においても、各市道の交通量や状況等をみて、早急の対応が必要な個所については適宜行っていく。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48,580
47,973
121.74
25,951,901
25,107,444
691,391
10,703,942
17,764,133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103777</xdr:rowOff>
    </xdr:from>
    <xdr:to>
      <xdr:col>24</xdr:col>
      <xdr:colOff>114300</xdr:colOff>
      <xdr:row>35</xdr:row>
      <xdr:rowOff>33927</xdr:rowOff>
    </xdr:to>
    <xdr:sp macro="" textlink="">
      <xdr:nvSpPr>
        <xdr:cNvPr id="74" name="楕円 73"/>
        <xdr:cNvSpPr/>
      </xdr:nvSpPr>
      <xdr:spPr>
        <a:xfrm>
          <a:off x="45847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126654</xdr:rowOff>
    </xdr:from>
    <xdr:ext cx="405111" cy="259045"/>
    <xdr:sp macro="" textlink="">
      <xdr:nvSpPr>
        <xdr:cNvPr id="75" name="【図書館】&#10;有形固定資産減価償却率該当値テキスト"/>
        <xdr:cNvSpPr txBox="1"/>
      </xdr:nvSpPr>
      <xdr:spPr>
        <a:xfrm>
          <a:off x="4673600" y="57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67854</xdr:rowOff>
    </xdr:from>
    <xdr:to>
      <xdr:col>20</xdr:col>
      <xdr:colOff>38100</xdr:colOff>
      <xdr:row>34</xdr:row>
      <xdr:rowOff>169454</xdr:rowOff>
    </xdr:to>
    <xdr:sp macro="" textlink="">
      <xdr:nvSpPr>
        <xdr:cNvPr id="76" name="楕円 75"/>
        <xdr:cNvSpPr/>
      </xdr:nvSpPr>
      <xdr:spPr>
        <a:xfrm>
          <a:off x="37465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118654</xdr:rowOff>
    </xdr:from>
    <xdr:to>
      <xdr:col>24</xdr:col>
      <xdr:colOff>63500</xdr:colOff>
      <xdr:row>34</xdr:row>
      <xdr:rowOff>154577</xdr:rowOff>
    </xdr:to>
    <xdr:cxnSp macro="">
      <xdr:nvCxnSpPr>
        <xdr:cNvPr id="77" name="直線コネクタ 76"/>
        <xdr:cNvCxnSpPr/>
      </xdr:nvCxnSpPr>
      <xdr:spPr>
        <a:xfrm>
          <a:off x="3797300" y="594795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31931</xdr:rowOff>
    </xdr:from>
    <xdr:to>
      <xdr:col>15</xdr:col>
      <xdr:colOff>101600</xdr:colOff>
      <xdr:row>34</xdr:row>
      <xdr:rowOff>133531</xdr:rowOff>
    </xdr:to>
    <xdr:sp macro="" textlink="">
      <xdr:nvSpPr>
        <xdr:cNvPr id="78" name="楕円 77"/>
        <xdr:cNvSpPr/>
      </xdr:nvSpPr>
      <xdr:spPr>
        <a:xfrm>
          <a:off x="28575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82731</xdr:rowOff>
    </xdr:from>
    <xdr:to>
      <xdr:col>19</xdr:col>
      <xdr:colOff>177800</xdr:colOff>
      <xdr:row>34</xdr:row>
      <xdr:rowOff>118654</xdr:rowOff>
    </xdr:to>
    <xdr:cxnSp macro="">
      <xdr:nvCxnSpPr>
        <xdr:cNvPr id="79" name="直線コネクタ 78"/>
        <xdr:cNvCxnSpPr/>
      </xdr:nvCxnSpPr>
      <xdr:spPr>
        <a:xfrm>
          <a:off x="2908300" y="59120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167458</xdr:rowOff>
    </xdr:from>
    <xdr:to>
      <xdr:col>10</xdr:col>
      <xdr:colOff>165100</xdr:colOff>
      <xdr:row>34</xdr:row>
      <xdr:rowOff>97608</xdr:rowOff>
    </xdr:to>
    <xdr:sp macro="" textlink="">
      <xdr:nvSpPr>
        <xdr:cNvPr id="80" name="楕円 79"/>
        <xdr:cNvSpPr/>
      </xdr:nvSpPr>
      <xdr:spPr>
        <a:xfrm>
          <a:off x="1968500" y="582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46808</xdr:rowOff>
    </xdr:from>
    <xdr:to>
      <xdr:col>15</xdr:col>
      <xdr:colOff>50800</xdr:colOff>
      <xdr:row>34</xdr:row>
      <xdr:rowOff>82731</xdr:rowOff>
    </xdr:to>
    <xdr:cxnSp macro="">
      <xdr:nvCxnSpPr>
        <xdr:cNvPr id="81" name="直線コネクタ 80"/>
        <xdr:cNvCxnSpPr/>
      </xdr:nvCxnSpPr>
      <xdr:spPr>
        <a:xfrm>
          <a:off x="2019300" y="58761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31931</xdr:rowOff>
    </xdr:from>
    <xdr:to>
      <xdr:col>6</xdr:col>
      <xdr:colOff>38100</xdr:colOff>
      <xdr:row>34</xdr:row>
      <xdr:rowOff>133531</xdr:rowOff>
    </xdr:to>
    <xdr:sp macro="" textlink="">
      <xdr:nvSpPr>
        <xdr:cNvPr id="82" name="楕円 81"/>
        <xdr:cNvSpPr/>
      </xdr:nvSpPr>
      <xdr:spPr>
        <a:xfrm>
          <a:off x="10795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46808</xdr:rowOff>
    </xdr:from>
    <xdr:to>
      <xdr:col>10</xdr:col>
      <xdr:colOff>114300</xdr:colOff>
      <xdr:row>34</xdr:row>
      <xdr:rowOff>82731</xdr:rowOff>
    </xdr:to>
    <xdr:cxnSp macro="">
      <xdr:nvCxnSpPr>
        <xdr:cNvPr id="83" name="直線コネクタ 82"/>
        <xdr:cNvCxnSpPr/>
      </xdr:nvCxnSpPr>
      <xdr:spPr>
        <a:xfrm flipV="1">
          <a:off x="1130300" y="58761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165480</xdr:rowOff>
    </xdr:from>
    <xdr:ext cx="405111" cy="259045"/>
    <xdr:sp macro="" textlink="">
      <xdr:nvSpPr>
        <xdr:cNvPr id="84" name="n_1aveValue【図書館】&#10;有形固定資産減価償却率"/>
        <xdr:cNvSpPr txBox="1"/>
      </xdr:nvSpPr>
      <xdr:spPr>
        <a:xfrm>
          <a:off x="3582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127924</xdr:rowOff>
    </xdr:from>
    <xdr:ext cx="405111" cy="259045"/>
    <xdr:sp macro="" textlink="">
      <xdr:nvSpPr>
        <xdr:cNvPr id="85" name="n_2aveValue【図書館】&#10;有形固定資産減価償却率"/>
        <xdr:cNvSpPr txBox="1"/>
      </xdr:nvSpPr>
      <xdr:spPr>
        <a:xfrm>
          <a:off x="2705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165480</xdr:rowOff>
    </xdr:from>
    <xdr:ext cx="405111" cy="259045"/>
    <xdr:sp macro="" textlink="">
      <xdr:nvSpPr>
        <xdr:cNvPr id="87" name="n_4aveValue【図書館】&#10;有形固定資産減価償却率"/>
        <xdr:cNvSpPr txBox="1"/>
      </xdr:nvSpPr>
      <xdr:spPr>
        <a:xfrm>
          <a:off x="927744" y="633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14531</xdr:rowOff>
    </xdr:from>
    <xdr:ext cx="405111" cy="259045"/>
    <xdr:sp macro="" textlink="">
      <xdr:nvSpPr>
        <xdr:cNvPr id="88" name="n_1mainValue【図書館】&#10;有形固定資産減価償却率"/>
        <xdr:cNvSpPr txBox="1"/>
      </xdr:nvSpPr>
      <xdr:spPr>
        <a:xfrm>
          <a:off x="3582044" y="567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150058</xdr:rowOff>
    </xdr:from>
    <xdr:ext cx="405111" cy="259045"/>
    <xdr:sp macro="" textlink="">
      <xdr:nvSpPr>
        <xdr:cNvPr id="89" name="n_2mainValue【図書館】&#10;有形固定資産減価償却率"/>
        <xdr:cNvSpPr txBox="1"/>
      </xdr:nvSpPr>
      <xdr:spPr>
        <a:xfrm>
          <a:off x="2705744" y="563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114135</xdr:rowOff>
    </xdr:from>
    <xdr:ext cx="405111" cy="259045"/>
    <xdr:sp macro="" textlink="">
      <xdr:nvSpPr>
        <xdr:cNvPr id="90" name="n_3mainValue【図書館】&#10;有形固定資産減価償却率"/>
        <xdr:cNvSpPr txBox="1"/>
      </xdr:nvSpPr>
      <xdr:spPr>
        <a:xfrm>
          <a:off x="1816744" y="560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150058</xdr:rowOff>
    </xdr:from>
    <xdr:ext cx="405111" cy="259045"/>
    <xdr:sp macro="" textlink="">
      <xdr:nvSpPr>
        <xdr:cNvPr id="91" name="n_4mainValue【図書館】&#10;有形固定資産減価償却率"/>
        <xdr:cNvSpPr txBox="1"/>
      </xdr:nvSpPr>
      <xdr:spPr>
        <a:xfrm>
          <a:off x="927744" y="563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4"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9" name="フローチャート: 判断 128"/>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5" name="楕円 134"/>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36" name="【図書館】&#10;一人当たり面積該当値テキスト"/>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111125</xdr:rowOff>
    </xdr:from>
    <xdr:to>
      <xdr:col>50</xdr:col>
      <xdr:colOff>165100</xdr:colOff>
      <xdr:row>41</xdr:row>
      <xdr:rowOff>41275</xdr:rowOff>
    </xdr:to>
    <xdr:sp macro="" textlink="">
      <xdr:nvSpPr>
        <xdr:cNvPr id="137" name="楕円 136"/>
        <xdr:cNvSpPr/>
      </xdr:nvSpPr>
      <xdr:spPr>
        <a:xfrm>
          <a:off x="9588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161925</xdr:rowOff>
    </xdr:to>
    <xdr:cxnSp macro="">
      <xdr:nvCxnSpPr>
        <xdr:cNvPr id="138" name="直線コネクタ 137"/>
        <xdr:cNvCxnSpPr/>
      </xdr:nvCxnSpPr>
      <xdr:spPr>
        <a:xfrm flipV="1">
          <a:off x="9639300" y="70104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111125</xdr:rowOff>
    </xdr:from>
    <xdr:to>
      <xdr:col>46</xdr:col>
      <xdr:colOff>38100</xdr:colOff>
      <xdr:row>41</xdr:row>
      <xdr:rowOff>41275</xdr:rowOff>
    </xdr:to>
    <xdr:sp macro="" textlink="">
      <xdr:nvSpPr>
        <xdr:cNvPr id="139" name="楕円 138"/>
        <xdr:cNvSpPr/>
      </xdr:nvSpPr>
      <xdr:spPr>
        <a:xfrm>
          <a:off x="8699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161925</xdr:rowOff>
    </xdr:from>
    <xdr:to>
      <xdr:col>50</xdr:col>
      <xdr:colOff>114300</xdr:colOff>
      <xdr:row>40</xdr:row>
      <xdr:rowOff>161925</xdr:rowOff>
    </xdr:to>
    <xdr:cxnSp macro="">
      <xdr:nvCxnSpPr>
        <xdr:cNvPr id="140" name="直線コネクタ 139"/>
        <xdr:cNvCxnSpPr/>
      </xdr:nvCxnSpPr>
      <xdr:spPr>
        <a:xfrm>
          <a:off x="8750300" y="7019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111125</xdr:rowOff>
    </xdr:from>
    <xdr:to>
      <xdr:col>41</xdr:col>
      <xdr:colOff>101600</xdr:colOff>
      <xdr:row>41</xdr:row>
      <xdr:rowOff>41275</xdr:rowOff>
    </xdr:to>
    <xdr:sp macro="" textlink="">
      <xdr:nvSpPr>
        <xdr:cNvPr id="141" name="楕円 140"/>
        <xdr:cNvSpPr/>
      </xdr:nvSpPr>
      <xdr:spPr>
        <a:xfrm>
          <a:off x="7810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161925</xdr:rowOff>
    </xdr:from>
    <xdr:to>
      <xdr:col>45</xdr:col>
      <xdr:colOff>177800</xdr:colOff>
      <xdr:row>40</xdr:row>
      <xdr:rowOff>161925</xdr:rowOff>
    </xdr:to>
    <xdr:cxnSp macro="">
      <xdr:nvCxnSpPr>
        <xdr:cNvPr id="142" name="直線コネクタ 141"/>
        <xdr:cNvCxnSpPr/>
      </xdr:nvCxnSpPr>
      <xdr:spPr>
        <a:xfrm>
          <a:off x="7861300" y="7019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158750</xdr:rowOff>
    </xdr:from>
    <xdr:to>
      <xdr:col>36</xdr:col>
      <xdr:colOff>165100</xdr:colOff>
      <xdr:row>38</xdr:row>
      <xdr:rowOff>88900</xdr:rowOff>
    </xdr:to>
    <xdr:sp macro="" textlink="">
      <xdr:nvSpPr>
        <xdr:cNvPr id="143" name="楕円 142"/>
        <xdr:cNvSpPr/>
      </xdr:nvSpPr>
      <xdr:spPr>
        <a:xfrm>
          <a:off x="6921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38100</xdr:rowOff>
    </xdr:from>
    <xdr:to>
      <xdr:col>41</xdr:col>
      <xdr:colOff>50800</xdr:colOff>
      <xdr:row>40</xdr:row>
      <xdr:rowOff>161925</xdr:rowOff>
    </xdr:to>
    <xdr:cxnSp macro="">
      <xdr:nvCxnSpPr>
        <xdr:cNvPr id="144" name="直線コネクタ 143"/>
        <xdr:cNvCxnSpPr/>
      </xdr:nvCxnSpPr>
      <xdr:spPr>
        <a:xfrm>
          <a:off x="6972300" y="6553200"/>
          <a:ext cx="889000" cy="46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5"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46" name="n_2aveValue【図書館】&#10;一人当たり面積"/>
        <xdr:cNvSpPr txBox="1"/>
      </xdr:nvSpPr>
      <xdr:spPr>
        <a:xfrm>
          <a:off x="8515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7" name="n_3aveValue【図書館】&#10;一人当たり面積"/>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32402</xdr:rowOff>
    </xdr:from>
    <xdr:ext cx="469744" cy="259045"/>
    <xdr:sp macro="" textlink="">
      <xdr:nvSpPr>
        <xdr:cNvPr id="148" name="n_4aveValue【図書館】&#10;一人当たり面積"/>
        <xdr:cNvSpPr txBox="1"/>
      </xdr:nvSpPr>
      <xdr:spPr>
        <a:xfrm>
          <a:off x="6737427" y="671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32402</xdr:rowOff>
    </xdr:from>
    <xdr:ext cx="469744" cy="259045"/>
    <xdr:sp macro="" textlink="">
      <xdr:nvSpPr>
        <xdr:cNvPr id="149" name="n_1mainValue【図書館】&#10;一人当たり面積"/>
        <xdr:cNvSpPr txBox="1"/>
      </xdr:nvSpPr>
      <xdr:spPr>
        <a:xfrm>
          <a:off x="9391727" y="70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32402</xdr:rowOff>
    </xdr:from>
    <xdr:ext cx="469744" cy="259045"/>
    <xdr:sp macro="" textlink="">
      <xdr:nvSpPr>
        <xdr:cNvPr id="150" name="n_2mainValue【図書館】&#10;一人当たり面積"/>
        <xdr:cNvSpPr txBox="1"/>
      </xdr:nvSpPr>
      <xdr:spPr>
        <a:xfrm>
          <a:off x="8515427" y="70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32402</xdr:rowOff>
    </xdr:from>
    <xdr:ext cx="469744" cy="259045"/>
    <xdr:sp macro="" textlink="">
      <xdr:nvSpPr>
        <xdr:cNvPr id="151" name="n_3mainValue【図書館】&#10;一人当たり面積"/>
        <xdr:cNvSpPr txBox="1"/>
      </xdr:nvSpPr>
      <xdr:spPr>
        <a:xfrm>
          <a:off x="7626427" y="70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105427</xdr:rowOff>
    </xdr:from>
    <xdr:ext cx="469744" cy="259045"/>
    <xdr:sp macro="" textlink="">
      <xdr:nvSpPr>
        <xdr:cNvPr id="152" name="n_4mainValue【図書館】&#10;一人当たり面積"/>
        <xdr:cNvSpPr txBox="1"/>
      </xdr:nvSpPr>
      <xdr:spPr>
        <a:xfrm>
          <a:off x="6737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80" name="【体育館・プー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85" name="フローチャート: 判断 184"/>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13208</xdr:rowOff>
    </xdr:from>
    <xdr:to>
      <xdr:col>24</xdr:col>
      <xdr:colOff>114300</xdr:colOff>
      <xdr:row>63</xdr:row>
      <xdr:rowOff>114808</xdr:rowOff>
    </xdr:to>
    <xdr:sp macro="" textlink="">
      <xdr:nvSpPr>
        <xdr:cNvPr id="191" name="楕円 190"/>
        <xdr:cNvSpPr/>
      </xdr:nvSpPr>
      <xdr:spPr>
        <a:xfrm>
          <a:off x="45847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99585</xdr:rowOff>
    </xdr:from>
    <xdr:ext cx="405111" cy="259045"/>
    <xdr:sp macro="" textlink="">
      <xdr:nvSpPr>
        <xdr:cNvPr id="192" name="【体育館・プール】&#10;有形固定資産減価償却率該当値テキスト"/>
        <xdr:cNvSpPr txBox="1"/>
      </xdr:nvSpPr>
      <xdr:spPr>
        <a:xfrm>
          <a:off x="4673600" y="10729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170942</xdr:rowOff>
    </xdr:from>
    <xdr:to>
      <xdr:col>20</xdr:col>
      <xdr:colOff>38100</xdr:colOff>
      <xdr:row>63</xdr:row>
      <xdr:rowOff>101092</xdr:rowOff>
    </xdr:to>
    <xdr:sp macro="" textlink="">
      <xdr:nvSpPr>
        <xdr:cNvPr id="193" name="楕円 192"/>
        <xdr:cNvSpPr/>
      </xdr:nvSpPr>
      <xdr:spPr>
        <a:xfrm>
          <a:off x="3746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50292</xdr:rowOff>
    </xdr:from>
    <xdr:to>
      <xdr:col>24</xdr:col>
      <xdr:colOff>63500</xdr:colOff>
      <xdr:row>63</xdr:row>
      <xdr:rowOff>64008</xdr:rowOff>
    </xdr:to>
    <xdr:cxnSp macro="">
      <xdr:nvCxnSpPr>
        <xdr:cNvPr id="194" name="直線コネクタ 193"/>
        <xdr:cNvCxnSpPr/>
      </xdr:nvCxnSpPr>
      <xdr:spPr>
        <a:xfrm>
          <a:off x="3797300" y="1085164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148082</xdr:rowOff>
    </xdr:from>
    <xdr:to>
      <xdr:col>15</xdr:col>
      <xdr:colOff>101600</xdr:colOff>
      <xdr:row>63</xdr:row>
      <xdr:rowOff>78232</xdr:rowOff>
    </xdr:to>
    <xdr:sp macro="" textlink="">
      <xdr:nvSpPr>
        <xdr:cNvPr id="195" name="楕円 194"/>
        <xdr:cNvSpPr/>
      </xdr:nvSpPr>
      <xdr:spPr>
        <a:xfrm>
          <a:off x="2857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27432</xdr:rowOff>
    </xdr:from>
    <xdr:to>
      <xdr:col>19</xdr:col>
      <xdr:colOff>177800</xdr:colOff>
      <xdr:row>63</xdr:row>
      <xdr:rowOff>50292</xdr:rowOff>
    </xdr:to>
    <xdr:cxnSp macro="">
      <xdr:nvCxnSpPr>
        <xdr:cNvPr id="196" name="直線コネクタ 195"/>
        <xdr:cNvCxnSpPr/>
      </xdr:nvCxnSpPr>
      <xdr:spPr>
        <a:xfrm>
          <a:off x="2908300" y="1082878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120650</xdr:rowOff>
    </xdr:from>
    <xdr:to>
      <xdr:col>10</xdr:col>
      <xdr:colOff>165100</xdr:colOff>
      <xdr:row>63</xdr:row>
      <xdr:rowOff>50800</xdr:rowOff>
    </xdr:to>
    <xdr:sp macro="" textlink="">
      <xdr:nvSpPr>
        <xdr:cNvPr id="197" name="楕円 196"/>
        <xdr:cNvSpPr/>
      </xdr:nvSpPr>
      <xdr:spPr>
        <a:xfrm>
          <a:off x="196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0</xdr:rowOff>
    </xdr:from>
    <xdr:to>
      <xdr:col>15</xdr:col>
      <xdr:colOff>50800</xdr:colOff>
      <xdr:row>63</xdr:row>
      <xdr:rowOff>27432</xdr:rowOff>
    </xdr:to>
    <xdr:cxnSp macro="">
      <xdr:nvCxnSpPr>
        <xdr:cNvPr id="198" name="直線コネクタ 197"/>
        <xdr:cNvCxnSpPr/>
      </xdr:nvCxnSpPr>
      <xdr:spPr>
        <a:xfrm>
          <a:off x="2019300" y="1080135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49784</xdr:rowOff>
    </xdr:from>
    <xdr:to>
      <xdr:col>6</xdr:col>
      <xdr:colOff>38100</xdr:colOff>
      <xdr:row>60</xdr:row>
      <xdr:rowOff>151384</xdr:rowOff>
    </xdr:to>
    <xdr:sp macro="" textlink="">
      <xdr:nvSpPr>
        <xdr:cNvPr id="199" name="楕円 198"/>
        <xdr:cNvSpPr/>
      </xdr:nvSpPr>
      <xdr:spPr>
        <a:xfrm>
          <a:off x="1079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100584</xdr:rowOff>
    </xdr:from>
    <xdr:to>
      <xdr:col>10</xdr:col>
      <xdr:colOff>114300</xdr:colOff>
      <xdr:row>63</xdr:row>
      <xdr:rowOff>0</xdr:rowOff>
    </xdr:to>
    <xdr:cxnSp macro="">
      <xdr:nvCxnSpPr>
        <xdr:cNvPr id="200" name="直線コネクタ 199"/>
        <xdr:cNvCxnSpPr/>
      </xdr:nvCxnSpPr>
      <xdr:spPr>
        <a:xfrm>
          <a:off x="1130300" y="10387584"/>
          <a:ext cx="889000" cy="4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201"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202" name="n_2aveValue【体育館・プール】&#10;有形固定資産減価償却率"/>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203" name="n_3aveValue【体育館・プール】&#10;有形固定資産減価償却率"/>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204" name="n_4aveValue【体育館・プー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92219</xdr:rowOff>
    </xdr:from>
    <xdr:ext cx="405111" cy="259045"/>
    <xdr:sp macro="" textlink="">
      <xdr:nvSpPr>
        <xdr:cNvPr id="205" name="n_1mainValue【体育館・プール】&#10;有形固定資産減価償却率"/>
        <xdr:cNvSpPr txBox="1"/>
      </xdr:nvSpPr>
      <xdr:spPr>
        <a:xfrm>
          <a:off x="3582044" y="1089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69359</xdr:rowOff>
    </xdr:from>
    <xdr:ext cx="405111" cy="259045"/>
    <xdr:sp macro="" textlink="">
      <xdr:nvSpPr>
        <xdr:cNvPr id="206" name="n_2mainValue【体育館・プール】&#10;有形固定資産減価償却率"/>
        <xdr:cNvSpPr txBox="1"/>
      </xdr:nvSpPr>
      <xdr:spPr>
        <a:xfrm>
          <a:off x="2705744" y="108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41927</xdr:rowOff>
    </xdr:from>
    <xdr:ext cx="405111" cy="259045"/>
    <xdr:sp macro="" textlink="">
      <xdr:nvSpPr>
        <xdr:cNvPr id="207" name="n_3mainValue【体育館・プール】&#10;有形固定資産減価償却率"/>
        <xdr:cNvSpPr txBox="1"/>
      </xdr:nvSpPr>
      <xdr:spPr>
        <a:xfrm>
          <a:off x="1816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142511</xdr:rowOff>
    </xdr:from>
    <xdr:ext cx="405111" cy="259045"/>
    <xdr:sp macro="" textlink="">
      <xdr:nvSpPr>
        <xdr:cNvPr id="208" name="n_4mainValue【体育館・プール】&#10;有形固定資産減価償却率"/>
        <xdr:cNvSpPr txBox="1"/>
      </xdr:nvSpPr>
      <xdr:spPr>
        <a:xfrm>
          <a:off x="927744" y="1042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9" name="【体育館・プール】&#10;一人当たり面積平均値テキスト"/>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44" name="フローチャート: 判断 243"/>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55335</xdr:rowOff>
    </xdr:from>
    <xdr:to>
      <xdr:col>55</xdr:col>
      <xdr:colOff>50800</xdr:colOff>
      <xdr:row>63</xdr:row>
      <xdr:rowOff>156935</xdr:rowOff>
    </xdr:to>
    <xdr:sp macro="" textlink="">
      <xdr:nvSpPr>
        <xdr:cNvPr id="250" name="楕円 249"/>
        <xdr:cNvSpPr/>
      </xdr:nvSpPr>
      <xdr:spPr>
        <a:xfrm>
          <a:off x="104267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33762</xdr:rowOff>
    </xdr:from>
    <xdr:ext cx="469744" cy="259045"/>
    <xdr:sp macro="" textlink="">
      <xdr:nvSpPr>
        <xdr:cNvPr id="251" name="【体育館・プール】&#10;一人当たり面積該当値テキスト"/>
        <xdr:cNvSpPr txBox="1"/>
      </xdr:nvSpPr>
      <xdr:spPr>
        <a:xfrm>
          <a:off x="10515600"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30843</xdr:rowOff>
    </xdr:from>
    <xdr:to>
      <xdr:col>50</xdr:col>
      <xdr:colOff>165100</xdr:colOff>
      <xdr:row>63</xdr:row>
      <xdr:rowOff>132443</xdr:rowOff>
    </xdr:to>
    <xdr:sp macro="" textlink="">
      <xdr:nvSpPr>
        <xdr:cNvPr id="252" name="楕円 251"/>
        <xdr:cNvSpPr/>
      </xdr:nvSpPr>
      <xdr:spPr>
        <a:xfrm>
          <a:off x="9588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81643</xdr:rowOff>
    </xdr:from>
    <xdr:to>
      <xdr:col>55</xdr:col>
      <xdr:colOff>0</xdr:colOff>
      <xdr:row>63</xdr:row>
      <xdr:rowOff>106135</xdr:rowOff>
    </xdr:to>
    <xdr:cxnSp macro="">
      <xdr:nvCxnSpPr>
        <xdr:cNvPr id="253" name="直線コネクタ 252"/>
        <xdr:cNvCxnSpPr/>
      </xdr:nvCxnSpPr>
      <xdr:spPr>
        <a:xfrm>
          <a:off x="9639300" y="10882993"/>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32476</xdr:rowOff>
    </xdr:from>
    <xdr:to>
      <xdr:col>46</xdr:col>
      <xdr:colOff>38100</xdr:colOff>
      <xdr:row>63</xdr:row>
      <xdr:rowOff>134076</xdr:rowOff>
    </xdr:to>
    <xdr:sp macro="" textlink="">
      <xdr:nvSpPr>
        <xdr:cNvPr id="254" name="楕円 253"/>
        <xdr:cNvSpPr/>
      </xdr:nvSpPr>
      <xdr:spPr>
        <a:xfrm>
          <a:off x="8699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81643</xdr:rowOff>
    </xdr:from>
    <xdr:to>
      <xdr:col>50</xdr:col>
      <xdr:colOff>114300</xdr:colOff>
      <xdr:row>63</xdr:row>
      <xdr:rowOff>83276</xdr:rowOff>
    </xdr:to>
    <xdr:cxnSp macro="">
      <xdr:nvCxnSpPr>
        <xdr:cNvPr id="255" name="直線コネクタ 254"/>
        <xdr:cNvCxnSpPr/>
      </xdr:nvCxnSpPr>
      <xdr:spPr>
        <a:xfrm flipV="1">
          <a:off x="8750300" y="108829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34109</xdr:rowOff>
    </xdr:from>
    <xdr:to>
      <xdr:col>41</xdr:col>
      <xdr:colOff>101600</xdr:colOff>
      <xdr:row>63</xdr:row>
      <xdr:rowOff>135709</xdr:rowOff>
    </xdr:to>
    <xdr:sp macro="" textlink="">
      <xdr:nvSpPr>
        <xdr:cNvPr id="256" name="楕円 255"/>
        <xdr:cNvSpPr/>
      </xdr:nvSpPr>
      <xdr:spPr>
        <a:xfrm>
          <a:off x="78105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83276</xdr:rowOff>
    </xdr:from>
    <xdr:to>
      <xdr:col>45</xdr:col>
      <xdr:colOff>177800</xdr:colOff>
      <xdr:row>63</xdr:row>
      <xdr:rowOff>84909</xdr:rowOff>
    </xdr:to>
    <xdr:cxnSp macro="">
      <xdr:nvCxnSpPr>
        <xdr:cNvPr id="257" name="直線コネクタ 256"/>
        <xdr:cNvCxnSpPr/>
      </xdr:nvCxnSpPr>
      <xdr:spPr>
        <a:xfrm flipV="1">
          <a:off x="7861300" y="1088462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96157</xdr:rowOff>
    </xdr:from>
    <xdr:to>
      <xdr:col>36</xdr:col>
      <xdr:colOff>165100</xdr:colOff>
      <xdr:row>63</xdr:row>
      <xdr:rowOff>26307</xdr:rowOff>
    </xdr:to>
    <xdr:sp macro="" textlink="">
      <xdr:nvSpPr>
        <xdr:cNvPr id="258" name="楕円 257"/>
        <xdr:cNvSpPr/>
      </xdr:nvSpPr>
      <xdr:spPr>
        <a:xfrm>
          <a:off x="6921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146957</xdr:rowOff>
    </xdr:from>
    <xdr:to>
      <xdr:col>41</xdr:col>
      <xdr:colOff>50800</xdr:colOff>
      <xdr:row>63</xdr:row>
      <xdr:rowOff>84909</xdr:rowOff>
    </xdr:to>
    <xdr:cxnSp macro="">
      <xdr:nvCxnSpPr>
        <xdr:cNvPr id="259" name="直線コネクタ 258"/>
        <xdr:cNvCxnSpPr/>
      </xdr:nvCxnSpPr>
      <xdr:spPr>
        <a:xfrm>
          <a:off x="6972300" y="10776857"/>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60" name="n_1aveValue【体育館・プール】&#10;一人当たり面積"/>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61" name="n_2aveValue【体育館・プール】&#10;一人当たり面積"/>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62" name="n_3aveValue【体育館・プール】&#10;一人当たり面積"/>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63" name="n_4aveValue【体育館・プール】&#10;一人当たり面積"/>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123570</xdr:rowOff>
    </xdr:from>
    <xdr:ext cx="469744" cy="259045"/>
    <xdr:sp macro="" textlink="">
      <xdr:nvSpPr>
        <xdr:cNvPr id="264" name="n_1mainValue【体育館・プール】&#10;一人当たり面積"/>
        <xdr:cNvSpPr txBox="1"/>
      </xdr:nvSpPr>
      <xdr:spPr>
        <a:xfrm>
          <a:off x="9391727" y="1092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125203</xdr:rowOff>
    </xdr:from>
    <xdr:ext cx="469744" cy="259045"/>
    <xdr:sp macro="" textlink="">
      <xdr:nvSpPr>
        <xdr:cNvPr id="265" name="n_2mainValue【体育館・プール】&#10;一人当たり面積"/>
        <xdr:cNvSpPr txBox="1"/>
      </xdr:nvSpPr>
      <xdr:spPr>
        <a:xfrm>
          <a:off x="85154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126836</xdr:rowOff>
    </xdr:from>
    <xdr:ext cx="469744" cy="259045"/>
    <xdr:sp macro="" textlink="">
      <xdr:nvSpPr>
        <xdr:cNvPr id="266" name="n_3mainValue【体育館・プール】&#10;一人当たり面積"/>
        <xdr:cNvSpPr txBox="1"/>
      </xdr:nvSpPr>
      <xdr:spPr>
        <a:xfrm>
          <a:off x="7626427" y="1092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17434</xdr:rowOff>
    </xdr:from>
    <xdr:ext cx="469744" cy="259045"/>
    <xdr:sp macro="" textlink="">
      <xdr:nvSpPr>
        <xdr:cNvPr id="267" name="n_4mainValue【体育館・プール】&#10;一人当たり面積"/>
        <xdr:cNvSpPr txBox="1"/>
      </xdr:nvSpPr>
      <xdr:spPr>
        <a:xfrm>
          <a:off x="6737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97" name="【福祉施設】&#10;有形固定資産減価償却率平均値テキスト"/>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2" name="フローチャート: 判断 301"/>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133986</xdr:rowOff>
    </xdr:from>
    <xdr:to>
      <xdr:col>24</xdr:col>
      <xdr:colOff>114300</xdr:colOff>
      <xdr:row>80</xdr:row>
      <xdr:rowOff>64136</xdr:rowOff>
    </xdr:to>
    <xdr:sp macro="" textlink="">
      <xdr:nvSpPr>
        <xdr:cNvPr id="308" name="楕円 307"/>
        <xdr:cNvSpPr/>
      </xdr:nvSpPr>
      <xdr:spPr>
        <a:xfrm>
          <a:off x="45847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156863</xdr:rowOff>
    </xdr:from>
    <xdr:ext cx="405111" cy="259045"/>
    <xdr:sp macro="" textlink="">
      <xdr:nvSpPr>
        <xdr:cNvPr id="309" name="【福祉施設】&#10;有形固定資産減価償却率該当値テキスト"/>
        <xdr:cNvSpPr txBox="1"/>
      </xdr:nvSpPr>
      <xdr:spPr>
        <a:xfrm>
          <a:off x="4673600"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86361</xdr:rowOff>
    </xdr:from>
    <xdr:to>
      <xdr:col>20</xdr:col>
      <xdr:colOff>38100</xdr:colOff>
      <xdr:row>80</xdr:row>
      <xdr:rowOff>16511</xdr:rowOff>
    </xdr:to>
    <xdr:sp macro="" textlink="">
      <xdr:nvSpPr>
        <xdr:cNvPr id="310" name="楕円 309"/>
        <xdr:cNvSpPr/>
      </xdr:nvSpPr>
      <xdr:spPr>
        <a:xfrm>
          <a:off x="3746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137161</xdr:rowOff>
    </xdr:from>
    <xdr:to>
      <xdr:col>24</xdr:col>
      <xdr:colOff>63500</xdr:colOff>
      <xdr:row>80</xdr:row>
      <xdr:rowOff>13336</xdr:rowOff>
    </xdr:to>
    <xdr:cxnSp macro="">
      <xdr:nvCxnSpPr>
        <xdr:cNvPr id="311" name="直線コネクタ 310"/>
        <xdr:cNvCxnSpPr/>
      </xdr:nvCxnSpPr>
      <xdr:spPr>
        <a:xfrm>
          <a:off x="3797300" y="1368171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8255</xdr:rowOff>
    </xdr:from>
    <xdr:to>
      <xdr:col>15</xdr:col>
      <xdr:colOff>101600</xdr:colOff>
      <xdr:row>79</xdr:row>
      <xdr:rowOff>109855</xdr:rowOff>
    </xdr:to>
    <xdr:sp macro="" textlink="">
      <xdr:nvSpPr>
        <xdr:cNvPr id="312" name="楕円 311"/>
        <xdr:cNvSpPr/>
      </xdr:nvSpPr>
      <xdr:spPr>
        <a:xfrm>
          <a:off x="28575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59055</xdr:rowOff>
    </xdr:from>
    <xdr:to>
      <xdr:col>19</xdr:col>
      <xdr:colOff>177800</xdr:colOff>
      <xdr:row>79</xdr:row>
      <xdr:rowOff>137161</xdr:rowOff>
    </xdr:to>
    <xdr:cxnSp macro="">
      <xdr:nvCxnSpPr>
        <xdr:cNvPr id="313" name="直線コネクタ 312"/>
        <xdr:cNvCxnSpPr/>
      </xdr:nvCxnSpPr>
      <xdr:spPr>
        <a:xfrm>
          <a:off x="2908300" y="13603605"/>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8255</xdr:rowOff>
    </xdr:from>
    <xdr:to>
      <xdr:col>10</xdr:col>
      <xdr:colOff>165100</xdr:colOff>
      <xdr:row>79</xdr:row>
      <xdr:rowOff>109855</xdr:rowOff>
    </xdr:to>
    <xdr:sp macro="" textlink="">
      <xdr:nvSpPr>
        <xdr:cNvPr id="314" name="楕円 313"/>
        <xdr:cNvSpPr/>
      </xdr:nvSpPr>
      <xdr:spPr>
        <a:xfrm>
          <a:off x="19685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59055</xdr:rowOff>
    </xdr:from>
    <xdr:to>
      <xdr:col>15</xdr:col>
      <xdr:colOff>50800</xdr:colOff>
      <xdr:row>79</xdr:row>
      <xdr:rowOff>59055</xdr:rowOff>
    </xdr:to>
    <xdr:cxnSp macro="">
      <xdr:nvCxnSpPr>
        <xdr:cNvPr id="315" name="直線コネクタ 314"/>
        <xdr:cNvCxnSpPr/>
      </xdr:nvCxnSpPr>
      <xdr:spPr>
        <a:xfrm>
          <a:off x="2019300" y="13603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145414</xdr:rowOff>
    </xdr:from>
    <xdr:to>
      <xdr:col>6</xdr:col>
      <xdr:colOff>38100</xdr:colOff>
      <xdr:row>79</xdr:row>
      <xdr:rowOff>75564</xdr:rowOff>
    </xdr:to>
    <xdr:sp macro="" textlink="">
      <xdr:nvSpPr>
        <xdr:cNvPr id="316" name="楕円 315"/>
        <xdr:cNvSpPr/>
      </xdr:nvSpPr>
      <xdr:spPr>
        <a:xfrm>
          <a:off x="1079500" y="135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24764</xdr:rowOff>
    </xdr:from>
    <xdr:to>
      <xdr:col>10</xdr:col>
      <xdr:colOff>114300</xdr:colOff>
      <xdr:row>79</xdr:row>
      <xdr:rowOff>59055</xdr:rowOff>
    </xdr:to>
    <xdr:cxnSp macro="">
      <xdr:nvCxnSpPr>
        <xdr:cNvPr id="317" name="直線コネクタ 316"/>
        <xdr:cNvCxnSpPr/>
      </xdr:nvCxnSpPr>
      <xdr:spPr>
        <a:xfrm>
          <a:off x="1130300" y="135693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18"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319" name="n_2aveValue【福祉施設】&#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93363</xdr:rowOff>
    </xdr:from>
    <xdr:ext cx="405111" cy="259045"/>
    <xdr:sp macro="" textlink="">
      <xdr:nvSpPr>
        <xdr:cNvPr id="320" name="n_3aveValue【福祉施設】&#10;有形固定資産減価償却率"/>
        <xdr:cNvSpPr txBox="1"/>
      </xdr:nvSpPr>
      <xdr:spPr>
        <a:xfrm>
          <a:off x="1816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21" name="n_4aveValue【福祉施設】&#10;有形固定資産減価償却率"/>
        <xdr:cNvSpPr txBox="1"/>
      </xdr:nvSpPr>
      <xdr:spPr>
        <a:xfrm>
          <a:off x="927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33038</xdr:rowOff>
    </xdr:from>
    <xdr:ext cx="405111" cy="259045"/>
    <xdr:sp macro="" textlink="">
      <xdr:nvSpPr>
        <xdr:cNvPr id="322" name="n_1mainValue【福祉施設】&#10;有形固定資産減価償却率"/>
        <xdr:cNvSpPr txBox="1"/>
      </xdr:nvSpPr>
      <xdr:spPr>
        <a:xfrm>
          <a:off x="35820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126382</xdr:rowOff>
    </xdr:from>
    <xdr:ext cx="405111" cy="259045"/>
    <xdr:sp macro="" textlink="">
      <xdr:nvSpPr>
        <xdr:cNvPr id="323" name="n_2mainValue【福祉施設】&#10;有形固定資産減価償却率"/>
        <xdr:cNvSpPr txBox="1"/>
      </xdr:nvSpPr>
      <xdr:spPr>
        <a:xfrm>
          <a:off x="2705744"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126382</xdr:rowOff>
    </xdr:from>
    <xdr:ext cx="405111" cy="259045"/>
    <xdr:sp macro="" textlink="">
      <xdr:nvSpPr>
        <xdr:cNvPr id="324" name="n_3mainValue【福祉施設】&#10;有形固定資産減価償却率"/>
        <xdr:cNvSpPr txBox="1"/>
      </xdr:nvSpPr>
      <xdr:spPr>
        <a:xfrm>
          <a:off x="1816744"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92091</xdr:rowOff>
    </xdr:from>
    <xdr:ext cx="405111" cy="259045"/>
    <xdr:sp macro="" textlink="">
      <xdr:nvSpPr>
        <xdr:cNvPr id="325" name="n_4mainValue【福祉施設】&#10;有形固定資産減価償却率"/>
        <xdr:cNvSpPr txBox="1"/>
      </xdr:nvSpPr>
      <xdr:spPr>
        <a:xfrm>
          <a:off x="927744" y="1329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51" name="直線コネクタ 350"/>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52"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3" name="直線コネクタ 352"/>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4"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21245</xdr:rowOff>
    </xdr:from>
    <xdr:ext cx="469744" cy="259045"/>
    <xdr:sp macro="" textlink="">
      <xdr:nvSpPr>
        <xdr:cNvPr id="356" name="【福祉施設】&#10;一人当たり面積平均値テキスト"/>
        <xdr:cNvSpPr txBox="1"/>
      </xdr:nvSpPr>
      <xdr:spPr>
        <a:xfrm>
          <a:off x="10515600" y="1442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7" name="フローチャート: 判断 356"/>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9" name="フローチャート: 判断 358"/>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60" name="フローチャート: 判断 359"/>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61" name="フローチャート: 判断 360"/>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119562</xdr:rowOff>
    </xdr:from>
    <xdr:to>
      <xdr:col>55</xdr:col>
      <xdr:colOff>50800</xdr:colOff>
      <xdr:row>84</xdr:row>
      <xdr:rowOff>49712</xdr:rowOff>
    </xdr:to>
    <xdr:sp macro="" textlink="">
      <xdr:nvSpPr>
        <xdr:cNvPr id="367" name="楕円 366"/>
        <xdr:cNvSpPr/>
      </xdr:nvSpPr>
      <xdr:spPr>
        <a:xfrm>
          <a:off x="104267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142439</xdr:rowOff>
    </xdr:from>
    <xdr:ext cx="469744" cy="259045"/>
    <xdr:sp macro="" textlink="">
      <xdr:nvSpPr>
        <xdr:cNvPr id="368" name="【福祉施設】&#10;一人当たり面積該当値テキスト"/>
        <xdr:cNvSpPr txBox="1"/>
      </xdr:nvSpPr>
      <xdr:spPr>
        <a:xfrm>
          <a:off x="10515600" y="1420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126093</xdr:rowOff>
    </xdr:from>
    <xdr:to>
      <xdr:col>50</xdr:col>
      <xdr:colOff>165100</xdr:colOff>
      <xdr:row>84</xdr:row>
      <xdr:rowOff>56243</xdr:rowOff>
    </xdr:to>
    <xdr:sp macro="" textlink="">
      <xdr:nvSpPr>
        <xdr:cNvPr id="369" name="楕円 368"/>
        <xdr:cNvSpPr/>
      </xdr:nvSpPr>
      <xdr:spPr>
        <a:xfrm>
          <a:off x="9588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170362</xdr:rowOff>
    </xdr:from>
    <xdr:to>
      <xdr:col>55</xdr:col>
      <xdr:colOff>0</xdr:colOff>
      <xdr:row>84</xdr:row>
      <xdr:rowOff>5443</xdr:rowOff>
    </xdr:to>
    <xdr:cxnSp macro="">
      <xdr:nvCxnSpPr>
        <xdr:cNvPr id="370" name="直線コネクタ 369"/>
        <xdr:cNvCxnSpPr/>
      </xdr:nvCxnSpPr>
      <xdr:spPr>
        <a:xfrm flipV="1">
          <a:off x="9639300" y="144007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16692</xdr:rowOff>
    </xdr:from>
    <xdr:to>
      <xdr:col>46</xdr:col>
      <xdr:colOff>38100</xdr:colOff>
      <xdr:row>80</xdr:row>
      <xdr:rowOff>118292</xdr:rowOff>
    </xdr:to>
    <xdr:sp macro="" textlink="">
      <xdr:nvSpPr>
        <xdr:cNvPr id="371" name="楕円 370"/>
        <xdr:cNvSpPr/>
      </xdr:nvSpPr>
      <xdr:spPr>
        <a:xfrm>
          <a:off x="8699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67492</xdr:rowOff>
    </xdr:from>
    <xdr:to>
      <xdr:col>50</xdr:col>
      <xdr:colOff>114300</xdr:colOff>
      <xdr:row>84</xdr:row>
      <xdr:rowOff>5443</xdr:rowOff>
    </xdr:to>
    <xdr:cxnSp macro="">
      <xdr:nvCxnSpPr>
        <xdr:cNvPr id="372" name="直線コネクタ 371"/>
        <xdr:cNvCxnSpPr/>
      </xdr:nvCxnSpPr>
      <xdr:spPr>
        <a:xfrm>
          <a:off x="8750300" y="13783492"/>
          <a:ext cx="889000" cy="62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55880</xdr:rowOff>
    </xdr:from>
    <xdr:to>
      <xdr:col>41</xdr:col>
      <xdr:colOff>101600</xdr:colOff>
      <xdr:row>80</xdr:row>
      <xdr:rowOff>157480</xdr:rowOff>
    </xdr:to>
    <xdr:sp macro="" textlink="">
      <xdr:nvSpPr>
        <xdr:cNvPr id="373" name="楕円 372"/>
        <xdr:cNvSpPr/>
      </xdr:nvSpPr>
      <xdr:spPr>
        <a:xfrm>
          <a:off x="7810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67492</xdr:rowOff>
    </xdr:from>
    <xdr:to>
      <xdr:col>45</xdr:col>
      <xdr:colOff>177800</xdr:colOff>
      <xdr:row>80</xdr:row>
      <xdr:rowOff>106680</xdr:rowOff>
    </xdr:to>
    <xdr:cxnSp macro="">
      <xdr:nvCxnSpPr>
        <xdr:cNvPr id="374" name="直線コネクタ 373"/>
        <xdr:cNvCxnSpPr/>
      </xdr:nvCxnSpPr>
      <xdr:spPr>
        <a:xfrm flipV="1">
          <a:off x="7861300" y="1378349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91802</xdr:rowOff>
    </xdr:from>
    <xdr:to>
      <xdr:col>36</xdr:col>
      <xdr:colOff>165100</xdr:colOff>
      <xdr:row>85</xdr:row>
      <xdr:rowOff>21952</xdr:rowOff>
    </xdr:to>
    <xdr:sp macro="" textlink="">
      <xdr:nvSpPr>
        <xdr:cNvPr id="375" name="楕円 374"/>
        <xdr:cNvSpPr/>
      </xdr:nvSpPr>
      <xdr:spPr>
        <a:xfrm>
          <a:off x="6921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106680</xdr:rowOff>
    </xdr:from>
    <xdr:to>
      <xdr:col>41</xdr:col>
      <xdr:colOff>50800</xdr:colOff>
      <xdr:row>84</xdr:row>
      <xdr:rowOff>142602</xdr:rowOff>
    </xdr:to>
    <xdr:cxnSp macro="">
      <xdr:nvCxnSpPr>
        <xdr:cNvPr id="376" name="直線コネクタ 375"/>
        <xdr:cNvCxnSpPr/>
      </xdr:nvCxnSpPr>
      <xdr:spPr>
        <a:xfrm flipV="1">
          <a:off x="6972300" y="13822680"/>
          <a:ext cx="889000" cy="72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125747</xdr:rowOff>
    </xdr:from>
    <xdr:ext cx="469744" cy="259045"/>
    <xdr:sp macro="" textlink="">
      <xdr:nvSpPr>
        <xdr:cNvPr id="377" name="n_1aveValue【福祉施設】&#10;一人当たり面積"/>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109419</xdr:rowOff>
    </xdr:from>
    <xdr:ext cx="469744" cy="259045"/>
    <xdr:sp macro="" textlink="">
      <xdr:nvSpPr>
        <xdr:cNvPr id="378" name="n_2aveValue【福祉施設】&#10;一人当たり面積"/>
        <xdr:cNvSpPr txBox="1"/>
      </xdr:nvSpPr>
      <xdr:spPr>
        <a:xfrm>
          <a:off x="85154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17978</xdr:rowOff>
    </xdr:from>
    <xdr:ext cx="469744" cy="259045"/>
    <xdr:sp macro="" textlink="">
      <xdr:nvSpPr>
        <xdr:cNvPr id="379" name="n_3aveValue【福祉施設】&#10;一人当たり面積"/>
        <xdr:cNvSpPr txBox="1"/>
      </xdr:nvSpPr>
      <xdr:spPr>
        <a:xfrm>
          <a:off x="7626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80" name="n_4aveValue【福祉施設】&#10;一人当たり面積"/>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72770</xdr:rowOff>
    </xdr:from>
    <xdr:ext cx="469744" cy="259045"/>
    <xdr:sp macro="" textlink="">
      <xdr:nvSpPr>
        <xdr:cNvPr id="381" name="n_1mainValue【福祉施設】&#10;一人当たり面積"/>
        <xdr:cNvSpPr txBox="1"/>
      </xdr:nvSpPr>
      <xdr:spPr>
        <a:xfrm>
          <a:off x="93917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134819</xdr:rowOff>
    </xdr:from>
    <xdr:ext cx="469744" cy="259045"/>
    <xdr:sp macro="" textlink="">
      <xdr:nvSpPr>
        <xdr:cNvPr id="382" name="n_2mainValue【福祉施設】&#10;一人当たり面積"/>
        <xdr:cNvSpPr txBox="1"/>
      </xdr:nvSpPr>
      <xdr:spPr>
        <a:xfrm>
          <a:off x="8515427" y="1350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2557</xdr:rowOff>
    </xdr:from>
    <xdr:ext cx="469744" cy="259045"/>
    <xdr:sp macro="" textlink="">
      <xdr:nvSpPr>
        <xdr:cNvPr id="383" name="n_3mainValue【福祉施設】&#10;一人当たり面積"/>
        <xdr:cNvSpPr txBox="1"/>
      </xdr:nvSpPr>
      <xdr:spPr>
        <a:xfrm>
          <a:off x="7626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13079</xdr:rowOff>
    </xdr:from>
    <xdr:ext cx="469744" cy="259045"/>
    <xdr:sp macro="" textlink="">
      <xdr:nvSpPr>
        <xdr:cNvPr id="384" name="n_4mainValue【福祉施設】&#10;一人当たり面積"/>
        <xdr:cNvSpPr txBox="1"/>
      </xdr:nvSpPr>
      <xdr:spPr>
        <a:xfrm>
          <a:off x="6737427" y="1458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10" name="直線コネクタ 409"/>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11"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12" name="直線コネクタ 411"/>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415" name="【市民会館】&#10;有形固定資産減価償却率平均値テキスト"/>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6" name="フローチャート: 判断 415"/>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7" name="フローチャート: 判断 416"/>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8" name="フローチャート: 判断 417"/>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9" name="フローチャート: 判断 418"/>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20" name="フローチャート: 判断 419"/>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46627</xdr:rowOff>
    </xdr:from>
    <xdr:to>
      <xdr:col>24</xdr:col>
      <xdr:colOff>114300</xdr:colOff>
      <xdr:row>101</xdr:row>
      <xdr:rowOff>148227</xdr:rowOff>
    </xdr:to>
    <xdr:sp macro="" textlink="">
      <xdr:nvSpPr>
        <xdr:cNvPr id="426" name="楕円 425"/>
        <xdr:cNvSpPr/>
      </xdr:nvSpPr>
      <xdr:spPr>
        <a:xfrm>
          <a:off x="45847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69504</xdr:rowOff>
    </xdr:from>
    <xdr:ext cx="405111" cy="259045"/>
    <xdr:sp macro="" textlink="">
      <xdr:nvSpPr>
        <xdr:cNvPr id="427" name="【市民会館】&#10;有形固定資産減価償却率該当値テキスト"/>
        <xdr:cNvSpPr txBox="1"/>
      </xdr:nvSpPr>
      <xdr:spPr>
        <a:xfrm>
          <a:off x="4673600" y="1721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10705</xdr:rowOff>
    </xdr:from>
    <xdr:to>
      <xdr:col>20</xdr:col>
      <xdr:colOff>38100</xdr:colOff>
      <xdr:row>101</xdr:row>
      <xdr:rowOff>112305</xdr:rowOff>
    </xdr:to>
    <xdr:sp macro="" textlink="">
      <xdr:nvSpPr>
        <xdr:cNvPr id="428" name="楕円 427"/>
        <xdr:cNvSpPr/>
      </xdr:nvSpPr>
      <xdr:spPr>
        <a:xfrm>
          <a:off x="3746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61505</xdr:rowOff>
    </xdr:from>
    <xdr:to>
      <xdr:col>24</xdr:col>
      <xdr:colOff>63500</xdr:colOff>
      <xdr:row>101</xdr:row>
      <xdr:rowOff>97427</xdr:rowOff>
    </xdr:to>
    <xdr:cxnSp macro="">
      <xdr:nvCxnSpPr>
        <xdr:cNvPr id="429" name="直線コネクタ 428"/>
        <xdr:cNvCxnSpPr/>
      </xdr:nvCxnSpPr>
      <xdr:spPr>
        <a:xfrm>
          <a:off x="3797300" y="1737795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146231</xdr:rowOff>
    </xdr:from>
    <xdr:to>
      <xdr:col>15</xdr:col>
      <xdr:colOff>101600</xdr:colOff>
      <xdr:row>101</xdr:row>
      <xdr:rowOff>76381</xdr:rowOff>
    </xdr:to>
    <xdr:sp macro="" textlink="">
      <xdr:nvSpPr>
        <xdr:cNvPr id="430" name="楕円 429"/>
        <xdr:cNvSpPr/>
      </xdr:nvSpPr>
      <xdr:spPr>
        <a:xfrm>
          <a:off x="28575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25581</xdr:rowOff>
    </xdr:from>
    <xdr:to>
      <xdr:col>19</xdr:col>
      <xdr:colOff>177800</xdr:colOff>
      <xdr:row>101</xdr:row>
      <xdr:rowOff>61505</xdr:rowOff>
    </xdr:to>
    <xdr:cxnSp macro="">
      <xdr:nvCxnSpPr>
        <xdr:cNvPr id="431" name="直線コネクタ 430"/>
        <xdr:cNvCxnSpPr/>
      </xdr:nvCxnSpPr>
      <xdr:spPr>
        <a:xfrm>
          <a:off x="2908300" y="173420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110308</xdr:rowOff>
    </xdr:from>
    <xdr:to>
      <xdr:col>10</xdr:col>
      <xdr:colOff>165100</xdr:colOff>
      <xdr:row>101</xdr:row>
      <xdr:rowOff>40458</xdr:rowOff>
    </xdr:to>
    <xdr:sp macro="" textlink="">
      <xdr:nvSpPr>
        <xdr:cNvPr id="432" name="楕円 431"/>
        <xdr:cNvSpPr/>
      </xdr:nvSpPr>
      <xdr:spPr>
        <a:xfrm>
          <a:off x="1968500" y="172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161108</xdr:rowOff>
    </xdr:from>
    <xdr:to>
      <xdr:col>15</xdr:col>
      <xdr:colOff>50800</xdr:colOff>
      <xdr:row>101</xdr:row>
      <xdr:rowOff>25581</xdr:rowOff>
    </xdr:to>
    <xdr:cxnSp macro="">
      <xdr:nvCxnSpPr>
        <xdr:cNvPr id="433" name="直線コネクタ 432"/>
        <xdr:cNvCxnSpPr/>
      </xdr:nvCxnSpPr>
      <xdr:spPr>
        <a:xfrm>
          <a:off x="2019300" y="173061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146231</xdr:rowOff>
    </xdr:from>
    <xdr:to>
      <xdr:col>6</xdr:col>
      <xdr:colOff>38100</xdr:colOff>
      <xdr:row>101</xdr:row>
      <xdr:rowOff>76381</xdr:rowOff>
    </xdr:to>
    <xdr:sp macro="" textlink="">
      <xdr:nvSpPr>
        <xdr:cNvPr id="434" name="楕円 433"/>
        <xdr:cNvSpPr/>
      </xdr:nvSpPr>
      <xdr:spPr>
        <a:xfrm>
          <a:off x="10795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161108</xdr:rowOff>
    </xdr:from>
    <xdr:to>
      <xdr:col>10</xdr:col>
      <xdr:colOff>114300</xdr:colOff>
      <xdr:row>101</xdr:row>
      <xdr:rowOff>25581</xdr:rowOff>
    </xdr:to>
    <xdr:cxnSp macro="">
      <xdr:nvCxnSpPr>
        <xdr:cNvPr id="435" name="直線コネクタ 434"/>
        <xdr:cNvCxnSpPr/>
      </xdr:nvCxnSpPr>
      <xdr:spPr>
        <a:xfrm flipV="1">
          <a:off x="1130300" y="173061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436" name="n_1aveValue【市民会館】&#10;有形固定資産減価償却率"/>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37"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8" name="n_3aveValue【市民会館】&#10;有形固定資産減価償却率"/>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118127</xdr:rowOff>
    </xdr:from>
    <xdr:ext cx="405111" cy="259045"/>
    <xdr:sp macro="" textlink="">
      <xdr:nvSpPr>
        <xdr:cNvPr id="439" name="n_4aveValue【市民会館】&#10;有形固定資産減価償却率"/>
        <xdr:cNvSpPr txBox="1"/>
      </xdr:nvSpPr>
      <xdr:spPr>
        <a:xfrm>
          <a:off x="927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128832</xdr:rowOff>
    </xdr:from>
    <xdr:ext cx="405111" cy="259045"/>
    <xdr:sp macro="" textlink="">
      <xdr:nvSpPr>
        <xdr:cNvPr id="440" name="n_1mainValue【市民会館】&#10;有形固定資産減価償却率"/>
        <xdr:cNvSpPr txBox="1"/>
      </xdr:nvSpPr>
      <xdr:spPr>
        <a:xfrm>
          <a:off x="3582044" y="1710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92908</xdr:rowOff>
    </xdr:from>
    <xdr:ext cx="405111" cy="259045"/>
    <xdr:sp macro="" textlink="">
      <xdr:nvSpPr>
        <xdr:cNvPr id="441" name="n_2mainValue【市民会館】&#10;有形固定資産減価償却率"/>
        <xdr:cNvSpPr txBox="1"/>
      </xdr:nvSpPr>
      <xdr:spPr>
        <a:xfrm>
          <a:off x="2705744"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56985</xdr:rowOff>
    </xdr:from>
    <xdr:ext cx="405111" cy="259045"/>
    <xdr:sp macro="" textlink="">
      <xdr:nvSpPr>
        <xdr:cNvPr id="442" name="n_3mainValue【市民会館】&#10;有形固定資産減価償却率"/>
        <xdr:cNvSpPr txBox="1"/>
      </xdr:nvSpPr>
      <xdr:spPr>
        <a:xfrm>
          <a:off x="1816744" y="1703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92908</xdr:rowOff>
    </xdr:from>
    <xdr:ext cx="405111" cy="259045"/>
    <xdr:sp macro="" textlink="">
      <xdr:nvSpPr>
        <xdr:cNvPr id="443" name="n_4mainValue【市民会館】&#10;有形固定資産減価償却率"/>
        <xdr:cNvSpPr txBox="1"/>
      </xdr:nvSpPr>
      <xdr:spPr>
        <a:xfrm>
          <a:off x="927744"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4" name="直線コネクタ 4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5" name="テキスト ボックス 4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6" name="直線コネクタ 4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7" name="テキスト ボックス 4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8" name="直線コネクタ 4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9" name="テキスト ボックス 4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60" name="直線コネクタ 4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1" name="テキスト ボックス 4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2" name="直線コネクタ 4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3" name="テキスト ボックス 4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4" name="直線コネクタ 4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5" name="テキスト ボックス 4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7" name="直線コネクタ 466"/>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8"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9" name="直線コネクタ 468"/>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70"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71" name="直線コネクタ 470"/>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109238</xdr:rowOff>
    </xdr:from>
    <xdr:ext cx="469744" cy="259045"/>
    <xdr:sp macro="" textlink="">
      <xdr:nvSpPr>
        <xdr:cNvPr id="472" name="【市民会館】&#10;一人当たり面積平均値テキスト"/>
        <xdr:cNvSpPr txBox="1"/>
      </xdr:nvSpPr>
      <xdr:spPr>
        <a:xfrm>
          <a:off x="10515600" y="1776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73" name="フローチャート: 判断 472"/>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74" name="フローチャート: 判断 473"/>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5" name="フローチャート: 判断 474"/>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6" name="フローチャート: 判断 475"/>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77" name="フローチャート: 判断 476"/>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8" name="テキスト ボックス 4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74930</xdr:rowOff>
    </xdr:from>
    <xdr:to>
      <xdr:col>55</xdr:col>
      <xdr:colOff>50800</xdr:colOff>
      <xdr:row>108</xdr:row>
      <xdr:rowOff>5080</xdr:rowOff>
    </xdr:to>
    <xdr:sp macro="" textlink="">
      <xdr:nvSpPr>
        <xdr:cNvPr id="483" name="楕円 482"/>
        <xdr:cNvSpPr/>
      </xdr:nvSpPr>
      <xdr:spPr>
        <a:xfrm>
          <a:off x="104267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53357</xdr:rowOff>
    </xdr:from>
    <xdr:ext cx="469744" cy="259045"/>
    <xdr:sp macro="" textlink="">
      <xdr:nvSpPr>
        <xdr:cNvPr id="484" name="【市民会館】&#10;一人当たり面積該当値テキスト"/>
        <xdr:cNvSpPr txBox="1"/>
      </xdr:nvSpPr>
      <xdr:spPr>
        <a:xfrm>
          <a:off x="10515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78739</xdr:rowOff>
    </xdr:from>
    <xdr:to>
      <xdr:col>50</xdr:col>
      <xdr:colOff>165100</xdr:colOff>
      <xdr:row>108</xdr:row>
      <xdr:rowOff>8889</xdr:rowOff>
    </xdr:to>
    <xdr:sp macro="" textlink="">
      <xdr:nvSpPr>
        <xdr:cNvPr id="485" name="楕円 484"/>
        <xdr:cNvSpPr/>
      </xdr:nvSpPr>
      <xdr:spPr>
        <a:xfrm>
          <a:off x="9588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125730</xdr:rowOff>
    </xdr:from>
    <xdr:to>
      <xdr:col>55</xdr:col>
      <xdr:colOff>0</xdr:colOff>
      <xdr:row>107</xdr:row>
      <xdr:rowOff>129539</xdr:rowOff>
    </xdr:to>
    <xdr:cxnSp macro="">
      <xdr:nvCxnSpPr>
        <xdr:cNvPr id="486" name="直線コネクタ 485"/>
        <xdr:cNvCxnSpPr/>
      </xdr:nvCxnSpPr>
      <xdr:spPr>
        <a:xfrm flipV="1">
          <a:off x="9639300" y="184708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78739</xdr:rowOff>
    </xdr:from>
    <xdr:to>
      <xdr:col>46</xdr:col>
      <xdr:colOff>38100</xdr:colOff>
      <xdr:row>108</xdr:row>
      <xdr:rowOff>8889</xdr:rowOff>
    </xdr:to>
    <xdr:sp macro="" textlink="">
      <xdr:nvSpPr>
        <xdr:cNvPr id="487" name="楕円 486"/>
        <xdr:cNvSpPr/>
      </xdr:nvSpPr>
      <xdr:spPr>
        <a:xfrm>
          <a:off x="8699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129539</xdr:rowOff>
    </xdr:from>
    <xdr:to>
      <xdr:col>50</xdr:col>
      <xdr:colOff>114300</xdr:colOff>
      <xdr:row>107</xdr:row>
      <xdr:rowOff>129539</xdr:rowOff>
    </xdr:to>
    <xdr:cxnSp macro="">
      <xdr:nvCxnSpPr>
        <xdr:cNvPr id="488" name="直線コネクタ 487"/>
        <xdr:cNvCxnSpPr/>
      </xdr:nvCxnSpPr>
      <xdr:spPr>
        <a:xfrm>
          <a:off x="8750300" y="18474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82550</xdr:rowOff>
    </xdr:from>
    <xdr:to>
      <xdr:col>41</xdr:col>
      <xdr:colOff>101600</xdr:colOff>
      <xdr:row>108</xdr:row>
      <xdr:rowOff>12700</xdr:rowOff>
    </xdr:to>
    <xdr:sp macro="" textlink="">
      <xdr:nvSpPr>
        <xdr:cNvPr id="489" name="楕円 488"/>
        <xdr:cNvSpPr/>
      </xdr:nvSpPr>
      <xdr:spPr>
        <a:xfrm>
          <a:off x="7810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129539</xdr:rowOff>
    </xdr:from>
    <xdr:to>
      <xdr:col>45</xdr:col>
      <xdr:colOff>177800</xdr:colOff>
      <xdr:row>107</xdr:row>
      <xdr:rowOff>133350</xdr:rowOff>
    </xdr:to>
    <xdr:cxnSp macro="">
      <xdr:nvCxnSpPr>
        <xdr:cNvPr id="490" name="直線コネクタ 489"/>
        <xdr:cNvCxnSpPr/>
      </xdr:nvCxnSpPr>
      <xdr:spPr>
        <a:xfrm flipV="1">
          <a:off x="7861300" y="184746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36830</xdr:rowOff>
    </xdr:from>
    <xdr:to>
      <xdr:col>36</xdr:col>
      <xdr:colOff>165100</xdr:colOff>
      <xdr:row>107</xdr:row>
      <xdr:rowOff>138430</xdr:rowOff>
    </xdr:to>
    <xdr:sp macro="" textlink="">
      <xdr:nvSpPr>
        <xdr:cNvPr id="491" name="楕円 490"/>
        <xdr:cNvSpPr/>
      </xdr:nvSpPr>
      <xdr:spPr>
        <a:xfrm>
          <a:off x="6921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87630</xdr:rowOff>
    </xdr:from>
    <xdr:to>
      <xdr:col>41</xdr:col>
      <xdr:colOff>50800</xdr:colOff>
      <xdr:row>107</xdr:row>
      <xdr:rowOff>133350</xdr:rowOff>
    </xdr:to>
    <xdr:cxnSp macro="">
      <xdr:nvCxnSpPr>
        <xdr:cNvPr id="492" name="直線コネクタ 491"/>
        <xdr:cNvCxnSpPr/>
      </xdr:nvCxnSpPr>
      <xdr:spPr>
        <a:xfrm>
          <a:off x="6972300" y="18432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493" name="n_1aveValue【市民会館】&#10;一人当たり面積"/>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94" name="n_2aveValue【市民会館】&#10;一人当たり面積"/>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95" name="n_3aveValue【市民会館】&#10;一人当たり面積"/>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96"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xdr:rowOff>
    </xdr:from>
    <xdr:ext cx="469744" cy="259045"/>
    <xdr:sp macro="" textlink="">
      <xdr:nvSpPr>
        <xdr:cNvPr id="497" name="n_1mainValue【市民会館】&#10;一人当たり面積"/>
        <xdr:cNvSpPr txBox="1"/>
      </xdr:nvSpPr>
      <xdr:spPr>
        <a:xfrm>
          <a:off x="93917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xdr:rowOff>
    </xdr:from>
    <xdr:ext cx="469744" cy="259045"/>
    <xdr:sp macro="" textlink="">
      <xdr:nvSpPr>
        <xdr:cNvPr id="498" name="n_2mainValue【市民会館】&#10;一人当たり面積"/>
        <xdr:cNvSpPr txBox="1"/>
      </xdr:nvSpPr>
      <xdr:spPr>
        <a:xfrm>
          <a:off x="85154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3827</xdr:rowOff>
    </xdr:from>
    <xdr:ext cx="469744" cy="259045"/>
    <xdr:sp macro="" textlink="">
      <xdr:nvSpPr>
        <xdr:cNvPr id="499" name="n_3mainValue【市民会館】&#10;一人当たり面積"/>
        <xdr:cNvSpPr txBox="1"/>
      </xdr:nvSpPr>
      <xdr:spPr>
        <a:xfrm>
          <a:off x="7626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129557</xdr:rowOff>
    </xdr:from>
    <xdr:ext cx="469744" cy="259045"/>
    <xdr:sp macro="" textlink="">
      <xdr:nvSpPr>
        <xdr:cNvPr id="500" name="n_4mainValue【市民会館】&#10;一人当たり面積"/>
        <xdr:cNvSpPr txBox="1"/>
      </xdr:nvSpPr>
      <xdr:spPr>
        <a:xfrm>
          <a:off x="6737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1" name="正方形/長方形 5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2" name="正方形/長方形 5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3" name="正方形/長方形 5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4" name="正方形/長方形 5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5" name="正方形/長方形 5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6" name="正方形/長方形 5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7" name="正方形/長方形 5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正方形/長方形 5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9" name="テキスト ボックス 5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0" name="直線コネクタ 5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1" name="テキスト ボックス 51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2" name="直線コネクタ 51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3" name="テキスト ボックス 51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4" name="直線コネクタ 51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5" name="テキスト ボックス 51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6" name="直線コネクタ 51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7" name="テキスト ボックス 51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8" name="直線コネクタ 51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9" name="テキスト ボックス 51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20" name="直線コネクタ 51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1" name="テキスト ボックス 52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2" name="直線コネクタ 5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3" name="テキスト ボックス 52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25" name="直線コネクタ 524"/>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26"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27" name="直線コネクタ 526"/>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28"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29" name="直線コネクタ 528"/>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530" name="【一般廃棄物処理施設】&#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31" name="フローチャート: 判断 530"/>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32" name="フローチャート: 判断 531"/>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33" name="フローチャート: 判断 532"/>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34" name="フローチャート: 判断 533"/>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5" name="フローチャート: 判断 534"/>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133985</xdr:rowOff>
    </xdr:from>
    <xdr:to>
      <xdr:col>85</xdr:col>
      <xdr:colOff>177800</xdr:colOff>
      <xdr:row>36</xdr:row>
      <xdr:rowOff>64135</xdr:rowOff>
    </xdr:to>
    <xdr:sp macro="" textlink="">
      <xdr:nvSpPr>
        <xdr:cNvPr id="541" name="楕円 540"/>
        <xdr:cNvSpPr/>
      </xdr:nvSpPr>
      <xdr:spPr>
        <a:xfrm>
          <a:off x="162687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156862</xdr:rowOff>
    </xdr:from>
    <xdr:ext cx="405111" cy="259045"/>
    <xdr:sp macro="" textlink="">
      <xdr:nvSpPr>
        <xdr:cNvPr id="542" name="【一般廃棄物処理施設】&#10;有形固定資産減価償却率該当値テキスト"/>
        <xdr:cNvSpPr txBox="1"/>
      </xdr:nvSpPr>
      <xdr:spPr>
        <a:xfrm>
          <a:off x="16357600"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99695</xdr:rowOff>
    </xdr:from>
    <xdr:to>
      <xdr:col>81</xdr:col>
      <xdr:colOff>101600</xdr:colOff>
      <xdr:row>36</xdr:row>
      <xdr:rowOff>29845</xdr:rowOff>
    </xdr:to>
    <xdr:sp macro="" textlink="">
      <xdr:nvSpPr>
        <xdr:cNvPr id="543" name="楕円 542"/>
        <xdr:cNvSpPr/>
      </xdr:nvSpPr>
      <xdr:spPr>
        <a:xfrm>
          <a:off x="15430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150495</xdr:rowOff>
    </xdr:from>
    <xdr:to>
      <xdr:col>85</xdr:col>
      <xdr:colOff>127000</xdr:colOff>
      <xdr:row>36</xdr:row>
      <xdr:rowOff>13335</xdr:rowOff>
    </xdr:to>
    <xdr:cxnSp macro="">
      <xdr:nvCxnSpPr>
        <xdr:cNvPr id="544" name="直線コネクタ 543"/>
        <xdr:cNvCxnSpPr/>
      </xdr:nvCxnSpPr>
      <xdr:spPr>
        <a:xfrm>
          <a:off x="15481300" y="61512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78740</xdr:rowOff>
    </xdr:from>
    <xdr:to>
      <xdr:col>76</xdr:col>
      <xdr:colOff>165100</xdr:colOff>
      <xdr:row>36</xdr:row>
      <xdr:rowOff>8890</xdr:rowOff>
    </xdr:to>
    <xdr:sp macro="" textlink="">
      <xdr:nvSpPr>
        <xdr:cNvPr id="545" name="楕円 544"/>
        <xdr:cNvSpPr/>
      </xdr:nvSpPr>
      <xdr:spPr>
        <a:xfrm>
          <a:off x="14541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129540</xdr:rowOff>
    </xdr:from>
    <xdr:to>
      <xdr:col>81</xdr:col>
      <xdr:colOff>50800</xdr:colOff>
      <xdr:row>35</xdr:row>
      <xdr:rowOff>150495</xdr:rowOff>
    </xdr:to>
    <xdr:cxnSp macro="">
      <xdr:nvCxnSpPr>
        <xdr:cNvPr id="546" name="直線コネクタ 545"/>
        <xdr:cNvCxnSpPr/>
      </xdr:nvCxnSpPr>
      <xdr:spPr>
        <a:xfrm>
          <a:off x="14592300" y="61302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36830</xdr:rowOff>
    </xdr:from>
    <xdr:to>
      <xdr:col>72</xdr:col>
      <xdr:colOff>38100</xdr:colOff>
      <xdr:row>35</xdr:row>
      <xdr:rowOff>138430</xdr:rowOff>
    </xdr:to>
    <xdr:sp macro="" textlink="">
      <xdr:nvSpPr>
        <xdr:cNvPr id="547" name="楕円 546"/>
        <xdr:cNvSpPr/>
      </xdr:nvSpPr>
      <xdr:spPr>
        <a:xfrm>
          <a:off x="13652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87630</xdr:rowOff>
    </xdr:from>
    <xdr:to>
      <xdr:col>76</xdr:col>
      <xdr:colOff>114300</xdr:colOff>
      <xdr:row>35</xdr:row>
      <xdr:rowOff>129540</xdr:rowOff>
    </xdr:to>
    <xdr:cxnSp macro="">
      <xdr:nvCxnSpPr>
        <xdr:cNvPr id="548" name="直線コネクタ 547"/>
        <xdr:cNvCxnSpPr/>
      </xdr:nvCxnSpPr>
      <xdr:spPr>
        <a:xfrm>
          <a:off x="13703300" y="60883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86360</xdr:rowOff>
    </xdr:from>
    <xdr:to>
      <xdr:col>67</xdr:col>
      <xdr:colOff>101600</xdr:colOff>
      <xdr:row>36</xdr:row>
      <xdr:rowOff>16510</xdr:rowOff>
    </xdr:to>
    <xdr:sp macro="" textlink="">
      <xdr:nvSpPr>
        <xdr:cNvPr id="549" name="楕円 548"/>
        <xdr:cNvSpPr/>
      </xdr:nvSpPr>
      <xdr:spPr>
        <a:xfrm>
          <a:off x="12763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87630</xdr:rowOff>
    </xdr:from>
    <xdr:to>
      <xdr:col>71</xdr:col>
      <xdr:colOff>177800</xdr:colOff>
      <xdr:row>35</xdr:row>
      <xdr:rowOff>137160</xdr:rowOff>
    </xdr:to>
    <xdr:cxnSp macro="">
      <xdr:nvCxnSpPr>
        <xdr:cNvPr id="550" name="直線コネクタ 549"/>
        <xdr:cNvCxnSpPr/>
      </xdr:nvCxnSpPr>
      <xdr:spPr>
        <a:xfrm flipV="1">
          <a:off x="12814300" y="60883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55262</xdr:rowOff>
    </xdr:from>
    <xdr:ext cx="405111" cy="259045"/>
    <xdr:sp macro="" textlink="">
      <xdr:nvSpPr>
        <xdr:cNvPr id="551" name="n_1aveValue【一般廃棄物処理施設】&#10;有形固定資産減価償却率"/>
        <xdr:cNvSpPr txBox="1"/>
      </xdr:nvSpPr>
      <xdr:spPr>
        <a:xfrm>
          <a:off x="152660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52" name="n_2aveValue【一般廃棄物処理施設】&#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553" name="n_3aveValue【一般廃棄物処理施設】&#10;有形固定資産減価償却率"/>
        <xdr:cNvSpPr txBox="1"/>
      </xdr:nvSpPr>
      <xdr:spPr>
        <a:xfrm>
          <a:off x="13500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55262</xdr:rowOff>
    </xdr:from>
    <xdr:ext cx="405111" cy="259045"/>
    <xdr:sp macro="" textlink="">
      <xdr:nvSpPr>
        <xdr:cNvPr id="554" name="n_4aveValue【一般廃棄物処理施設】&#10;有形固定資産減価償却率"/>
        <xdr:cNvSpPr txBox="1"/>
      </xdr:nvSpPr>
      <xdr:spPr>
        <a:xfrm>
          <a:off x="12611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46372</xdr:rowOff>
    </xdr:from>
    <xdr:ext cx="405111" cy="259045"/>
    <xdr:sp macro="" textlink="">
      <xdr:nvSpPr>
        <xdr:cNvPr id="555" name="n_1mainValue【一般廃棄物処理施設】&#10;有形固定資産減価償却率"/>
        <xdr:cNvSpPr txBox="1"/>
      </xdr:nvSpPr>
      <xdr:spPr>
        <a:xfrm>
          <a:off x="1526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25417</xdr:rowOff>
    </xdr:from>
    <xdr:ext cx="405111" cy="259045"/>
    <xdr:sp macro="" textlink="">
      <xdr:nvSpPr>
        <xdr:cNvPr id="556" name="n_2mainValue【一般廃棄物処理施設】&#10;有形固定資産減価償却率"/>
        <xdr:cNvSpPr txBox="1"/>
      </xdr:nvSpPr>
      <xdr:spPr>
        <a:xfrm>
          <a:off x="14389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154957</xdr:rowOff>
    </xdr:from>
    <xdr:ext cx="405111" cy="259045"/>
    <xdr:sp macro="" textlink="">
      <xdr:nvSpPr>
        <xdr:cNvPr id="557" name="n_3mainValue【一般廃棄物処理施設】&#10;有形固定資産減価償却率"/>
        <xdr:cNvSpPr txBox="1"/>
      </xdr:nvSpPr>
      <xdr:spPr>
        <a:xfrm>
          <a:off x="13500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33037</xdr:rowOff>
    </xdr:from>
    <xdr:ext cx="405111" cy="259045"/>
    <xdr:sp macro="" textlink="">
      <xdr:nvSpPr>
        <xdr:cNvPr id="558" name="n_4mainValue【一般廃棄物処理施設】&#10;有形固定資産減価償却率"/>
        <xdr:cNvSpPr txBox="1"/>
      </xdr:nvSpPr>
      <xdr:spPr>
        <a:xfrm>
          <a:off x="126117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9" name="直線コネクタ 5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70" name="テキスト ボックス 56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71" name="直線コネクタ 5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72" name="テキスト ボックス 57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3" name="直線コネクタ 5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74" name="テキスト ボックス 57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5" name="直線コネクタ 5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6" name="テキスト ボックス 57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7" name="直線コネクタ 5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8" name="テキスト ボックス 57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9" name="直線コネクタ 5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80" name="テキスト ボックス 57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81" name="直線コネクタ 5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82" name="テキスト ボックス 5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84" name="直線コネクタ 583"/>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85"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86" name="直線コネクタ 585"/>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87"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88" name="直線コネクタ 587"/>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121031</xdr:rowOff>
    </xdr:from>
    <xdr:ext cx="534377" cy="259045"/>
    <xdr:sp macro="" textlink="">
      <xdr:nvSpPr>
        <xdr:cNvPr id="589" name="【一般廃棄物処理施設】&#10;一人当たり有形固定資産（償却資産）額平均値テキスト"/>
        <xdr:cNvSpPr txBox="1"/>
      </xdr:nvSpPr>
      <xdr:spPr>
        <a:xfrm>
          <a:off x="22199600" y="680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90" name="フローチャート: 判断 589"/>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91" name="フローチャート: 判断 590"/>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92" name="フローチャート: 判断 591"/>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93" name="フローチャート: 判断 592"/>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94" name="フローチャート: 判断 593"/>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5" name="テキスト ボックス 5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6" name="テキスト ボックス 5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7" name="テキスト ボックス 5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8" name="テキスト ボックス 5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9" name="テキスト ボックス 5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28456</xdr:rowOff>
    </xdr:from>
    <xdr:to>
      <xdr:col>116</xdr:col>
      <xdr:colOff>114300</xdr:colOff>
      <xdr:row>41</xdr:row>
      <xdr:rowOff>130056</xdr:rowOff>
    </xdr:to>
    <xdr:sp macro="" textlink="">
      <xdr:nvSpPr>
        <xdr:cNvPr id="600" name="楕円 599"/>
        <xdr:cNvSpPr/>
      </xdr:nvSpPr>
      <xdr:spPr>
        <a:xfrm>
          <a:off x="22110700" y="705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6883</xdr:rowOff>
    </xdr:from>
    <xdr:ext cx="534377" cy="259045"/>
    <xdr:sp macro="" textlink="">
      <xdr:nvSpPr>
        <xdr:cNvPr id="601" name="【一般廃棄物処理施設】&#10;一人当たり有形固定資産（償却資産）額該当値テキスト"/>
        <xdr:cNvSpPr txBox="1"/>
      </xdr:nvSpPr>
      <xdr:spPr>
        <a:xfrm>
          <a:off x="22199600" y="703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34923</xdr:rowOff>
    </xdr:from>
    <xdr:to>
      <xdr:col>112</xdr:col>
      <xdr:colOff>38100</xdr:colOff>
      <xdr:row>41</xdr:row>
      <xdr:rowOff>136523</xdr:rowOff>
    </xdr:to>
    <xdr:sp macro="" textlink="">
      <xdr:nvSpPr>
        <xdr:cNvPr id="602" name="楕円 601"/>
        <xdr:cNvSpPr/>
      </xdr:nvSpPr>
      <xdr:spPr>
        <a:xfrm>
          <a:off x="21272500" y="706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79256</xdr:rowOff>
    </xdr:from>
    <xdr:to>
      <xdr:col>116</xdr:col>
      <xdr:colOff>63500</xdr:colOff>
      <xdr:row>41</xdr:row>
      <xdr:rowOff>85723</xdr:rowOff>
    </xdr:to>
    <xdr:cxnSp macro="">
      <xdr:nvCxnSpPr>
        <xdr:cNvPr id="603" name="直線コネクタ 602"/>
        <xdr:cNvCxnSpPr/>
      </xdr:nvCxnSpPr>
      <xdr:spPr>
        <a:xfrm flipV="1">
          <a:off x="21323300" y="7108706"/>
          <a:ext cx="8382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42601</xdr:rowOff>
    </xdr:from>
    <xdr:to>
      <xdr:col>107</xdr:col>
      <xdr:colOff>101600</xdr:colOff>
      <xdr:row>41</xdr:row>
      <xdr:rowOff>144201</xdr:rowOff>
    </xdr:to>
    <xdr:sp macro="" textlink="">
      <xdr:nvSpPr>
        <xdr:cNvPr id="604" name="楕円 603"/>
        <xdr:cNvSpPr/>
      </xdr:nvSpPr>
      <xdr:spPr>
        <a:xfrm>
          <a:off x="20383500" y="707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85723</xdr:rowOff>
    </xdr:from>
    <xdr:to>
      <xdr:col>111</xdr:col>
      <xdr:colOff>177800</xdr:colOff>
      <xdr:row>41</xdr:row>
      <xdr:rowOff>93401</xdr:rowOff>
    </xdr:to>
    <xdr:cxnSp macro="">
      <xdr:nvCxnSpPr>
        <xdr:cNvPr id="605" name="直線コネクタ 604"/>
        <xdr:cNvCxnSpPr/>
      </xdr:nvCxnSpPr>
      <xdr:spPr>
        <a:xfrm flipV="1">
          <a:off x="20434300" y="7115173"/>
          <a:ext cx="889000" cy="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45745</xdr:rowOff>
    </xdr:from>
    <xdr:to>
      <xdr:col>102</xdr:col>
      <xdr:colOff>165100</xdr:colOff>
      <xdr:row>41</xdr:row>
      <xdr:rowOff>147345</xdr:rowOff>
    </xdr:to>
    <xdr:sp macro="" textlink="">
      <xdr:nvSpPr>
        <xdr:cNvPr id="606" name="楕円 605"/>
        <xdr:cNvSpPr/>
      </xdr:nvSpPr>
      <xdr:spPr>
        <a:xfrm>
          <a:off x="19494500" y="70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93401</xdr:rowOff>
    </xdr:from>
    <xdr:to>
      <xdr:col>107</xdr:col>
      <xdr:colOff>50800</xdr:colOff>
      <xdr:row>41</xdr:row>
      <xdr:rowOff>96545</xdr:rowOff>
    </xdr:to>
    <xdr:cxnSp macro="">
      <xdr:nvCxnSpPr>
        <xdr:cNvPr id="607" name="直線コネクタ 606"/>
        <xdr:cNvCxnSpPr/>
      </xdr:nvCxnSpPr>
      <xdr:spPr>
        <a:xfrm flipV="1">
          <a:off x="19545300" y="7122851"/>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47072</xdr:rowOff>
    </xdr:from>
    <xdr:to>
      <xdr:col>98</xdr:col>
      <xdr:colOff>38100</xdr:colOff>
      <xdr:row>41</xdr:row>
      <xdr:rowOff>148672</xdr:rowOff>
    </xdr:to>
    <xdr:sp macro="" textlink="">
      <xdr:nvSpPr>
        <xdr:cNvPr id="608" name="楕円 607"/>
        <xdr:cNvSpPr/>
      </xdr:nvSpPr>
      <xdr:spPr>
        <a:xfrm>
          <a:off x="18605500" y="707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96545</xdr:rowOff>
    </xdr:from>
    <xdr:to>
      <xdr:col>102</xdr:col>
      <xdr:colOff>114300</xdr:colOff>
      <xdr:row>41</xdr:row>
      <xdr:rowOff>97872</xdr:rowOff>
    </xdr:to>
    <xdr:cxnSp macro="">
      <xdr:nvCxnSpPr>
        <xdr:cNvPr id="609" name="直線コネクタ 608"/>
        <xdr:cNvCxnSpPr/>
      </xdr:nvCxnSpPr>
      <xdr:spPr>
        <a:xfrm flipV="1">
          <a:off x="18656300" y="7125995"/>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610" name="n_1aveValue【一般廃棄物処理施設】&#10;一人当たり有形固定資産（償却資産）額"/>
        <xdr:cNvSpPr txBox="1"/>
      </xdr:nvSpPr>
      <xdr:spPr>
        <a:xfrm>
          <a:off x="210434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611" name="n_2aveValue【一般廃棄物処理施設】&#10;一人当たり有形固定資産（償却資産）額"/>
        <xdr:cNvSpPr txBox="1"/>
      </xdr:nvSpPr>
      <xdr:spPr>
        <a:xfrm>
          <a:off x="20167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612" name="n_3aveValue【一般廃棄物処理施設】&#10;一人当たり有形固定資産（償却資産）額"/>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613" name="n_4aveValue【一般廃棄物処理施設】&#10;一人当たり有形固定資産（償却資産）額"/>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127650</xdr:rowOff>
    </xdr:from>
    <xdr:ext cx="534377" cy="259045"/>
    <xdr:sp macro="" textlink="">
      <xdr:nvSpPr>
        <xdr:cNvPr id="614" name="n_1mainValue【一般廃棄物処理施設】&#10;一人当たり有形固定資産（償却資産）額"/>
        <xdr:cNvSpPr txBox="1"/>
      </xdr:nvSpPr>
      <xdr:spPr>
        <a:xfrm>
          <a:off x="21043411" y="715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135328</xdr:rowOff>
    </xdr:from>
    <xdr:ext cx="534377" cy="259045"/>
    <xdr:sp macro="" textlink="">
      <xdr:nvSpPr>
        <xdr:cNvPr id="615" name="n_2mainValue【一般廃棄物処理施設】&#10;一人当たり有形固定資産（償却資産）額"/>
        <xdr:cNvSpPr txBox="1"/>
      </xdr:nvSpPr>
      <xdr:spPr>
        <a:xfrm>
          <a:off x="20167111" y="716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138472</xdr:rowOff>
    </xdr:from>
    <xdr:ext cx="534377" cy="259045"/>
    <xdr:sp macro="" textlink="">
      <xdr:nvSpPr>
        <xdr:cNvPr id="616" name="n_3mainValue【一般廃棄物処理施設】&#10;一人当たり有形固定資産（償却資産）額"/>
        <xdr:cNvSpPr txBox="1"/>
      </xdr:nvSpPr>
      <xdr:spPr>
        <a:xfrm>
          <a:off x="19278111" y="716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139799</xdr:rowOff>
    </xdr:from>
    <xdr:ext cx="534377" cy="259045"/>
    <xdr:sp macro="" textlink="">
      <xdr:nvSpPr>
        <xdr:cNvPr id="617" name="n_4mainValue【一般廃棄物処理施設】&#10;一人当たり有形固定資産（償却資産）額"/>
        <xdr:cNvSpPr txBox="1"/>
      </xdr:nvSpPr>
      <xdr:spPr>
        <a:xfrm>
          <a:off x="18389111" y="716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8" name="正方形/長方形 6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9" name="正方形/長方形 6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20" name="正方形/長方形 6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21" name="正方形/長方形 6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2" name="正方形/長方形 6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3" name="正方形/長方形 6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4" name="正方形/長方形 6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正方形/長方形 62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34" name="正方形/長方形 6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5" name="正方形/長方形 6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6" name="正方形/長方形 6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7" name="正方形/長方形 6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8" name="正方形/長方形 6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9" name="正方形/長方形 6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0" name="正方形/長方形 6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正方形/長方形 6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2" name="テキスト ボックス 6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3" name="直線コネクタ 6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4" name="テキスト ボックス 64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5" name="直線コネクタ 6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6" name="テキスト ボックス 64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7" name="直線コネクタ 6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8" name="テキスト ボックス 6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9" name="直線コネクタ 6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50" name="テキスト ボックス 6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1" name="直線コネクタ 6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2" name="テキスト ボックス 6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3" name="直線コネクタ 6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4" name="テキスト ボックス 65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5" name="直線コネクタ 6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6" name="テキスト ボックス 65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658" name="直線コネクタ 657"/>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59"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60" name="直線コネクタ 659"/>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661"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662" name="直線コネクタ 661"/>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663" name="【消防施設】&#10;有形固定資産減価償却率平均値テキスト"/>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64" name="フローチャート: 判断 663"/>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665" name="フローチャート: 判断 664"/>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66" name="フローチャート: 判断 665"/>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667" name="フローチャート: 判断 666"/>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668" name="フローチャート: 判断 667"/>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9" name="テキスト ボックス 6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0" name="テキスト ボックス 6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1" name="テキスト ボックス 6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2" name="テキスト ボックス 6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3" name="テキスト ボックス 6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147320</xdr:rowOff>
    </xdr:from>
    <xdr:to>
      <xdr:col>85</xdr:col>
      <xdr:colOff>177800</xdr:colOff>
      <xdr:row>85</xdr:row>
      <xdr:rowOff>77470</xdr:rowOff>
    </xdr:to>
    <xdr:sp macro="" textlink="">
      <xdr:nvSpPr>
        <xdr:cNvPr id="674" name="楕円 673"/>
        <xdr:cNvSpPr/>
      </xdr:nvSpPr>
      <xdr:spPr>
        <a:xfrm>
          <a:off x="16268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62247</xdr:rowOff>
    </xdr:from>
    <xdr:ext cx="405111" cy="259045"/>
    <xdr:sp macro="" textlink="">
      <xdr:nvSpPr>
        <xdr:cNvPr id="675" name="【消防施設】&#10;有形固定資産減価償却率該当値テキスト"/>
        <xdr:cNvSpPr txBox="1"/>
      </xdr:nvSpPr>
      <xdr:spPr>
        <a:xfrm>
          <a:off x="16357600" y="1446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111125</xdr:rowOff>
    </xdr:from>
    <xdr:to>
      <xdr:col>81</xdr:col>
      <xdr:colOff>101600</xdr:colOff>
      <xdr:row>85</xdr:row>
      <xdr:rowOff>41275</xdr:rowOff>
    </xdr:to>
    <xdr:sp macro="" textlink="">
      <xdr:nvSpPr>
        <xdr:cNvPr id="676" name="楕円 675"/>
        <xdr:cNvSpPr/>
      </xdr:nvSpPr>
      <xdr:spPr>
        <a:xfrm>
          <a:off x="15430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161925</xdr:rowOff>
    </xdr:from>
    <xdr:to>
      <xdr:col>85</xdr:col>
      <xdr:colOff>127000</xdr:colOff>
      <xdr:row>85</xdr:row>
      <xdr:rowOff>26670</xdr:rowOff>
    </xdr:to>
    <xdr:cxnSp macro="">
      <xdr:nvCxnSpPr>
        <xdr:cNvPr id="677" name="直線コネクタ 676"/>
        <xdr:cNvCxnSpPr/>
      </xdr:nvCxnSpPr>
      <xdr:spPr>
        <a:xfrm>
          <a:off x="15481300" y="145637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71120</xdr:rowOff>
    </xdr:from>
    <xdr:to>
      <xdr:col>76</xdr:col>
      <xdr:colOff>165100</xdr:colOff>
      <xdr:row>85</xdr:row>
      <xdr:rowOff>1270</xdr:rowOff>
    </xdr:to>
    <xdr:sp macro="" textlink="">
      <xdr:nvSpPr>
        <xdr:cNvPr id="678" name="楕円 677"/>
        <xdr:cNvSpPr/>
      </xdr:nvSpPr>
      <xdr:spPr>
        <a:xfrm>
          <a:off x="14541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121920</xdr:rowOff>
    </xdr:from>
    <xdr:to>
      <xdr:col>81</xdr:col>
      <xdr:colOff>50800</xdr:colOff>
      <xdr:row>84</xdr:row>
      <xdr:rowOff>161925</xdr:rowOff>
    </xdr:to>
    <xdr:cxnSp macro="">
      <xdr:nvCxnSpPr>
        <xdr:cNvPr id="679" name="直線コネクタ 678"/>
        <xdr:cNvCxnSpPr/>
      </xdr:nvCxnSpPr>
      <xdr:spPr>
        <a:xfrm>
          <a:off x="14592300" y="145237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38736</xdr:rowOff>
    </xdr:from>
    <xdr:to>
      <xdr:col>72</xdr:col>
      <xdr:colOff>38100</xdr:colOff>
      <xdr:row>84</xdr:row>
      <xdr:rowOff>140336</xdr:rowOff>
    </xdr:to>
    <xdr:sp macro="" textlink="">
      <xdr:nvSpPr>
        <xdr:cNvPr id="680" name="楕円 679"/>
        <xdr:cNvSpPr/>
      </xdr:nvSpPr>
      <xdr:spPr>
        <a:xfrm>
          <a:off x="13652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89536</xdr:rowOff>
    </xdr:from>
    <xdr:to>
      <xdr:col>76</xdr:col>
      <xdr:colOff>114300</xdr:colOff>
      <xdr:row>84</xdr:row>
      <xdr:rowOff>121920</xdr:rowOff>
    </xdr:to>
    <xdr:cxnSp macro="">
      <xdr:nvCxnSpPr>
        <xdr:cNvPr id="681" name="直線コネクタ 680"/>
        <xdr:cNvCxnSpPr/>
      </xdr:nvCxnSpPr>
      <xdr:spPr>
        <a:xfrm>
          <a:off x="13703300" y="144913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682" name="n_1aveValue【消防施設】&#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83" name="n_2aveValue【消防施設】&#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684" name="n_3aveValue【消防施設】&#10;有形固定資産減価償却率"/>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685" name="n_4aveValue【消防施設】&#10;有形固定資産減価償却率"/>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32402</xdr:rowOff>
    </xdr:from>
    <xdr:ext cx="405111" cy="259045"/>
    <xdr:sp macro="" textlink="">
      <xdr:nvSpPr>
        <xdr:cNvPr id="686" name="n_1mainValue【消防施設】&#10;有形固定資産減価償却率"/>
        <xdr:cNvSpPr txBox="1"/>
      </xdr:nvSpPr>
      <xdr:spPr>
        <a:xfrm>
          <a:off x="152660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163847</xdr:rowOff>
    </xdr:from>
    <xdr:ext cx="405111" cy="259045"/>
    <xdr:sp macro="" textlink="">
      <xdr:nvSpPr>
        <xdr:cNvPr id="687" name="n_2mainValue【消防施設】&#10;有形固定資産減価償却率"/>
        <xdr:cNvSpPr txBox="1"/>
      </xdr:nvSpPr>
      <xdr:spPr>
        <a:xfrm>
          <a:off x="143897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131463</xdr:rowOff>
    </xdr:from>
    <xdr:ext cx="405111" cy="259045"/>
    <xdr:sp macro="" textlink="">
      <xdr:nvSpPr>
        <xdr:cNvPr id="688" name="n_3mainValue【消防施設】&#10;有形固定資産減価償却率"/>
        <xdr:cNvSpPr txBox="1"/>
      </xdr:nvSpPr>
      <xdr:spPr>
        <a:xfrm>
          <a:off x="13500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9" name="直線コネクタ 6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0" name="テキスト ボックス 6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1" name="直線コネクタ 7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2" name="テキスト ボックス 7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5" name="直線コネクタ 7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6" name="テキスト ボックス 7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7" name="直線コネクタ 7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8" name="テキスト ボックス 7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9" name="直線コネクタ 7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0" name="テキスト ボックス 7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712" name="直線コネクタ 711"/>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13"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14" name="直線コネクタ 713"/>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715"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716" name="直線コネクタ 715"/>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17"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18" name="フローチャート: 判断 717"/>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719" name="フローチャート: 判断 718"/>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720" name="フローチャート: 判断 719"/>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21" name="フローチャート: 判断 720"/>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722" name="フローチャート: 判断 721"/>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3" name="テキスト ボックス 7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40639</xdr:rowOff>
    </xdr:from>
    <xdr:to>
      <xdr:col>116</xdr:col>
      <xdr:colOff>114300</xdr:colOff>
      <xdr:row>86</xdr:row>
      <xdr:rowOff>142239</xdr:rowOff>
    </xdr:to>
    <xdr:sp macro="" textlink="">
      <xdr:nvSpPr>
        <xdr:cNvPr id="728" name="楕円 727"/>
        <xdr:cNvSpPr/>
      </xdr:nvSpPr>
      <xdr:spPr>
        <a:xfrm>
          <a:off x="221107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127016</xdr:rowOff>
    </xdr:from>
    <xdr:ext cx="469744" cy="259045"/>
    <xdr:sp macro="" textlink="">
      <xdr:nvSpPr>
        <xdr:cNvPr id="729" name="【消防施設】&#10;一人当たり面積該当値テキスト"/>
        <xdr:cNvSpPr txBox="1"/>
      </xdr:nvSpPr>
      <xdr:spPr>
        <a:xfrm>
          <a:off x="22199600" y="147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41911</xdr:rowOff>
    </xdr:from>
    <xdr:to>
      <xdr:col>112</xdr:col>
      <xdr:colOff>38100</xdr:colOff>
      <xdr:row>86</xdr:row>
      <xdr:rowOff>143511</xdr:rowOff>
    </xdr:to>
    <xdr:sp macro="" textlink="">
      <xdr:nvSpPr>
        <xdr:cNvPr id="730" name="楕円 729"/>
        <xdr:cNvSpPr/>
      </xdr:nvSpPr>
      <xdr:spPr>
        <a:xfrm>
          <a:off x="21272500" y="1478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91439</xdr:rowOff>
    </xdr:from>
    <xdr:to>
      <xdr:col>116</xdr:col>
      <xdr:colOff>63500</xdr:colOff>
      <xdr:row>86</xdr:row>
      <xdr:rowOff>92711</xdr:rowOff>
    </xdr:to>
    <xdr:cxnSp macro="">
      <xdr:nvCxnSpPr>
        <xdr:cNvPr id="731" name="直線コネクタ 730"/>
        <xdr:cNvCxnSpPr/>
      </xdr:nvCxnSpPr>
      <xdr:spPr>
        <a:xfrm flipV="1">
          <a:off x="21323300" y="148361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41911</xdr:rowOff>
    </xdr:from>
    <xdr:to>
      <xdr:col>107</xdr:col>
      <xdr:colOff>101600</xdr:colOff>
      <xdr:row>86</xdr:row>
      <xdr:rowOff>143511</xdr:rowOff>
    </xdr:to>
    <xdr:sp macro="" textlink="">
      <xdr:nvSpPr>
        <xdr:cNvPr id="732" name="楕円 731"/>
        <xdr:cNvSpPr/>
      </xdr:nvSpPr>
      <xdr:spPr>
        <a:xfrm>
          <a:off x="20383500" y="1478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92711</xdr:rowOff>
    </xdr:from>
    <xdr:to>
      <xdr:col>111</xdr:col>
      <xdr:colOff>177800</xdr:colOff>
      <xdr:row>86</xdr:row>
      <xdr:rowOff>92711</xdr:rowOff>
    </xdr:to>
    <xdr:cxnSp macro="">
      <xdr:nvCxnSpPr>
        <xdr:cNvPr id="733" name="直線コネクタ 732"/>
        <xdr:cNvCxnSpPr/>
      </xdr:nvCxnSpPr>
      <xdr:spPr>
        <a:xfrm>
          <a:off x="20434300" y="14837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59689</xdr:rowOff>
    </xdr:from>
    <xdr:to>
      <xdr:col>102</xdr:col>
      <xdr:colOff>165100</xdr:colOff>
      <xdr:row>86</xdr:row>
      <xdr:rowOff>161289</xdr:rowOff>
    </xdr:to>
    <xdr:sp macro="" textlink="">
      <xdr:nvSpPr>
        <xdr:cNvPr id="734" name="楕円 733"/>
        <xdr:cNvSpPr/>
      </xdr:nvSpPr>
      <xdr:spPr>
        <a:xfrm>
          <a:off x="19494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92711</xdr:rowOff>
    </xdr:from>
    <xdr:to>
      <xdr:col>107</xdr:col>
      <xdr:colOff>50800</xdr:colOff>
      <xdr:row>86</xdr:row>
      <xdr:rowOff>110489</xdr:rowOff>
    </xdr:to>
    <xdr:cxnSp macro="">
      <xdr:nvCxnSpPr>
        <xdr:cNvPr id="735" name="直線コネクタ 734"/>
        <xdr:cNvCxnSpPr/>
      </xdr:nvCxnSpPr>
      <xdr:spPr>
        <a:xfrm flipV="1">
          <a:off x="19545300" y="14837411"/>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736"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737" name="n_2aveValue【消防施設】&#10;一人当たり面積"/>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738"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739" name="n_4aveValue【消防施設】&#10;一人当たり面積"/>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134638</xdr:rowOff>
    </xdr:from>
    <xdr:ext cx="469744" cy="259045"/>
    <xdr:sp macro="" textlink="">
      <xdr:nvSpPr>
        <xdr:cNvPr id="740" name="n_1mainValue【消防施設】&#10;一人当たり面積"/>
        <xdr:cNvSpPr txBox="1"/>
      </xdr:nvSpPr>
      <xdr:spPr>
        <a:xfrm>
          <a:off x="21075727" y="1487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134638</xdr:rowOff>
    </xdr:from>
    <xdr:ext cx="469744" cy="259045"/>
    <xdr:sp macro="" textlink="">
      <xdr:nvSpPr>
        <xdr:cNvPr id="741" name="n_2mainValue【消防施設】&#10;一人当たり面積"/>
        <xdr:cNvSpPr txBox="1"/>
      </xdr:nvSpPr>
      <xdr:spPr>
        <a:xfrm>
          <a:off x="20199427" y="1487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152416</xdr:rowOff>
    </xdr:from>
    <xdr:ext cx="469744" cy="259045"/>
    <xdr:sp macro="" textlink="">
      <xdr:nvSpPr>
        <xdr:cNvPr id="742" name="n_3mainValue【消防施設】&#10;一人当たり面積"/>
        <xdr:cNvSpPr txBox="1"/>
      </xdr:nvSpPr>
      <xdr:spPr>
        <a:xfrm>
          <a:off x="19310427" y="1489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768" name="直線コネクタ 767"/>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769"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770" name="直線コネクタ 769"/>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71"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72" name="直線コネクタ 771"/>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73"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74" name="フローチャート: 判断 773"/>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775" name="フローチャート: 判断 774"/>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76" name="フローチャート: 判断 775"/>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77" name="フローチャート: 判断 776"/>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778" name="フローチャート: 判断 777"/>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121738</xdr:rowOff>
    </xdr:from>
    <xdr:to>
      <xdr:col>85</xdr:col>
      <xdr:colOff>177800</xdr:colOff>
      <xdr:row>105</xdr:row>
      <xdr:rowOff>51888</xdr:rowOff>
    </xdr:to>
    <xdr:sp macro="" textlink="">
      <xdr:nvSpPr>
        <xdr:cNvPr id="784" name="楕円 783"/>
        <xdr:cNvSpPr/>
      </xdr:nvSpPr>
      <xdr:spPr>
        <a:xfrm>
          <a:off x="162687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100165</xdr:rowOff>
    </xdr:from>
    <xdr:ext cx="405111" cy="259045"/>
    <xdr:sp macro="" textlink="">
      <xdr:nvSpPr>
        <xdr:cNvPr id="785" name="【庁舎】&#10;有形固定資産減価償却率該当値テキスト"/>
        <xdr:cNvSpPr txBox="1"/>
      </xdr:nvSpPr>
      <xdr:spPr>
        <a:xfrm>
          <a:off x="16357600"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97245</xdr:rowOff>
    </xdr:from>
    <xdr:to>
      <xdr:col>81</xdr:col>
      <xdr:colOff>101600</xdr:colOff>
      <xdr:row>105</xdr:row>
      <xdr:rowOff>27395</xdr:rowOff>
    </xdr:to>
    <xdr:sp macro="" textlink="">
      <xdr:nvSpPr>
        <xdr:cNvPr id="786" name="楕円 785"/>
        <xdr:cNvSpPr/>
      </xdr:nvSpPr>
      <xdr:spPr>
        <a:xfrm>
          <a:off x="15430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148045</xdr:rowOff>
    </xdr:from>
    <xdr:to>
      <xdr:col>85</xdr:col>
      <xdr:colOff>127000</xdr:colOff>
      <xdr:row>105</xdr:row>
      <xdr:rowOff>1088</xdr:rowOff>
    </xdr:to>
    <xdr:cxnSp macro="">
      <xdr:nvCxnSpPr>
        <xdr:cNvPr id="787" name="直線コネクタ 786"/>
        <xdr:cNvCxnSpPr/>
      </xdr:nvCxnSpPr>
      <xdr:spPr>
        <a:xfrm>
          <a:off x="15481300" y="1797884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76019</xdr:rowOff>
    </xdr:from>
    <xdr:to>
      <xdr:col>76</xdr:col>
      <xdr:colOff>165100</xdr:colOff>
      <xdr:row>105</xdr:row>
      <xdr:rowOff>6169</xdr:rowOff>
    </xdr:to>
    <xdr:sp macro="" textlink="">
      <xdr:nvSpPr>
        <xdr:cNvPr id="788" name="楕円 787"/>
        <xdr:cNvSpPr/>
      </xdr:nvSpPr>
      <xdr:spPr>
        <a:xfrm>
          <a:off x="14541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126819</xdr:rowOff>
    </xdr:from>
    <xdr:to>
      <xdr:col>81</xdr:col>
      <xdr:colOff>50800</xdr:colOff>
      <xdr:row>104</xdr:row>
      <xdr:rowOff>148045</xdr:rowOff>
    </xdr:to>
    <xdr:cxnSp macro="">
      <xdr:nvCxnSpPr>
        <xdr:cNvPr id="789" name="直線コネクタ 788"/>
        <xdr:cNvCxnSpPr/>
      </xdr:nvCxnSpPr>
      <xdr:spPr>
        <a:xfrm>
          <a:off x="14592300" y="1795761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790" name="楕円 789"/>
        <xdr:cNvSpPr/>
      </xdr:nvSpPr>
      <xdr:spPr>
        <a:xfrm>
          <a:off x="1365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126819</xdr:rowOff>
    </xdr:from>
    <xdr:to>
      <xdr:col>76</xdr:col>
      <xdr:colOff>114300</xdr:colOff>
      <xdr:row>104</xdr:row>
      <xdr:rowOff>144780</xdr:rowOff>
    </xdr:to>
    <xdr:cxnSp macro="">
      <xdr:nvCxnSpPr>
        <xdr:cNvPr id="791" name="直線コネクタ 790"/>
        <xdr:cNvCxnSpPr/>
      </xdr:nvCxnSpPr>
      <xdr:spPr>
        <a:xfrm flipV="1">
          <a:off x="13703300" y="179576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125005</xdr:rowOff>
    </xdr:from>
    <xdr:to>
      <xdr:col>67</xdr:col>
      <xdr:colOff>101600</xdr:colOff>
      <xdr:row>105</xdr:row>
      <xdr:rowOff>55155</xdr:rowOff>
    </xdr:to>
    <xdr:sp macro="" textlink="">
      <xdr:nvSpPr>
        <xdr:cNvPr id="792" name="楕円 791"/>
        <xdr:cNvSpPr/>
      </xdr:nvSpPr>
      <xdr:spPr>
        <a:xfrm>
          <a:off x="12763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144780</xdr:rowOff>
    </xdr:from>
    <xdr:to>
      <xdr:col>71</xdr:col>
      <xdr:colOff>177800</xdr:colOff>
      <xdr:row>105</xdr:row>
      <xdr:rowOff>4355</xdr:rowOff>
    </xdr:to>
    <xdr:cxnSp macro="">
      <xdr:nvCxnSpPr>
        <xdr:cNvPr id="793" name="直線コネクタ 792"/>
        <xdr:cNvCxnSpPr/>
      </xdr:nvCxnSpPr>
      <xdr:spPr>
        <a:xfrm flipV="1">
          <a:off x="12814300" y="1797558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119759</xdr:rowOff>
    </xdr:from>
    <xdr:ext cx="405111" cy="259045"/>
    <xdr:sp macro="" textlink="">
      <xdr:nvSpPr>
        <xdr:cNvPr id="794" name="n_1aveValue【庁舎】&#10;有形固定資産減価償却率"/>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795" name="n_2aveValue【庁舎】&#10;有形固定資産減価償却率"/>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796" name="n_3aveValue【庁舎】&#10;有形固定資産減価償却率"/>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75672</xdr:rowOff>
    </xdr:from>
    <xdr:ext cx="405111" cy="259045"/>
    <xdr:sp macro="" textlink="">
      <xdr:nvSpPr>
        <xdr:cNvPr id="797" name="n_4aveValue【庁舎】&#10;有形固定資産減価償却率"/>
        <xdr:cNvSpPr txBox="1"/>
      </xdr:nvSpPr>
      <xdr:spPr>
        <a:xfrm>
          <a:off x="12611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43922</xdr:rowOff>
    </xdr:from>
    <xdr:ext cx="405111" cy="259045"/>
    <xdr:sp macro="" textlink="">
      <xdr:nvSpPr>
        <xdr:cNvPr id="798" name="n_1mainValue【庁舎】&#10;有形固定資産減価償却率"/>
        <xdr:cNvSpPr txBox="1"/>
      </xdr:nvSpPr>
      <xdr:spPr>
        <a:xfrm>
          <a:off x="152660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22696</xdr:rowOff>
    </xdr:from>
    <xdr:ext cx="405111" cy="259045"/>
    <xdr:sp macro="" textlink="">
      <xdr:nvSpPr>
        <xdr:cNvPr id="799" name="n_2mainValue【庁舎】&#10;有形固定資産減価償却率"/>
        <xdr:cNvSpPr txBox="1"/>
      </xdr:nvSpPr>
      <xdr:spPr>
        <a:xfrm>
          <a:off x="14389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800" name="n_3mainValue【庁舎】&#10;有形固定資産減価償却率"/>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801" name="n_4mainValue【庁舎】&#10;有形固定資産減価償却率"/>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2" name="直線コネクタ 81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3" name="テキスト ボックス 81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4" name="直線コネクタ 81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5" name="テキスト ボックス 81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6" name="直線コネクタ 81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7" name="テキスト ボックス 81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8" name="直線コネクタ 81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9" name="テキスト ボックス 81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823" name="直線コネクタ 822"/>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824"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825" name="直線コネクタ 824"/>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826"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827" name="直線コネクタ 826"/>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828" name="【庁舎】&#10;一人当たり面積平均値テキスト"/>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29" name="フローチャート: 判断 828"/>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830" name="フローチャート: 判断 829"/>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31" name="フローチャート: 判断 830"/>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832" name="フローチャート: 判断 831"/>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833" name="フローチャート: 判断 832"/>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68835</xdr:rowOff>
    </xdr:from>
    <xdr:to>
      <xdr:col>116</xdr:col>
      <xdr:colOff>114300</xdr:colOff>
      <xdr:row>106</xdr:row>
      <xdr:rowOff>170435</xdr:rowOff>
    </xdr:to>
    <xdr:sp macro="" textlink="">
      <xdr:nvSpPr>
        <xdr:cNvPr id="839" name="楕円 838"/>
        <xdr:cNvSpPr/>
      </xdr:nvSpPr>
      <xdr:spPr>
        <a:xfrm>
          <a:off x="22110700" y="182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47262</xdr:rowOff>
    </xdr:from>
    <xdr:ext cx="469744" cy="259045"/>
    <xdr:sp macro="" textlink="">
      <xdr:nvSpPr>
        <xdr:cNvPr id="840" name="【庁舎】&#10;一人当たり面積該当値テキスト"/>
        <xdr:cNvSpPr txBox="1"/>
      </xdr:nvSpPr>
      <xdr:spPr>
        <a:xfrm>
          <a:off x="22199600" y="1822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73406</xdr:rowOff>
    </xdr:from>
    <xdr:to>
      <xdr:col>112</xdr:col>
      <xdr:colOff>38100</xdr:colOff>
      <xdr:row>107</xdr:row>
      <xdr:rowOff>3556</xdr:rowOff>
    </xdr:to>
    <xdr:sp macro="" textlink="">
      <xdr:nvSpPr>
        <xdr:cNvPr id="841" name="楕円 840"/>
        <xdr:cNvSpPr/>
      </xdr:nvSpPr>
      <xdr:spPr>
        <a:xfrm>
          <a:off x="21272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119635</xdr:rowOff>
    </xdr:from>
    <xdr:to>
      <xdr:col>116</xdr:col>
      <xdr:colOff>63500</xdr:colOff>
      <xdr:row>106</xdr:row>
      <xdr:rowOff>124206</xdr:rowOff>
    </xdr:to>
    <xdr:cxnSp macro="">
      <xdr:nvCxnSpPr>
        <xdr:cNvPr id="842" name="直線コネクタ 841"/>
        <xdr:cNvCxnSpPr/>
      </xdr:nvCxnSpPr>
      <xdr:spPr>
        <a:xfrm flipV="1">
          <a:off x="21323300" y="1829333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75692</xdr:rowOff>
    </xdr:from>
    <xdr:to>
      <xdr:col>107</xdr:col>
      <xdr:colOff>101600</xdr:colOff>
      <xdr:row>107</xdr:row>
      <xdr:rowOff>5842</xdr:rowOff>
    </xdr:to>
    <xdr:sp macro="" textlink="">
      <xdr:nvSpPr>
        <xdr:cNvPr id="843" name="楕円 842"/>
        <xdr:cNvSpPr/>
      </xdr:nvSpPr>
      <xdr:spPr>
        <a:xfrm>
          <a:off x="20383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124206</xdr:rowOff>
    </xdr:from>
    <xdr:to>
      <xdr:col>111</xdr:col>
      <xdr:colOff>177800</xdr:colOff>
      <xdr:row>106</xdr:row>
      <xdr:rowOff>126492</xdr:rowOff>
    </xdr:to>
    <xdr:cxnSp macro="">
      <xdr:nvCxnSpPr>
        <xdr:cNvPr id="844" name="直線コネクタ 843"/>
        <xdr:cNvCxnSpPr/>
      </xdr:nvCxnSpPr>
      <xdr:spPr>
        <a:xfrm flipV="1">
          <a:off x="20434300" y="182979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73406</xdr:rowOff>
    </xdr:from>
    <xdr:to>
      <xdr:col>102</xdr:col>
      <xdr:colOff>165100</xdr:colOff>
      <xdr:row>107</xdr:row>
      <xdr:rowOff>3556</xdr:rowOff>
    </xdr:to>
    <xdr:sp macro="" textlink="">
      <xdr:nvSpPr>
        <xdr:cNvPr id="845" name="楕円 844"/>
        <xdr:cNvSpPr/>
      </xdr:nvSpPr>
      <xdr:spPr>
        <a:xfrm>
          <a:off x="19494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124206</xdr:rowOff>
    </xdr:from>
    <xdr:to>
      <xdr:col>107</xdr:col>
      <xdr:colOff>50800</xdr:colOff>
      <xdr:row>106</xdr:row>
      <xdr:rowOff>126492</xdr:rowOff>
    </xdr:to>
    <xdr:cxnSp macro="">
      <xdr:nvCxnSpPr>
        <xdr:cNvPr id="846" name="直線コネクタ 845"/>
        <xdr:cNvCxnSpPr/>
      </xdr:nvCxnSpPr>
      <xdr:spPr>
        <a:xfrm>
          <a:off x="19545300" y="182979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75692</xdr:rowOff>
    </xdr:from>
    <xdr:to>
      <xdr:col>98</xdr:col>
      <xdr:colOff>38100</xdr:colOff>
      <xdr:row>107</xdr:row>
      <xdr:rowOff>5842</xdr:rowOff>
    </xdr:to>
    <xdr:sp macro="" textlink="">
      <xdr:nvSpPr>
        <xdr:cNvPr id="847" name="楕円 846"/>
        <xdr:cNvSpPr/>
      </xdr:nvSpPr>
      <xdr:spPr>
        <a:xfrm>
          <a:off x="18605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124206</xdr:rowOff>
    </xdr:from>
    <xdr:to>
      <xdr:col>102</xdr:col>
      <xdr:colOff>114300</xdr:colOff>
      <xdr:row>106</xdr:row>
      <xdr:rowOff>126492</xdr:rowOff>
    </xdr:to>
    <xdr:cxnSp macro="">
      <xdr:nvCxnSpPr>
        <xdr:cNvPr id="848" name="直線コネクタ 847"/>
        <xdr:cNvCxnSpPr/>
      </xdr:nvCxnSpPr>
      <xdr:spPr>
        <a:xfrm flipV="1">
          <a:off x="18656300" y="182979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849" name="n_1aveValue【庁舎】&#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850" name="n_2aveValue【庁舎】&#10;一人当たり面積"/>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851" name="n_3aveValue【庁舎】&#10;一人当たり面積"/>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852" name="n_4aveValue【庁舎】&#10;一人当たり面積"/>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166133</xdr:rowOff>
    </xdr:from>
    <xdr:ext cx="469744" cy="259045"/>
    <xdr:sp macro="" textlink="">
      <xdr:nvSpPr>
        <xdr:cNvPr id="853" name="n_1mainValue【庁舎】&#10;一人当たり面積"/>
        <xdr:cNvSpPr txBox="1"/>
      </xdr:nvSpPr>
      <xdr:spPr>
        <a:xfrm>
          <a:off x="210757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168419</xdr:rowOff>
    </xdr:from>
    <xdr:ext cx="469744" cy="259045"/>
    <xdr:sp macro="" textlink="">
      <xdr:nvSpPr>
        <xdr:cNvPr id="854" name="n_2mainValue【庁舎】&#10;一人当たり面積"/>
        <xdr:cNvSpPr txBox="1"/>
      </xdr:nvSpPr>
      <xdr:spPr>
        <a:xfrm>
          <a:off x="20199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166133</xdr:rowOff>
    </xdr:from>
    <xdr:ext cx="469744" cy="259045"/>
    <xdr:sp macro="" textlink="">
      <xdr:nvSpPr>
        <xdr:cNvPr id="855" name="n_3mainValue【庁舎】&#10;一人当たり面積"/>
        <xdr:cNvSpPr txBox="1"/>
      </xdr:nvSpPr>
      <xdr:spPr>
        <a:xfrm>
          <a:off x="193104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168419</xdr:rowOff>
    </xdr:from>
    <xdr:ext cx="469744" cy="259045"/>
    <xdr:sp macro="" textlink="">
      <xdr:nvSpPr>
        <xdr:cNvPr id="856" name="n_4mainValue【庁舎】&#10;一人当たり面積"/>
        <xdr:cNvSpPr txBox="1"/>
      </xdr:nvSpPr>
      <xdr:spPr>
        <a:xfrm>
          <a:off x="18421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体育館・プール、消防施設、庁舎が全国平均、県内平均類似団体平均を、上回っている。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プールについては、民間施設の活用や近隣学校で共用を調査・研究を進めており、適正な維持管理を進めていく。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消防施設は、防災の観点からも現状を適宜把握し、緊急時でも活用できる施設や設備として維持管理を引き続き進めていく。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庁舎については、他の公共施設の状況を踏まえて引き続き改善に努めていく。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48,580
47,973
121.74
25,951,901
25,107,444
691,391
10,703,942
17,764,133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歳入では、寄付金が</a:t>
          </a:r>
          <a:r>
            <a:rPr kumimoji="1" lang="en-US" altLang="ja-JP" sz="1300">
              <a:latin typeface="ＭＳ Ｐゴシック" panose="020B0600070205080204" pitchFamily="50" charset="-128"/>
              <a:ea typeface="ＭＳ Ｐゴシック" panose="020B0600070205080204" pitchFamily="50" charset="-128"/>
            </a:rPr>
            <a:t>1,077</a:t>
          </a:r>
          <a:r>
            <a:rPr kumimoji="1" lang="ja-JP" altLang="en-US" sz="1300">
              <a:latin typeface="ＭＳ Ｐゴシック" panose="020B0600070205080204" pitchFamily="50" charset="-128"/>
              <a:ea typeface="ＭＳ Ｐゴシック" panose="020B0600070205080204" pitchFamily="50" charset="-128"/>
            </a:rPr>
            <a:t>百万円、国庫支出金が</a:t>
          </a:r>
          <a:r>
            <a:rPr kumimoji="1" lang="en-US" altLang="ja-JP" sz="1300">
              <a:latin typeface="ＭＳ Ｐゴシック" panose="020B0600070205080204" pitchFamily="50" charset="-128"/>
              <a:ea typeface="ＭＳ Ｐゴシック" panose="020B0600070205080204" pitchFamily="50" charset="-128"/>
            </a:rPr>
            <a:t>852</a:t>
          </a:r>
          <a:r>
            <a:rPr kumimoji="1" lang="ja-JP" altLang="en-US" sz="1300">
              <a:latin typeface="ＭＳ Ｐゴシック" panose="020B0600070205080204" pitchFamily="50" charset="-128"/>
              <a:ea typeface="ＭＳ Ｐゴシック" panose="020B0600070205080204" pitchFamily="50" charset="-128"/>
            </a:rPr>
            <a:t>百万円といった形で前年に比べ増加した。歳入全体では</a:t>
          </a:r>
          <a:r>
            <a:rPr kumimoji="1" lang="en-US" altLang="ja-JP" sz="1300">
              <a:latin typeface="ＭＳ Ｐゴシック" panose="020B0600070205080204" pitchFamily="50" charset="-128"/>
              <a:ea typeface="ＭＳ Ｐゴシック" panose="020B0600070205080204" pitchFamily="50" charset="-128"/>
            </a:rPr>
            <a:t>3,370</a:t>
          </a:r>
          <a:r>
            <a:rPr kumimoji="1" lang="ja-JP" altLang="en-US" sz="1300">
              <a:latin typeface="ＭＳ Ｐゴシック" panose="020B0600070205080204" pitchFamily="50" charset="-128"/>
              <a:ea typeface="ＭＳ Ｐゴシック" panose="020B0600070205080204" pitchFamily="50" charset="-128"/>
            </a:rPr>
            <a:t>百万円が前年度より増加したこととなった。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歳出では、塵芥処理費が</a:t>
          </a:r>
          <a:r>
            <a:rPr kumimoji="1" lang="en-US" altLang="ja-JP" sz="1300">
              <a:latin typeface="ＭＳ Ｐゴシック" panose="020B0600070205080204" pitchFamily="50" charset="-128"/>
              <a:ea typeface="ＭＳ Ｐゴシック" panose="020B0600070205080204" pitchFamily="50" charset="-128"/>
            </a:rPr>
            <a:t>592</a:t>
          </a:r>
          <a:r>
            <a:rPr kumimoji="1" lang="ja-JP" altLang="en-US" sz="1300">
              <a:latin typeface="ＭＳ Ｐゴシック" panose="020B0600070205080204" pitchFamily="50" charset="-128"/>
              <a:ea typeface="ＭＳ Ｐゴシック" panose="020B0600070205080204" pitchFamily="50" charset="-128"/>
            </a:rPr>
            <a:t>百万円、住宅管理費が</a:t>
          </a:r>
          <a:r>
            <a:rPr kumimoji="1" lang="en-US" altLang="ja-JP" sz="1300">
              <a:latin typeface="ＭＳ Ｐゴシック" panose="020B0600070205080204" pitchFamily="50" charset="-128"/>
              <a:ea typeface="ＭＳ Ｐゴシック" panose="020B0600070205080204" pitchFamily="50" charset="-128"/>
            </a:rPr>
            <a:t>834</a:t>
          </a:r>
          <a:r>
            <a:rPr kumimoji="1" lang="ja-JP" altLang="en-US" sz="1300">
              <a:latin typeface="ＭＳ Ｐゴシック" panose="020B0600070205080204" pitchFamily="50" charset="-128"/>
              <a:ea typeface="ＭＳ Ｐゴシック" panose="020B0600070205080204" pitchFamily="50" charset="-128"/>
            </a:rPr>
            <a:t>百万円、小学校費が</a:t>
          </a:r>
          <a:r>
            <a:rPr kumimoji="1" lang="en-US" altLang="ja-JP" sz="1300">
              <a:latin typeface="ＭＳ Ｐゴシック" panose="020B0600070205080204" pitchFamily="50" charset="-128"/>
              <a:ea typeface="ＭＳ Ｐゴシック" panose="020B0600070205080204" pitchFamily="50" charset="-128"/>
            </a:rPr>
            <a:t>233</a:t>
          </a:r>
          <a:r>
            <a:rPr kumimoji="1" lang="ja-JP" altLang="en-US" sz="1300">
              <a:latin typeface="ＭＳ Ｐゴシック" panose="020B0600070205080204" pitchFamily="50" charset="-128"/>
              <a:ea typeface="ＭＳ Ｐゴシック" panose="020B0600070205080204" pitchFamily="50" charset="-128"/>
            </a:rPr>
            <a:t>百万円前年よりも増加した。歳出全体では、</a:t>
          </a:r>
          <a:r>
            <a:rPr kumimoji="1" lang="en-US" altLang="ja-JP" sz="1300">
              <a:latin typeface="ＭＳ Ｐゴシック" panose="020B0600070205080204" pitchFamily="50" charset="-128"/>
              <a:ea typeface="ＭＳ Ｐゴシック" panose="020B0600070205080204" pitchFamily="50" charset="-128"/>
            </a:rPr>
            <a:t>3,547</a:t>
          </a:r>
          <a:r>
            <a:rPr kumimoji="1" lang="ja-JP" altLang="en-US" sz="1300">
              <a:latin typeface="ＭＳ Ｐゴシック" panose="020B0600070205080204" pitchFamily="50" charset="-128"/>
              <a:ea typeface="ＭＳ Ｐゴシック" panose="020B0600070205080204" pitchFamily="50" charset="-128"/>
            </a:rPr>
            <a:t>百万円の増加となった。保育無償化による影響や学校の空調設備設置、上吉田地区市営住宅建替事業といった大規模な事業があったが、ふるさと納税の増加もあり、財政力指数は昨年と同様の指数となった。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97367</xdr:rowOff>
    </xdr:to>
    <xdr:cxnSp macro="">
      <xdr:nvCxnSpPr>
        <xdr:cNvPr id="69" name="直線コネクタ 68"/>
        <xdr:cNvCxnSpPr/>
      </xdr:nvCxnSpPr>
      <xdr:spPr>
        <a:xfrm>
          <a:off x="4114800" y="678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137583</xdr:rowOff>
    </xdr:to>
    <xdr:cxnSp macro="">
      <xdr:nvCxnSpPr>
        <xdr:cNvPr id="72" name="直線コネクタ 71"/>
        <xdr:cNvCxnSpPr/>
      </xdr:nvCxnSpPr>
      <xdr:spPr>
        <a:xfrm flipV="1">
          <a:off x="3225800" y="678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40</xdr:row>
      <xdr:rowOff>6350</xdr:rowOff>
    </xdr:to>
    <xdr:cxnSp macro="">
      <xdr:nvCxnSpPr>
        <xdr:cNvPr id="75" name="直線コネクタ 74"/>
        <xdr:cNvCxnSpPr/>
      </xdr:nvCxnSpPr>
      <xdr:spPr>
        <a:xfrm flipV="1">
          <a:off x="2336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26458</xdr:rowOff>
    </xdr:to>
    <xdr:cxnSp macro="">
      <xdr:nvCxnSpPr>
        <xdr:cNvPr id="78" name="直線コネクタ 77"/>
        <xdr:cNvCxnSpPr/>
      </xdr:nvCxnSpPr>
      <xdr:spPr>
        <a:xfrm flipV="1">
          <a:off x="1447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ふるさと納税寄付の増加による寄附金額が前年よりも、</a:t>
          </a:r>
          <a:r>
            <a:rPr kumimoji="1" lang="en-US" altLang="ja-JP" sz="1300">
              <a:latin typeface="ＭＳ Ｐゴシック" panose="020B0600070205080204" pitchFamily="50" charset="-128"/>
              <a:ea typeface="ＭＳ Ｐゴシック" panose="020B0600070205080204" pitchFamily="50" charset="-128"/>
            </a:rPr>
            <a:t>1,077</a:t>
          </a:r>
          <a:r>
            <a:rPr kumimoji="1" lang="ja-JP" altLang="en-US" sz="1300">
              <a:latin typeface="ＭＳ Ｐゴシック" panose="020B0600070205080204" pitchFamily="50" charset="-128"/>
              <a:ea typeface="ＭＳ Ｐゴシック" panose="020B0600070205080204" pitchFamily="50" charset="-128"/>
            </a:rPr>
            <a:t>百万増加した。寄附の意向にあった充当事業を展開することで、経常的経費を抑えることに繋がり、昨年度よりも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ポイントの改善につながった。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近年、義務的経費が増加しているため、ふるさと納税寄附の増加及び寄附金の幅広い活用を展開していき、住民サービスの向上及び地域の発展に努めていきたい。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95504</xdr:rowOff>
    </xdr:from>
    <xdr:to>
      <xdr:col>23</xdr:col>
      <xdr:colOff>133350</xdr:colOff>
      <xdr:row>59</xdr:row>
      <xdr:rowOff>100330</xdr:rowOff>
    </xdr:to>
    <xdr:cxnSp macro="">
      <xdr:nvCxnSpPr>
        <xdr:cNvPr id="130" name="直線コネクタ 129"/>
        <xdr:cNvCxnSpPr/>
      </xdr:nvCxnSpPr>
      <xdr:spPr>
        <a:xfrm flipV="1">
          <a:off x="4114800" y="1021105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100330</xdr:rowOff>
    </xdr:from>
    <xdr:to>
      <xdr:col>19</xdr:col>
      <xdr:colOff>133350</xdr:colOff>
      <xdr:row>60</xdr:row>
      <xdr:rowOff>15748</xdr:rowOff>
    </xdr:to>
    <xdr:cxnSp macro="">
      <xdr:nvCxnSpPr>
        <xdr:cNvPr id="133" name="直線コネクタ 132"/>
        <xdr:cNvCxnSpPr/>
      </xdr:nvCxnSpPr>
      <xdr:spPr>
        <a:xfrm flipV="1">
          <a:off x="3225800" y="102158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15748</xdr:rowOff>
    </xdr:from>
    <xdr:to>
      <xdr:col>15</xdr:col>
      <xdr:colOff>82550</xdr:colOff>
      <xdr:row>61</xdr:row>
      <xdr:rowOff>22860</xdr:rowOff>
    </xdr:to>
    <xdr:cxnSp macro="">
      <xdr:nvCxnSpPr>
        <xdr:cNvPr id="136" name="直線コネクタ 135"/>
        <xdr:cNvCxnSpPr/>
      </xdr:nvCxnSpPr>
      <xdr:spPr>
        <a:xfrm flipV="1">
          <a:off x="2336800" y="10302748"/>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97790</xdr:rowOff>
    </xdr:from>
    <xdr:to>
      <xdr:col>11</xdr:col>
      <xdr:colOff>31750</xdr:colOff>
      <xdr:row>61</xdr:row>
      <xdr:rowOff>22860</xdr:rowOff>
    </xdr:to>
    <xdr:cxnSp macro="">
      <xdr:nvCxnSpPr>
        <xdr:cNvPr id="139" name="直線コネクタ 138"/>
        <xdr:cNvCxnSpPr/>
      </xdr:nvCxnSpPr>
      <xdr:spPr>
        <a:xfrm>
          <a:off x="1447800" y="103847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44704</xdr:rowOff>
    </xdr:from>
    <xdr:to>
      <xdr:col>23</xdr:col>
      <xdr:colOff>184150</xdr:colOff>
      <xdr:row>59</xdr:row>
      <xdr:rowOff>146304</xdr:rowOff>
    </xdr:to>
    <xdr:sp macro="" textlink="">
      <xdr:nvSpPr>
        <xdr:cNvPr id="149" name="楕円 148"/>
        <xdr:cNvSpPr/>
      </xdr:nvSpPr>
      <xdr:spPr>
        <a:xfrm>
          <a:off x="49022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137431</xdr:rowOff>
    </xdr:from>
    <xdr:ext cx="762000" cy="259045"/>
    <xdr:sp macro="" textlink="">
      <xdr:nvSpPr>
        <xdr:cNvPr id="150" name="財政構造の弾力性該当値テキスト"/>
        <xdr:cNvSpPr txBox="1"/>
      </xdr:nvSpPr>
      <xdr:spPr>
        <a:xfrm>
          <a:off x="5041900" y="1008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49530</xdr:rowOff>
    </xdr:from>
    <xdr:to>
      <xdr:col>19</xdr:col>
      <xdr:colOff>184150</xdr:colOff>
      <xdr:row>59</xdr:row>
      <xdr:rowOff>151130</xdr:rowOff>
    </xdr:to>
    <xdr:sp macro="" textlink="">
      <xdr:nvSpPr>
        <xdr:cNvPr id="151" name="楕円 150"/>
        <xdr:cNvSpPr/>
      </xdr:nvSpPr>
      <xdr:spPr>
        <a:xfrm>
          <a:off x="406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161307</xdr:rowOff>
    </xdr:from>
    <xdr:ext cx="736600" cy="259045"/>
    <xdr:sp macro="" textlink="">
      <xdr:nvSpPr>
        <xdr:cNvPr id="152" name="テキスト ボックス 151"/>
        <xdr:cNvSpPr txBox="1"/>
      </xdr:nvSpPr>
      <xdr:spPr>
        <a:xfrm>
          <a:off x="3733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136398</xdr:rowOff>
    </xdr:from>
    <xdr:to>
      <xdr:col>15</xdr:col>
      <xdr:colOff>133350</xdr:colOff>
      <xdr:row>60</xdr:row>
      <xdr:rowOff>66548</xdr:rowOff>
    </xdr:to>
    <xdr:sp macro="" textlink="">
      <xdr:nvSpPr>
        <xdr:cNvPr id="153" name="楕円 152"/>
        <xdr:cNvSpPr/>
      </xdr:nvSpPr>
      <xdr:spPr>
        <a:xfrm>
          <a:off x="3175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76725</xdr:rowOff>
    </xdr:from>
    <xdr:ext cx="762000" cy="259045"/>
    <xdr:sp macro="" textlink="">
      <xdr:nvSpPr>
        <xdr:cNvPr id="154" name="テキスト ボックス 153"/>
        <xdr:cNvSpPr txBox="1"/>
      </xdr:nvSpPr>
      <xdr:spPr>
        <a:xfrm>
          <a:off x="2844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5" name="楕円 154"/>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6" name="テキスト ボックス 155"/>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57" name="楕円 156"/>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158767</xdr:rowOff>
    </xdr:from>
    <xdr:ext cx="762000" cy="259045"/>
    <xdr:sp macro="" textlink="">
      <xdr:nvSpPr>
        <xdr:cNvPr id="158" name="テキスト ボックス 157"/>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人件費は、前年と比較して減少している。人事院勧告等に基づいて改正を行い手当や共済費等は増加した一方、退職者人数が前年より減ったことにより、人件費全体として減少となった。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物件費については、ふるさと納税の返礼に対する委託料が寄附額に応じて増加したことが、大きな原因である。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人件費・物件費で合わせてみると、大きく増加したこととなるが、ふるさと納税寄附額の増加による影響が出ている。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148078</xdr:rowOff>
    </xdr:from>
    <xdr:to>
      <xdr:col>23</xdr:col>
      <xdr:colOff>133350</xdr:colOff>
      <xdr:row>86</xdr:row>
      <xdr:rowOff>6026</xdr:rowOff>
    </xdr:to>
    <xdr:cxnSp macro="">
      <xdr:nvCxnSpPr>
        <xdr:cNvPr id="191" name="直線コネクタ 190"/>
        <xdr:cNvCxnSpPr/>
      </xdr:nvCxnSpPr>
      <xdr:spPr>
        <a:xfrm>
          <a:off x="4114800" y="14549878"/>
          <a:ext cx="838200" cy="20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53111</xdr:rowOff>
    </xdr:from>
    <xdr:to>
      <xdr:col>19</xdr:col>
      <xdr:colOff>133350</xdr:colOff>
      <xdr:row>84</xdr:row>
      <xdr:rowOff>148078</xdr:rowOff>
    </xdr:to>
    <xdr:cxnSp macro="">
      <xdr:nvCxnSpPr>
        <xdr:cNvPr id="194" name="直線コネクタ 193"/>
        <xdr:cNvCxnSpPr/>
      </xdr:nvCxnSpPr>
      <xdr:spPr>
        <a:xfrm>
          <a:off x="3225800" y="14454911"/>
          <a:ext cx="889000" cy="9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96682</xdr:rowOff>
    </xdr:from>
    <xdr:to>
      <xdr:col>15</xdr:col>
      <xdr:colOff>82550</xdr:colOff>
      <xdr:row>84</xdr:row>
      <xdr:rowOff>53111</xdr:rowOff>
    </xdr:to>
    <xdr:cxnSp macro="">
      <xdr:nvCxnSpPr>
        <xdr:cNvPr id="197" name="直線コネクタ 196"/>
        <xdr:cNvCxnSpPr/>
      </xdr:nvCxnSpPr>
      <xdr:spPr>
        <a:xfrm>
          <a:off x="2336800" y="14327032"/>
          <a:ext cx="889000" cy="12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115943</xdr:rowOff>
    </xdr:from>
    <xdr:ext cx="762000" cy="259045"/>
    <xdr:sp macro="" textlink="">
      <xdr:nvSpPr>
        <xdr:cNvPr id="199" name="テキスト ボックス 198"/>
        <xdr:cNvSpPr txBox="1"/>
      </xdr:nvSpPr>
      <xdr:spPr>
        <a:xfrm>
          <a:off x="2844800" y="1400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34465</xdr:rowOff>
    </xdr:from>
    <xdr:to>
      <xdr:col>11</xdr:col>
      <xdr:colOff>31750</xdr:colOff>
      <xdr:row>83</xdr:row>
      <xdr:rowOff>96682</xdr:rowOff>
    </xdr:to>
    <xdr:cxnSp macro="">
      <xdr:nvCxnSpPr>
        <xdr:cNvPr id="200" name="直線コネクタ 199"/>
        <xdr:cNvCxnSpPr/>
      </xdr:nvCxnSpPr>
      <xdr:spPr>
        <a:xfrm>
          <a:off x="1447800" y="14264815"/>
          <a:ext cx="889000" cy="6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81002</xdr:rowOff>
    </xdr:from>
    <xdr:ext cx="762000" cy="259045"/>
    <xdr:sp macro="" textlink="">
      <xdr:nvSpPr>
        <xdr:cNvPr id="202" name="テキスト ボックス 201"/>
        <xdr:cNvSpPr txBox="1"/>
      </xdr:nvSpPr>
      <xdr:spPr>
        <a:xfrm>
          <a:off x="1955800" y="1396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126676</xdr:rowOff>
    </xdr:from>
    <xdr:to>
      <xdr:col>23</xdr:col>
      <xdr:colOff>184150</xdr:colOff>
      <xdr:row>86</xdr:row>
      <xdr:rowOff>56826</xdr:rowOff>
    </xdr:to>
    <xdr:sp macro="" textlink="">
      <xdr:nvSpPr>
        <xdr:cNvPr id="210" name="楕円 209"/>
        <xdr:cNvSpPr/>
      </xdr:nvSpPr>
      <xdr:spPr>
        <a:xfrm>
          <a:off x="4902200" y="1469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98753</xdr:rowOff>
    </xdr:from>
    <xdr:ext cx="762000" cy="259045"/>
    <xdr:sp macro="" textlink="">
      <xdr:nvSpPr>
        <xdr:cNvPr id="211" name="人件費・物件費等の状況該当値テキスト"/>
        <xdr:cNvSpPr txBox="1"/>
      </xdr:nvSpPr>
      <xdr:spPr>
        <a:xfrm>
          <a:off x="5041900" y="14672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97278</xdr:rowOff>
    </xdr:from>
    <xdr:to>
      <xdr:col>19</xdr:col>
      <xdr:colOff>184150</xdr:colOff>
      <xdr:row>85</xdr:row>
      <xdr:rowOff>27428</xdr:rowOff>
    </xdr:to>
    <xdr:sp macro="" textlink="">
      <xdr:nvSpPr>
        <xdr:cNvPr id="212" name="楕円 211"/>
        <xdr:cNvSpPr/>
      </xdr:nvSpPr>
      <xdr:spPr>
        <a:xfrm>
          <a:off x="4064000" y="1449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12205</xdr:rowOff>
    </xdr:from>
    <xdr:ext cx="736600" cy="259045"/>
    <xdr:sp macro="" textlink="">
      <xdr:nvSpPr>
        <xdr:cNvPr id="213" name="テキスト ボックス 212"/>
        <xdr:cNvSpPr txBox="1"/>
      </xdr:nvSpPr>
      <xdr:spPr>
        <a:xfrm>
          <a:off x="3733800" y="1458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2311</xdr:rowOff>
    </xdr:from>
    <xdr:to>
      <xdr:col>15</xdr:col>
      <xdr:colOff>133350</xdr:colOff>
      <xdr:row>84</xdr:row>
      <xdr:rowOff>103911</xdr:rowOff>
    </xdr:to>
    <xdr:sp macro="" textlink="">
      <xdr:nvSpPr>
        <xdr:cNvPr id="214" name="楕円 213"/>
        <xdr:cNvSpPr/>
      </xdr:nvSpPr>
      <xdr:spPr>
        <a:xfrm>
          <a:off x="3175000" y="1440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88688</xdr:rowOff>
    </xdr:from>
    <xdr:ext cx="762000" cy="259045"/>
    <xdr:sp macro="" textlink="">
      <xdr:nvSpPr>
        <xdr:cNvPr id="215" name="テキスト ボックス 214"/>
        <xdr:cNvSpPr txBox="1"/>
      </xdr:nvSpPr>
      <xdr:spPr>
        <a:xfrm>
          <a:off x="2844800" y="1449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45882</xdr:rowOff>
    </xdr:from>
    <xdr:to>
      <xdr:col>11</xdr:col>
      <xdr:colOff>82550</xdr:colOff>
      <xdr:row>83</xdr:row>
      <xdr:rowOff>147482</xdr:rowOff>
    </xdr:to>
    <xdr:sp macro="" textlink="">
      <xdr:nvSpPr>
        <xdr:cNvPr id="216" name="楕円 215"/>
        <xdr:cNvSpPr/>
      </xdr:nvSpPr>
      <xdr:spPr>
        <a:xfrm>
          <a:off x="2286000" y="142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132259</xdr:rowOff>
    </xdr:from>
    <xdr:ext cx="762000" cy="259045"/>
    <xdr:sp macro="" textlink="">
      <xdr:nvSpPr>
        <xdr:cNvPr id="217" name="テキスト ボックス 216"/>
        <xdr:cNvSpPr txBox="1"/>
      </xdr:nvSpPr>
      <xdr:spPr>
        <a:xfrm>
          <a:off x="1955800" y="1436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155115</xdr:rowOff>
    </xdr:from>
    <xdr:to>
      <xdr:col>7</xdr:col>
      <xdr:colOff>31750</xdr:colOff>
      <xdr:row>83</xdr:row>
      <xdr:rowOff>85265</xdr:rowOff>
    </xdr:to>
    <xdr:sp macro="" textlink="">
      <xdr:nvSpPr>
        <xdr:cNvPr id="218" name="楕円 217"/>
        <xdr:cNvSpPr/>
      </xdr:nvSpPr>
      <xdr:spPr>
        <a:xfrm>
          <a:off x="1397000" y="142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95442</xdr:rowOff>
    </xdr:from>
    <xdr:ext cx="762000" cy="259045"/>
    <xdr:sp macro="" textlink="">
      <xdr:nvSpPr>
        <xdr:cNvPr id="219" name="テキスト ボックス 218"/>
        <xdr:cNvSpPr txBox="1"/>
      </xdr:nvSpPr>
      <xdr:spPr>
        <a:xfrm>
          <a:off x="1066800" y="139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年度については、人事異動等による経験年数別の職員構成の変動、国で実施する</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歳以上の昇給抑制と本市が実施する昇給抑制制度が異なっていること等の理由により全国平均を上回っている結果であった。</a:t>
          </a:r>
        </a:p>
        <a:p>
          <a:r>
            <a:rPr kumimoji="1" lang="ja-JP" altLang="en-US" sz="1300">
              <a:latin typeface="ＭＳ Ｐゴシック" panose="020B0600070205080204" pitchFamily="50" charset="-128"/>
              <a:ea typeface="ＭＳ Ｐゴシック" panose="020B0600070205080204" pitchFamily="50" charset="-128"/>
            </a:rPr>
            <a:t>　令和元年度は、人事異動等による経験年数別の職員構成の変動等の理由により前年より減少に転じたが、引き続き全国平均を上回っている結果となっている。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85271</xdr:rowOff>
    </xdr:to>
    <xdr:cxnSp macro="">
      <xdr:nvCxnSpPr>
        <xdr:cNvPr id="255" name="直線コネクタ 254"/>
        <xdr:cNvCxnSpPr/>
      </xdr:nvCxnSpPr>
      <xdr:spPr>
        <a:xfrm flipV="1">
          <a:off x="16179800" y="1491524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85271</xdr:rowOff>
    </xdr:to>
    <xdr:cxnSp macro="">
      <xdr:nvCxnSpPr>
        <xdr:cNvPr id="258" name="直線コネクタ 257"/>
        <xdr:cNvCxnSpPr/>
      </xdr:nvCxnSpPr>
      <xdr:spPr>
        <a:xfrm>
          <a:off x="15290800" y="148807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85271</xdr:rowOff>
    </xdr:to>
    <xdr:cxnSp macro="">
      <xdr:nvCxnSpPr>
        <xdr:cNvPr id="261" name="直線コネクタ 260"/>
        <xdr:cNvCxnSpPr/>
      </xdr:nvCxnSpPr>
      <xdr:spPr>
        <a:xfrm flipV="1">
          <a:off x="14401800" y="148807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85271</xdr:rowOff>
    </xdr:to>
    <xdr:cxnSp macro="">
      <xdr:nvCxnSpPr>
        <xdr:cNvPr id="264" name="直線コネクタ 263"/>
        <xdr:cNvCxnSpPr/>
      </xdr:nvCxnSpPr>
      <xdr:spPr>
        <a:xfrm>
          <a:off x="13512800" y="149324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4" name="楕円 273"/>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5"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6" name="楕円 275"/>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7" name="テキスト ボックス 276"/>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78" name="楕円 277"/>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79" name="テキスト ボックス 278"/>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0" name="楕円 279"/>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1" name="テキスト ボックス 280"/>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2" name="楕円 281"/>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3" name="テキスト ボックス 282"/>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年度まで、職員数は山梨県平均と同程度であり、全国平均、類似団体平均ともに下回っていた。その要因として、富士吉田市新集中改革プラン（</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）において、人員の減を目標に掲げ、一般職は退職補充</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割を基本に人員削減に取り組んできた結果によるものである。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しかし市民ニーズや業務量の増加により、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年度以降微増の状況が続いている。これらのことに留意しながら、引き続き適正な職員配置を検討していくとともに、職員定数の管理に努めてゆく。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121103</xdr:rowOff>
    </xdr:from>
    <xdr:to>
      <xdr:col>81</xdr:col>
      <xdr:colOff>44450</xdr:colOff>
      <xdr:row>61</xdr:row>
      <xdr:rowOff>133169</xdr:rowOff>
    </xdr:to>
    <xdr:cxnSp macro="">
      <xdr:nvCxnSpPr>
        <xdr:cNvPr id="320" name="直線コネクタ 319"/>
        <xdr:cNvCxnSpPr/>
      </xdr:nvCxnSpPr>
      <xdr:spPr>
        <a:xfrm>
          <a:off x="16179800" y="10579553"/>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105591</xdr:rowOff>
    </xdr:from>
    <xdr:to>
      <xdr:col>77</xdr:col>
      <xdr:colOff>44450</xdr:colOff>
      <xdr:row>61</xdr:row>
      <xdr:rowOff>121103</xdr:rowOff>
    </xdr:to>
    <xdr:cxnSp macro="">
      <xdr:nvCxnSpPr>
        <xdr:cNvPr id="323" name="直線コネクタ 322"/>
        <xdr:cNvCxnSpPr/>
      </xdr:nvCxnSpPr>
      <xdr:spPr>
        <a:xfrm>
          <a:off x="15290800" y="10564041"/>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105591</xdr:rowOff>
    </xdr:from>
    <xdr:to>
      <xdr:col>72</xdr:col>
      <xdr:colOff>203200</xdr:colOff>
      <xdr:row>61</xdr:row>
      <xdr:rowOff>107315</xdr:rowOff>
    </xdr:to>
    <xdr:cxnSp macro="">
      <xdr:nvCxnSpPr>
        <xdr:cNvPr id="326" name="直線コネクタ 325"/>
        <xdr:cNvCxnSpPr/>
      </xdr:nvCxnSpPr>
      <xdr:spPr>
        <a:xfrm flipV="1">
          <a:off x="14401800" y="10564041"/>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33201</xdr:rowOff>
    </xdr:from>
    <xdr:to>
      <xdr:col>68</xdr:col>
      <xdr:colOff>152400</xdr:colOff>
      <xdr:row>61</xdr:row>
      <xdr:rowOff>107315</xdr:rowOff>
    </xdr:to>
    <xdr:cxnSp macro="">
      <xdr:nvCxnSpPr>
        <xdr:cNvPr id="329" name="直線コネクタ 328"/>
        <xdr:cNvCxnSpPr/>
      </xdr:nvCxnSpPr>
      <xdr:spPr>
        <a:xfrm>
          <a:off x="13512800" y="10491651"/>
          <a:ext cx="889000" cy="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82369</xdr:rowOff>
    </xdr:from>
    <xdr:to>
      <xdr:col>81</xdr:col>
      <xdr:colOff>95250</xdr:colOff>
      <xdr:row>62</xdr:row>
      <xdr:rowOff>12519</xdr:rowOff>
    </xdr:to>
    <xdr:sp macro="" textlink="">
      <xdr:nvSpPr>
        <xdr:cNvPr id="339" name="楕円 338"/>
        <xdr:cNvSpPr/>
      </xdr:nvSpPr>
      <xdr:spPr>
        <a:xfrm>
          <a:off x="169672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98896</xdr:rowOff>
    </xdr:from>
    <xdr:ext cx="762000" cy="259045"/>
    <xdr:sp macro="" textlink="">
      <xdr:nvSpPr>
        <xdr:cNvPr id="340" name="定員管理の状況該当値テキスト"/>
        <xdr:cNvSpPr txBox="1"/>
      </xdr:nvSpPr>
      <xdr:spPr>
        <a:xfrm>
          <a:off x="171069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70303</xdr:rowOff>
    </xdr:from>
    <xdr:to>
      <xdr:col>77</xdr:col>
      <xdr:colOff>95250</xdr:colOff>
      <xdr:row>62</xdr:row>
      <xdr:rowOff>453</xdr:rowOff>
    </xdr:to>
    <xdr:sp macro="" textlink="">
      <xdr:nvSpPr>
        <xdr:cNvPr id="341" name="楕円 340"/>
        <xdr:cNvSpPr/>
      </xdr:nvSpPr>
      <xdr:spPr>
        <a:xfrm>
          <a:off x="16129000" y="105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10630</xdr:rowOff>
    </xdr:from>
    <xdr:ext cx="736600" cy="259045"/>
    <xdr:sp macro="" textlink="">
      <xdr:nvSpPr>
        <xdr:cNvPr id="342" name="テキスト ボックス 341"/>
        <xdr:cNvSpPr txBox="1"/>
      </xdr:nvSpPr>
      <xdr:spPr>
        <a:xfrm>
          <a:off x="15798800" y="10297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54791</xdr:rowOff>
    </xdr:from>
    <xdr:to>
      <xdr:col>73</xdr:col>
      <xdr:colOff>44450</xdr:colOff>
      <xdr:row>61</xdr:row>
      <xdr:rowOff>156391</xdr:rowOff>
    </xdr:to>
    <xdr:sp macro="" textlink="">
      <xdr:nvSpPr>
        <xdr:cNvPr id="343" name="楕円 342"/>
        <xdr:cNvSpPr/>
      </xdr:nvSpPr>
      <xdr:spPr>
        <a:xfrm>
          <a:off x="15240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166568</xdr:rowOff>
    </xdr:from>
    <xdr:ext cx="762000" cy="259045"/>
    <xdr:sp macro="" textlink="">
      <xdr:nvSpPr>
        <xdr:cNvPr id="344" name="テキスト ボックス 343"/>
        <xdr:cNvSpPr txBox="1"/>
      </xdr:nvSpPr>
      <xdr:spPr>
        <a:xfrm>
          <a:off x="14909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56515</xdr:rowOff>
    </xdr:from>
    <xdr:to>
      <xdr:col>68</xdr:col>
      <xdr:colOff>203200</xdr:colOff>
      <xdr:row>61</xdr:row>
      <xdr:rowOff>158115</xdr:rowOff>
    </xdr:to>
    <xdr:sp macro="" textlink="">
      <xdr:nvSpPr>
        <xdr:cNvPr id="345" name="楕円 344"/>
        <xdr:cNvSpPr/>
      </xdr:nvSpPr>
      <xdr:spPr>
        <a:xfrm>
          <a:off x="14351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168292</xdr:rowOff>
    </xdr:from>
    <xdr:ext cx="762000" cy="259045"/>
    <xdr:sp macro="" textlink="">
      <xdr:nvSpPr>
        <xdr:cNvPr id="346" name="テキスト ボックス 345"/>
        <xdr:cNvSpPr txBox="1"/>
      </xdr:nvSpPr>
      <xdr:spPr>
        <a:xfrm>
          <a:off x="14020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153851</xdr:rowOff>
    </xdr:from>
    <xdr:to>
      <xdr:col>64</xdr:col>
      <xdr:colOff>152400</xdr:colOff>
      <xdr:row>61</xdr:row>
      <xdr:rowOff>84001</xdr:rowOff>
    </xdr:to>
    <xdr:sp macro="" textlink="">
      <xdr:nvSpPr>
        <xdr:cNvPr id="347" name="楕円 346"/>
        <xdr:cNvSpPr/>
      </xdr:nvSpPr>
      <xdr:spPr>
        <a:xfrm>
          <a:off x="13462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94178</xdr:rowOff>
    </xdr:from>
    <xdr:ext cx="762000" cy="259045"/>
    <xdr:sp macro="" textlink="">
      <xdr:nvSpPr>
        <xdr:cNvPr id="348" name="テキスト ボックス 347"/>
        <xdr:cNvSpPr txBox="1"/>
      </xdr:nvSpPr>
      <xdr:spPr>
        <a:xfrm>
          <a:off x="13131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ごみ処理施設建設時の償還が全て終了したため、前年度より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ポイントの改善につながった。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一方、直近の地方債償還について、大規模事業の据置期間が今後終了するため、実質公債費比率が上がっていくことが見込まれる。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引き続き、安定した財政運営を継続していくため、公債費の抑制や公共施設の維持管理を効果的に取組む。</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40</xdr:row>
      <xdr:rowOff>14394</xdr:rowOff>
    </xdr:to>
    <xdr:cxnSp macro="">
      <xdr:nvCxnSpPr>
        <xdr:cNvPr id="382" name="直線コネクタ 381"/>
        <xdr:cNvCxnSpPr/>
      </xdr:nvCxnSpPr>
      <xdr:spPr>
        <a:xfrm flipV="1">
          <a:off x="16179800" y="681609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40</xdr:row>
      <xdr:rowOff>70696</xdr:rowOff>
    </xdr:to>
    <xdr:cxnSp macro="">
      <xdr:nvCxnSpPr>
        <xdr:cNvPr id="385" name="直線コネクタ 384"/>
        <xdr:cNvCxnSpPr/>
      </xdr:nvCxnSpPr>
      <xdr:spPr>
        <a:xfrm flipV="1">
          <a:off x="15290800" y="68723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78740</xdr:rowOff>
    </xdr:to>
    <xdr:cxnSp macro="">
      <xdr:nvCxnSpPr>
        <xdr:cNvPr id="388" name="直線コネクタ 387"/>
        <xdr:cNvCxnSpPr/>
      </xdr:nvCxnSpPr>
      <xdr:spPr>
        <a:xfrm flipV="1">
          <a:off x="14401800" y="69286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78740</xdr:rowOff>
    </xdr:to>
    <xdr:cxnSp macro="">
      <xdr:nvCxnSpPr>
        <xdr:cNvPr id="391" name="直線コネクタ 390"/>
        <xdr:cNvCxnSpPr/>
      </xdr:nvCxnSpPr>
      <xdr:spPr>
        <a:xfrm>
          <a:off x="13512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5" name="テキスト ボックス 394"/>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401" name="楕円 400"/>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2"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135044</xdr:rowOff>
    </xdr:from>
    <xdr:to>
      <xdr:col>77</xdr:col>
      <xdr:colOff>95250</xdr:colOff>
      <xdr:row>40</xdr:row>
      <xdr:rowOff>65194</xdr:rowOff>
    </xdr:to>
    <xdr:sp macro="" textlink="">
      <xdr:nvSpPr>
        <xdr:cNvPr id="403" name="楕円 402"/>
        <xdr:cNvSpPr/>
      </xdr:nvSpPr>
      <xdr:spPr>
        <a:xfrm>
          <a:off x="16129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404" name="テキスト ボックス 403"/>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5" name="楕円 404"/>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406" name="テキスト ボックス 405"/>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7" name="楕円 406"/>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8" name="テキスト ボックス 407"/>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9" name="楕円 408"/>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10" name="テキスト ボックス 409"/>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財政調整基金が</a:t>
          </a:r>
          <a:r>
            <a:rPr kumimoji="1" lang="en-US" altLang="ja-JP" sz="1300">
              <a:latin typeface="ＭＳ Ｐゴシック" panose="020B0600070205080204" pitchFamily="50" charset="-128"/>
              <a:ea typeface="ＭＳ Ｐゴシック" panose="020B0600070205080204" pitchFamily="50" charset="-128"/>
            </a:rPr>
            <a:t>488</a:t>
          </a:r>
          <a:r>
            <a:rPr kumimoji="1" lang="ja-JP" altLang="en-US" sz="1300">
              <a:latin typeface="ＭＳ Ｐゴシック" panose="020B0600070205080204" pitchFamily="50" charset="-128"/>
              <a:ea typeface="ＭＳ Ｐゴシック" panose="020B0600070205080204" pitchFamily="50" charset="-128"/>
            </a:rPr>
            <a:t>百万円、土地開発公社経営健全化基金が</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百万円、ふるさと振興基金が</a:t>
          </a:r>
          <a:r>
            <a:rPr kumimoji="1" lang="en-US" altLang="ja-JP" sz="1300">
              <a:latin typeface="ＭＳ Ｐゴシック" panose="020B0600070205080204" pitchFamily="50" charset="-128"/>
              <a:ea typeface="ＭＳ Ｐゴシック" panose="020B0600070205080204" pitchFamily="50" charset="-128"/>
            </a:rPr>
            <a:t>446</a:t>
          </a:r>
          <a:r>
            <a:rPr kumimoji="1" lang="ja-JP" altLang="en-US" sz="1300">
              <a:latin typeface="ＭＳ Ｐゴシック" panose="020B0600070205080204" pitchFamily="50" charset="-128"/>
              <a:ea typeface="ＭＳ Ｐゴシック" panose="020B0600070205080204" pitchFamily="50" charset="-128"/>
            </a:rPr>
            <a:t>百万円、全体として</a:t>
          </a:r>
          <a:r>
            <a:rPr kumimoji="1" lang="en-US" altLang="ja-JP" sz="1300">
              <a:latin typeface="ＭＳ Ｐゴシック" panose="020B0600070205080204" pitchFamily="50" charset="-128"/>
              <a:ea typeface="ＭＳ Ｐゴシック" panose="020B0600070205080204" pitchFamily="50" charset="-128"/>
            </a:rPr>
            <a:t>1,274</a:t>
          </a:r>
          <a:r>
            <a:rPr kumimoji="1" lang="ja-JP" altLang="en-US" sz="1300">
              <a:latin typeface="ＭＳ Ｐゴシック" panose="020B0600070205080204" pitchFamily="50" charset="-128"/>
              <a:ea typeface="ＭＳ Ｐゴシック" panose="020B0600070205080204" pitchFamily="50" charset="-128"/>
            </a:rPr>
            <a:t>百万円基金残高のうち充当可能額として前年度より増えた。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一般会計の地方債残高は</a:t>
          </a:r>
          <a:r>
            <a:rPr kumimoji="1" lang="en-US" altLang="ja-JP" sz="1300">
              <a:latin typeface="ＭＳ Ｐゴシック" panose="020B0600070205080204" pitchFamily="50" charset="-128"/>
              <a:ea typeface="ＭＳ Ｐゴシック" panose="020B0600070205080204" pitchFamily="50" charset="-128"/>
            </a:rPr>
            <a:t>1,294</a:t>
          </a:r>
          <a:r>
            <a:rPr kumimoji="1" lang="ja-JP" altLang="en-US" sz="1300">
              <a:latin typeface="ＭＳ Ｐゴシック" panose="020B0600070205080204" pitchFamily="50" charset="-128"/>
              <a:ea typeface="ＭＳ Ｐゴシック" panose="020B0600070205080204" pitchFamily="50" charset="-128"/>
            </a:rPr>
            <a:t>百万円増えたものの、公営企業債等繰入見込額が</a:t>
          </a:r>
          <a:r>
            <a:rPr kumimoji="1" lang="en-US" altLang="ja-JP" sz="1300">
              <a:latin typeface="ＭＳ Ｐゴシック" panose="020B0600070205080204" pitchFamily="50" charset="-128"/>
              <a:ea typeface="ＭＳ Ｐゴシック" panose="020B0600070205080204" pitchFamily="50" charset="-128"/>
            </a:rPr>
            <a:t>720</a:t>
          </a:r>
          <a:r>
            <a:rPr kumimoji="1" lang="ja-JP" altLang="en-US" sz="1300">
              <a:latin typeface="ＭＳ Ｐゴシック" panose="020B0600070205080204" pitchFamily="50" charset="-128"/>
              <a:ea typeface="ＭＳ Ｐゴシック" panose="020B0600070205080204" pitchFamily="50" charset="-128"/>
            </a:rPr>
            <a:t>百万円の減額となった。そのため、将来負担比率が前年度よりも</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ポイント改善につながった。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今後は公共施設の長寿命化やインフラ整備が見込まれるため、起債の抑制や財源の確保に徹底して取り組み、安定した財政運営を行っていく。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32173</xdr:rowOff>
    </xdr:from>
    <xdr:to>
      <xdr:col>81</xdr:col>
      <xdr:colOff>44450</xdr:colOff>
      <xdr:row>15</xdr:row>
      <xdr:rowOff>79629</xdr:rowOff>
    </xdr:to>
    <xdr:cxnSp macro="">
      <xdr:nvCxnSpPr>
        <xdr:cNvPr id="444" name="直線コネクタ 443"/>
        <xdr:cNvCxnSpPr/>
      </xdr:nvCxnSpPr>
      <xdr:spPr>
        <a:xfrm flipV="1">
          <a:off x="16179800" y="2603923"/>
          <a:ext cx="8382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5" name="将来負担の状況平均値テキスト"/>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79629</xdr:rowOff>
    </xdr:from>
    <xdr:to>
      <xdr:col>77</xdr:col>
      <xdr:colOff>44450</xdr:colOff>
      <xdr:row>15</xdr:row>
      <xdr:rowOff>166497</xdr:rowOff>
    </xdr:to>
    <xdr:cxnSp macro="">
      <xdr:nvCxnSpPr>
        <xdr:cNvPr id="447" name="直線コネクタ 446"/>
        <xdr:cNvCxnSpPr/>
      </xdr:nvCxnSpPr>
      <xdr:spPr>
        <a:xfrm flipV="1">
          <a:off x="15290800" y="2651379"/>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86927</xdr:rowOff>
    </xdr:from>
    <xdr:ext cx="736600" cy="259045"/>
    <xdr:sp macro="" textlink="">
      <xdr:nvSpPr>
        <xdr:cNvPr id="449" name="テキスト ボックス 448"/>
        <xdr:cNvSpPr txBox="1"/>
      </xdr:nvSpPr>
      <xdr:spPr>
        <a:xfrm>
          <a:off x="15798800" y="28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166497</xdr:rowOff>
    </xdr:from>
    <xdr:to>
      <xdr:col>72</xdr:col>
      <xdr:colOff>203200</xdr:colOff>
      <xdr:row>16</xdr:row>
      <xdr:rowOff>76285</xdr:rowOff>
    </xdr:to>
    <xdr:cxnSp macro="">
      <xdr:nvCxnSpPr>
        <xdr:cNvPr id="450" name="直線コネクタ 449"/>
        <xdr:cNvCxnSpPr/>
      </xdr:nvCxnSpPr>
      <xdr:spPr>
        <a:xfrm flipV="1">
          <a:off x="14401800" y="2738247"/>
          <a:ext cx="8890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108644</xdr:rowOff>
    </xdr:from>
    <xdr:ext cx="762000" cy="259045"/>
    <xdr:sp macro="" textlink="">
      <xdr:nvSpPr>
        <xdr:cNvPr id="452" name="テキスト ボックス 451"/>
        <xdr:cNvSpPr txBox="1"/>
      </xdr:nvSpPr>
      <xdr:spPr>
        <a:xfrm>
          <a:off x="14909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157649</xdr:rowOff>
    </xdr:from>
    <xdr:to>
      <xdr:col>68</xdr:col>
      <xdr:colOff>152400</xdr:colOff>
      <xdr:row>16</xdr:row>
      <xdr:rowOff>76285</xdr:rowOff>
    </xdr:to>
    <xdr:cxnSp macro="">
      <xdr:nvCxnSpPr>
        <xdr:cNvPr id="453" name="直線コネクタ 452"/>
        <xdr:cNvCxnSpPr/>
      </xdr:nvCxnSpPr>
      <xdr:spPr>
        <a:xfrm>
          <a:off x="13512800" y="2729399"/>
          <a:ext cx="889000" cy="9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119905</xdr:rowOff>
    </xdr:from>
    <xdr:ext cx="762000" cy="259045"/>
    <xdr:sp macro="" textlink="">
      <xdr:nvSpPr>
        <xdr:cNvPr id="457" name="テキスト ボックス 456"/>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63" name="楕円 462"/>
        <xdr:cNvSpPr/>
      </xdr:nvSpPr>
      <xdr:spPr>
        <a:xfrm>
          <a:off x="16967200" y="25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169350</xdr:rowOff>
    </xdr:from>
    <xdr:ext cx="762000" cy="259045"/>
    <xdr:sp macro="" textlink="">
      <xdr:nvSpPr>
        <xdr:cNvPr id="464" name="将来負担の状況該当値テキスト"/>
        <xdr:cNvSpPr txBox="1"/>
      </xdr:nvSpPr>
      <xdr:spPr>
        <a:xfrm>
          <a:off x="17106900" y="239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28829</xdr:rowOff>
    </xdr:from>
    <xdr:to>
      <xdr:col>77</xdr:col>
      <xdr:colOff>95250</xdr:colOff>
      <xdr:row>15</xdr:row>
      <xdr:rowOff>130429</xdr:rowOff>
    </xdr:to>
    <xdr:sp macro="" textlink="">
      <xdr:nvSpPr>
        <xdr:cNvPr id="465" name="楕円 464"/>
        <xdr:cNvSpPr/>
      </xdr:nvSpPr>
      <xdr:spPr>
        <a:xfrm>
          <a:off x="16129000" y="26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66" name="テキスト ボックス 465"/>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115697</xdr:rowOff>
    </xdr:from>
    <xdr:to>
      <xdr:col>73</xdr:col>
      <xdr:colOff>44450</xdr:colOff>
      <xdr:row>16</xdr:row>
      <xdr:rowOff>45847</xdr:rowOff>
    </xdr:to>
    <xdr:sp macro="" textlink="">
      <xdr:nvSpPr>
        <xdr:cNvPr id="467" name="楕円 466"/>
        <xdr:cNvSpPr/>
      </xdr:nvSpPr>
      <xdr:spPr>
        <a:xfrm>
          <a:off x="152400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56024</xdr:rowOff>
    </xdr:from>
    <xdr:ext cx="762000" cy="259045"/>
    <xdr:sp macro="" textlink="">
      <xdr:nvSpPr>
        <xdr:cNvPr id="468" name="テキスト ボックス 467"/>
        <xdr:cNvSpPr txBox="1"/>
      </xdr:nvSpPr>
      <xdr:spPr>
        <a:xfrm>
          <a:off x="14909800" y="245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25485</xdr:rowOff>
    </xdr:from>
    <xdr:to>
      <xdr:col>68</xdr:col>
      <xdr:colOff>203200</xdr:colOff>
      <xdr:row>16</xdr:row>
      <xdr:rowOff>127085</xdr:rowOff>
    </xdr:to>
    <xdr:sp macro="" textlink="">
      <xdr:nvSpPr>
        <xdr:cNvPr id="469" name="楕円 468"/>
        <xdr:cNvSpPr/>
      </xdr:nvSpPr>
      <xdr:spPr>
        <a:xfrm>
          <a:off x="14351000" y="27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111862</xdr:rowOff>
    </xdr:from>
    <xdr:ext cx="762000" cy="259045"/>
    <xdr:sp macro="" textlink="">
      <xdr:nvSpPr>
        <xdr:cNvPr id="470" name="テキスト ボックス 469"/>
        <xdr:cNvSpPr txBox="1"/>
      </xdr:nvSpPr>
      <xdr:spPr>
        <a:xfrm>
          <a:off x="14020800" y="285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106849</xdr:rowOff>
    </xdr:from>
    <xdr:to>
      <xdr:col>64</xdr:col>
      <xdr:colOff>152400</xdr:colOff>
      <xdr:row>16</xdr:row>
      <xdr:rowOff>36999</xdr:rowOff>
    </xdr:to>
    <xdr:sp macro="" textlink="">
      <xdr:nvSpPr>
        <xdr:cNvPr id="471" name="楕円 470"/>
        <xdr:cNvSpPr/>
      </xdr:nvSpPr>
      <xdr:spPr>
        <a:xfrm>
          <a:off x="13462000" y="267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47176</xdr:rowOff>
    </xdr:from>
    <xdr:ext cx="762000" cy="259045"/>
    <xdr:sp macro="" textlink="">
      <xdr:nvSpPr>
        <xdr:cNvPr id="472" name="テキスト ボックス 471"/>
        <xdr:cNvSpPr txBox="1"/>
      </xdr:nvSpPr>
      <xdr:spPr>
        <a:xfrm>
          <a:off x="13131800" y="244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48,580
47,973
121.74
25,951,901
25,107,444
691,391
10,703,942
17,764,133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人件費は削減したものの、充当した一般財源の割合が前年よりも、高かったため、昨年より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これは、市民サービスに関連する事業の財源はなるべく特定財源を活用して、人件費といった類の経費には一般財源を活用したということによる表れである。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37</xdr:row>
      <xdr:rowOff>130810</xdr:rowOff>
    </xdr:to>
    <xdr:cxnSp macro="">
      <xdr:nvCxnSpPr>
        <xdr:cNvPr id="66" name="直線コネクタ 65"/>
        <xdr:cNvCxnSpPr/>
      </xdr:nvCxnSpPr>
      <xdr:spPr>
        <a:xfrm>
          <a:off x="3987800" y="6451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107950</xdr:rowOff>
    </xdr:to>
    <xdr:cxnSp macro="">
      <xdr:nvCxnSpPr>
        <xdr:cNvPr id="69" name="直線コネクタ 68"/>
        <xdr:cNvCxnSpPr/>
      </xdr:nvCxnSpPr>
      <xdr:spPr>
        <a:xfrm>
          <a:off x="3098800" y="6367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24130</xdr:rowOff>
    </xdr:to>
    <xdr:cxnSp macro="">
      <xdr:nvCxnSpPr>
        <xdr:cNvPr id="72" name="直線コネクタ 71"/>
        <xdr:cNvCxnSpPr/>
      </xdr:nvCxnSpPr>
      <xdr:spPr>
        <a:xfrm>
          <a:off x="2209800" y="629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127000</xdr:rowOff>
    </xdr:to>
    <xdr:cxnSp macro="">
      <xdr:nvCxnSpPr>
        <xdr:cNvPr id="75" name="直線コネクタ 74"/>
        <xdr:cNvCxnSpPr/>
      </xdr:nvCxnSpPr>
      <xdr:spPr>
        <a:xfrm>
          <a:off x="1320800" y="618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90" name="テキスト ボックス 89"/>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94" name="テキスト ボックス 93"/>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年度以降から大きく改善している要因として、ふるさと納税寄附や繰入金等の充当財源が増えたことにより、大幅に改善された。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令和元年度も前年度より下がったものの、全国平均及び類似団体平均を下回ることとなった。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104140</xdr:rowOff>
    </xdr:from>
    <xdr:to>
      <xdr:col>82</xdr:col>
      <xdr:colOff>107950</xdr:colOff>
      <xdr:row>21</xdr:row>
      <xdr:rowOff>31750</xdr:rowOff>
    </xdr:to>
    <xdr:cxnSp macro="">
      <xdr:nvCxnSpPr>
        <xdr:cNvPr id="122" name="直線コネクタ 121"/>
        <xdr:cNvCxnSpPr/>
      </xdr:nvCxnSpPr>
      <xdr:spPr>
        <a:xfrm flipV="1">
          <a:off x="16510000" y="250444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19067</xdr:rowOff>
    </xdr:from>
    <xdr:ext cx="762000" cy="259045"/>
    <xdr:sp macro="" textlink="">
      <xdr:nvSpPr>
        <xdr:cNvPr id="125"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104140</xdr:rowOff>
    </xdr:from>
    <xdr:to>
      <xdr:col>82</xdr:col>
      <xdr:colOff>196850</xdr:colOff>
      <xdr:row>14</xdr:row>
      <xdr:rowOff>104140</xdr:rowOff>
    </xdr:to>
    <xdr:cxnSp macro="">
      <xdr:nvCxnSpPr>
        <xdr:cNvPr id="126" name="直線コネクタ 125"/>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14</xdr:row>
      <xdr:rowOff>142240</xdr:rowOff>
    </xdr:to>
    <xdr:cxnSp macro="">
      <xdr:nvCxnSpPr>
        <xdr:cNvPr id="127" name="直線コネクタ 126"/>
        <xdr:cNvCxnSpPr/>
      </xdr:nvCxnSpPr>
      <xdr:spPr>
        <a:xfrm>
          <a:off x="15671800" y="24815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13987</xdr:rowOff>
    </xdr:from>
    <xdr:ext cx="762000" cy="259045"/>
    <xdr:sp macro="" textlink="">
      <xdr:nvSpPr>
        <xdr:cNvPr id="128" name="物件費平均値テキスト"/>
        <xdr:cNvSpPr txBox="1"/>
      </xdr:nvSpPr>
      <xdr:spPr>
        <a:xfrm>
          <a:off x="16598900" y="292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29" name="フローチャート: 判断 128"/>
        <xdr:cNvSpPr/>
      </xdr:nvSpPr>
      <xdr:spPr>
        <a:xfrm>
          <a:off x="164592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15</xdr:row>
      <xdr:rowOff>77470</xdr:rowOff>
    </xdr:to>
    <xdr:cxnSp macro="">
      <xdr:nvCxnSpPr>
        <xdr:cNvPr id="130" name="直線コネクタ 129"/>
        <xdr:cNvCxnSpPr/>
      </xdr:nvCxnSpPr>
      <xdr:spPr>
        <a:xfrm flipV="1">
          <a:off x="14782800" y="24815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31" name="フローチャート: 判断 130"/>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2" name="テキスト ボックス 131"/>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17</xdr:row>
      <xdr:rowOff>161290</xdr:rowOff>
    </xdr:to>
    <xdr:cxnSp macro="">
      <xdr:nvCxnSpPr>
        <xdr:cNvPr id="133" name="直線コネクタ 132"/>
        <xdr:cNvCxnSpPr/>
      </xdr:nvCxnSpPr>
      <xdr:spPr>
        <a:xfrm flipV="1">
          <a:off x="13893800" y="264922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66040</xdr:rowOff>
    </xdr:to>
    <xdr:cxnSp macro="">
      <xdr:nvCxnSpPr>
        <xdr:cNvPr id="136" name="直線コネクタ 135"/>
        <xdr:cNvCxnSpPr/>
      </xdr:nvCxnSpPr>
      <xdr:spPr>
        <a:xfrm flipV="1">
          <a:off x="13004800" y="3075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39" name="フローチャート: 判断 138"/>
        <xdr:cNvSpPr/>
      </xdr:nvSpPr>
      <xdr:spPr>
        <a:xfrm>
          <a:off x="12954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40" name="テキスト ボックス 139"/>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91440</xdr:rowOff>
    </xdr:from>
    <xdr:to>
      <xdr:col>82</xdr:col>
      <xdr:colOff>158750</xdr:colOff>
      <xdr:row>15</xdr:row>
      <xdr:rowOff>21590</xdr:rowOff>
    </xdr:to>
    <xdr:sp macro="" textlink="">
      <xdr:nvSpPr>
        <xdr:cNvPr id="146" name="楕円 145"/>
        <xdr:cNvSpPr/>
      </xdr:nvSpPr>
      <xdr:spPr>
        <a:xfrm>
          <a:off x="164592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17</xdr:rowOff>
    </xdr:from>
    <xdr:ext cx="762000" cy="259045"/>
    <xdr:sp macro="" textlink="">
      <xdr:nvSpPr>
        <xdr:cNvPr id="147" name="物件費該当値テキスト"/>
        <xdr:cNvSpPr txBox="1"/>
      </xdr:nvSpPr>
      <xdr:spPr>
        <a:xfrm>
          <a:off x="16598900" y="240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8" name="楕円 147"/>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9" name="テキスト ボックス 148"/>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26670</xdr:rowOff>
    </xdr:from>
    <xdr:to>
      <xdr:col>74</xdr:col>
      <xdr:colOff>31750</xdr:colOff>
      <xdr:row>15</xdr:row>
      <xdr:rowOff>128270</xdr:rowOff>
    </xdr:to>
    <xdr:sp macro="" textlink="">
      <xdr:nvSpPr>
        <xdr:cNvPr id="150" name="楕円 149"/>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51" name="テキスト ボックス 150"/>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2" name="楕円 151"/>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3" name="テキスト ボックス 152"/>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54" name="楕円 153"/>
        <xdr:cNvSpPr/>
      </xdr:nvSpPr>
      <xdr:spPr>
        <a:xfrm>
          <a:off x="12954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101617</xdr:rowOff>
    </xdr:from>
    <xdr:ext cx="762000" cy="259045"/>
    <xdr:sp macro="" textlink="">
      <xdr:nvSpPr>
        <xdr:cNvPr id="155" name="テキスト ボックス 154"/>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昨年度に比べ、介護給付や保育施設給付の増により増加している。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一方、ふるさと納税や防衛施設の交付金を活用することにより、前年よりも充当一般財源が減少したため、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ポイントの改善につながった。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5" name="直線コネクタ 184"/>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6"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7" name="直線コネクタ 186"/>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88"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89" name="直線コネクタ 188"/>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55</xdr:row>
      <xdr:rowOff>135165</xdr:rowOff>
    </xdr:to>
    <xdr:cxnSp macro="">
      <xdr:nvCxnSpPr>
        <xdr:cNvPr id="190" name="直線コネクタ 189"/>
        <xdr:cNvCxnSpPr/>
      </xdr:nvCxnSpPr>
      <xdr:spPr>
        <a:xfrm flipV="1">
          <a:off x="3987800" y="94016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2" name="フローチャート: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55</xdr:row>
      <xdr:rowOff>135165</xdr:rowOff>
    </xdr:to>
    <xdr:cxnSp macro="">
      <xdr:nvCxnSpPr>
        <xdr:cNvPr id="193" name="直線コネクタ 192"/>
        <xdr:cNvCxnSpPr/>
      </xdr:nvCxnSpPr>
      <xdr:spPr>
        <a:xfrm>
          <a:off x="3098800" y="9564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4" name="フローチャート: 判断 193"/>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5" name="テキスト ボックス 194"/>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135165</xdr:rowOff>
    </xdr:to>
    <xdr:cxnSp macro="">
      <xdr:nvCxnSpPr>
        <xdr:cNvPr id="196" name="直線コネクタ 195"/>
        <xdr:cNvCxnSpPr/>
      </xdr:nvCxnSpPr>
      <xdr:spPr>
        <a:xfrm>
          <a:off x="2209800" y="94832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7" name="フローチャート: 判断 196"/>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8" name="テキスト ボックス 197"/>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53522</xdr:rowOff>
    </xdr:to>
    <xdr:cxnSp macro="">
      <xdr:nvCxnSpPr>
        <xdr:cNvPr id="199" name="直線コネクタ 198"/>
        <xdr:cNvCxnSpPr/>
      </xdr:nvCxnSpPr>
      <xdr:spPr>
        <a:xfrm>
          <a:off x="1320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0" name="フローチャート: 判断 199"/>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1" name="テキスト ボックス 200"/>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2" name="フローチャート: 判断 201"/>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3" name="テキスト ボックス 202"/>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9" name="楕円 208"/>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10"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11" name="楕円 210"/>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212" name="テキスト ボックス 211"/>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13" name="楕円 212"/>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14" name="テキスト ボックス 213"/>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5" name="楕円 214"/>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216" name="テキスト ボックス 215"/>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7" name="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18" name="テキスト ボックス 217"/>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は、前年度より増加となっている。企業会計で負担している退職予定者負担金事業といった部分が重なったためによる。他にも、介護保険や後期高齢者医療保険の特別会計に係る繰出金が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積立金は、ふるさと納税寄附の増加における基金の積立額の増加によるもの。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48" name="直線コネクタ 247"/>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9"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0" name="直線コネクタ 249"/>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1"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2" name="直線コネクタ 251"/>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144962</xdr:rowOff>
    </xdr:to>
    <xdr:cxnSp macro="">
      <xdr:nvCxnSpPr>
        <xdr:cNvPr id="253" name="直線コネクタ 252"/>
        <xdr:cNvCxnSpPr/>
      </xdr:nvCxnSpPr>
      <xdr:spPr>
        <a:xfrm flipV="1">
          <a:off x="15671800" y="956818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4" name="その他平均値テキスト"/>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5" name="フローチャート: 判断 254"/>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144962</xdr:rowOff>
    </xdr:from>
    <xdr:to>
      <xdr:col>78</xdr:col>
      <xdr:colOff>69850</xdr:colOff>
      <xdr:row>56</xdr:row>
      <xdr:rowOff>19231</xdr:rowOff>
    </xdr:to>
    <xdr:cxnSp macro="">
      <xdr:nvCxnSpPr>
        <xdr:cNvPr id="256" name="直線コネクタ 255"/>
        <xdr:cNvCxnSpPr/>
      </xdr:nvCxnSpPr>
      <xdr:spPr>
        <a:xfrm flipV="1">
          <a:off x="14782800" y="95747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7" name="フローチャート: 判断 256"/>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8" name="テキスト ボックス 257"/>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19231</xdr:rowOff>
    </xdr:to>
    <xdr:cxnSp macro="">
      <xdr:nvCxnSpPr>
        <xdr:cNvPr id="259" name="直線コネクタ 258"/>
        <xdr:cNvCxnSpPr/>
      </xdr:nvCxnSpPr>
      <xdr:spPr>
        <a:xfrm>
          <a:off x="13893800" y="96139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0" name="フローチャート: 判断 259"/>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1" name="テキスト ボックス 260"/>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6169</xdr:rowOff>
    </xdr:from>
    <xdr:to>
      <xdr:col>69</xdr:col>
      <xdr:colOff>92075</xdr:colOff>
      <xdr:row>56</xdr:row>
      <xdr:rowOff>12700</xdr:rowOff>
    </xdr:to>
    <xdr:cxnSp macro="">
      <xdr:nvCxnSpPr>
        <xdr:cNvPr id="262" name="直線コネクタ 261"/>
        <xdr:cNvCxnSpPr/>
      </xdr:nvCxnSpPr>
      <xdr:spPr>
        <a:xfrm>
          <a:off x="13004800" y="9607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3" name="フローチャート: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4" name="テキスト ボックス 263"/>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5" name="フローチャート: 判断 264"/>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6" name="テキスト ボックス 265"/>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2" name="楕円 271"/>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3"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94162</xdr:rowOff>
    </xdr:from>
    <xdr:to>
      <xdr:col>78</xdr:col>
      <xdr:colOff>120650</xdr:colOff>
      <xdr:row>56</xdr:row>
      <xdr:rowOff>24312</xdr:rowOff>
    </xdr:to>
    <xdr:sp macro="" textlink="">
      <xdr:nvSpPr>
        <xdr:cNvPr id="274" name="楕円 273"/>
        <xdr:cNvSpPr/>
      </xdr:nvSpPr>
      <xdr:spPr>
        <a:xfrm>
          <a:off x="15621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34489</xdr:rowOff>
    </xdr:from>
    <xdr:ext cx="736600" cy="259045"/>
    <xdr:sp macro="" textlink="">
      <xdr:nvSpPr>
        <xdr:cNvPr id="275" name="テキスト ボックス 274"/>
        <xdr:cNvSpPr txBox="1"/>
      </xdr:nvSpPr>
      <xdr:spPr>
        <a:xfrm>
          <a:off x="15290800" y="9292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139881</xdr:rowOff>
    </xdr:from>
    <xdr:to>
      <xdr:col>74</xdr:col>
      <xdr:colOff>31750</xdr:colOff>
      <xdr:row>56</xdr:row>
      <xdr:rowOff>70031</xdr:rowOff>
    </xdr:to>
    <xdr:sp macro="" textlink="">
      <xdr:nvSpPr>
        <xdr:cNvPr id="276" name="楕円 275"/>
        <xdr:cNvSpPr/>
      </xdr:nvSpPr>
      <xdr:spPr>
        <a:xfrm>
          <a:off x="14732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77" name="テキスト ボックス 276"/>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8" name="楕円 277"/>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9" name="テキスト ボックス 278"/>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126819</xdr:rowOff>
    </xdr:from>
    <xdr:to>
      <xdr:col>65</xdr:col>
      <xdr:colOff>53975</xdr:colOff>
      <xdr:row>56</xdr:row>
      <xdr:rowOff>56969</xdr:rowOff>
    </xdr:to>
    <xdr:sp macro="" textlink="">
      <xdr:nvSpPr>
        <xdr:cNvPr id="280" name="楕円 279"/>
        <xdr:cNvSpPr/>
      </xdr:nvSpPr>
      <xdr:spPr>
        <a:xfrm>
          <a:off x="12954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67146</xdr:rowOff>
    </xdr:from>
    <xdr:ext cx="762000" cy="259045"/>
    <xdr:sp macro="" textlink="">
      <xdr:nvSpPr>
        <xdr:cNvPr id="281" name="テキスト ボックス 280"/>
        <xdr:cNvSpPr txBox="1"/>
      </xdr:nvSpPr>
      <xdr:spPr>
        <a:xfrm>
          <a:off x="12623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広域行政事務組合への負担金の増加により、金額が昨年より増加となった。特に一部事務組合に対する補助費等に充当した一般財源の金額が前年度よりも増えたため、前年に近いポイントとなった。</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6" name="直線コネクタ 305"/>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7"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08" name="直線コネクタ 307"/>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28702</xdr:rowOff>
    </xdr:to>
    <xdr:cxnSp macro="">
      <xdr:nvCxnSpPr>
        <xdr:cNvPr id="311" name="直線コネクタ 310"/>
        <xdr:cNvCxnSpPr/>
      </xdr:nvCxnSpPr>
      <xdr:spPr>
        <a:xfrm flipV="1">
          <a:off x="15671800" y="6367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2"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28702</xdr:rowOff>
    </xdr:to>
    <xdr:cxnSp macro="">
      <xdr:nvCxnSpPr>
        <xdr:cNvPr id="314" name="直線コネクタ 313"/>
        <xdr:cNvCxnSpPr/>
      </xdr:nvCxnSpPr>
      <xdr:spPr>
        <a:xfrm>
          <a:off x="14782800" y="63129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5" name="フローチャート: 判断 314"/>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6" name="テキスト ボックス 315"/>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140716</xdr:rowOff>
    </xdr:to>
    <xdr:cxnSp macro="">
      <xdr:nvCxnSpPr>
        <xdr:cNvPr id="317" name="直線コネクタ 316"/>
        <xdr:cNvCxnSpPr/>
      </xdr:nvCxnSpPr>
      <xdr:spPr>
        <a:xfrm>
          <a:off x="13893800" y="62534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18" name="フローチャート: 判断 317"/>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19" name="テキスト ボックス 318"/>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81280</xdr:rowOff>
    </xdr:to>
    <xdr:cxnSp macro="">
      <xdr:nvCxnSpPr>
        <xdr:cNvPr id="320" name="直線コネクタ 319"/>
        <xdr:cNvCxnSpPr/>
      </xdr:nvCxnSpPr>
      <xdr:spPr>
        <a:xfrm>
          <a:off x="13004800" y="61940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1" name="フローチャート: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2" name="テキスト ボックス 321"/>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3" name="フローチャート: 判断 322"/>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4" name="テキスト ボックス 323"/>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30" name="楕円 329"/>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31"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32" name="楕円 331"/>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33" name="テキスト ボックス 332"/>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4" name="楕円 333"/>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35" name="テキスト ボックス 334"/>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6" name="楕円 335"/>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7" name="テキスト ボックス 336"/>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8" name="楕円 337"/>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9" name="テキスト ボックス 338"/>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ごみ処理施設建設時における償還が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までに大半が終わったため、公債費は前年と比較して、横ばい程度であった。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今後は、直近の大規模事業（ごみ処理施設長寿命化事業・上吉田地区市営住宅建替事業など）の据置期間が終了することにより、公債費の増加が見込まれるため、引き続き健全な財政運営に努めていく。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69" name="直線コネクタ 368"/>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1" name="直線コネクタ 37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2"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3" name="直線コネクタ 372"/>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73116</xdr:rowOff>
    </xdr:from>
    <xdr:to>
      <xdr:col>24</xdr:col>
      <xdr:colOff>25400</xdr:colOff>
      <xdr:row>75</xdr:row>
      <xdr:rowOff>73116</xdr:rowOff>
    </xdr:to>
    <xdr:cxnSp macro="">
      <xdr:nvCxnSpPr>
        <xdr:cNvPr id="374" name="直線コネクタ 373"/>
        <xdr:cNvCxnSpPr/>
      </xdr:nvCxnSpPr>
      <xdr:spPr>
        <a:xfrm>
          <a:off x="3987800" y="12931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5" name="公債費平均値テキスト"/>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6" name="フローチャート: 判断 375"/>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73116</xdr:rowOff>
    </xdr:from>
    <xdr:to>
      <xdr:col>19</xdr:col>
      <xdr:colOff>187325</xdr:colOff>
      <xdr:row>75</xdr:row>
      <xdr:rowOff>158024</xdr:rowOff>
    </xdr:to>
    <xdr:cxnSp macro="">
      <xdr:nvCxnSpPr>
        <xdr:cNvPr id="377" name="直線コネクタ 376"/>
        <xdr:cNvCxnSpPr/>
      </xdr:nvCxnSpPr>
      <xdr:spPr>
        <a:xfrm flipV="1">
          <a:off x="3098800" y="1293186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78" name="フローチャート: 判断 377"/>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79" name="テキスト ボックス 378"/>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158024</xdr:rowOff>
    </xdr:from>
    <xdr:to>
      <xdr:col>15</xdr:col>
      <xdr:colOff>98425</xdr:colOff>
      <xdr:row>76</xdr:row>
      <xdr:rowOff>45357</xdr:rowOff>
    </xdr:to>
    <xdr:cxnSp macro="">
      <xdr:nvCxnSpPr>
        <xdr:cNvPr id="380" name="直線コネクタ 379"/>
        <xdr:cNvCxnSpPr/>
      </xdr:nvCxnSpPr>
      <xdr:spPr>
        <a:xfrm flipV="1">
          <a:off x="2209800" y="130167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1" name="フローチャート: 判断 380"/>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2" name="テキスト ボックス 381"/>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45357</xdr:rowOff>
    </xdr:from>
    <xdr:to>
      <xdr:col>11</xdr:col>
      <xdr:colOff>9525</xdr:colOff>
      <xdr:row>76</xdr:row>
      <xdr:rowOff>51888</xdr:rowOff>
    </xdr:to>
    <xdr:cxnSp macro="">
      <xdr:nvCxnSpPr>
        <xdr:cNvPr id="383" name="直線コネクタ 382"/>
        <xdr:cNvCxnSpPr/>
      </xdr:nvCxnSpPr>
      <xdr:spPr>
        <a:xfrm flipV="1">
          <a:off x="1320800" y="130755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4" name="フローチャート: 判断 383"/>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5" name="テキスト ボックス 384"/>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6" name="フローチャート: 判断 385"/>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7" name="テキスト ボックス 386"/>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22316</xdr:rowOff>
    </xdr:from>
    <xdr:to>
      <xdr:col>24</xdr:col>
      <xdr:colOff>76200</xdr:colOff>
      <xdr:row>75</xdr:row>
      <xdr:rowOff>123916</xdr:rowOff>
    </xdr:to>
    <xdr:sp macro="" textlink="">
      <xdr:nvSpPr>
        <xdr:cNvPr id="393" name="楕円 392"/>
        <xdr:cNvSpPr/>
      </xdr:nvSpPr>
      <xdr:spPr>
        <a:xfrm>
          <a:off x="47752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38843</xdr:rowOff>
    </xdr:from>
    <xdr:ext cx="762000" cy="259045"/>
    <xdr:sp macro="" textlink="">
      <xdr:nvSpPr>
        <xdr:cNvPr id="394" name="公債費該当値テキスト"/>
        <xdr:cNvSpPr txBox="1"/>
      </xdr:nvSpPr>
      <xdr:spPr>
        <a:xfrm>
          <a:off x="4914900" y="127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22316</xdr:rowOff>
    </xdr:from>
    <xdr:to>
      <xdr:col>20</xdr:col>
      <xdr:colOff>38100</xdr:colOff>
      <xdr:row>75</xdr:row>
      <xdr:rowOff>123916</xdr:rowOff>
    </xdr:to>
    <xdr:sp macro="" textlink="">
      <xdr:nvSpPr>
        <xdr:cNvPr id="395" name="楕円 394"/>
        <xdr:cNvSpPr/>
      </xdr:nvSpPr>
      <xdr:spPr>
        <a:xfrm>
          <a:off x="3937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134093</xdr:rowOff>
    </xdr:from>
    <xdr:ext cx="736600" cy="259045"/>
    <xdr:sp macro="" textlink="">
      <xdr:nvSpPr>
        <xdr:cNvPr id="396" name="テキスト ボックス 395"/>
        <xdr:cNvSpPr txBox="1"/>
      </xdr:nvSpPr>
      <xdr:spPr>
        <a:xfrm>
          <a:off x="3606800" y="12649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107224</xdr:rowOff>
    </xdr:from>
    <xdr:to>
      <xdr:col>15</xdr:col>
      <xdr:colOff>149225</xdr:colOff>
      <xdr:row>76</xdr:row>
      <xdr:rowOff>37374</xdr:rowOff>
    </xdr:to>
    <xdr:sp macro="" textlink="">
      <xdr:nvSpPr>
        <xdr:cNvPr id="397" name="楕円 396"/>
        <xdr:cNvSpPr/>
      </xdr:nvSpPr>
      <xdr:spPr>
        <a:xfrm>
          <a:off x="3048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47551</xdr:rowOff>
    </xdr:from>
    <xdr:ext cx="762000" cy="259045"/>
    <xdr:sp macro="" textlink="">
      <xdr:nvSpPr>
        <xdr:cNvPr id="398" name="テキスト ボックス 397"/>
        <xdr:cNvSpPr txBox="1"/>
      </xdr:nvSpPr>
      <xdr:spPr>
        <a:xfrm>
          <a:off x="2717800" y="127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166007</xdr:rowOff>
    </xdr:from>
    <xdr:to>
      <xdr:col>11</xdr:col>
      <xdr:colOff>60325</xdr:colOff>
      <xdr:row>76</xdr:row>
      <xdr:rowOff>96157</xdr:rowOff>
    </xdr:to>
    <xdr:sp macro="" textlink="">
      <xdr:nvSpPr>
        <xdr:cNvPr id="399" name="楕円 398"/>
        <xdr:cNvSpPr/>
      </xdr:nvSpPr>
      <xdr:spPr>
        <a:xfrm>
          <a:off x="2159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106334</xdr:rowOff>
    </xdr:from>
    <xdr:ext cx="762000" cy="259045"/>
    <xdr:sp macro="" textlink="">
      <xdr:nvSpPr>
        <xdr:cNvPr id="400" name="テキスト ボックス 399"/>
        <xdr:cNvSpPr txBox="1"/>
      </xdr:nvSpPr>
      <xdr:spPr>
        <a:xfrm>
          <a:off x="1828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1088</xdr:rowOff>
    </xdr:from>
    <xdr:to>
      <xdr:col>6</xdr:col>
      <xdr:colOff>171450</xdr:colOff>
      <xdr:row>76</xdr:row>
      <xdr:rowOff>102688</xdr:rowOff>
    </xdr:to>
    <xdr:sp macro="" textlink="">
      <xdr:nvSpPr>
        <xdr:cNvPr id="401" name="楕円 400"/>
        <xdr:cNvSpPr/>
      </xdr:nvSpPr>
      <xdr:spPr>
        <a:xfrm>
          <a:off x="1270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112865</xdr:rowOff>
    </xdr:from>
    <xdr:ext cx="762000" cy="259045"/>
    <xdr:sp macro="" textlink="">
      <xdr:nvSpPr>
        <xdr:cNvPr id="402" name="テキスト ボックス 401"/>
        <xdr:cNvSpPr txBox="1"/>
      </xdr:nvSpPr>
      <xdr:spPr>
        <a:xfrm>
          <a:off x="939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公債費以外に係る経常収支比率は、経常的経費に対する「ふるさと納税寄附金」の充当により減となっている。そのため、昨年と同様な比率となった。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今後においても、人件費関係経費全体の抑制や、扶助費における給付事業の資格審査等の適正化・各種事業の見直し等を進める中で人件費・扶助費等の上昇を抑えるように引き続き努める。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28" name="直線コネクタ 427"/>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29"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0" name="直線コネクタ 429"/>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1"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2" name="直線コネクタ 431"/>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76</xdr:row>
      <xdr:rowOff>44704</xdr:rowOff>
    </xdr:to>
    <xdr:cxnSp macro="">
      <xdr:nvCxnSpPr>
        <xdr:cNvPr id="433" name="直線コネクタ 432"/>
        <xdr:cNvCxnSpPr/>
      </xdr:nvCxnSpPr>
      <xdr:spPr>
        <a:xfrm flipV="1">
          <a:off x="15671800" y="13070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4"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5" name="フローチャート: 判断 434"/>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76</xdr:row>
      <xdr:rowOff>67563</xdr:rowOff>
    </xdr:to>
    <xdr:cxnSp macro="">
      <xdr:nvCxnSpPr>
        <xdr:cNvPr id="436" name="直線コネクタ 435"/>
        <xdr:cNvCxnSpPr/>
      </xdr:nvCxnSpPr>
      <xdr:spPr>
        <a:xfrm flipV="1">
          <a:off x="14782800" y="130749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7" name="フローチャート: 判断 436"/>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38" name="テキスト ボックス 437"/>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77</xdr:row>
      <xdr:rowOff>24130</xdr:rowOff>
    </xdr:to>
    <xdr:cxnSp macro="">
      <xdr:nvCxnSpPr>
        <xdr:cNvPr id="439" name="直線コネクタ 438"/>
        <xdr:cNvCxnSpPr/>
      </xdr:nvCxnSpPr>
      <xdr:spPr>
        <a:xfrm flipV="1">
          <a:off x="13893800" y="13097763"/>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0" name="フローチャート: 判断 439"/>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1" name="テキスト ボックス 440"/>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99568</xdr:rowOff>
    </xdr:from>
    <xdr:to>
      <xdr:col>69</xdr:col>
      <xdr:colOff>92075</xdr:colOff>
      <xdr:row>77</xdr:row>
      <xdr:rowOff>24130</xdr:rowOff>
    </xdr:to>
    <xdr:cxnSp macro="">
      <xdr:nvCxnSpPr>
        <xdr:cNvPr id="442" name="直線コネクタ 441"/>
        <xdr:cNvCxnSpPr/>
      </xdr:nvCxnSpPr>
      <xdr:spPr>
        <a:xfrm>
          <a:off x="13004800" y="131297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3" name="フローチャート: 判断 442"/>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4" name="テキスト ボックス 443"/>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5" name="フローチャート: 判断 444"/>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6" name="テキスト ボックス 445"/>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52" name="楕円 451"/>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53" name="公債費以外該当値テキスト"/>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165354</xdr:rowOff>
    </xdr:from>
    <xdr:to>
      <xdr:col>78</xdr:col>
      <xdr:colOff>120650</xdr:colOff>
      <xdr:row>76</xdr:row>
      <xdr:rowOff>95504</xdr:rowOff>
    </xdr:to>
    <xdr:sp macro="" textlink="">
      <xdr:nvSpPr>
        <xdr:cNvPr id="454" name="楕円 453"/>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105681</xdr:rowOff>
    </xdr:from>
    <xdr:ext cx="736600" cy="259045"/>
    <xdr:sp macro="" textlink="">
      <xdr:nvSpPr>
        <xdr:cNvPr id="455" name="テキスト ボックス 454"/>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xdr:rowOff>
    </xdr:from>
    <xdr:to>
      <xdr:col>74</xdr:col>
      <xdr:colOff>31750</xdr:colOff>
      <xdr:row>76</xdr:row>
      <xdr:rowOff>118363</xdr:rowOff>
    </xdr:to>
    <xdr:sp macro="" textlink="">
      <xdr:nvSpPr>
        <xdr:cNvPr id="456" name="楕円 455"/>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128541</xdr:rowOff>
    </xdr:from>
    <xdr:ext cx="762000" cy="259045"/>
    <xdr:sp macro="" textlink="">
      <xdr:nvSpPr>
        <xdr:cNvPr id="457" name="テキスト ボックス 456"/>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8" name="楕円 457"/>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59" name="テキスト ボックス 458"/>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60" name="楕円 459"/>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61" name="テキスト ボックス 460"/>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89357</xdr:rowOff>
    </xdr:from>
    <xdr:to>
      <xdr:col>29</xdr:col>
      <xdr:colOff>127000</xdr:colOff>
      <xdr:row>16</xdr:row>
      <xdr:rowOff>148842</xdr:rowOff>
    </xdr:to>
    <xdr:cxnSp macro="">
      <xdr:nvCxnSpPr>
        <xdr:cNvPr id="52" name="直線コネクタ 51"/>
        <xdr:cNvCxnSpPr/>
      </xdr:nvCxnSpPr>
      <xdr:spPr bwMode="auto">
        <a:xfrm>
          <a:off x="5003800" y="2880182"/>
          <a:ext cx="647700" cy="59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89357</xdr:rowOff>
    </xdr:from>
    <xdr:to>
      <xdr:col>26</xdr:col>
      <xdr:colOff>50800</xdr:colOff>
      <xdr:row>16</xdr:row>
      <xdr:rowOff>107319</xdr:rowOff>
    </xdr:to>
    <xdr:cxnSp macro="">
      <xdr:nvCxnSpPr>
        <xdr:cNvPr id="55" name="直線コネクタ 54"/>
        <xdr:cNvCxnSpPr/>
      </xdr:nvCxnSpPr>
      <xdr:spPr bwMode="auto">
        <a:xfrm flipV="1">
          <a:off x="4305300" y="2880182"/>
          <a:ext cx="698500" cy="17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107319</xdr:rowOff>
    </xdr:from>
    <xdr:to>
      <xdr:col>22</xdr:col>
      <xdr:colOff>114300</xdr:colOff>
      <xdr:row>16</xdr:row>
      <xdr:rowOff>158329</xdr:rowOff>
    </xdr:to>
    <xdr:cxnSp macro="">
      <xdr:nvCxnSpPr>
        <xdr:cNvPr id="58" name="直線コネクタ 57"/>
        <xdr:cNvCxnSpPr/>
      </xdr:nvCxnSpPr>
      <xdr:spPr bwMode="auto">
        <a:xfrm flipV="1">
          <a:off x="3606800" y="2898144"/>
          <a:ext cx="698500" cy="51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158329</xdr:rowOff>
    </xdr:from>
    <xdr:to>
      <xdr:col>18</xdr:col>
      <xdr:colOff>177800</xdr:colOff>
      <xdr:row>17</xdr:row>
      <xdr:rowOff>5608</xdr:rowOff>
    </xdr:to>
    <xdr:cxnSp macro="">
      <xdr:nvCxnSpPr>
        <xdr:cNvPr id="61" name="直線コネクタ 60"/>
        <xdr:cNvCxnSpPr/>
      </xdr:nvCxnSpPr>
      <xdr:spPr bwMode="auto">
        <a:xfrm flipV="1">
          <a:off x="2908300" y="2949154"/>
          <a:ext cx="698500" cy="18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98042</xdr:rowOff>
    </xdr:from>
    <xdr:to>
      <xdr:col>29</xdr:col>
      <xdr:colOff>177800</xdr:colOff>
      <xdr:row>17</xdr:row>
      <xdr:rowOff>28192</xdr:rowOff>
    </xdr:to>
    <xdr:sp macro="" textlink="">
      <xdr:nvSpPr>
        <xdr:cNvPr id="71" name="楕円 70"/>
        <xdr:cNvSpPr/>
      </xdr:nvSpPr>
      <xdr:spPr bwMode="auto">
        <a:xfrm>
          <a:off x="5600700" y="2888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70119</xdr:rowOff>
    </xdr:from>
    <xdr:ext cx="762000" cy="259045"/>
    <xdr:sp macro="" textlink="">
      <xdr:nvSpPr>
        <xdr:cNvPr id="72" name="人口1人当たり決算額の推移該当値テキスト130"/>
        <xdr:cNvSpPr txBox="1"/>
      </xdr:nvSpPr>
      <xdr:spPr>
        <a:xfrm>
          <a:off x="5740400" y="286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38557</xdr:rowOff>
    </xdr:from>
    <xdr:to>
      <xdr:col>26</xdr:col>
      <xdr:colOff>101600</xdr:colOff>
      <xdr:row>16</xdr:row>
      <xdr:rowOff>140157</xdr:rowOff>
    </xdr:to>
    <xdr:sp macro="" textlink="">
      <xdr:nvSpPr>
        <xdr:cNvPr id="73" name="楕円 72"/>
        <xdr:cNvSpPr/>
      </xdr:nvSpPr>
      <xdr:spPr bwMode="auto">
        <a:xfrm>
          <a:off x="4953000" y="2829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124934</xdr:rowOff>
    </xdr:from>
    <xdr:ext cx="736600" cy="259045"/>
    <xdr:sp macro="" textlink="">
      <xdr:nvSpPr>
        <xdr:cNvPr id="74" name="テキスト ボックス 73"/>
        <xdr:cNvSpPr txBox="1"/>
      </xdr:nvSpPr>
      <xdr:spPr>
        <a:xfrm>
          <a:off x="4622800" y="291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56519</xdr:rowOff>
    </xdr:from>
    <xdr:to>
      <xdr:col>22</xdr:col>
      <xdr:colOff>165100</xdr:colOff>
      <xdr:row>16</xdr:row>
      <xdr:rowOff>158119</xdr:rowOff>
    </xdr:to>
    <xdr:sp macro="" textlink="">
      <xdr:nvSpPr>
        <xdr:cNvPr id="75" name="楕円 74"/>
        <xdr:cNvSpPr/>
      </xdr:nvSpPr>
      <xdr:spPr bwMode="auto">
        <a:xfrm>
          <a:off x="4254500" y="2847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142896</xdr:rowOff>
    </xdr:from>
    <xdr:ext cx="762000" cy="259045"/>
    <xdr:sp macro="" textlink="">
      <xdr:nvSpPr>
        <xdr:cNvPr id="76" name="テキスト ボックス 75"/>
        <xdr:cNvSpPr txBox="1"/>
      </xdr:nvSpPr>
      <xdr:spPr>
        <a:xfrm>
          <a:off x="3924300" y="293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107529</xdr:rowOff>
    </xdr:from>
    <xdr:to>
      <xdr:col>19</xdr:col>
      <xdr:colOff>38100</xdr:colOff>
      <xdr:row>17</xdr:row>
      <xdr:rowOff>37679</xdr:rowOff>
    </xdr:to>
    <xdr:sp macro="" textlink="">
      <xdr:nvSpPr>
        <xdr:cNvPr id="77" name="楕円 76"/>
        <xdr:cNvSpPr/>
      </xdr:nvSpPr>
      <xdr:spPr bwMode="auto">
        <a:xfrm>
          <a:off x="3556000" y="2898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22456</xdr:rowOff>
    </xdr:from>
    <xdr:ext cx="762000" cy="259045"/>
    <xdr:sp macro="" textlink="">
      <xdr:nvSpPr>
        <xdr:cNvPr id="78" name="テキスト ボックス 77"/>
        <xdr:cNvSpPr txBox="1"/>
      </xdr:nvSpPr>
      <xdr:spPr>
        <a:xfrm>
          <a:off x="3225800" y="298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126258</xdr:rowOff>
    </xdr:from>
    <xdr:to>
      <xdr:col>15</xdr:col>
      <xdr:colOff>101600</xdr:colOff>
      <xdr:row>17</xdr:row>
      <xdr:rowOff>56408</xdr:rowOff>
    </xdr:to>
    <xdr:sp macro="" textlink="">
      <xdr:nvSpPr>
        <xdr:cNvPr id="79" name="楕円 78"/>
        <xdr:cNvSpPr/>
      </xdr:nvSpPr>
      <xdr:spPr bwMode="auto">
        <a:xfrm>
          <a:off x="2857500" y="2917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41185</xdr:rowOff>
    </xdr:from>
    <xdr:ext cx="762000" cy="259045"/>
    <xdr:sp macro="" textlink="">
      <xdr:nvSpPr>
        <xdr:cNvPr id="80" name="テキスト ボックス 79"/>
        <xdr:cNvSpPr txBox="1"/>
      </xdr:nvSpPr>
      <xdr:spPr>
        <a:xfrm>
          <a:off x="2527300" y="300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159331</xdr:rowOff>
    </xdr:from>
    <xdr:to>
      <xdr:col>29</xdr:col>
      <xdr:colOff>127000</xdr:colOff>
      <xdr:row>37</xdr:row>
      <xdr:rowOff>28114</xdr:rowOff>
    </xdr:to>
    <xdr:cxnSp macro="">
      <xdr:nvCxnSpPr>
        <xdr:cNvPr id="116" name="直線コネクタ 115"/>
        <xdr:cNvCxnSpPr/>
      </xdr:nvCxnSpPr>
      <xdr:spPr bwMode="auto">
        <a:xfrm flipV="1">
          <a:off x="5003800" y="7112581"/>
          <a:ext cx="647700" cy="40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127392</xdr:rowOff>
    </xdr:from>
    <xdr:to>
      <xdr:col>26</xdr:col>
      <xdr:colOff>50800</xdr:colOff>
      <xdr:row>37</xdr:row>
      <xdr:rowOff>28114</xdr:rowOff>
    </xdr:to>
    <xdr:cxnSp macro="">
      <xdr:nvCxnSpPr>
        <xdr:cNvPr id="119" name="直線コネクタ 118"/>
        <xdr:cNvCxnSpPr/>
      </xdr:nvCxnSpPr>
      <xdr:spPr bwMode="auto">
        <a:xfrm>
          <a:off x="4305300" y="7080642"/>
          <a:ext cx="698500" cy="72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60575</xdr:rowOff>
    </xdr:from>
    <xdr:to>
      <xdr:col>22</xdr:col>
      <xdr:colOff>114300</xdr:colOff>
      <xdr:row>36</xdr:row>
      <xdr:rowOff>127392</xdr:rowOff>
    </xdr:to>
    <xdr:cxnSp macro="">
      <xdr:nvCxnSpPr>
        <xdr:cNvPr id="122" name="直線コネクタ 121"/>
        <xdr:cNvCxnSpPr/>
      </xdr:nvCxnSpPr>
      <xdr:spPr bwMode="auto">
        <a:xfrm>
          <a:off x="3606800" y="7013825"/>
          <a:ext cx="698500" cy="66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60575</xdr:rowOff>
    </xdr:from>
    <xdr:to>
      <xdr:col>18</xdr:col>
      <xdr:colOff>177800</xdr:colOff>
      <xdr:row>36</xdr:row>
      <xdr:rowOff>79256</xdr:rowOff>
    </xdr:to>
    <xdr:cxnSp macro="">
      <xdr:nvCxnSpPr>
        <xdr:cNvPr id="125" name="直線コネクタ 124"/>
        <xdr:cNvCxnSpPr/>
      </xdr:nvCxnSpPr>
      <xdr:spPr bwMode="auto">
        <a:xfrm flipV="1">
          <a:off x="2908300" y="7013825"/>
          <a:ext cx="698500" cy="18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108531</xdr:rowOff>
    </xdr:from>
    <xdr:to>
      <xdr:col>29</xdr:col>
      <xdr:colOff>177800</xdr:colOff>
      <xdr:row>37</xdr:row>
      <xdr:rowOff>38681</xdr:rowOff>
    </xdr:to>
    <xdr:sp macro="" textlink="">
      <xdr:nvSpPr>
        <xdr:cNvPr id="135" name="楕円 134"/>
        <xdr:cNvSpPr/>
      </xdr:nvSpPr>
      <xdr:spPr bwMode="auto">
        <a:xfrm>
          <a:off x="5600700" y="7061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80608</xdr:rowOff>
    </xdr:from>
    <xdr:ext cx="762000" cy="259045"/>
    <xdr:sp macro="" textlink="">
      <xdr:nvSpPr>
        <xdr:cNvPr id="136" name="人口1人当たり決算額の推移該当値テキスト445"/>
        <xdr:cNvSpPr txBox="1"/>
      </xdr:nvSpPr>
      <xdr:spPr>
        <a:xfrm>
          <a:off x="5740400" y="70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148764</xdr:rowOff>
    </xdr:from>
    <xdr:to>
      <xdr:col>26</xdr:col>
      <xdr:colOff>101600</xdr:colOff>
      <xdr:row>37</xdr:row>
      <xdr:rowOff>78914</xdr:rowOff>
    </xdr:to>
    <xdr:sp macro="" textlink="">
      <xdr:nvSpPr>
        <xdr:cNvPr id="137" name="楕円 136"/>
        <xdr:cNvSpPr/>
      </xdr:nvSpPr>
      <xdr:spPr bwMode="auto">
        <a:xfrm>
          <a:off x="4953000" y="7102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63691</xdr:rowOff>
    </xdr:from>
    <xdr:ext cx="736600" cy="259045"/>
    <xdr:sp macro="" textlink="">
      <xdr:nvSpPr>
        <xdr:cNvPr id="138" name="テキスト ボックス 137"/>
        <xdr:cNvSpPr txBox="1"/>
      </xdr:nvSpPr>
      <xdr:spPr>
        <a:xfrm>
          <a:off x="4622800" y="7188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76592</xdr:rowOff>
    </xdr:from>
    <xdr:to>
      <xdr:col>22</xdr:col>
      <xdr:colOff>165100</xdr:colOff>
      <xdr:row>37</xdr:row>
      <xdr:rowOff>6742</xdr:rowOff>
    </xdr:to>
    <xdr:sp macro="" textlink="">
      <xdr:nvSpPr>
        <xdr:cNvPr id="139" name="楕円 138"/>
        <xdr:cNvSpPr/>
      </xdr:nvSpPr>
      <xdr:spPr bwMode="auto">
        <a:xfrm>
          <a:off x="4254500" y="7029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162969</xdr:rowOff>
    </xdr:from>
    <xdr:ext cx="762000" cy="259045"/>
    <xdr:sp macro="" textlink="">
      <xdr:nvSpPr>
        <xdr:cNvPr id="140" name="テキスト ボックス 139"/>
        <xdr:cNvSpPr txBox="1"/>
      </xdr:nvSpPr>
      <xdr:spPr>
        <a:xfrm>
          <a:off x="3924300" y="711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9775</xdr:rowOff>
    </xdr:from>
    <xdr:to>
      <xdr:col>19</xdr:col>
      <xdr:colOff>38100</xdr:colOff>
      <xdr:row>36</xdr:row>
      <xdr:rowOff>111375</xdr:rowOff>
    </xdr:to>
    <xdr:sp macro="" textlink="">
      <xdr:nvSpPr>
        <xdr:cNvPr id="141" name="楕円 140"/>
        <xdr:cNvSpPr/>
      </xdr:nvSpPr>
      <xdr:spPr bwMode="auto">
        <a:xfrm>
          <a:off x="3556000" y="696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96152</xdr:rowOff>
    </xdr:from>
    <xdr:ext cx="762000" cy="259045"/>
    <xdr:sp macro="" textlink="">
      <xdr:nvSpPr>
        <xdr:cNvPr id="142" name="テキスト ボックス 141"/>
        <xdr:cNvSpPr txBox="1"/>
      </xdr:nvSpPr>
      <xdr:spPr>
        <a:xfrm>
          <a:off x="3225800" y="704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28456</xdr:rowOff>
    </xdr:from>
    <xdr:to>
      <xdr:col>15</xdr:col>
      <xdr:colOff>101600</xdr:colOff>
      <xdr:row>36</xdr:row>
      <xdr:rowOff>130056</xdr:rowOff>
    </xdr:to>
    <xdr:sp macro="" textlink="">
      <xdr:nvSpPr>
        <xdr:cNvPr id="143" name="楕円 142"/>
        <xdr:cNvSpPr/>
      </xdr:nvSpPr>
      <xdr:spPr bwMode="auto">
        <a:xfrm>
          <a:off x="2857500" y="698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114833</xdr:rowOff>
    </xdr:from>
    <xdr:ext cx="762000" cy="259045"/>
    <xdr:sp macro="" textlink="">
      <xdr:nvSpPr>
        <xdr:cNvPr id="144" name="テキスト ボックス 143"/>
        <xdr:cNvSpPr txBox="1"/>
      </xdr:nvSpPr>
      <xdr:spPr>
        <a:xfrm>
          <a:off x="2527300" y="706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48,580
47,973
121.74
25,951,901
25,107,444
691,391
10,703,942
17,764,133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97237</xdr:rowOff>
    </xdr:from>
    <xdr:to>
      <xdr:col>24</xdr:col>
      <xdr:colOff>63500</xdr:colOff>
      <xdr:row>36</xdr:row>
      <xdr:rowOff>119355</xdr:rowOff>
    </xdr:to>
    <xdr:cxnSp macro="">
      <xdr:nvCxnSpPr>
        <xdr:cNvPr id="61" name="直線コネクタ 60"/>
        <xdr:cNvCxnSpPr/>
      </xdr:nvCxnSpPr>
      <xdr:spPr>
        <a:xfrm>
          <a:off x="3797300" y="6269437"/>
          <a:ext cx="8382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97237</xdr:rowOff>
    </xdr:from>
    <xdr:to>
      <xdr:col>19</xdr:col>
      <xdr:colOff>177800</xdr:colOff>
      <xdr:row>36</xdr:row>
      <xdr:rowOff>155530</xdr:rowOff>
    </xdr:to>
    <xdr:cxnSp macro="">
      <xdr:nvCxnSpPr>
        <xdr:cNvPr id="64" name="直線コネクタ 63"/>
        <xdr:cNvCxnSpPr/>
      </xdr:nvCxnSpPr>
      <xdr:spPr>
        <a:xfrm flipV="1">
          <a:off x="2908300" y="6269437"/>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155530</xdr:rowOff>
    </xdr:from>
    <xdr:to>
      <xdr:col>15</xdr:col>
      <xdr:colOff>50800</xdr:colOff>
      <xdr:row>37</xdr:row>
      <xdr:rowOff>37611</xdr:rowOff>
    </xdr:to>
    <xdr:cxnSp macro="">
      <xdr:nvCxnSpPr>
        <xdr:cNvPr id="67" name="直線コネクタ 66"/>
        <xdr:cNvCxnSpPr/>
      </xdr:nvCxnSpPr>
      <xdr:spPr>
        <a:xfrm flipV="1">
          <a:off x="2019300" y="6327730"/>
          <a:ext cx="889000" cy="5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2254</xdr:rowOff>
    </xdr:from>
    <xdr:to>
      <xdr:col>10</xdr:col>
      <xdr:colOff>114300</xdr:colOff>
      <xdr:row>37</xdr:row>
      <xdr:rowOff>37611</xdr:rowOff>
    </xdr:to>
    <xdr:cxnSp macro="">
      <xdr:nvCxnSpPr>
        <xdr:cNvPr id="70" name="直線コネクタ 69"/>
        <xdr:cNvCxnSpPr/>
      </xdr:nvCxnSpPr>
      <xdr:spPr>
        <a:xfrm>
          <a:off x="1130300" y="6345904"/>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68555</xdr:rowOff>
    </xdr:from>
    <xdr:to>
      <xdr:col>24</xdr:col>
      <xdr:colOff>114300</xdr:colOff>
      <xdr:row>36</xdr:row>
      <xdr:rowOff>170155</xdr:rowOff>
    </xdr:to>
    <xdr:sp macro="" textlink="">
      <xdr:nvSpPr>
        <xdr:cNvPr id="80" name="楕円 79"/>
        <xdr:cNvSpPr/>
      </xdr:nvSpPr>
      <xdr:spPr>
        <a:xfrm>
          <a:off x="4584700" y="62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46982</xdr:rowOff>
    </xdr:from>
    <xdr:ext cx="534377" cy="259045"/>
    <xdr:sp macro="" textlink="">
      <xdr:nvSpPr>
        <xdr:cNvPr id="81" name="人件費該当値テキスト"/>
        <xdr:cNvSpPr txBox="1"/>
      </xdr:nvSpPr>
      <xdr:spPr>
        <a:xfrm>
          <a:off x="4686300" y="621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46437</xdr:rowOff>
    </xdr:from>
    <xdr:to>
      <xdr:col>20</xdr:col>
      <xdr:colOff>38100</xdr:colOff>
      <xdr:row>36</xdr:row>
      <xdr:rowOff>148037</xdr:rowOff>
    </xdr:to>
    <xdr:sp macro="" textlink="">
      <xdr:nvSpPr>
        <xdr:cNvPr id="82" name="楕円 81"/>
        <xdr:cNvSpPr/>
      </xdr:nvSpPr>
      <xdr:spPr>
        <a:xfrm>
          <a:off x="3746500" y="621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139164</xdr:rowOff>
    </xdr:from>
    <xdr:ext cx="534377" cy="259045"/>
    <xdr:sp macro="" textlink="">
      <xdr:nvSpPr>
        <xdr:cNvPr id="83" name="テキスト ボックス 82"/>
        <xdr:cNvSpPr txBox="1"/>
      </xdr:nvSpPr>
      <xdr:spPr>
        <a:xfrm>
          <a:off x="3530111" y="631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104730</xdr:rowOff>
    </xdr:from>
    <xdr:to>
      <xdr:col>15</xdr:col>
      <xdr:colOff>101600</xdr:colOff>
      <xdr:row>37</xdr:row>
      <xdr:rowOff>34880</xdr:rowOff>
    </xdr:to>
    <xdr:sp macro="" textlink="">
      <xdr:nvSpPr>
        <xdr:cNvPr id="84" name="楕円 83"/>
        <xdr:cNvSpPr/>
      </xdr:nvSpPr>
      <xdr:spPr>
        <a:xfrm>
          <a:off x="2857500" y="627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26007</xdr:rowOff>
    </xdr:from>
    <xdr:ext cx="534377" cy="259045"/>
    <xdr:sp macro="" textlink="">
      <xdr:nvSpPr>
        <xdr:cNvPr id="85" name="テキスト ボックス 84"/>
        <xdr:cNvSpPr txBox="1"/>
      </xdr:nvSpPr>
      <xdr:spPr>
        <a:xfrm>
          <a:off x="2641111" y="636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158261</xdr:rowOff>
    </xdr:from>
    <xdr:to>
      <xdr:col>10</xdr:col>
      <xdr:colOff>165100</xdr:colOff>
      <xdr:row>37</xdr:row>
      <xdr:rowOff>88411</xdr:rowOff>
    </xdr:to>
    <xdr:sp macro="" textlink="">
      <xdr:nvSpPr>
        <xdr:cNvPr id="86" name="楕円 85"/>
        <xdr:cNvSpPr/>
      </xdr:nvSpPr>
      <xdr:spPr>
        <a:xfrm>
          <a:off x="1968500" y="633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79538</xdr:rowOff>
    </xdr:from>
    <xdr:ext cx="534377" cy="259045"/>
    <xdr:sp macro="" textlink="">
      <xdr:nvSpPr>
        <xdr:cNvPr id="87" name="テキスト ボックス 86"/>
        <xdr:cNvSpPr txBox="1"/>
      </xdr:nvSpPr>
      <xdr:spPr>
        <a:xfrm>
          <a:off x="1752111" y="64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122904</xdr:rowOff>
    </xdr:from>
    <xdr:to>
      <xdr:col>6</xdr:col>
      <xdr:colOff>38100</xdr:colOff>
      <xdr:row>37</xdr:row>
      <xdr:rowOff>53054</xdr:rowOff>
    </xdr:to>
    <xdr:sp macro="" textlink="">
      <xdr:nvSpPr>
        <xdr:cNvPr id="88" name="楕円 87"/>
        <xdr:cNvSpPr/>
      </xdr:nvSpPr>
      <xdr:spPr>
        <a:xfrm>
          <a:off x="1079500" y="62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44181</xdr:rowOff>
    </xdr:from>
    <xdr:ext cx="534377" cy="259045"/>
    <xdr:sp macro="" textlink="">
      <xdr:nvSpPr>
        <xdr:cNvPr id="89" name="テキスト ボックス 88"/>
        <xdr:cNvSpPr txBox="1"/>
      </xdr:nvSpPr>
      <xdr:spPr>
        <a:xfrm>
          <a:off x="863111" y="638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122534</xdr:rowOff>
    </xdr:from>
    <xdr:to>
      <xdr:col>24</xdr:col>
      <xdr:colOff>63500</xdr:colOff>
      <xdr:row>54</xdr:row>
      <xdr:rowOff>154025</xdr:rowOff>
    </xdr:to>
    <xdr:cxnSp macro="">
      <xdr:nvCxnSpPr>
        <xdr:cNvPr id="121" name="直線コネクタ 120"/>
        <xdr:cNvCxnSpPr/>
      </xdr:nvCxnSpPr>
      <xdr:spPr>
        <a:xfrm flipV="1">
          <a:off x="3797300" y="9209384"/>
          <a:ext cx="838200" cy="20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154025</xdr:rowOff>
    </xdr:from>
    <xdr:to>
      <xdr:col>19</xdr:col>
      <xdr:colOff>177800</xdr:colOff>
      <xdr:row>55</xdr:row>
      <xdr:rowOff>76193</xdr:rowOff>
    </xdr:to>
    <xdr:cxnSp macro="">
      <xdr:nvCxnSpPr>
        <xdr:cNvPr id="124" name="直線コネクタ 123"/>
        <xdr:cNvCxnSpPr/>
      </xdr:nvCxnSpPr>
      <xdr:spPr>
        <a:xfrm flipV="1">
          <a:off x="2908300" y="9412325"/>
          <a:ext cx="889000" cy="9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61503</xdr:rowOff>
    </xdr:from>
    <xdr:ext cx="534377" cy="259045"/>
    <xdr:sp macro="" textlink="">
      <xdr:nvSpPr>
        <xdr:cNvPr id="126" name="テキスト ボックス 125"/>
        <xdr:cNvSpPr txBox="1"/>
      </xdr:nvSpPr>
      <xdr:spPr>
        <a:xfrm>
          <a:off x="3530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76193</xdr:rowOff>
    </xdr:from>
    <xdr:to>
      <xdr:col>15</xdr:col>
      <xdr:colOff>50800</xdr:colOff>
      <xdr:row>56</xdr:row>
      <xdr:rowOff>17312</xdr:rowOff>
    </xdr:to>
    <xdr:cxnSp macro="">
      <xdr:nvCxnSpPr>
        <xdr:cNvPr id="127" name="直線コネクタ 126"/>
        <xdr:cNvCxnSpPr/>
      </xdr:nvCxnSpPr>
      <xdr:spPr>
        <a:xfrm flipV="1">
          <a:off x="2019300" y="9505943"/>
          <a:ext cx="889000" cy="11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43977</xdr:rowOff>
    </xdr:from>
    <xdr:ext cx="534377" cy="259045"/>
    <xdr:sp macro="" textlink="">
      <xdr:nvSpPr>
        <xdr:cNvPr id="129" name="テキスト ボックス 128"/>
        <xdr:cNvSpPr txBox="1"/>
      </xdr:nvSpPr>
      <xdr:spPr>
        <a:xfrm>
          <a:off x="2641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17312</xdr:rowOff>
    </xdr:from>
    <xdr:to>
      <xdr:col>10</xdr:col>
      <xdr:colOff>114300</xdr:colOff>
      <xdr:row>56</xdr:row>
      <xdr:rowOff>85457</xdr:rowOff>
    </xdr:to>
    <xdr:cxnSp macro="">
      <xdr:nvCxnSpPr>
        <xdr:cNvPr id="130" name="直線コネクタ 129"/>
        <xdr:cNvCxnSpPr/>
      </xdr:nvCxnSpPr>
      <xdr:spPr>
        <a:xfrm flipV="1">
          <a:off x="1130300" y="9618512"/>
          <a:ext cx="889000" cy="6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54057</xdr:rowOff>
    </xdr:from>
    <xdr:ext cx="534377" cy="259045"/>
    <xdr:sp macro="" textlink="">
      <xdr:nvSpPr>
        <xdr:cNvPr id="132" name="テキスト ボックス 131"/>
        <xdr:cNvSpPr txBox="1"/>
      </xdr:nvSpPr>
      <xdr:spPr>
        <a:xfrm>
          <a:off x="1752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46470</xdr:rowOff>
    </xdr:from>
    <xdr:ext cx="534377" cy="259045"/>
    <xdr:sp macro="" textlink="">
      <xdr:nvSpPr>
        <xdr:cNvPr id="134" name="テキスト ボックス 133"/>
        <xdr:cNvSpPr txBox="1"/>
      </xdr:nvSpPr>
      <xdr:spPr>
        <a:xfrm>
          <a:off x="863111" y="98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71734</xdr:rowOff>
    </xdr:from>
    <xdr:to>
      <xdr:col>24</xdr:col>
      <xdr:colOff>114300</xdr:colOff>
      <xdr:row>54</xdr:row>
      <xdr:rowOff>1884</xdr:rowOff>
    </xdr:to>
    <xdr:sp macro="" textlink="">
      <xdr:nvSpPr>
        <xdr:cNvPr id="140" name="楕円 139"/>
        <xdr:cNvSpPr/>
      </xdr:nvSpPr>
      <xdr:spPr>
        <a:xfrm>
          <a:off x="4584700" y="91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94611</xdr:rowOff>
    </xdr:from>
    <xdr:ext cx="599010" cy="259045"/>
    <xdr:sp macro="" textlink="">
      <xdr:nvSpPr>
        <xdr:cNvPr id="141" name="物件費該当値テキスト"/>
        <xdr:cNvSpPr txBox="1"/>
      </xdr:nvSpPr>
      <xdr:spPr>
        <a:xfrm>
          <a:off x="4686300" y="90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103225</xdr:rowOff>
    </xdr:from>
    <xdr:to>
      <xdr:col>20</xdr:col>
      <xdr:colOff>38100</xdr:colOff>
      <xdr:row>55</xdr:row>
      <xdr:rowOff>33375</xdr:rowOff>
    </xdr:to>
    <xdr:sp macro="" textlink="">
      <xdr:nvSpPr>
        <xdr:cNvPr id="142" name="楕円 141"/>
        <xdr:cNvSpPr/>
      </xdr:nvSpPr>
      <xdr:spPr>
        <a:xfrm>
          <a:off x="3746500" y="93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49902</xdr:rowOff>
    </xdr:from>
    <xdr:ext cx="599010" cy="259045"/>
    <xdr:sp macro="" textlink="">
      <xdr:nvSpPr>
        <xdr:cNvPr id="143" name="テキスト ボックス 142"/>
        <xdr:cNvSpPr txBox="1"/>
      </xdr:nvSpPr>
      <xdr:spPr>
        <a:xfrm>
          <a:off x="3497795" y="913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25393</xdr:rowOff>
    </xdr:from>
    <xdr:to>
      <xdr:col>15</xdr:col>
      <xdr:colOff>101600</xdr:colOff>
      <xdr:row>55</xdr:row>
      <xdr:rowOff>126993</xdr:rowOff>
    </xdr:to>
    <xdr:sp macro="" textlink="">
      <xdr:nvSpPr>
        <xdr:cNvPr id="144" name="楕円 143"/>
        <xdr:cNvSpPr/>
      </xdr:nvSpPr>
      <xdr:spPr>
        <a:xfrm>
          <a:off x="2857500" y="945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143520</xdr:rowOff>
    </xdr:from>
    <xdr:ext cx="534377" cy="259045"/>
    <xdr:sp macro="" textlink="">
      <xdr:nvSpPr>
        <xdr:cNvPr id="145" name="テキスト ボックス 144"/>
        <xdr:cNvSpPr txBox="1"/>
      </xdr:nvSpPr>
      <xdr:spPr>
        <a:xfrm>
          <a:off x="2641111" y="923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137962</xdr:rowOff>
    </xdr:from>
    <xdr:to>
      <xdr:col>10</xdr:col>
      <xdr:colOff>165100</xdr:colOff>
      <xdr:row>56</xdr:row>
      <xdr:rowOff>68112</xdr:rowOff>
    </xdr:to>
    <xdr:sp macro="" textlink="">
      <xdr:nvSpPr>
        <xdr:cNvPr id="146" name="楕円 145"/>
        <xdr:cNvSpPr/>
      </xdr:nvSpPr>
      <xdr:spPr>
        <a:xfrm>
          <a:off x="1968500" y="956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84639</xdr:rowOff>
    </xdr:from>
    <xdr:ext cx="534377" cy="259045"/>
    <xdr:sp macro="" textlink="">
      <xdr:nvSpPr>
        <xdr:cNvPr id="147" name="テキスト ボックス 146"/>
        <xdr:cNvSpPr txBox="1"/>
      </xdr:nvSpPr>
      <xdr:spPr>
        <a:xfrm>
          <a:off x="1752111" y="934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34657</xdr:rowOff>
    </xdr:from>
    <xdr:to>
      <xdr:col>6</xdr:col>
      <xdr:colOff>38100</xdr:colOff>
      <xdr:row>56</xdr:row>
      <xdr:rowOff>136257</xdr:rowOff>
    </xdr:to>
    <xdr:sp macro="" textlink="">
      <xdr:nvSpPr>
        <xdr:cNvPr id="148" name="楕円 147"/>
        <xdr:cNvSpPr/>
      </xdr:nvSpPr>
      <xdr:spPr>
        <a:xfrm>
          <a:off x="1079500" y="963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152784</xdr:rowOff>
    </xdr:from>
    <xdr:ext cx="534377" cy="259045"/>
    <xdr:sp macro="" textlink="">
      <xdr:nvSpPr>
        <xdr:cNvPr id="149" name="テキスト ボックス 148"/>
        <xdr:cNvSpPr txBox="1"/>
      </xdr:nvSpPr>
      <xdr:spPr>
        <a:xfrm>
          <a:off x="863111" y="941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53060</xdr:rowOff>
    </xdr:from>
    <xdr:to>
      <xdr:col>24</xdr:col>
      <xdr:colOff>63500</xdr:colOff>
      <xdr:row>77</xdr:row>
      <xdr:rowOff>116917</xdr:rowOff>
    </xdr:to>
    <xdr:cxnSp macro="">
      <xdr:nvCxnSpPr>
        <xdr:cNvPr id="178" name="直線コネクタ 177"/>
        <xdr:cNvCxnSpPr/>
      </xdr:nvCxnSpPr>
      <xdr:spPr>
        <a:xfrm flipV="1">
          <a:off x="3797300" y="13254710"/>
          <a:ext cx="838200" cy="6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120896</xdr:rowOff>
    </xdr:from>
    <xdr:ext cx="469744" cy="259045"/>
    <xdr:sp macro="" textlink="">
      <xdr:nvSpPr>
        <xdr:cNvPr id="179" name="維持補修費平均値テキスト"/>
        <xdr:cNvSpPr txBox="1"/>
      </xdr:nvSpPr>
      <xdr:spPr>
        <a:xfrm>
          <a:off x="4686300" y="1332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116917</xdr:rowOff>
    </xdr:from>
    <xdr:to>
      <xdr:col>19</xdr:col>
      <xdr:colOff>177800</xdr:colOff>
      <xdr:row>77</xdr:row>
      <xdr:rowOff>132614</xdr:rowOff>
    </xdr:to>
    <xdr:cxnSp macro="">
      <xdr:nvCxnSpPr>
        <xdr:cNvPr id="181" name="直線コネクタ 180"/>
        <xdr:cNvCxnSpPr/>
      </xdr:nvCxnSpPr>
      <xdr:spPr>
        <a:xfrm flipV="1">
          <a:off x="2908300" y="13318567"/>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45381</xdr:rowOff>
    </xdr:from>
    <xdr:ext cx="469744" cy="259045"/>
    <xdr:sp macro="" textlink="">
      <xdr:nvSpPr>
        <xdr:cNvPr id="183" name="テキスト ボックス 182"/>
        <xdr:cNvSpPr txBox="1"/>
      </xdr:nvSpPr>
      <xdr:spPr>
        <a:xfrm>
          <a:off x="3562428" y="13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132614</xdr:rowOff>
    </xdr:from>
    <xdr:to>
      <xdr:col>15</xdr:col>
      <xdr:colOff>50800</xdr:colOff>
      <xdr:row>77</xdr:row>
      <xdr:rowOff>146672</xdr:rowOff>
    </xdr:to>
    <xdr:cxnSp macro="">
      <xdr:nvCxnSpPr>
        <xdr:cNvPr id="184" name="直線コネクタ 183"/>
        <xdr:cNvCxnSpPr/>
      </xdr:nvCxnSpPr>
      <xdr:spPr>
        <a:xfrm flipV="1">
          <a:off x="2019300" y="13334264"/>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121983</xdr:rowOff>
    </xdr:from>
    <xdr:to>
      <xdr:col>10</xdr:col>
      <xdr:colOff>114300</xdr:colOff>
      <xdr:row>77</xdr:row>
      <xdr:rowOff>146672</xdr:rowOff>
    </xdr:to>
    <xdr:cxnSp macro="">
      <xdr:nvCxnSpPr>
        <xdr:cNvPr id="187" name="直線コネクタ 186"/>
        <xdr:cNvCxnSpPr/>
      </xdr:nvCxnSpPr>
      <xdr:spPr>
        <a:xfrm>
          <a:off x="1130300" y="13323633"/>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41685</xdr:rowOff>
    </xdr:from>
    <xdr:ext cx="469744" cy="259045"/>
    <xdr:sp macro="" textlink="">
      <xdr:nvSpPr>
        <xdr:cNvPr id="189" name="テキスト ボックス 188"/>
        <xdr:cNvSpPr txBox="1"/>
      </xdr:nvSpPr>
      <xdr:spPr>
        <a:xfrm>
          <a:off x="1784428" y="1341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45496</xdr:rowOff>
    </xdr:from>
    <xdr:ext cx="469744" cy="259045"/>
    <xdr:sp macro="" textlink="">
      <xdr:nvSpPr>
        <xdr:cNvPr id="191" name="テキスト ボックス 190"/>
        <xdr:cNvSpPr txBox="1"/>
      </xdr:nvSpPr>
      <xdr:spPr>
        <a:xfrm>
          <a:off x="895428"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2260</xdr:rowOff>
    </xdr:from>
    <xdr:to>
      <xdr:col>24</xdr:col>
      <xdr:colOff>114300</xdr:colOff>
      <xdr:row>77</xdr:row>
      <xdr:rowOff>103860</xdr:rowOff>
    </xdr:to>
    <xdr:sp macro="" textlink="">
      <xdr:nvSpPr>
        <xdr:cNvPr id="197" name="楕円 196"/>
        <xdr:cNvSpPr/>
      </xdr:nvSpPr>
      <xdr:spPr>
        <a:xfrm>
          <a:off x="4584700" y="132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25137</xdr:rowOff>
    </xdr:from>
    <xdr:ext cx="469744" cy="259045"/>
    <xdr:sp macro="" textlink="">
      <xdr:nvSpPr>
        <xdr:cNvPr id="198" name="維持補修費該当値テキスト"/>
        <xdr:cNvSpPr txBox="1"/>
      </xdr:nvSpPr>
      <xdr:spPr>
        <a:xfrm>
          <a:off x="4686300" y="130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66117</xdr:rowOff>
    </xdr:from>
    <xdr:to>
      <xdr:col>20</xdr:col>
      <xdr:colOff>38100</xdr:colOff>
      <xdr:row>77</xdr:row>
      <xdr:rowOff>167717</xdr:rowOff>
    </xdr:to>
    <xdr:sp macro="" textlink="">
      <xdr:nvSpPr>
        <xdr:cNvPr id="199" name="楕円 198"/>
        <xdr:cNvSpPr/>
      </xdr:nvSpPr>
      <xdr:spPr>
        <a:xfrm>
          <a:off x="3746500" y="1326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12794</xdr:rowOff>
    </xdr:from>
    <xdr:ext cx="469744" cy="259045"/>
    <xdr:sp macro="" textlink="">
      <xdr:nvSpPr>
        <xdr:cNvPr id="200" name="テキスト ボックス 199"/>
        <xdr:cNvSpPr txBox="1"/>
      </xdr:nvSpPr>
      <xdr:spPr>
        <a:xfrm>
          <a:off x="3562428" y="130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81814</xdr:rowOff>
    </xdr:from>
    <xdr:to>
      <xdr:col>15</xdr:col>
      <xdr:colOff>101600</xdr:colOff>
      <xdr:row>78</xdr:row>
      <xdr:rowOff>11964</xdr:rowOff>
    </xdr:to>
    <xdr:sp macro="" textlink="">
      <xdr:nvSpPr>
        <xdr:cNvPr id="201" name="楕円 200"/>
        <xdr:cNvSpPr/>
      </xdr:nvSpPr>
      <xdr:spPr>
        <a:xfrm>
          <a:off x="2857500" y="132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3091</xdr:rowOff>
    </xdr:from>
    <xdr:ext cx="469744" cy="259045"/>
    <xdr:sp macro="" textlink="">
      <xdr:nvSpPr>
        <xdr:cNvPr id="202" name="テキスト ボックス 201"/>
        <xdr:cNvSpPr txBox="1"/>
      </xdr:nvSpPr>
      <xdr:spPr>
        <a:xfrm>
          <a:off x="2673428" y="1337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95872</xdr:rowOff>
    </xdr:from>
    <xdr:to>
      <xdr:col>10</xdr:col>
      <xdr:colOff>165100</xdr:colOff>
      <xdr:row>78</xdr:row>
      <xdr:rowOff>26022</xdr:rowOff>
    </xdr:to>
    <xdr:sp macro="" textlink="">
      <xdr:nvSpPr>
        <xdr:cNvPr id="203" name="楕円 202"/>
        <xdr:cNvSpPr/>
      </xdr:nvSpPr>
      <xdr:spPr>
        <a:xfrm>
          <a:off x="1968500" y="132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42549</xdr:rowOff>
    </xdr:from>
    <xdr:ext cx="469744" cy="259045"/>
    <xdr:sp macro="" textlink="">
      <xdr:nvSpPr>
        <xdr:cNvPr id="204" name="テキスト ボックス 203"/>
        <xdr:cNvSpPr txBox="1"/>
      </xdr:nvSpPr>
      <xdr:spPr>
        <a:xfrm>
          <a:off x="1784428" y="1307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71183</xdr:rowOff>
    </xdr:from>
    <xdr:to>
      <xdr:col>6</xdr:col>
      <xdr:colOff>38100</xdr:colOff>
      <xdr:row>78</xdr:row>
      <xdr:rowOff>1333</xdr:rowOff>
    </xdr:to>
    <xdr:sp macro="" textlink="">
      <xdr:nvSpPr>
        <xdr:cNvPr id="205" name="楕円 204"/>
        <xdr:cNvSpPr/>
      </xdr:nvSpPr>
      <xdr:spPr>
        <a:xfrm>
          <a:off x="1079500" y="132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17860</xdr:rowOff>
    </xdr:from>
    <xdr:ext cx="469744" cy="259045"/>
    <xdr:sp macro="" textlink="">
      <xdr:nvSpPr>
        <xdr:cNvPr id="206" name="テキスト ボックス 205"/>
        <xdr:cNvSpPr txBox="1"/>
      </xdr:nvSpPr>
      <xdr:spPr>
        <a:xfrm>
          <a:off x="895428" y="1304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26908</xdr:rowOff>
    </xdr:from>
    <xdr:to>
      <xdr:col>24</xdr:col>
      <xdr:colOff>63500</xdr:colOff>
      <xdr:row>98</xdr:row>
      <xdr:rowOff>643</xdr:rowOff>
    </xdr:to>
    <xdr:cxnSp macro="">
      <xdr:nvCxnSpPr>
        <xdr:cNvPr id="234" name="直線コネクタ 233"/>
        <xdr:cNvCxnSpPr/>
      </xdr:nvCxnSpPr>
      <xdr:spPr>
        <a:xfrm flipV="1">
          <a:off x="3797300" y="16657558"/>
          <a:ext cx="838200" cy="14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161623</xdr:rowOff>
    </xdr:from>
    <xdr:to>
      <xdr:col>19</xdr:col>
      <xdr:colOff>177800</xdr:colOff>
      <xdr:row>98</xdr:row>
      <xdr:rowOff>643</xdr:rowOff>
    </xdr:to>
    <xdr:cxnSp macro="">
      <xdr:nvCxnSpPr>
        <xdr:cNvPr id="237" name="直線コネクタ 236"/>
        <xdr:cNvCxnSpPr/>
      </xdr:nvCxnSpPr>
      <xdr:spPr>
        <a:xfrm>
          <a:off x="2908300" y="16792273"/>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161623</xdr:rowOff>
    </xdr:from>
    <xdr:to>
      <xdr:col>15</xdr:col>
      <xdr:colOff>50800</xdr:colOff>
      <xdr:row>98</xdr:row>
      <xdr:rowOff>12942</xdr:rowOff>
    </xdr:to>
    <xdr:cxnSp macro="">
      <xdr:nvCxnSpPr>
        <xdr:cNvPr id="240" name="直線コネクタ 239"/>
        <xdr:cNvCxnSpPr/>
      </xdr:nvCxnSpPr>
      <xdr:spPr>
        <a:xfrm flipV="1">
          <a:off x="2019300" y="16792273"/>
          <a:ext cx="8890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12942</xdr:rowOff>
    </xdr:from>
    <xdr:to>
      <xdr:col>10</xdr:col>
      <xdr:colOff>114300</xdr:colOff>
      <xdr:row>98</xdr:row>
      <xdr:rowOff>104245</xdr:rowOff>
    </xdr:to>
    <xdr:cxnSp macro="">
      <xdr:nvCxnSpPr>
        <xdr:cNvPr id="243" name="直線コネクタ 242"/>
        <xdr:cNvCxnSpPr/>
      </xdr:nvCxnSpPr>
      <xdr:spPr>
        <a:xfrm flipV="1">
          <a:off x="1130300" y="16815042"/>
          <a:ext cx="889000" cy="9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147558</xdr:rowOff>
    </xdr:from>
    <xdr:to>
      <xdr:col>24</xdr:col>
      <xdr:colOff>114300</xdr:colOff>
      <xdr:row>97</xdr:row>
      <xdr:rowOff>77708</xdr:rowOff>
    </xdr:to>
    <xdr:sp macro="" textlink="">
      <xdr:nvSpPr>
        <xdr:cNvPr id="253" name="楕円 252"/>
        <xdr:cNvSpPr/>
      </xdr:nvSpPr>
      <xdr:spPr>
        <a:xfrm>
          <a:off x="4584700" y="1660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125985</xdr:rowOff>
    </xdr:from>
    <xdr:ext cx="534377" cy="259045"/>
    <xdr:sp macro="" textlink="">
      <xdr:nvSpPr>
        <xdr:cNvPr id="254" name="扶助費該当値テキスト"/>
        <xdr:cNvSpPr txBox="1"/>
      </xdr:nvSpPr>
      <xdr:spPr>
        <a:xfrm>
          <a:off x="4686300"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121293</xdr:rowOff>
    </xdr:from>
    <xdr:to>
      <xdr:col>20</xdr:col>
      <xdr:colOff>38100</xdr:colOff>
      <xdr:row>98</xdr:row>
      <xdr:rowOff>51443</xdr:rowOff>
    </xdr:to>
    <xdr:sp macro="" textlink="">
      <xdr:nvSpPr>
        <xdr:cNvPr id="255" name="楕円 254"/>
        <xdr:cNvSpPr/>
      </xdr:nvSpPr>
      <xdr:spPr>
        <a:xfrm>
          <a:off x="3746500" y="167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42570</xdr:rowOff>
    </xdr:from>
    <xdr:ext cx="534377" cy="259045"/>
    <xdr:sp macro="" textlink="">
      <xdr:nvSpPr>
        <xdr:cNvPr id="256" name="テキスト ボックス 255"/>
        <xdr:cNvSpPr txBox="1"/>
      </xdr:nvSpPr>
      <xdr:spPr>
        <a:xfrm>
          <a:off x="3530111" y="1684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110823</xdr:rowOff>
    </xdr:from>
    <xdr:to>
      <xdr:col>15</xdr:col>
      <xdr:colOff>101600</xdr:colOff>
      <xdr:row>98</xdr:row>
      <xdr:rowOff>40973</xdr:rowOff>
    </xdr:to>
    <xdr:sp macro="" textlink="">
      <xdr:nvSpPr>
        <xdr:cNvPr id="257" name="楕円 256"/>
        <xdr:cNvSpPr/>
      </xdr:nvSpPr>
      <xdr:spPr>
        <a:xfrm>
          <a:off x="2857500" y="1674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32100</xdr:rowOff>
    </xdr:from>
    <xdr:ext cx="534377" cy="259045"/>
    <xdr:sp macro="" textlink="">
      <xdr:nvSpPr>
        <xdr:cNvPr id="258" name="テキスト ボックス 257"/>
        <xdr:cNvSpPr txBox="1"/>
      </xdr:nvSpPr>
      <xdr:spPr>
        <a:xfrm>
          <a:off x="2641111" y="1683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133592</xdr:rowOff>
    </xdr:from>
    <xdr:to>
      <xdr:col>10</xdr:col>
      <xdr:colOff>165100</xdr:colOff>
      <xdr:row>98</xdr:row>
      <xdr:rowOff>63742</xdr:rowOff>
    </xdr:to>
    <xdr:sp macro="" textlink="">
      <xdr:nvSpPr>
        <xdr:cNvPr id="259" name="楕円 258"/>
        <xdr:cNvSpPr/>
      </xdr:nvSpPr>
      <xdr:spPr>
        <a:xfrm>
          <a:off x="1968500" y="1676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54869</xdr:rowOff>
    </xdr:from>
    <xdr:ext cx="534377" cy="259045"/>
    <xdr:sp macro="" textlink="">
      <xdr:nvSpPr>
        <xdr:cNvPr id="260" name="テキスト ボックス 259"/>
        <xdr:cNvSpPr txBox="1"/>
      </xdr:nvSpPr>
      <xdr:spPr>
        <a:xfrm>
          <a:off x="1752111" y="168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53445</xdr:rowOff>
    </xdr:from>
    <xdr:to>
      <xdr:col>6</xdr:col>
      <xdr:colOff>38100</xdr:colOff>
      <xdr:row>98</xdr:row>
      <xdr:rowOff>155045</xdr:rowOff>
    </xdr:to>
    <xdr:sp macro="" textlink="">
      <xdr:nvSpPr>
        <xdr:cNvPr id="261" name="楕円 260"/>
        <xdr:cNvSpPr/>
      </xdr:nvSpPr>
      <xdr:spPr>
        <a:xfrm>
          <a:off x="1079500" y="1685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146172</xdr:rowOff>
    </xdr:from>
    <xdr:ext cx="534377" cy="259045"/>
    <xdr:sp macro="" textlink="">
      <xdr:nvSpPr>
        <xdr:cNvPr id="262" name="テキスト ボックス 261"/>
        <xdr:cNvSpPr txBox="1"/>
      </xdr:nvSpPr>
      <xdr:spPr>
        <a:xfrm>
          <a:off x="863111" y="1694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103208</xdr:rowOff>
    </xdr:from>
    <xdr:to>
      <xdr:col>55</xdr:col>
      <xdr:colOff>0</xdr:colOff>
      <xdr:row>37</xdr:row>
      <xdr:rowOff>38171</xdr:rowOff>
    </xdr:to>
    <xdr:cxnSp macro="">
      <xdr:nvCxnSpPr>
        <xdr:cNvPr id="291" name="直線コネクタ 290"/>
        <xdr:cNvCxnSpPr/>
      </xdr:nvCxnSpPr>
      <xdr:spPr>
        <a:xfrm flipV="1">
          <a:off x="9639300" y="6275408"/>
          <a:ext cx="8382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3881</xdr:rowOff>
    </xdr:from>
    <xdr:to>
      <xdr:col>50</xdr:col>
      <xdr:colOff>114300</xdr:colOff>
      <xdr:row>37</xdr:row>
      <xdr:rowOff>38171</xdr:rowOff>
    </xdr:to>
    <xdr:cxnSp macro="">
      <xdr:nvCxnSpPr>
        <xdr:cNvPr id="294" name="直線コネクタ 293"/>
        <xdr:cNvCxnSpPr/>
      </xdr:nvCxnSpPr>
      <xdr:spPr>
        <a:xfrm>
          <a:off x="8750300" y="634753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3881</xdr:rowOff>
    </xdr:from>
    <xdr:to>
      <xdr:col>45</xdr:col>
      <xdr:colOff>177800</xdr:colOff>
      <xdr:row>37</xdr:row>
      <xdr:rowOff>31709</xdr:rowOff>
    </xdr:to>
    <xdr:cxnSp macro="">
      <xdr:nvCxnSpPr>
        <xdr:cNvPr id="297" name="直線コネクタ 296"/>
        <xdr:cNvCxnSpPr/>
      </xdr:nvCxnSpPr>
      <xdr:spPr>
        <a:xfrm flipV="1">
          <a:off x="7861300" y="6347531"/>
          <a:ext cx="889000" cy="2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31709</xdr:rowOff>
    </xdr:from>
    <xdr:to>
      <xdr:col>41</xdr:col>
      <xdr:colOff>50800</xdr:colOff>
      <xdr:row>37</xdr:row>
      <xdr:rowOff>44236</xdr:rowOff>
    </xdr:to>
    <xdr:cxnSp macro="">
      <xdr:nvCxnSpPr>
        <xdr:cNvPr id="300" name="直線コネクタ 299"/>
        <xdr:cNvCxnSpPr/>
      </xdr:nvCxnSpPr>
      <xdr:spPr>
        <a:xfrm flipV="1">
          <a:off x="6972300" y="6375359"/>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52408</xdr:rowOff>
    </xdr:from>
    <xdr:to>
      <xdr:col>55</xdr:col>
      <xdr:colOff>50800</xdr:colOff>
      <xdr:row>36</xdr:row>
      <xdr:rowOff>154008</xdr:rowOff>
    </xdr:to>
    <xdr:sp macro="" textlink="">
      <xdr:nvSpPr>
        <xdr:cNvPr id="310" name="楕円 309"/>
        <xdr:cNvSpPr/>
      </xdr:nvSpPr>
      <xdr:spPr>
        <a:xfrm>
          <a:off x="10426700" y="622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30835</xdr:rowOff>
    </xdr:from>
    <xdr:ext cx="534377" cy="259045"/>
    <xdr:sp macro="" textlink="">
      <xdr:nvSpPr>
        <xdr:cNvPr id="311" name="補助費等該当値テキスト"/>
        <xdr:cNvSpPr txBox="1"/>
      </xdr:nvSpPr>
      <xdr:spPr>
        <a:xfrm>
          <a:off x="10528300" y="620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158821</xdr:rowOff>
    </xdr:from>
    <xdr:to>
      <xdr:col>50</xdr:col>
      <xdr:colOff>165100</xdr:colOff>
      <xdr:row>37</xdr:row>
      <xdr:rowOff>88971</xdr:rowOff>
    </xdr:to>
    <xdr:sp macro="" textlink="">
      <xdr:nvSpPr>
        <xdr:cNvPr id="312" name="楕円 311"/>
        <xdr:cNvSpPr/>
      </xdr:nvSpPr>
      <xdr:spPr>
        <a:xfrm>
          <a:off x="9588500" y="633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80098</xdr:rowOff>
    </xdr:from>
    <xdr:ext cx="534377" cy="259045"/>
    <xdr:sp macro="" textlink="">
      <xdr:nvSpPr>
        <xdr:cNvPr id="313" name="テキスト ボックス 312"/>
        <xdr:cNvSpPr txBox="1"/>
      </xdr:nvSpPr>
      <xdr:spPr>
        <a:xfrm>
          <a:off x="9372111" y="642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124531</xdr:rowOff>
    </xdr:from>
    <xdr:to>
      <xdr:col>46</xdr:col>
      <xdr:colOff>38100</xdr:colOff>
      <xdr:row>37</xdr:row>
      <xdr:rowOff>54681</xdr:rowOff>
    </xdr:to>
    <xdr:sp macro="" textlink="">
      <xdr:nvSpPr>
        <xdr:cNvPr id="314" name="楕円 313"/>
        <xdr:cNvSpPr/>
      </xdr:nvSpPr>
      <xdr:spPr>
        <a:xfrm>
          <a:off x="8699500" y="629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45808</xdr:rowOff>
    </xdr:from>
    <xdr:ext cx="534377" cy="259045"/>
    <xdr:sp macro="" textlink="">
      <xdr:nvSpPr>
        <xdr:cNvPr id="315" name="テキスト ボックス 314"/>
        <xdr:cNvSpPr txBox="1"/>
      </xdr:nvSpPr>
      <xdr:spPr>
        <a:xfrm>
          <a:off x="8483111" y="638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152359</xdr:rowOff>
    </xdr:from>
    <xdr:to>
      <xdr:col>41</xdr:col>
      <xdr:colOff>101600</xdr:colOff>
      <xdr:row>37</xdr:row>
      <xdr:rowOff>82509</xdr:rowOff>
    </xdr:to>
    <xdr:sp macro="" textlink="">
      <xdr:nvSpPr>
        <xdr:cNvPr id="316" name="楕円 315"/>
        <xdr:cNvSpPr/>
      </xdr:nvSpPr>
      <xdr:spPr>
        <a:xfrm>
          <a:off x="7810500" y="632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73636</xdr:rowOff>
    </xdr:from>
    <xdr:ext cx="534377" cy="259045"/>
    <xdr:sp macro="" textlink="">
      <xdr:nvSpPr>
        <xdr:cNvPr id="317" name="テキスト ボックス 316"/>
        <xdr:cNvSpPr txBox="1"/>
      </xdr:nvSpPr>
      <xdr:spPr>
        <a:xfrm>
          <a:off x="7594111" y="641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164886</xdr:rowOff>
    </xdr:from>
    <xdr:to>
      <xdr:col>36</xdr:col>
      <xdr:colOff>165100</xdr:colOff>
      <xdr:row>37</xdr:row>
      <xdr:rowOff>95036</xdr:rowOff>
    </xdr:to>
    <xdr:sp macro="" textlink="">
      <xdr:nvSpPr>
        <xdr:cNvPr id="318" name="楕円 317"/>
        <xdr:cNvSpPr/>
      </xdr:nvSpPr>
      <xdr:spPr>
        <a:xfrm>
          <a:off x="6921500" y="633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86163</xdr:rowOff>
    </xdr:from>
    <xdr:ext cx="534377" cy="259045"/>
    <xdr:sp macro="" textlink="">
      <xdr:nvSpPr>
        <xdr:cNvPr id="319" name="テキスト ボックス 318"/>
        <xdr:cNvSpPr txBox="1"/>
      </xdr:nvSpPr>
      <xdr:spPr>
        <a:xfrm>
          <a:off x="6705111" y="642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121881</xdr:rowOff>
    </xdr:from>
    <xdr:to>
      <xdr:col>55</xdr:col>
      <xdr:colOff>0</xdr:colOff>
      <xdr:row>58</xdr:row>
      <xdr:rowOff>13926</xdr:rowOff>
    </xdr:to>
    <xdr:cxnSp macro="">
      <xdr:nvCxnSpPr>
        <xdr:cNvPr id="346" name="直線コネクタ 345"/>
        <xdr:cNvCxnSpPr/>
      </xdr:nvCxnSpPr>
      <xdr:spPr>
        <a:xfrm flipV="1">
          <a:off x="9639300" y="9894531"/>
          <a:ext cx="838200" cy="6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13926</xdr:rowOff>
    </xdr:from>
    <xdr:to>
      <xdr:col>50</xdr:col>
      <xdr:colOff>114300</xdr:colOff>
      <xdr:row>58</xdr:row>
      <xdr:rowOff>56350</xdr:rowOff>
    </xdr:to>
    <xdr:cxnSp macro="">
      <xdr:nvCxnSpPr>
        <xdr:cNvPr id="349" name="直線コネクタ 348"/>
        <xdr:cNvCxnSpPr/>
      </xdr:nvCxnSpPr>
      <xdr:spPr>
        <a:xfrm flipV="1">
          <a:off x="8750300" y="9958026"/>
          <a:ext cx="889000" cy="4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114707</xdr:rowOff>
    </xdr:from>
    <xdr:to>
      <xdr:col>45</xdr:col>
      <xdr:colOff>177800</xdr:colOff>
      <xdr:row>58</xdr:row>
      <xdr:rowOff>56350</xdr:rowOff>
    </xdr:to>
    <xdr:cxnSp macro="">
      <xdr:nvCxnSpPr>
        <xdr:cNvPr id="352" name="直線コネクタ 351"/>
        <xdr:cNvCxnSpPr/>
      </xdr:nvCxnSpPr>
      <xdr:spPr>
        <a:xfrm>
          <a:off x="7861300" y="9887357"/>
          <a:ext cx="889000" cy="11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114707</xdr:rowOff>
    </xdr:from>
    <xdr:to>
      <xdr:col>41</xdr:col>
      <xdr:colOff>50800</xdr:colOff>
      <xdr:row>58</xdr:row>
      <xdr:rowOff>3436</xdr:rowOff>
    </xdr:to>
    <xdr:cxnSp macro="">
      <xdr:nvCxnSpPr>
        <xdr:cNvPr id="355" name="直線コネクタ 354"/>
        <xdr:cNvCxnSpPr/>
      </xdr:nvCxnSpPr>
      <xdr:spPr>
        <a:xfrm flipV="1">
          <a:off x="6972300" y="9887357"/>
          <a:ext cx="889000" cy="6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71081</xdr:rowOff>
    </xdr:from>
    <xdr:to>
      <xdr:col>55</xdr:col>
      <xdr:colOff>50800</xdr:colOff>
      <xdr:row>58</xdr:row>
      <xdr:rowOff>1231</xdr:rowOff>
    </xdr:to>
    <xdr:sp macro="" textlink="">
      <xdr:nvSpPr>
        <xdr:cNvPr id="365" name="楕円 364"/>
        <xdr:cNvSpPr/>
      </xdr:nvSpPr>
      <xdr:spPr>
        <a:xfrm>
          <a:off x="10426700" y="98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93958</xdr:rowOff>
    </xdr:from>
    <xdr:ext cx="534377" cy="259045"/>
    <xdr:sp macro="" textlink="">
      <xdr:nvSpPr>
        <xdr:cNvPr id="366" name="普通建設事業費該当値テキスト"/>
        <xdr:cNvSpPr txBox="1"/>
      </xdr:nvSpPr>
      <xdr:spPr>
        <a:xfrm>
          <a:off x="10528300" y="96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134576</xdr:rowOff>
    </xdr:from>
    <xdr:to>
      <xdr:col>50</xdr:col>
      <xdr:colOff>165100</xdr:colOff>
      <xdr:row>58</xdr:row>
      <xdr:rowOff>64726</xdr:rowOff>
    </xdr:to>
    <xdr:sp macro="" textlink="">
      <xdr:nvSpPr>
        <xdr:cNvPr id="367" name="楕円 366"/>
        <xdr:cNvSpPr/>
      </xdr:nvSpPr>
      <xdr:spPr>
        <a:xfrm>
          <a:off x="9588500" y="99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55853</xdr:rowOff>
    </xdr:from>
    <xdr:ext cx="534377" cy="259045"/>
    <xdr:sp macro="" textlink="">
      <xdr:nvSpPr>
        <xdr:cNvPr id="368" name="テキスト ボックス 367"/>
        <xdr:cNvSpPr txBox="1"/>
      </xdr:nvSpPr>
      <xdr:spPr>
        <a:xfrm>
          <a:off x="9372111" y="999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5550</xdr:rowOff>
    </xdr:from>
    <xdr:to>
      <xdr:col>46</xdr:col>
      <xdr:colOff>38100</xdr:colOff>
      <xdr:row>58</xdr:row>
      <xdr:rowOff>107150</xdr:rowOff>
    </xdr:to>
    <xdr:sp macro="" textlink="">
      <xdr:nvSpPr>
        <xdr:cNvPr id="369" name="楕円 368"/>
        <xdr:cNvSpPr/>
      </xdr:nvSpPr>
      <xdr:spPr>
        <a:xfrm>
          <a:off x="8699500" y="994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98277</xdr:rowOff>
    </xdr:from>
    <xdr:ext cx="534377" cy="259045"/>
    <xdr:sp macro="" textlink="">
      <xdr:nvSpPr>
        <xdr:cNvPr id="370" name="テキスト ボックス 369"/>
        <xdr:cNvSpPr txBox="1"/>
      </xdr:nvSpPr>
      <xdr:spPr>
        <a:xfrm>
          <a:off x="8483111" y="1004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63907</xdr:rowOff>
    </xdr:from>
    <xdr:to>
      <xdr:col>41</xdr:col>
      <xdr:colOff>101600</xdr:colOff>
      <xdr:row>57</xdr:row>
      <xdr:rowOff>165507</xdr:rowOff>
    </xdr:to>
    <xdr:sp macro="" textlink="">
      <xdr:nvSpPr>
        <xdr:cNvPr id="371" name="楕円 370"/>
        <xdr:cNvSpPr/>
      </xdr:nvSpPr>
      <xdr:spPr>
        <a:xfrm>
          <a:off x="7810500" y="98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10584</xdr:rowOff>
    </xdr:from>
    <xdr:ext cx="534377" cy="259045"/>
    <xdr:sp macro="" textlink="">
      <xdr:nvSpPr>
        <xdr:cNvPr id="372" name="テキスト ボックス 371"/>
        <xdr:cNvSpPr txBox="1"/>
      </xdr:nvSpPr>
      <xdr:spPr>
        <a:xfrm>
          <a:off x="7594111" y="961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124086</xdr:rowOff>
    </xdr:from>
    <xdr:to>
      <xdr:col>36</xdr:col>
      <xdr:colOff>165100</xdr:colOff>
      <xdr:row>58</xdr:row>
      <xdr:rowOff>54236</xdr:rowOff>
    </xdr:to>
    <xdr:sp macro="" textlink="">
      <xdr:nvSpPr>
        <xdr:cNvPr id="373" name="楕円 372"/>
        <xdr:cNvSpPr/>
      </xdr:nvSpPr>
      <xdr:spPr>
        <a:xfrm>
          <a:off x="6921500" y="98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45363</xdr:rowOff>
    </xdr:from>
    <xdr:ext cx="534377" cy="259045"/>
    <xdr:sp macro="" textlink="">
      <xdr:nvSpPr>
        <xdr:cNvPr id="374" name="テキスト ボックス 373"/>
        <xdr:cNvSpPr txBox="1"/>
      </xdr:nvSpPr>
      <xdr:spPr>
        <a:xfrm>
          <a:off x="6705111" y="99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92605</xdr:rowOff>
    </xdr:from>
    <xdr:to>
      <xdr:col>55</xdr:col>
      <xdr:colOff>0</xdr:colOff>
      <xdr:row>78</xdr:row>
      <xdr:rowOff>137700</xdr:rowOff>
    </xdr:to>
    <xdr:cxnSp macro="">
      <xdr:nvCxnSpPr>
        <xdr:cNvPr id="403" name="直線コネクタ 402"/>
        <xdr:cNvCxnSpPr/>
      </xdr:nvCxnSpPr>
      <xdr:spPr>
        <a:xfrm flipV="1">
          <a:off x="9639300" y="13465705"/>
          <a:ext cx="838200" cy="4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137700</xdr:rowOff>
    </xdr:from>
    <xdr:to>
      <xdr:col>50</xdr:col>
      <xdr:colOff>114300</xdr:colOff>
      <xdr:row>78</xdr:row>
      <xdr:rowOff>164522</xdr:rowOff>
    </xdr:to>
    <xdr:cxnSp macro="">
      <xdr:nvCxnSpPr>
        <xdr:cNvPr id="406" name="直線コネクタ 405"/>
        <xdr:cNvCxnSpPr/>
      </xdr:nvCxnSpPr>
      <xdr:spPr>
        <a:xfrm flipV="1">
          <a:off x="8750300" y="13510800"/>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8329</xdr:rowOff>
    </xdr:from>
    <xdr:ext cx="534377" cy="259045"/>
    <xdr:sp macro="" textlink="">
      <xdr:nvSpPr>
        <xdr:cNvPr id="408" name="テキスト ボックス 407"/>
        <xdr:cNvSpPr txBox="1"/>
      </xdr:nvSpPr>
      <xdr:spPr>
        <a:xfrm>
          <a:off x="9372111" y="135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164522</xdr:rowOff>
    </xdr:from>
    <xdr:to>
      <xdr:col>45</xdr:col>
      <xdr:colOff>177800</xdr:colOff>
      <xdr:row>79</xdr:row>
      <xdr:rowOff>31313</xdr:rowOff>
    </xdr:to>
    <xdr:cxnSp macro="">
      <xdr:nvCxnSpPr>
        <xdr:cNvPr id="409" name="直線コネクタ 408"/>
        <xdr:cNvCxnSpPr/>
      </xdr:nvCxnSpPr>
      <xdr:spPr>
        <a:xfrm flipV="1">
          <a:off x="7861300" y="13537622"/>
          <a:ext cx="889000" cy="3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24623</xdr:rowOff>
    </xdr:from>
    <xdr:to>
      <xdr:col>41</xdr:col>
      <xdr:colOff>50800</xdr:colOff>
      <xdr:row>79</xdr:row>
      <xdr:rowOff>31313</xdr:rowOff>
    </xdr:to>
    <xdr:cxnSp macro="">
      <xdr:nvCxnSpPr>
        <xdr:cNvPr id="412" name="直線コネクタ 411"/>
        <xdr:cNvCxnSpPr/>
      </xdr:nvCxnSpPr>
      <xdr:spPr>
        <a:xfrm>
          <a:off x="6972300" y="13569173"/>
          <a:ext cx="889000" cy="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41805</xdr:rowOff>
    </xdr:from>
    <xdr:to>
      <xdr:col>55</xdr:col>
      <xdr:colOff>50800</xdr:colOff>
      <xdr:row>78</xdr:row>
      <xdr:rowOff>143405</xdr:rowOff>
    </xdr:to>
    <xdr:sp macro="" textlink="">
      <xdr:nvSpPr>
        <xdr:cNvPr id="422" name="楕円 421"/>
        <xdr:cNvSpPr/>
      </xdr:nvSpPr>
      <xdr:spPr>
        <a:xfrm>
          <a:off x="10426700" y="1341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1182</xdr:rowOff>
    </xdr:from>
    <xdr:ext cx="534377" cy="259045"/>
    <xdr:sp macro="" textlink="">
      <xdr:nvSpPr>
        <xdr:cNvPr id="423" name="普通建設事業費 （ うち新規整備　）該当値テキスト"/>
        <xdr:cNvSpPr txBox="1"/>
      </xdr:nvSpPr>
      <xdr:spPr>
        <a:xfrm>
          <a:off x="10528300" y="132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86900</xdr:rowOff>
    </xdr:from>
    <xdr:to>
      <xdr:col>50</xdr:col>
      <xdr:colOff>165100</xdr:colOff>
      <xdr:row>79</xdr:row>
      <xdr:rowOff>17050</xdr:rowOff>
    </xdr:to>
    <xdr:sp macro="" textlink="">
      <xdr:nvSpPr>
        <xdr:cNvPr id="424" name="楕円 423"/>
        <xdr:cNvSpPr/>
      </xdr:nvSpPr>
      <xdr:spPr>
        <a:xfrm>
          <a:off x="9588500" y="134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33577</xdr:rowOff>
    </xdr:from>
    <xdr:ext cx="534377" cy="259045"/>
    <xdr:sp macro="" textlink="">
      <xdr:nvSpPr>
        <xdr:cNvPr id="425" name="テキスト ボックス 424"/>
        <xdr:cNvSpPr txBox="1"/>
      </xdr:nvSpPr>
      <xdr:spPr>
        <a:xfrm>
          <a:off x="9372111" y="1323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113722</xdr:rowOff>
    </xdr:from>
    <xdr:to>
      <xdr:col>46</xdr:col>
      <xdr:colOff>38100</xdr:colOff>
      <xdr:row>79</xdr:row>
      <xdr:rowOff>43872</xdr:rowOff>
    </xdr:to>
    <xdr:sp macro="" textlink="">
      <xdr:nvSpPr>
        <xdr:cNvPr id="426" name="楕円 425"/>
        <xdr:cNvSpPr/>
      </xdr:nvSpPr>
      <xdr:spPr>
        <a:xfrm>
          <a:off x="8699500" y="134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34999</xdr:rowOff>
    </xdr:from>
    <xdr:ext cx="534377" cy="259045"/>
    <xdr:sp macro="" textlink="">
      <xdr:nvSpPr>
        <xdr:cNvPr id="427" name="テキスト ボックス 426"/>
        <xdr:cNvSpPr txBox="1"/>
      </xdr:nvSpPr>
      <xdr:spPr>
        <a:xfrm>
          <a:off x="8483111" y="135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151963</xdr:rowOff>
    </xdr:from>
    <xdr:to>
      <xdr:col>41</xdr:col>
      <xdr:colOff>101600</xdr:colOff>
      <xdr:row>79</xdr:row>
      <xdr:rowOff>82113</xdr:rowOff>
    </xdr:to>
    <xdr:sp macro="" textlink="">
      <xdr:nvSpPr>
        <xdr:cNvPr id="428" name="楕円 427"/>
        <xdr:cNvSpPr/>
      </xdr:nvSpPr>
      <xdr:spPr>
        <a:xfrm>
          <a:off x="7810500" y="135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73240</xdr:rowOff>
    </xdr:from>
    <xdr:ext cx="469744" cy="259045"/>
    <xdr:sp macro="" textlink="">
      <xdr:nvSpPr>
        <xdr:cNvPr id="429" name="テキスト ボックス 428"/>
        <xdr:cNvSpPr txBox="1"/>
      </xdr:nvSpPr>
      <xdr:spPr>
        <a:xfrm>
          <a:off x="7626428" y="136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145273</xdr:rowOff>
    </xdr:from>
    <xdr:to>
      <xdr:col>36</xdr:col>
      <xdr:colOff>165100</xdr:colOff>
      <xdr:row>79</xdr:row>
      <xdr:rowOff>75423</xdr:rowOff>
    </xdr:to>
    <xdr:sp macro="" textlink="">
      <xdr:nvSpPr>
        <xdr:cNvPr id="430" name="楕円 429"/>
        <xdr:cNvSpPr/>
      </xdr:nvSpPr>
      <xdr:spPr>
        <a:xfrm>
          <a:off x="6921500" y="1351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66550</xdr:rowOff>
    </xdr:from>
    <xdr:ext cx="469744" cy="259045"/>
    <xdr:sp macro="" textlink="">
      <xdr:nvSpPr>
        <xdr:cNvPr id="431" name="テキスト ボックス 430"/>
        <xdr:cNvSpPr txBox="1"/>
      </xdr:nvSpPr>
      <xdr:spPr>
        <a:xfrm>
          <a:off x="6737428" y="1361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122087</xdr:rowOff>
    </xdr:from>
    <xdr:to>
      <xdr:col>55</xdr:col>
      <xdr:colOff>0</xdr:colOff>
      <xdr:row>97</xdr:row>
      <xdr:rowOff>87241</xdr:rowOff>
    </xdr:to>
    <xdr:cxnSp macro="">
      <xdr:nvCxnSpPr>
        <xdr:cNvPr id="462" name="直線コネクタ 461"/>
        <xdr:cNvCxnSpPr/>
      </xdr:nvCxnSpPr>
      <xdr:spPr>
        <a:xfrm flipV="1">
          <a:off x="9639300" y="16581287"/>
          <a:ext cx="838200" cy="13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87241</xdr:rowOff>
    </xdr:from>
    <xdr:to>
      <xdr:col>50</xdr:col>
      <xdr:colOff>114300</xdr:colOff>
      <xdr:row>98</xdr:row>
      <xdr:rowOff>47400</xdr:rowOff>
    </xdr:to>
    <xdr:cxnSp macro="">
      <xdr:nvCxnSpPr>
        <xdr:cNvPr id="465" name="直線コネクタ 464"/>
        <xdr:cNvCxnSpPr/>
      </xdr:nvCxnSpPr>
      <xdr:spPr>
        <a:xfrm flipV="1">
          <a:off x="8750300" y="16717891"/>
          <a:ext cx="889000" cy="13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71317</xdr:rowOff>
    </xdr:from>
    <xdr:to>
      <xdr:col>45</xdr:col>
      <xdr:colOff>177800</xdr:colOff>
      <xdr:row>98</xdr:row>
      <xdr:rowOff>47400</xdr:rowOff>
    </xdr:to>
    <xdr:cxnSp macro="">
      <xdr:nvCxnSpPr>
        <xdr:cNvPr id="468" name="直線コネクタ 467"/>
        <xdr:cNvCxnSpPr/>
      </xdr:nvCxnSpPr>
      <xdr:spPr>
        <a:xfrm>
          <a:off x="7861300" y="16187617"/>
          <a:ext cx="889000" cy="66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71317</xdr:rowOff>
    </xdr:from>
    <xdr:to>
      <xdr:col>41</xdr:col>
      <xdr:colOff>50800</xdr:colOff>
      <xdr:row>96</xdr:row>
      <xdr:rowOff>29634</xdr:rowOff>
    </xdr:to>
    <xdr:cxnSp macro="">
      <xdr:nvCxnSpPr>
        <xdr:cNvPr id="471" name="直線コネクタ 470"/>
        <xdr:cNvCxnSpPr/>
      </xdr:nvCxnSpPr>
      <xdr:spPr>
        <a:xfrm flipV="1">
          <a:off x="6972300" y="16187617"/>
          <a:ext cx="889000" cy="30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124204</xdr:rowOff>
    </xdr:from>
    <xdr:ext cx="534377" cy="259045"/>
    <xdr:sp macro="" textlink="">
      <xdr:nvSpPr>
        <xdr:cNvPr id="473" name="テキスト ボックス 472"/>
        <xdr:cNvSpPr txBox="1"/>
      </xdr:nvSpPr>
      <xdr:spPr>
        <a:xfrm>
          <a:off x="7594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3429</xdr:rowOff>
    </xdr:from>
    <xdr:ext cx="534377" cy="259045"/>
    <xdr:sp macro="" textlink="">
      <xdr:nvSpPr>
        <xdr:cNvPr id="475" name="テキスト ボックス 474"/>
        <xdr:cNvSpPr txBox="1"/>
      </xdr:nvSpPr>
      <xdr:spPr>
        <a:xfrm>
          <a:off x="6705111" y="168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71287</xdr:rowOff>
    </xdr:from>
    <xdr:to>
      <xdr:col>55</xdr:col>
      <xdr:colOff>50800</xdr:colOff>
      <xdr:row>97</xdr:row>
      <xdr:rowOff>1437</xdr:rowOff>
    </xdr:to>
    <xdr:sp macro="" textlink="">
      <xdr:nvSpPr>
        <xdr:cNvPr id="481" name="楕円 480"/>
        <xdr:cNvSpPr/>
      </xdr:nvSpPr>
      <xdr:spPr>
        <a:xfrm>
          <a:off x="10426700" y="1653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94164</xdr:rowOff>
    </xdr:from>
    <xdr:ext cx="534377" cy="259045"/>
    <xdr:sp macro="" textlink="">
      <xdr:nvSpPr>
        <xdr:cNvPr id="482" name="普通建設事業費 （ うち更新整備　）該当値テキスト"/>
        <xdr:cNvSpPr txBox="1"/>
      </xdr:nvSpPr>
      <xdr:spPr>
        <a:xfrm>
          <a:off x="10528300" y="1638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36441</xdr:rowOff>
    </xdr:from>
    <xdr:to>
      <xdr:col>50</xdr:col>
      <xdr:colOff>165100</xdr:colOff>
      <xdr:row>97</xdr:row>
      <xdr:rowOff>138041</xdr:rowOff>
    </xdr:to>
    <xdr:sp macro="" textlink="">
      <xdr:nvSpPr>
        <xdr:cNvPr id="483" name="楕円 482"/>
        <xdr:cNvSpPr/>
      </xdr:nvSpPr>
      <xdr:spPr>
        <a:xfrm>
          <a:off x="9588500" y="166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129168</xdr:rowOff>
    </xdr:from>
    <xdr:ext cx="534377" cy="259045"/>
    <xdr:sp macro="" textlink="">
      <xdr:nvSpPr>
        <xdr:cNvPr id="484" name="テキスト ボックス 483"/>
        <xdr:cNvSpPr txBox="1"/>
      </xdr:nvSpPr>
      <xdr:spPr>
        <a:xfrm>
          <a:off x="9372111" y="1675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168050</xdr:rowOff>
    </xdr:from>
    <xdr:to>
      <xdr:col>46</xdr:col>
      <xdr:colOff>38100</xdr:colOff>
      <xdr:row>98</xdr:row>
      <xdr:rowOff>98200</xdr:rowOff>
    </xdr:to>
    <xdr:sp macro="" textlink="">
      <xdr:nvSpPr>
        <xdr:cNvPr id="485" name="楕円 484"/>
        <xdr:cNvSpPr/>
      </xdr:nvSpPr>
      <xdr:spPr>
        <a:xfrm>
          <a:off x="8699500" y="167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89327</xdr:rowOff>
    </xdr:from>
    <xdr:ext cx="534377" cy="259045"/>
    <xdr:sp macro="" textlink="">
      <xdr:nvSpPr>
        <xdr:cNvPr id="486" name="テキスト ボックス 485"/>
        <xdr:cNvSpPr txBox="1"/>
      </xdr:nvSpPr>
      <xdr:spPr>
        <a:xfrm>
          <a:off x="8483111" y="1689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20517</xdr:rowOff>
    </xdr:from>
    <xdr:to>
      <xdr:col>41</xdr:col>
      <xdr:colOff>101600</xdr:colOff>
      <xdr:row>94</xdr:row>
      <xdr:rowOff>122117</xdr:rowOff>
    </xdr:to>
    <xdr:sp macro="" textlink="">
      <xdr:nvSpPr>
        <xdr:cNvPr id="487" name="楕円 486"/>
        <xdr:cNvSpPr/>
      </xdr:nvSpPr>
      <xdr:spPr>
        <a:xfrm>
          <a:off x="7810500" y="161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138644</xdr:rowOff>
    </xdr:from>
    <xdr:ext cx="534377" cy="259045"/>
    <xdr:sp macro="" textlink="">
      <xdr:nvSpPr>
        <xdr:cNvPr id="488" name="テキスト ボックス 487"/>
        <xdr:cNvSpPr txBox="1"/>
      </xdr:nvSpPr>
      <xdr:spPr>
        <a:xfrm>
          <a:off x="7594111" y="1591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150284</xdr:rowOff>
    </xdr:from>
    <xdr:to>
      <xdr:col>36</xdr:col>
      <xdr:colOff>165100</xdr:colOff>
      <xdr:row>96</xdr:row>
      <xdr:rowOff>80434</xdr:rowOff>
    </xdr:to>
    <xdr:sp macro="" textlink="">
      <xdr:nvSpPr>
        <xdr:cNvPr id="489" name="楕円 488"/>
        <xdr:cNvSpPr/>
      </xdr:nvSpPr>
      <xdr:spPr>
        <a:xfrm>
          <a:off x="6921500" y="1643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96961</xdr:rowOff>
    </xdr:from>
    <xdr:ext cx="534377" cy="259045"/>
    <xdr:sp macro="" textlink="">
      <xdr:nvSpPr>
        <xdr:cNvPr id="490" name="テキスト ボックス 489"/>
        <xdr:cNvSpPr txBox="1"/>
      </xdr:nvSpPr>
      <xdr:spPr>
        <a:xfrm>
          <a:off x="6705111" y="1621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39319</xdr:rowOff>
    </xdr:from>
    <xdr:to>
      <xdr:col>85</xdr:col>
      <xdr:colOff>127000</xdr:colOff>
      <xdr:row>39</xdr:row>
      <xdr:rowOff>44450</xdr:rowOff>
    </xdr:to>
    <xdr:cxnSp macro="">
      <xdr:nvCxnSpPr>
        <xdr:cNvPr id="519" name="直線コネクタ 518"/>
        <xdr:cNvCxnSpPr/>
      </xdr:nvCxnSpPr>
      <xdr:spPr>
        <a:xfrm flipV="1">
          <a:off x="15481300" y="6725869"/>
          <a:ext cx="838200" cy="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159969</xdr:rowOff>
    </xdr:from>
    <xdr:to>
      <xdr:col>85</xdr:col>
      <xdr:colOff>177800</xdr:colOff>
      <xdr:row>39</xdr:row>
      <xdr:rowOff>90119</xdr:rowOff>
    </xdr:to>
    <xdr:sp macro="" textlink="">
      <xdr:nvSpPr>
        <xdr:cNvPr id="538" name="楕円 537"/>
        <xdr:cNvSpPr/>
      </xdr:nvSpPr>
      <xdr:spPr>
        <a:xfrm>
          <a:off x="16268700" y="667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74896</xdr:rowOff>
    </xdr:from>
    <xdr:ext cx="378565" cy="259045"/>
    <xdr:sp macro="" textlink="">
      <xdr:nvSpPr>
        <xdr:cNvPr id="539" name="災害復旧事業費該当値テキスト"/>
        <xdr:cNvSpPr txBox="1"/>
      </xdr:nvSpPr>
      <xdr:spPr>
        <a:xfrm>
          <a:off x="16370300" y="6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27457</xdr:rowOff>
    </xdr:from>
    <xdr:to>
      <xdr:col>85</xdr:col>
      <xdr:colOff>127000</xdr:colOff>
      <xdr:row>77</xdr:row>
      <xdr:rowOff>32119</xdr:rowOff>
    </xdr:to>
    <xdr:cxnSp macro="">
      <xdr:nvCxnSpPr>
        <xdr:cNvPr id="625" name="直線コネクタ 624"/>
        <xdr:cNvCxnSpPr/>
      </xdr:nvCxnSpPr>
      <xdr:spPr>
        <a:xfrm flipV="1">
          <a:off x="15481300" y="13229107"/>
          <a:ext cx="838200" cy="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128842</xdr:rowOff>
    </xdr:from>
    <xdr:to>
      <xdr:col>81</xdr:col>
      <xdr:colOff>50800</xdr:colOff>
      <xdr:row>77</xdr:row>
      <xdr:rowOff>32119</xdr:rowOff>
    </xdr:to>
    <xdr:cxnSp macro="">
      <xdr:nvCxnSpPr>
        <xdr:cNvPr id="628" name="直線コネクタ 627"/>
        <xdr:cNvCxnSpPr/>
      </xdr:nvCxnSpPr>
      <xdr:spPr>
        <a:xfrm>
          <a:off x="14592300" y="13159042"/>
          <a:ext cx="889000" cy="7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78893</xdr:rowOff>
    </xdr:from>
    <xdr:to>
      <xdr:col>76</xdr:col>
      <xdr:colOff>114300</xdr:colOff>
      <xdr:row>76</xdr:row>
      <xdr:rowOff>128842</xdr:rowOff>
    </xdr:to>
    <xdr:cxnSp macro="">
      <xdr:nvCxnSpPr>
        <xdr:cNvPr id="631" name="直線コネクタ 630"/>
        <xdr:cNvCxnSpPr/>
      </xdr:nvCxnSpPr>
      <xdr:spPr>
        <a:xfrm>
          <a:off x="13703300" y="13109093"/>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60731</xdr:rowOff>
    </xdr:from>
    <xdr:to>
      <xdr:col>71</xdr:col>
      <xdr:colOff>177800</xdr:colOff>
      <xdr:row>76</xdr:row>
      <xdr:rowOff>78893</xdr:rowOff>
    </xdr:to>
    <xdr:cxnSp macro="">
      <xdr:nvCxnSpPr>
        <xdr:cNvPr id="634" name="直線コネクタ 633"/>
        <xdr:cNvCxnSpPr/>
      </xdr:nvCxnSpPr>
      <xdr:spPr>
        <a:xfrm>
          <a:off x="12814300" y="13090931"/>
          <a:ext cx="889000" cy="1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148107</xdr:rowOff>
    </xdr:from>
    <xdr:to>
      <xdr:col>85</xdr:col>
      <xdr:colOff>177800</xdr:colOff>
      <xdr:row>77</xdr:row>
      <xdr:rowOff>78257</xdr:rowOff>
    </xdr:to>
    <xdr:sp macro="" textlink="">
      <xdr:nvSpPr>
        <xdr:cNvPr id="644" name="楕円 643"/>
        <xdr:cNvSpPr/>
      </xdr:nvSpPr>
      <xdr:spPr>
        <a:xfrm>
          <a:off x="16268700" y="1317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126534</xdr:rowOff>
    </xdr:from>
    <xdr:ext cx="534377" cy="259045"/>
    <xdr:sp macro="" textlink="">
      <xdr:nvSpPr>
        <xdr:cNvPr id="645" name="公債費該当値テキスト"/>
        <xdr:cNvSpPr txBox="1"/>
      </xdr:nvSpPr>
      <xdr:spPr>
        <a:xfrm>
          <a:off x="16370300" y="1315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152769</xdr:rowOff>
    </xdr:from>
    <xdr:to>
      <xdr:col>81</xdr:col>
      <xdr:colOff>101600</xdr:colOff>
      <xdr:row>77</xdr:row>
      <xdr:rowOff>82919</xdr:rowOff>
    </xdr:to>
    <xdr:sp macro="" textlink="">
      <xdr:nvSpPr>
        <xdr:cNvPr id="646" name="楕円 645"/>
        <xdr:cNvSpPr/>
      </xdr:nvSpPr>
      <xdr:spPr>
        <a:xfrm>
          <a:off x="15430500" y="131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74046</xdr:rowOff>
    </xdr:from>
    <xdr:ext cx="534377" cy="259045"/>
    <xdr:sp macro="" textlink="">
      <xdr:nvSpPr>
        <xdr:cNvPr id="647" name="テキスト ボックス 646"/>
        <xdr:cNvSpPr txBox="1"/>
      </xdr:nvSpPr>
      <xdr:spPr>
        <a:xfrm>
          <a:off x="15214111" y="1327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78042</xdr:rowOff>
    </xdr:from>
    <xdr:to>
      <xdr:col>76</xdr:col>
      <xdr:colOff>165100</xdr:colOff>
      <xdr:row>77</xdr:row>
      <xdr:rowOff>8192</xdr:rowOff>
    </xdr:to>
    <xdr:sp macro="" textlink="">
      <xdr:nvSpPr>
        <xdr:cNvPr id="648" name="楕円 647"/>
        <xdr:cNvSpPr/>
      </xdr:nvSpPr>
      <xdr:spPr>
        <a:xfrm>
          <a:off x="14541500" y="131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170769</xdr:rowOff>
    </xdr:from>
    <xdr:ext cx="534377" cy="259045"/>
    <xdr:sp macro="" textlink="">
      <xdr:nvSpPr>
        <xdr:cNvPr id="649" name="テキスト ボックス 648"/>
        <xdr:cNvSpPr txBox="1"/>
      </xdr:nvSpPr>
      <xdr:spPr>
        <a:xfrm>
          <a:off x="14325111" y="132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28093</xdr:rowOff>
    </xdr:from>
    <xdr:to>
      <xdr:col>72</xdr:col>
      <xdr:colOff>38100</xdr:colOff>
      <xdr:row>76</xdr:row>
      <xdr:rowOff>129693</xdr:rowOff>
    </xdr:to>
    <xdr:sp macro="" textlink="">
      <xdr:nvSpPr>
        <xdr:cNvPr id="650" name="楕円 649"/>
        <xdr:cNvSpPr/>
      </xdr:nvSpPr>
      <xdr:spPr>
        <a:xfrm>
          <a:off x="13652500" y="130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120820</xdr:rowOff>
    </xdr:from>
    <xdr:ext cx="534377" cy="259045"/>
    <xdr:sp macro="" textlink="">
      <xdr:nvSpPr>
        <xdr:cNvPr id="651" name="テキスト ボックス 650"/>
        <xdr:cNvSpPr txBox="1"/>
      </xdr:nvSpPr>
      <xdr:spPr>
        <a:xfrm>
          <a:off x="13436111" y="131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9931</xdr:rowOff>
    </xdr:from>
    <xdr:to>
      <xdr:col>67</xdr:col>
      <xdr:colOff>101600</xdr:colOff>
      <xdr:row>76</xdr:row>
      <xdr:rowOff>111531</xdr:rowOff>
    </xdr:to>
    <xdr:sp macro="" textlink="">
      <xdr:nvSpPr>
        <xdr:cNvPr id="652" name="楕円 651"/>
        <xdr:cNvSpPr/>
      </xdr:nvSpPr>
      <xdr:spPr>
        <a:xfrm>
          <a:off x="12763500" y="1304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102658</xdr:rowOff>
    </xdr:from>
    <xdr:ext cx="534377" cy="259045"/>
    <xdr:sp macro="" textlink="">
      <xdr:nvSpPr>
        <xdr:cNvPr id="653" name="テキスト ボックス 652"/>
        <xdr:cNvSpPr txBox="1"/>
      </xdr:nvSpPr>
      <xdr:spPr>
        <a:xfrm>
          <a:off x="12547111" y="1313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164947</xdr:rowOff>
    </xdr:from>
    <xdr:to>
      <xdr:col>85</xdr:col>
      <xdr:colOff>127000</xdr:colOff>
      <xdr:row>98</xdr:row>
      <xdr:rowOff>38398</xdr:rowOff>
    </xdr:to>
    <xdr:cxnSp macro="">
      <xdr:nvCxnSpPr>
        <xdr:cNvPr id="680" name="直線コネクタ 679"/>
        <xdr:cNvCxnSpPr/>
      </xdr:nvCxnSpPr>
      <xdr:spPr>
        <a:xfrm flipV="1">
          <a:off x="15481300" y="16795597"/>
          <a:ext cx="838200" cy="4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168587</xdr:rowOff>
    </xdr:from>
    <xdr:ext cx="534377" cy="259045"/>
    <xdr:sp macro="" textlink="">
      <xdr:nvSpPr>
        <xdr:cNvPr id="681" name="積立金平均値テキスト"/>
        <xdr:cNvSpPr txBox="1"/>
      </xdr:nvSpPr>
      <xdr:spPr>
        <a:xfrm>
          <a:off x="16370300" y="16799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38398</xdr:rowOff>
    </xdr:from>
    <xdr:to>
      <xdr:col>81</xdr:col>
      <xdr:colOff>50800</xdr:colOff>
      <xdr:row>98</xdr:row>
      <xdr:rowOff>39546</xdr:rowOff>
    </xdr:to>
    <xdr:cxnSp macro="">
      <xdr:nvCxnSpPr>
        <xdr:cNvPr id="683" name="直線コネクタ 682"/>
        <xdr:cNvCxnSpPr/>
      </xdr:nvCxnSpPr>
      <xdr:spPr>
        <a:xfrm flipV="1">
          <a:off x="14592300" y="16840498"/>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5" name="テキスト ボックス 684"/>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39546</xdr:rowOff>
    </xdr:from>
    <xdr:to>
      <xdr:col>76</xdr:col>
      <xdr:colOff>114300</xdr:colOff>
      <xdr:row>98</xdr:row>
      <xdr:rowOff>77772</xdr:rowOff>
    </xdr:to>
    <xdr:cxnSp macro="">
      <xdr:nvCxnSpPr>
        <xdr:cNvPr id="686" name="直線コネクタ 685"/>
        <xdr:cNvCxnSpPr/>
      </xdr:nvCxnSpPr>
      <xdr:spPr>
        <a:xfrm flipV="1">
          <a:off x="13703300" y="16841646"/>
          <a:ext cx="889000" cy="3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119635</xdr:rowOff>
    </xdr:from>
    <xdr:ext cx="534377" cy="259045"/>
    <xdr:sp macro="" textlink="">
      <xdr:nvSpPr>
        <xdr:cNvPr id="688" name="テキスト ボックス 687"/>
        <xdr:cNvSpPr txBox="1"/>
      </xdr:nvSpPr>
      <xdr:spPr>
        <a:xfrm>
          <a:off x="14325111" y="169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77772</xdr:rowOff>
    </xdr:from>
    <xdr:to>
      <xdr:col>71</xdr:col>
      <xdr:colOff>177800</xdr:colOff>
      <xdr:row>98</xdr:row>
      <xdr:rowOff>122555</xdr:rowOff>
    </xdr:to>
    <xdr:cxnSp macro="">
      <xdr:nvCxnSpPr>
        <xdr:cNvPr id="689" name="直線コネクタ 688"/>
        <xdr:cNvCxnSpPr/>
      </xdr:nvCxnSpPr>
      <xdr:spPr>
        <a:xfrm flipV="1">
          <a:off x="12814300" y="16879872"/>
          <a:ext cx="889000" cy="4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91" name="テキスト ボックス 690"/>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114147</xdr:rowOff>
    </xdr:from>
    <xdr:to>
      <xdr:col>85</xdr:col>
      <xdr:colOff>177800</xdr:colOff>
      <xdr:row>98</xdr:row>
      <xdr:rowOff>44297</xdr:rowOff>
    </xdr:to>
    <xdr:sp macro="" textlink="">
      <xdr:nvSpPr>
        <xdr:cNvPr id="699" name="楕円 698"/>
        <xdr:cNvSpPr/>
      </xdr:nvSpPr>
      <xdr:spPr>
        <a:xfrm>
          <a:off x="16268700" y="1674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137024</xdr:rowOff>
    </xdr:from>
    <xdr:ext cx="534377" cy="259045"/>
    <xdr:sp macro="" textlink="">
      <xdr:nvSpPr>
        <xdr:cNvPr id="700" name="積立金該当値テキスト"/>
        <xdr:cNvSpPr txBox="1"/>
      </xdr:nvSpPr>
      <xdr:spPr>
        <a:xfrm>
          <a:off x="16370300" y="1659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159048</xdr:rowOff>
    </xdr:from>
    <xdr:to>
      <xdr:col>81</xdr:col>
      <xdr:colOff>101600</xdr:colOff>
      <xdr:row>98</xdr:row>
      <xdr:rowOff>89198</xdr:rowOff>
    </xdr:to>
    <xdr:sp macro="" textlink="">
      <xdr:nvSpPr>
        <xdr:cNvPr id="701" name="楕円 700"/>
        <xdr:cNvSpPr/>
      </xdr:nvSpPr>
      <xdr:spPr>
        <a:xfrm>
          <a:off x="15430500" y="1678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105725</xdr:rowOff>
    </xdr:from>
    <xdr:ext cx="534377" cy="259045"/>
    <xdr:sp macro="" textlink="">
      <xdr:nvSpPr>
        <xdr:cNvPr id="702" name="テキスト ボックス 701"/>
        <xdr:cNvSpPr txBox="1"/>
      </xdr:nvSpPr>
      <xdr:spPr>
        <a:xfrm>
          <a:off x="15214111" y="1656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160196</xdr:rowOff>
    </xdr:from>
    <xdr:to>
      <xdr:col>76</xdr:col>
      <xdr:colOff>165100</xdr:colOff>
      <xdr:row>98</xdr:row>
      <xdr:rowOff>90346</xdr:rowOff>
    </xdr:to>
    <xdr:sp macro="" textlink="">
      <xdr:nvSpPr>
        <xdr:cNvPr id="703" name="楕円 702"/>
        <xdr:cNvSpPr/>
      </xdr:nvSpPr>
      <xdr:spPr>
        <a:xfrm>
          <a:off x="14541500" y="1679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106873</xdr:rowOff>
    </xdr:from>
    <xdr:ext cx="534377" cy="259045"/>
    <xdr:sp macro="" textlink="">
      <xdr:nvSpPr>
        <xdr:cNvPr id="704" name="テキスト ボックス 703"/>
        <xdr:cNvSpPr txBox="1"/>
      </xdr:nvSpPr>
      <xdr:spPr>
        <a:xfrm>
          <a:off x="14325111" y="1656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26972</xdr:rowOff>
    </xdr:from>
    <xdr:to>
      <xdr:col>72</xdr:col>
      <xdr:colOff>38100</xdr:colOff>
      <xdr:row>98</xdr:row>
      <xdr:rowOff>128572</xdr:rowOff>
    </xdr:to>
    <xdr:sp macro="" textlink="">
      <xdr:nvSpPr>
        <xdr:cNvPr id="705" name="楕円 704"/>
        <xdr:cNvSpPr/>
      </xdr:nvSpPr>
      <xdr:spPr>
        <a:xfrm>
          <a:off x="13652500" y="1682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145099</xdr:rowOff>
    </xdr:from>
    <xdr:ext cx="534377" cy="259045"/>
    <xdr:sp macro="" textlink="">
      <xdr:nvSpPr>
        <xdr:cNvPr id="706" name="テキスト ボックス 705"/>
        <xdr:cNvSpPr txBox="1"/>
      </xdr:nvSpPr>
      <xdr:spPr>
        <a:xfrm>
          <a:off x="13436111" y="1660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71755</xdr:rowOff>
    </xdr:from>
    <xdr:to>
      <xdr:col>67</xdr:col>
      <xdr:colOff>101600</xdr:colOff>
      <xdr:row>99</xdr:row>
      <xdr:rowOff>1905</xdr:rowOff>
    </xdr:to>
    <xdr:sp macro="" textlink="">
      <xdr:nvSpPr>
        <xdr:cNvPr id="707" name="楕円 706"/>
        <xdr:cNvSpPr/>
      </xdr:nvSpPr>
      <xdr:spPr>
        <a:xfrm>
          <a:off x="12763500" y="168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164482</xdr:rowOff>
    </xdr:from>
    <xdr:ext cx="469744" cy="259045"/>
    <xdr:sp macro="" textlink="">
      <xdr:nvSpPr>
        <xdr:cNvPr id="708" name="テキスト ボックス 707"/>
        <xdr:cNvSpPr txBox="1"/>
      </xdr:nvSpPr>
      <xdr:spPr>
        <a:xfrm>
          <a:off x="12579428" y="1696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97572</xdr:rowOff>
    </xdr:from>
    <xdr:to>
      <xdr:col>102</xdr:col>
      <xdr:colOff>114300</xdr:colOff>
      <xdr:row>39</xdr:row>
      <xdr:rowOff>98878</xdr:rowOff>
    </xdr:to>
    <xdr:cxnSp macro="">
      <xdr:nvCxnSpPr>
        <xdr:cNvPr id="748" name="直線コネクタ 747"/>
        <xdr:cNvCxnSpPr/>
      </xdr:nvCxnSpPr>
      <xdr:spPr>
        <a:xfrm>
          <a:off x="18656300" y="678412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46772</xdr:rowOff>
    </xdr:from>
    <xdr:to>
      <xdr:col>98</xdr:col>
      <xdr:colOff>38100</xdr:colOff>
      <xdr:row>39</xdr:row>
      <xdr:rowOff>148372</xdr:rowOff>
    </xdr:to>
    <xdr:sp macro="" textlink="">
      <xdr:nvSpPr>
        <xdr:cNvPr id="766" name="楕円 765"/>
        <xdr:cNvSpPr/>
      </xdr:nvSpPr>
      <xdr:spPr>
        <a:xfrm>
          <a:off x="18605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139499</xdr:rowOff>
    </xdr:from>
    <xdr:ext cx="313932" cy="259045"/>
    <xdr:sp macro="" textlink="">
      <xdr:nvSpPr>
        <xdr:cNvPr id="767" name="テキスト ボックス 766"/>
        <xdr:cNvSpPr txBox="1"/>
      </xdr:nvSpPr>
      <xdr:spPr>
        <a:xfrm>
          <a:off x="18499333" y="6826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123881</xdr:rowOff>
    </xdr:from>
    <xdr:to>
      <xdr:col>116</xdr:col>
      <xdr:colOff>63500</xdr:colOff>
      <xdr:row>58</xdr:row>
      <xdr:rowOff>124613</xdr:rowOff>
    </xdr:to>
    <xdr:cxnSp macro="">
      <xdr:nvCxnSpPr>
        <xdr:cNvPr id="794" name="直線コネクタ 793"/>
        <xdr:cNvCxnSpPr/>
      </xdr:nvCxnSpPr>
      <xdr:spPr>
        <a:xfrm flipV="1">
          <a:off x="21323300" y="10067981"/>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123652</xdr:rowOff>
    </xdr:from>
    <xdr:to>
      <xdr:col>111</xdr:col>
      <xdr:colOff>177800</xdr:colOff>
      <xdr:row>58</xdr:row>
      <xdr:rowOff>124613</xdr:rowOff>
    </xdr:to>
    <xdr:cxnSp macro="">
      <xdr:nvCxnSpPr>
        <xdr:cNvPr id="797" name="直線コネクタ 796"/>
        <xdr:cNvCxnSpPr/>
      </xdr:nvCxnSpPr>
      <xdr:spPr>
        <a:xfrm>
          <a:off x="20434300" y="10067752"/>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122098</xdr:rowOff>
    </xdr:from>
    <xdr:to>
      <xdr:col>107</xdr:col>
      <xdr:colOff>50800</xdr:colOff>
      <xdr:row>58</xdr:row>
      <xdr:rowOff>123652</xdr:rowOff>
    </xdr:to>
    <xdr:cxnSp macro="">
      <xdr:nvCxnSpPr>
        <xdr:cNvPr id="800" name="直線コネクタ 799"/>
        <xdr:cNvCxnSpPr/>
      </xdr:nvCxnSpPr>
      <xdr:spPr>
        <a:xfrm>
          <a:off x="19545300" y="10066198"/>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120680</xdr:rowOff>
    </xdr:from>
    <xdr:to>
      <xdr:col>102</xdr:col>
      <xdr:colOff>114300</xdr:colOff>
      <xdr:row>58</xdr:row>
      <xdr:rowOff>122098</xdr:rowOff>
    </xdr:to>
    <xdr:cxnSp macro="">
      <xdr:nvCxnSpPr>
        <xdr:cNvPr id="803" name="直線コネクタ 802"/>
        <xdr:cNvCxnSpPr/>
      </xdr:nvCxnSpPr>
      <xdr:spPr>
        <a:xfrm>
          <a:off x="18656300" y="10064780"/>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73081</xdr:rowOff>
    </xdr:from>
    <xdr:to>
      <xdr:col>116</xdr:col>
      <xdr:colOff>114300</xdr:colOff>
      <xdr:row>59</xdr:row>
      <xdr:rowOff>3231</xdr:rowOff>
    </xdr:to>
    <xdr:sp macro="" textlink="">
      <xdr:nvSpPr>
        <xdr:cNvPr id="813" name="楕円 812"/>
        <xdr:cNvSpPr/>
      </xdr:nvSpPr>
      <xdr:spPr>
        <a:xfrm>
          <a:off x="22110700" y="100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159458</xdr:rowOff>
    </xdr:from>
    <xdr:ext cx="378565" cy="259045"/>
    <xdr:sp macro="" textlink="">
      <xdr:nvSpPr>
        <xdr:cNvPr id="814" name="貸付金該当値テキスト"/>
        <xdr:cNvSpPr txBox="1"/>
      </xdr:nvSpPr>
      <xdr:spPr>
        <a:xfrm>
          <a:off x="22212300" y="9932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73813</xdr:rowOff>
    </xdr:from>
    <xdr:to>
      <xdr:col>112</xdr:col>
      <xdr:colOff>38100</xdr:colOff>
      <xdr:row>59</xdr:row>
      <xdr:rowOff>3963</xdr:rowOff>
    </xdr:to>
    <xdr:sp macro="" textlink="">
      <xdr:nvSpPr>
        <xdr:cNvPr id="815" name="楕円 814"/>
        <xdr:cNvSpPr/>
      </xdr:nvSpPr>
      <xdr:spPr>
        <a:xfrm>
          <a:off x="21272500" y="100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166540</xdr:rowOff>
    </xdr:from>
    <xdr:ext cx="378565" cy="259045"/>
    <xdr:sp macro="" textlink="">
      <xdr:nvSpPr>
        <xdr:cNvPr id="816" name="テキスト ボックス 815"/>
        <xdr:cNvSpPr txBox="1"/>
      </xdr:nvSpPr>
      <xdr:spPr>
        <a:xfrm>
          <a:off x="21134017" y="10110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72852</xdr:rowOff>
    </xdr:from>
    <xdr:to>
      <xdr:col>107</xdr:col>
      <xdr:colOff>101600</xdr:colOff>
      <xdr:row>59</xdr:row>
      <xdr:rowOff>3002</xdr:rowOff>
    </xdr:to>
    <xdr:sp macro="" textlink="">
      <xdr:nvSpPr>
        <xdr:cNvPr id="817" name="楕円 816"/>
        <xdr:cNvSpPr/>
      </xdr:nvSpPr>
      <xdr:spPr>
        <a:xfrm>
          <a:off x="20383500" y="1001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165579</xdr:rowOff>
    </xdr:from>
    <xdr:ext cx="378565" cy="259045"/>
    <xdr:sp macro="" textlink="">
      <xdr:nvSpPr>
        <xdr:cNvPr id="818" name="テキスト ボックス 817"/>
        <xdr:cNvSpPr txBox="1"/>
      </xdr:nvSpPr>
      <xdr:spPr>
        <a:xfrm>
          <a:off x="20245017" y="10109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71298</xdr:rowOff>
    </xdr:from>
    <xdr:to>
      <xdr:col>102</xdr:col>
      <xdr:colOff>165100</xdr:colOff>
      <xdr:row>59</xdr:row>
      <xdr:rowOff>1448</xdr:rowOff>
    </xdr:to>
    <xdr:sp macro="" textlink="">
      <xdr:nvSpPr>
        <xdr:cNvPr id="819" name="楕円 818"/>
        <xdr:cNvSpPr/>
      </xdr:nvSpPr>
      <xdr:spPr>
        <a:xfrm>
          <a:off x="19494500" y="100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164025</xdr:rowOff>
    </xdr:from>
    <xdr:ext cx="378565" cy="259045"/>
    <xdr:sp macro="" textlink="">
      <xdr:nvSpPr>
        <xdr:cNvPr id="820" name="テキスト ボックス 819"/>
        <xdr:cNvSpPr txBox="1"/>
      </xdr:nvSpPr>
      <xdr:spPr>
        <a:xfrm>
          <a:off x="19356017" y="10108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69880</xdr:rowOff>
    </xdr:from>
    <xdr:to>
      <xdr:col>98</xdr:col>
      <xdr:colOff>38100</xdr:colOff>
      <xdr:row>59</xdr:row>
      <xdr:rowOff>30</xdr:rowOff>
    </xdr:to>
    <xdr:sp macro="" textlink="">
      <xdr:nvSpPr>
        <xdr:cNvPr id="821" name="楕円 820"/>
        <xdr:cNvSpPr/>
      </xdr:nvSpPr>
      <xdr:spPr>
        <a:xfrm>
          <a:off x="18605500" y="1001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162607</xdr:rowOff>
    </xdr:from>
    <xdr:ext cx="378565" cy="259045"/>
    <xdr:sp macro="" textlink="">
      <xdr:nvSpPr>
        <xdr:cNvPr id="822" name="テキスト ボックス 821"/>
        <xdr:cNvSpPr txBox="1"/>
      </xdr:nvSpPr>
      <xdr:spPr>
        <a:xfrm>
          <a:off x="18467017" y="1010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52546</xdr:rowOff>
    </xdr:from>
    <xdr:to>
      <xdr:col>116</xdr:col>
      <xdr:colOff>63500</xdr:colOff>
      <xdr:row>76</xdr:row>
      <xdr:rowOff>56242</xdr:rowOff>
    </xdr:to>
    <xdr:cxnSp macro="">
      <xdr:nvCxnSpPr>
        <xdr:cNvPr id="852" name="直線コネクタ 851"/>
        <xdr:cNvCxnSpPr/>
      </xdr:nvCxnSpPr>
      <xdr:spPr>
        <a:xfrm flipV="1">
          <a:off x="21323300" y="13082746"/>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56242</xdr:rowOff>
    </xdr:from>
    <xdr:to>
      <xdr:col>111</xdr:col>
      <xdr:colOff>177800</xdr:colOff>
      <xdr:row>76</xdr:row>
      <xdr:rowOff>81598</xdr:rowOff>
    </xdr:to>
    <xdr:cxnSp macro="">
      <xdr:nvCxnSpPr>
        <xdr:cNvPr id="855" name="直線コネクタ 854"/>
        <xdr:cNvCxnSpPr/>
      </xdr:nvCxnSpPr>
      <xdr:spPr>
        <a:xfrm flipV="1">
          <a:off x="20434300" y="13086442"/>
          <a:ext cx="889000" cy="2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74568</xdr:rowOff>
    </xdr:from>
    <xdr:to>
      <xdr:col>107</xdr:col>
      <xdr:colOff>50800</xdr:colOff>
      <xdr:row>76</xdr:row>
      <xdr:rowOff>81598</xdr:rowOff>
    </xdr:to>
    <xdr:cxnSp macro="">
      <xdr:nvCxnSpPr>
        <xdr:cNvPr id="858" name="直線コネクタ 857"/>
        <xdr:cNvCxnSpPr/>
      </xdr:nvCxnSpPr>
      <xdr:spPr>
        <a:xfrm>
          <a:off x="19545300" y="13104768"/>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43421</xdr:rowOff>
    </xdr:from>
    <xdr:to>
      <xdr:col>102</xdr:col>
      <xdr:colOff>114300</xdr:colOff>
      <xdr:row>76</xdr:row>
      <xdr:rowOff>74568</xdr:rowOff>
    </xdr:to>
    <xdr:cxnSp macro="">
      <xdr:nvCxnSpPr>
        <xdr:cNvPr id="861" name="直線コネクタ 860"/>
        <xdr:cNvCxnSpPr/>
      </xdr:nvCxnSpPr>
      <xdr:spPr>
        <a:xfrm>
          <a:off x="18656300" y="13073621"/>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163231</xdr:rowOff>
    </xdr:from>
    <xdr:ext cx="534377" cy="259045"/>
    <xdr:sp macro="" textlink="">
      <xdr:nvSpPr>
        <xdr:cNvPr id="865" name="テキスト ボックス 864"/>
        <xdr:cNvSpPr txBox="1"/>
      </xdr:nvSpPr>
      <xdr:spPr>
        <a:xfrm>
          <a:off x="18389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1746</xdr:rowOff>
    </xdr:from>
    <xdr:to>
      <xdr:col>116</xdr:col>
      <xdr:colOff>114300</xdr:colOff>
      <xdr:row>76</xdr:row>
      <xdr:rowOff>103346</xdr:rowOff>
    </xdr:to>
    <xdr:sp macro="" textlink="">
      <xdr:nvSpPr>
        <xdr:cNvPr id="871" name="楕円 870"/>
        <xdr:cNvSpPr/>
      </xdr:nvSpPr>
      <xdr:spPr>
        <a:xfrm>
          <a:off x="22110700" y="1303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151623</xdr:rowOff>
    </xdr:from>
    <xdr:ext cx="534377" cy="259045"/>
    <xdr:sp macro="" textlink="">
      <xdr:nvSpPr>
        <xdr:cNvPr id="872" name="繰出金該当値テキスト"/>
        <xdr:cNvSpPr txBox="1"/>
      </xdr:nvSpPr>
      <xdr:spPr>
        <a:xfrm>
          <a:off x="22212300" y="1301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5442</xdr:rowOff>
    </xdr:from>
    <xdr:to>
      <xdr:col>112</xdr:col>
      <xdr:colOff>38100</xdr:colOff>
      <xdr:row>76</xdr:row>
      <xdr:rowOff>107042</xdr:rowOff>
    </xdr:to>
    <xdr:sp macro="" textlink="">
      <xdr:nvSpPr>
        <xdr:cNvPr id="873" name="楕円 872"/>
        <xdr:cNvSpPr/>
      </xdr:nvSpPr>
      <xdr:spPr>
        <a:xfrm>
          <a:off x="21272500" y="130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98169</xdr:rowOff>
    </xdr:from>
    <xdr:ext cx="534377" cy="259045"/>
    <xdr:sp macro="" textlink="">
      <xdr:nvSpPr>
        <xdr:cNvPr id="874" name="テキスト ボックス 873"/>
        <xdr:cNvSpPr txBox="1"/>
      </xdr:nvSpPr>
      <xdr:spPr>
        <a:xfrm>
          <a:off x="21056111" y="1312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30798</xdr:rowOff>
    </xdr:from>
    <xdr:to>
      <xdr:col>107</xdr:col>
      <xdr:colOff>101600</xdr:colOff>
      <xdr:row>76</xdr:row>
      <xdr:rowOff>132398</xdr:rowOff>
    </xdr:to>
    <xdr:sp macro="" textlink="">
      <xdr:nvSpPr>
        <xdr:cNvPr id="875" name="楕円 874"/>
        <xdr:cNvSpPr/>
      </xdr:nvSpPr>
      <xdr:spPr>
        <a:xfrm>
          <a:off x="20383500" y="130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123525</xdr:rowOff>
    </xdr:from>
    <xdr:ext cx="534377" cy="259045"/>
    <xdr:sp macro="" textlink="">
      <xdr:nvSpPr>
        <xdr:cNvPr id="876" name="テキスト ボックス 875"/>
        <xdr:cNvSpPr txBox="1"/>
      </xdr:nvSpPr>
      <xdr:spPr>
        <a:xfrm>
          <a:off x="20167111" y="1315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23768</xdr:rowOff>
    </xdr:from>
    <xdr:to>
      <xdr:col>102</xdr:col>
      <xdr:colOff>165100</xdr:colOff>
      <xdr:row>76</xdr:row>
      <xdr:rowOff>125368</xdr:rowOff>
    </xdr:to>
    <xdr:sp macro="" textlink="">
      <xdr:nvSpPr>
        <xdr:cNvPr id="877" name="楕円 876"/>
        <xdr:cNvSpPr/>
      </xdr:nvSpPr>
      <xdr:spPr>
        <a:xfrm>
          <a:off x="19494500" y="130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116495</xdr:rowOff>
    </xdr:from>
    <xdr:ext cx="534377" cy="259045"/>
    <xdr:sp macro="" textlink="">
      <xdr:nvSpPr>
        <xdr:cNvPr id="878" name="テキスト ボックス 877"/>
        <xdr:cNvSpPr txBox="1"/>
      </xdr:nvSpPr>
      <xdr:spPr>
        <a:xfrm>
          <a:off x="19278111" y="1314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164071</xdr:rowOff>
    </xdr:from>
    <xdr:to>
      <xdr:col>98</xdr:col>
      <xdr:colOff>38100</xdr:colOff>
      <xdr:row>76</xdr:row>
      <xdr:rowOff>94221</xdr:rowOff>
    </xdr:to>
    <xdr:sp macro="" textlink="">
      <xdr:nvSpPr>
        <xdr:cNvPr id="879" name="楕円 878"/>
        <xdr:cNvSpPr/>
      </xdr:nvSpPr>
      <xdr:spPr>
        <a:xfrm>
          <a:off x="18605500" y="1302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85348</xdr:rowOff>
    </xdr:from>
    <xdr:ext cx="534377" cy="259045"/>
    <xdr:sp macro="" textlink="">
      <xdr:nvSpPr>
        <xdr:cNvPr id="880" name="テキスト ボックス 879"/>
        <xdr:cNvSpPr txBox="1"/>
      </xdr:nvSpPr>
      <xdr:spPr>
        <a:xfrm>
          <a:off x="18389111" y="131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物件費が年々上昇している。これは、注力して取り組んでいる「ふるさと寄附推進事業」の成果により、年々寄附額が増加しているため、返戻に伴う費用が増加していることによる影響である。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普通建設事業費についても、前年度より上回っている。これは、（仮称）富士の杜巡礼の郷公園整備事業、ごみ処理施設長寿命化事業、上吉田地区市営住宅建替事業といった大規模事業が重なっているため、前年よりも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補助費等の増加については、人口減少対策の取り組みとして行っている事業費の増加が原因となっている。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他にも、扶助費が増加しており、保育園無償化や年々増加している社会保障費が影響している。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48,580
47,973
121.74
25,951,901
25,107,444
691,391
10,703,942
17,764,133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38136</xdr:rowOff>
    </xdr:from>
    <xdr:to>
      <xdr:col>24</xdr:col>
      <xdr:colOff>63500</xdr:colOff>
      <xdr:row>37</xdr:row>
      <xdr:rowOff>64262</xdr:rowOff>
    </xdr:to>
    <xdr:cxnSp macro="">
      <xdr:nvCxnSpPr>
        <xdr:cNvPr id="63" name="直線コネクタ 62"/>
        <xdr:cNvCxnSpPr/>
      </xdr:nvCxnSpPr>
      <xdr:spPr>
        <a:xfrm flipV="1">
          <a:off x="3797300" y="638178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64262</xdr:rowOff>
    </xdr:from>
    <xdr:to>
      <xdr:col>19</xdr:col>
      <xdr:colOff>177800</xdr:colOff>
      <xdr:row>37</xdr:row>
      <xdr:rowOff>77651</xdr:rowOff>
    </xdr:to>
    <xdr:cxnSp macro="">
      <xdr:nvCxnSpPr>
        <xdr:cNvPr id="66" name="直線コネクタ 65"/>
        <xdr:cNvCxnSpPr/>
      </xdr:nvCxnSpPr>
      <xdr:spPr>
        <a:xfrm flipV="1">
          <a:off x="2908300" y="6407912"/>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74712</xdr:rowOff>
    </xdr:from>
    <xdr:to>
      <xdr:col>15</xdr:col>
      <xdr:colOff>50800</xdr:colOff>
      <xdr:row>37</xdr:row>
      <xdr:rowOff>77651</xdr:rowOff>
    </xdr:to>
    <xdr:cxnSp macro="">
      <xdr:nvCxnSpPr>
        <xdr:cNvPr id="69" name="直線コネクタ 68"/>
        <xdr:cNvCxnSpPr/>
      </xdr:nvCxnSpPr>
      <xdr:spPr>
        <a:xfrm>
          <a:off x="2019300" y="6418362"/>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86142</xdr:rowOff>
    </xdr:from>
    <xdr:to>
      <xdr:col>10</xdr:col>
      <xdr:colOff>114300</xdr:colOff>
      <xdr:row>37</xdr:row>
      <xdr:rowOff>74712</xdr:rowOff>
    </xdr:to>
    <xdr:cxnSp macro="">
      <xdr:nvCxnSpPr>
        <xdr:cNvPr id="72" name="直線コネクタ 71"/>
        <xdr:cNvCxnSpPr/>
      </xdr:nvCxnSpPr>
      <xdr:spPr>
        <a:xfrm>
          <a:off x="1130300" y="625834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634</xdr:rowOff>
    </xdr:from>
    <xdr:ext cx="469744" cy="259045"/>
    <xdr:sp macro="" textlink="">
      <xdr:nvSpPr>
        <xdr:cNvPr id="76" name="テキスト ボックス 75"/>
        <xdr:cNvSpPr txBox="1"/>
      </xdr:nvSpPr>
      <xdr:spPr>
        <a:xfrm>
          <a:off x="895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158786</xdr:rowOff>
    </xdr:from>
    <xdr:to>
      <xdr:col>24</xdr:col>
      <xdr:colOff>114300</xdr:colOff>
      <xdr:row>37</xdr:row>
      <xdr:rowOff>88936</xdr:rowOff>
    </xdr:to>
    <xdr:sp macro="" textlink="">
      <xdr:nvSpPr>
        <xdr:cNvPr id="82" name="楕円 81"/>
        <xdr:cNvSpPr/>
      </xdr:nvSpPr>
      <xdr:spPr>
        <a:xfrm>
          <a:off x="4584700" y="63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137213</xdr:rowOff>
    </xdr:from>
    <xdr:ext cx="469744" cy="259045"/>
    <xdr:sp macro="" textlink="">
      <xdr:nvSpPr>
        <xdr:cNvPr id="83" name="議会費該当値テキスト"/>
        <xdr:cNvSpPr txBox="1"/>
      </xdr:nvSpPr>
      <xdr:spPr>
        <a:xfrm>
          <a:off x="4686300" y="630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13462</xdr:rowOff>
    </xdr:from>
    <xdr:to>
      <xdr:col>20</xdr:col>
      <xdr:colOff>38100</xdr:colOff>
      <xdr:row>37</xdr:row>
      <xdr:rowOff>115062</xdr:rowOff>
    </xdr:to>
    <xdr:sp macro="" textlink="">
      <xdr:nvSpPr>
        <xdr:cNvPr id="84" name="楕円 83"/>
        <xdr:cNvSpPr/>
      </xdr:nvSpPr>
      <xdr:spPr>
        <a:xfrm>
          <a:off x="3746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106189</xdr:rowOff>
    </xdr:from>
    <xdr:ext cx="469744" cy="259045"/>
    <xdr:sp macro="" textlink="">
      <xdr:nvSpPr>
        <xdr:cNvPr id="85" name="テキスト ボックス 84"/>
        <xdr:cNvSpPr txBox="1"/>
      </xdr:nvSpPr>
      <xdr:spPr>
        <a:xfrm>
          <a:off x="3562428" y="644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26851</xdr:rowOff>
    </xdr:from>
    <xdr:to>
      <xdr:col>15</xdr:col>
      <xdr:colOff>101600</xdr:colOff>
      <xdr:row>37</xdr:row>
      <xdr:rowOff>128451</xdr:rowOff>
    </xdr:to>
    <xdr:sp macro="" textlink="">
      <xdr:nvSpPr>
        <xdr:cNvPr id="86" name="楕円 85"/>
        <xdr:cNvSpPr/>
      </xdr:nvSpPr>
      <xdr:spPr>
        <a:xfrm>
          <a:off x="2857500" y="637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119578</xdr:rowOff>
    </xdr:from>
    <xdr:ext cx="469744" cy="259045"/>
    <xdr:sp macro="" textlink="">
      <xdr:nvSpPr>
        <xdr:cNvPr id="87" name="テキスト ボックス 86"/>
        <xdr:cNvSpPr txBox="1"/>
      </xdr:nvSpPr>
      <xdr:spPr>
        <a:xfrm>
          <a:off x="2673428" y="64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23912</xdr:rowOff>
    </xdr:from>
    <xdr:to>
      <xdr:col>10</xdr:col>
      <xdr:colOff>165100</xdr:colOff>
      <xdr:row>37</xdr:row>
      <xdr:rowOff>125512</xdr:rowOff>
    </xdr:to>
    <xdr:sp macro="" textlink="">
      <xdr:nvSpPr>
        <xdr:cNvPr id="88" name="楕円 87"/>
        <xdr:cNvSpPr/>
      </xdr:nvSpPr>
      <xdr:spPr>
        <a:xfrm>
          <a:off x="1968500" y="63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116639</xdr:rowOff>
    </xdr:from>
    <xdr:ext cx="469744" cy="259045"/>
    <xdr:sp macro="" textlink="">
      <xdr:nvSpPr>
        <xdr:cNvPr id="89" name="テキスト ボックス 88"/>
        <xdr:cNvSpPr txBox="1"/>
      </xdr:nvSpPr>
      <xdr:spPr>
        <a:xfrm>
          <a:off x="1784428" y="646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35342</xdr:rowOff>
    </xdr:from>
    <xdr:to>
      <xdr:col>6</xdr:col>
      <xdr:colOff>38100</xdr:colOff>
      <xdr:row>36</xdr:row>
      <xdr:rowOff>136942</xdr:rowOff>
    </xdr:to>
    <xdr:sp macro="" textlink="">
      <xdr:nvSpPr>
        <xdr:cNvPr id="90" name="楕円 89"/>
        <xdr:cNvSpPr/>
      </xdr:nvSpPr>
      <xdr:spPr>
        <a:xfrm>
          <a:off x="1079500" y="62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128069</xdr:rowOff>
    </xdr:from>
    <xdr:ext cx="469744" cy="259045"/>
    <xdr:sp macro="" textlink="">
      <xdr:nvSpPr>
        <xdr:cNvPr id="91" name="テキスト ボックス 90"/>
        <xdr:cNvSpPr txBox="1"/>
      </xdr:nvSpPr>
      <xdr:spPr>
        <a:xfrm>
          <a:off x="895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28770</xdr:rowOff>
    </xdr:from>
    <xdr:to>
      <xdr:col>24</xdr:col>
      <xdr:colOff>63500</xdr:colOff>
      <xdr:row>57</xdr:row>
      <xdr:rowOff>110606</xdr:rowOff>
    </xdr:to>
    <xdr:cxnSp macro="">
      <xdr:nvCxnSpPr>
        <xdr:cNvPr id="122" name="直線コネクタ 121"/>
        <xdr:cNvCxnSpPr/>
      </xdr:nvCxnSpPr>
      <xdr:spPr>
        <a:xfrm flipV="1">
          <a:off x="3797300" y="9801420"/>
          <a:ext cx="838200" cy="8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110606</xdr:rowOff>
    </xdr:from>
    <xdr:to>
      <xdr:col>19</xdr:col>
      <xdr:colOff>177800</xdr:colOff>
      <xdr:row>57</xdr:row>
      <xdr:rowOff>148958</xdr:rowOff>
    </xdr:to>
    <xdr:cxnSp macro="">
      <xdr:nvCxnSpPr>
        <xdr:cNvPr id="125" name="直線コネクタ 124"/>
        <xdr:cNvCxnSpPr/>
      </xdr:nvCxnSpPr>
      <xdr:spPr>
        <a:xfrm flipV="1">
          <a:off x="2908300" y="9883256"/>
          <a:ext cx="889000" cy="3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94176</xdr:rowOff>
    </xdr:from>
    <xdr:to>
      <xdr:col>15</xdr:col>
      <xdr:colOff>50800</xdr:colOff>
      <xdr:row>57</xdr:row>
      <xdr:rowOff>148958</xdr:rowOff>
    </xdr:to>
    <xdr:cxnSp macro="">
      <xdr:nvCxnSpPr>
        <xdr:cNvPr id="128" name="直線コネクタ 127"/>
        <xdr:cNvCxnSpPr/>
      </xdr:nvCxnSpPr>
      <xdr:spPr>
        <a:xfrm>
          <a:off x="2019300" y="9866826"/>
          <a:ext cx="889000" cy="5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94176</xdr:rowOff>
    </xdr:from>
    <xdr:to>
      <xdr:col>10</xdr:col>
      <xdr:colOff>114300</xdr:colOff>
      <xdr:row>58</xdr:row>
      <xdr:rowOff>14538</xdr:rowOff>
    </xdr:to>
    <xdr:cxnSp macro="">
      <xdr:nvCxnSpPr>
        <xdr:cNvPr id="131" name="直線コネクタ 130"/>
        <xdr:cNvCxnSpPr/>
      </xdr:nvCxnSpPr>
      <xdr:spPr>
        <a:xfrm flipV="1">
          <a:off x="1130300" y="9866826"/>
          <a:ext cx="889000" cy="9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33" name="テキスト ボックス 132"/>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93842</xdr:rowOff>
    </xdr:from>
    <xdr:ext cx="534377" cy="259045"/>
    <xdr:sp macro="" textlink="">
      <xdr:nvSpPr>
        <xdr:cNvPr id="135" name="テキスト ボックス 134"/>
        <xdr:cNvSpPr txBox="1"/>
      </xdr:nvSpPr>
      <xdr:spPr>
        <a:xfrm>
          <a:off x="863111" y="100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149420</xdr:rowOff>
    </xdr:from>
    <xdr:to>
      <xdr:col>24</xdr:col>
      <xdr:colOff>114300</xdr:colOff>
      <xdr:row>57</xdr:row>
      <xdr:rowOff>79570</xdr:rowOff>
    </xdr:to>
    <xdr:sp macro="" textlink="">
      <xdr:nvSpPr>
        <xdr:cNvPr id="141" name="楕円 140"/>
        <xdr:cNvSpPr/>
      </xdr:nvSpPr>
      <xdr:spPr>
        <a:xfrm>
          <a:off x="4584700" y="975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847</xdr:rowOff>
    </xdr:from>
    <xdr:ext cx="599010" cy="259045"/>
    <xdr:sp macro="" textlink="">
      <xdr:nvSpPr>
        <xdr:cNvPr id="142" name="総務費該当値テキスト"/>
        <xdr:cNvSpPr txBox="1"/>
      </xdr:nvSpPr>
      <xdr:spPr>
        <a:xfrm>
          <a:off x="4686300" y="960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59806</xdr:rowOff>
    </xdr:from>
    <xdr:to>
      <xdr:col>20</xdr:col>
      <xdr:colOff>38100</xdr:colOff>
      <xdr:row>57</xdr:row>
      <xdr:rowOff>161406</xdr:rowOff>
    </xdr:to>
    <xdr:sp macro="" textlink="">
      <xdr:nvSpPr>
        <xdr:cNvPr id="143" name="楕円 142"/>
        <xdr:cNvSpPr/>
      </xdr:nvSpPr>
      <xdr:spPr>
        <a:xfrm>
          <a:off x="3746500" y="983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6483</xdr:rowOff>
    </xdr:from>
    <xdr:ext cx="599010" cy="259045"/>
    <xdr:sp macro="" textlink="">
      <xdr:nvSpPr>
        <xdr:cNvPr id="144" name="テキスト ボックス 143"/>
        <xdr:cNvSpPr txBox="1"/>
      </xdr:nvSpPr>
      <xdr:spPr>
        <a:xfrm>
          <a:off x="3497795" y="960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98158</xdr:rowOff>
    </xdr:from>
    <xdr:to>
      <xdr:col>15</xdr:col>
      <xdr:colOff>101600</xdr:colOff>
      <xdr:row>58</xdr:row>
      <xdr:rowOff>28308</xdr:rowOff>
    </xdr:to>
    <xdr:sp macro="" textlink="">
      <xdr:nvSpPr>
        <xdr:cNvPr id="145" name="楕円 144"/>
        <xdr:cNvSpPr/>
      </xdr:nvSpPr>
      <xdr:spPr>
        <a:xfrm>
          <a:off x="2857500" y="987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44835</xdr:rowOff>
    </xdr:from>
    <xdr:ext cx="534377" cy="259045"/>
    <xdr:sp macro="" textlink="">
      <xdr:nvSpPr>
        <xdr:cNvPr id="146" name="テキスト ボックス 145"/>
        <xdr:cNvSpPr txBox="1"/>
      </xdr:nvSpPr>
      <xdr:spPr>
        <a:xfrm>
          <a:off x="2641111" y="964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43376</xdr:rowOff>
    </xdr:from>
    <xdr:to>
      <xdr:col>10</xdr:col>
      <xdr:colOff>165100</xdr:colOff>
      <xdr:row>57</xdr:row>
      <xdr:rowOff>144976</xdr:rowOff>
    </xdr:to>
    <xdr:sp macro="" textlink="">
      <xdr:nvSpPr>
        <xdr:cNvPr id="147" name="楕円 146"/>
        <xdr:cNvSpPr/>
      </xdr:nvSpPr>
      <xdr:spPr>
        <a:xfrm>
          <a:off x="1968500" y="981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161503</xdr:rowOff>
    </xdr:from>
    <xdr:ext cx="599010" cy="259045"/>
    <xdr:sp macro="" textlink="">
      <xdr:nvSpPr>
        <xdr:cNvPr id="148" name="テキスト ボックス 147"/>
        <xdr:cNvSpPr txBox="1"/>
      </xdr:nvSpPr>
      <xdr:spPr>
        <a:xfrm>
          <a:off x="1719795" y="959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135188</xdr:rowOff>
    </xdr:from>
    <xdr:to>
      <xdr:col>6</xdr:col>
      <xdr:colOff>38100</xdr:colOff>
      <xdr:row>58</xdr:row>
      <xdr:rowOff>65338</xdr:rowOff>
    </xdr:to>
    <xdr:sp macro="" textlink="">
      <xdr:nvSpPr>
        <xdr:cNvPr id="149" name="楕円 148"/>
        <xdr:cNvSpPr/>
      </xdr:nvSpPr>
      <xdr:spPr>
        <a:xfrm>
          <a:off x="1079500" y="990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81865</xdr:rowOff>
    </xdr:from>
    <xdr:ext cx="534377" cy="259045"/>
    <xdr:sp macro="" textlink="">
      <xdr:nvSpPr>
        <xdr:cNvPr id="150" name="テキスト ボックス 149"/>
        <xdr:cNvSpPr txBox="1"/>
      </xdr:nvSpPr>
      <xdr:spPr>
        <a:xfrm>
          <a:off x="863111" y="968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2" name="直線コネクタ 161"/>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3" name="テキスト ボックス 162"/>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4" name="直線コネクタ 163"/>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5" name="テキスト ボックス 164"/>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6" name="直線コネクタ 165"/>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7" name="テキスト ボックス 166"/>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9" name="テキスト ボックス 16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70" name="直線コネクタ 169"/>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1" name="テキスト ボックス 170"/>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2" name="直線コネクタ 17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3" name="テキスト ボックス 17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4" name="直線コネクタ 173"/>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5" name="テキスト ボックス 174"/>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7" name="テキスト ボックス 17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127498</xdr:rowOff>
    </xdr:from>
    <xdr:to>
      <xdr:col>24</xdr:col>
      <xdr:colOff>62865</xdr:colOff>
      <xdr:row>77</xdr:row>
      <xdr:rowOff>156373</xdr:rowOff>
    </xdr:to>
    <xdr:cxnSp macro="">
      <xdr:nvCxnSpPr>
        <xdr:cNvPr id="179" name="直線コネクタ 178"/>
        <xdr:cNvCxnSpPr/>
      </xdr:nvCxnSpPr>
      <xdr:spPr>
        <a:xfrm flipV="1">
          <a:off x="4633595" y="12128998"/>
          <a:ext cx="1270" cy="1229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160200</xdr:rowOff>
    </xdr:from>
    <xdr:ext cx="599010" cy="259045"/>
    <xdr:sp macro="" textlink="">
      <xdr:nvSpPr>
        <xdr:cNvPr id="180" name="民生費最小値テキスト"/>
        <xdr:cNvSpPr txBox="1"/>
      </xdr:nvSpPr>
      <xdr:spPr>
        <a:xfrm>
          <a:off x="4686300" y="1336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156373</xdr:rowOff>
    </xdr:from>
    <xdr:to>
      <xdr:col>24</xdr:col>
      <xdr:colOff>152400</xdr:colOff>
      <xdr:row>77</xdr:row>
      <xdr:rowOff>156373</xdr:rowOff>
    </xdr:to>
    <xdr:cxnSp macro="">
      <xdr:nvCxnSpPr>
        <xdr:cNvPr id="181" name="直線コネクタ 180"/>
        <xdr:cNvCxnSpPr/>
      </xdr:nvCxnSpPr>
      <xdr:spPr>
        <a:xfrm>
          <a:off x="4546600" y="1335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74175</xdr:rowOff>
    </xdr:from>
    <xdr:ext cx="599010" cy="259045"/>
    <xdr:sp macro="" textlink="">
      <xdr:nvSpPr>
        <xdr:cNvPr id="182" name="民生費最大値テキスト"/>
        <xdr:cNvSpPr txBox="1"/>
      </xdr:nvSpPr>
      <xdr:spPr>
        <a:xfrm>
          <a:off x="4686300" y="1190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127498</xdr:rowOff>
    </xdr:from>
    <xdr:to>
      <xdr:col>24</xdr:col>
      <xdr:colOff>152400</xdr:colOff>
      <xdr:row>70</xdr:row>
      <xdr:rowOff>127498</xdr:rowOff>
    </xdr:to>
    <xdr:cxnSp macro="">
      <xdr:nvCxnSpPr>
        <xdr:cNvPr id="183" name="直線コネクタ 182"/>
        <xdr:cNvCxnSpPr/>
      </xdr:nvCxnSpPr>
      <xdr:spPr>
        <a:xfrm>
          <a:off x="4546600" y="1212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86336</xdr:rowOff>
    </xdr:from>
    <xdr:to>
      <xdr:col>24</xdr:col>
      <xdr:colOff>63500</xdr:colOff>
      <xdr:row>77</xdr:row>
      <xdr:rowOff>134427</xdr:rowOff>
    </xdr:to>
    <xdr:cxnSp macro="">
      <xdr:nvCxnSpPr>
        <xdr:cNvPr id="184" name="直線コネクタ 183"/>
        <xdr:cNvCxnSpPr/>
      </xdr:nvCxnSpPr>
      <xdr:spPr>
        <a:xfrm flipV="1">
          <a:off x="3797300" y="13287986"/>
          <a:ext cx="838200" cy="4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61899</xdr:rowOff>
    </xdr:from>
    <xdr:ext cx="599010" cy="259045"/>
    <xdr:sp macro="" textlink="">
      <xdr:nvSpPr>
        <xdr:cNvPr id="185" name="民生費平均値テキスト"/>
        <xdr:cNvSpPr txBox="1"/>
      </xdr:nvSpPr>
      <xdr:spPr>
        <a:xfrm>
          <a:off x="4686300" y="12749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39022</xdr:rowOff>
    </xdr:from>
    <xdr:to>
      <xdr:col>24</xdr:col>
      <xdr:colOff>114300</xdr:colOff>
      <xdr:row>75</xdr:row>
      <xdr:rowOff>140622</xdr:rowOff>
    </xdr:to>
    <xdr:sp macro="" textlink="">
      <xdr:nvSpPr>
        <xdr:cNvPr id="186" name="フローチャート: 判断 185"/>
        <xdr:cNvSpPr/>
      </xdr:nvSpPr>
      <xdr:spPr>
        <a:xfrm>
          <a:off x="4584700" y="1289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134427</xdr:rowOff>
    </xdr:from>
    <xdr:to>
      <xdr:col>19</xdr:col>
      <xdr:colOff>177800</xdr:colOff>
      <xdr:row>77</xdr:row>
      <xdr:rowOff>163561</xdr:rowOff>
    </xdr:to>
    <xdr:cxnSp macro="">
      <xdr:nvCxnSpPr>
        <xdr:cNvPr id="187" name="直線コネクタ 186"/>
        <xdr:cNvCxnSpPr/>
      </xdr:nvCxnSpPr>
      <xdr:spPr>
        <a:xfrm flipV="1">
          <a:off x="2908300" y="13336077"/>
          <a:ext cx="889000" cy="2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106488</xdr:rowOff>
    </xdr:from>
    <xdr:to>
      <xdr:col>20</xdr:col>
      <xdr:colOff>38100</xdr:colOff>
      <xdr:row>76</xdr:row>
      <xdr:rowOff>36638</xdr:rowOff>
    </xdr:to>
    <xdr:sp macro="" textlink="">
      <xdr:nvSpPr>
        <xdr:cNvPr id="188" name="フローチャート: 判断 187"/>
        <xdr:cNvSpPr/>
      </xdr:nvSpPr>
      <xdr:spPr>
        <a:xfrm>
          <a:off x="3746500" y="1296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53165</xdr:rowOff>
    </xdr:from>
    <xdr:ext cx="599010" cy="259045"/>
    <xdr:sp macro="" textlink="">
      <xdr:nvSpPr>
        <xdr:cNvPr id="189" name="テキスト ボックス 188"/>
        <xdr:cNvSpPr txBox="1"/>
      </xdr:nvSpPr>
      <xdr:spPr>
        <a:xfrm>
          <a:off x="3497795" y="1274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163561</xdr:rowOff>
    </xdr:from>
    <xdr:to>
      <xdr:col>15</xdr:col>
      <xdr:colOff>50800</xdr:colOff>
      <xdr:row>78</xdr:row>
      <xdr:rowOff>59634</xdr:rowOff>
    </xdr:to>
    <xdr:cxnSp macro="">
      <xdr:nvCxnSpPr>
        <xdr:cNvPr id="190" name="直線コネクタ 189"/>
        <xdr:cNvCxnSpPr/>
      </xdr:nvCxnSpPr>
      <xdr:spPr>
        <a:xfrm flipV="1">
          <a:off x="2019300" y="13365211"/>
          <a:ext cx="889000" cy="6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73641</xdr:rowOff>
    </xdr:from>
    <xdr:to>
      <xdr:col>15</xdr:col>
      <xdr:colOff>101600</xdr:colOff>
      <xdr:row>76</xdr:row>
      <xdr:rowOff>3792</xdr:rowOff>
    </xdr:to>
    <xdr:sp macro="" textlink="">
      <xdr:nvSpPr>
        <xdr:cNvPr id="191" name="フローチャート: 判断 190"/>
        <xdr:cNvSpPr/>
      </xdr:nvSpPr>
      <xdr:spPr>
        <a:xfrm>
          <a:off x="2857500" y="129323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20318</xdr:rowOff>
    </xdr:from>
    <xdr:ext cx="599010" cy="259045"/>
    <xdr:sp macro="" textlink="">
      <xdr:nvSpPr>
        <xdr:cNvPr id="192" name="テキスト ボックス 191"/>
        <xdr:cNvSpPr txBox="1"/>
      </xdr:nvSpPr>
      <xdr:spPr>
        <a:xfrm>
          <a:off x="2608795" y="12707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59634</xdr:rowOff>
    </xdr:from>
    <xdr:to>
      <xdr:col>10</xdr:col>
      <xdr:colOff>114300</xdr:colOff>
      <xdr:row>78</xdr:row>
      <xdr:rowOff>128242</xdr:rowOff>
    </xdr:to>
    <xdr:cxnSp macro="">
      <xdr:nvCxnSpPr>
        <xdr:cNvPr id="193" name="直線コネクタ 192"/>
        <xdr:cNvCxnSpPr/>
      </xdr:nvCxnSpPr>
      <xdr:spPr>
        <a:xfrm flipV="1">
          <a:off x="1130300" y="13432734"/>
          <a:ext cx="889000" cy="6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76498</xdr:rowOff>
    </xdr:from>
    <xdr:to>
      <xdr:col>10</xdr:col>
      <xdr:colOff>165100</xdr:colOff>
      <xdr:row>76</xdr:row>
      <xdr:rowOff>6648</xdr:rowOff>
    </xdr:to>
    <xdr:sp macro="" textlink="">
      <xdr:nvSpPr>
        <xdr:cNvPr id="194" name="フローチャート: 判断 193"/>
        <xdr:cNvSpPr/>
      </xdr:nvSpPr>
      <xdr:spPr>
        <a:xfrm>
          <a:off x="1968500" y="1293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23175</xdr:rowOff>
    </xdr:from>
    <xdr:ext cx="599010" cy="259045"/>
    <xdr:sp macro="" textlink="">
      <xdr:nvSpPr>
        <xdr:cNvPr id="195" name="テキスト ボックス 194"/>
        <xdr:cNvSpPr txBox="1"/>
      </xdr:nvSpPr>
      <xdr:spPr>
        <a:xfrm>
          <a:off x="1719795" y="1271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133320</xdr:rowOff>
    </xdr:from>
    <xdr:to>
      <xdr:col>6</xdr:col>
      <xdr:colOff>38100</xdr:colOff>
      <xdr:row>76</xdr:row>
      <xdr:rowOff>63469</xdr:rowOff>
    </xdr:to>
    <xdr:sp macro="" textlink="">
      <xdr:nvSpPr>
        <xdr:cNvPr id="196" name="フローチャート: 判断 195"/>
        <xdr:cNvSpPr/>
      </xdr:nvSpPr>
      <xdr:spPr>
        <a:xfrm>
          <a:off x="1079500" y="12992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79997</xdr:rowOff>
    </xdr:from>
    <xdr:ext cx="599010" cy="259045"/>
    <xdr:sp macro="" textlink="">
      <xdr:nvSpPr>
        <xdr:cNvPr id="197" name="テキスト ボックス 196"/>
        <xdr:cNvSpPr txBox="1"/>
      </xdr:nvSpPr>
      <xdr:spPr>
        <a:xfrm>
          <a:off x="830795" y="1276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35536</xdr:rowOff>
    </xdr:from>
    <xdr:to>
      <xdr:col>24</xdr:col>
      <xdr:colOff>114300</xdr:colOff>
      <xdr:row>77</xdr:row>
      <xdr:rowOff>137136</xdr:rowOff>
    </xdr:to>
    <xdr:sp macro="" textlink="">
      <xdr:nvSpPr>
        <xdr:cNvPr id="203" name="楕円 202"/>
        <xdr:cNvSpPr/>
      </xdr:nvSpPr>
      <xdr:spPr>
        <a:xfrm>
          <a:off x="4584700" y="132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121913</xdr:rowOff>
    </xdr:from>
    <xdr:ext cx="599010" cy="259045"/>
    <xdr:sp macro="" textlink="">
      <xdr:nvSpPr>
        <xdr:cNvPr id="204" name="民生費該当値テキスト"/>
        <xdr:cNvSpPr txBox="1"/>
      </xdr:nvSpPr>
      <xdr:spPr>
        <a:xfrm>
          <a:off x="4686300" y="1315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83627</xdr:rowOff>
    </xdr:from>
    <xdr:to>
      <xdr:col>20</xdr:col>
      <xdr:colOff>38100</xdr:colOff>
      <xdr:row>78</xdr:row>
      <xdr:rowOff>13777</xdr:rowOff>
    </xdr:to>
    <xdr:sp macro="" textlink="">
      <xdr:nvSpPr>
        <xdr:cNvPr id="205" name="楕円 204"/>
        <xdr:cNvSpPr/>
      </xdr:nvSpPr>
      <xdr:spPr>
        <a:xfrm>
          <a:off x="3746500" y="1328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4904</xdr:rowOff>
    </xdr:from>
    <xdr:ext cx="599010" cy="259045"/>
    <xdr:sp macro="" textlink="">
      <xdr:nvSpPr>
        <xdr:cNvPr id="206" name="テキスト ボックス 205"/>
        <xdr:cNvSpPr txBox="1"/>
      </xdr:nvSpPr>
      <xdr:spPr>
        <a:xfrm>
          <a:off x="3497795" y="13378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112761</xdr:rowOff>
    </xdr:from>
    <xdr:to>
      <xdr:col>15</xdr:col>
      <xdr:colOff>101600</xdr:colOff>
      <xdr:row>78</xdr:row>
      <xdr:rowOff>42911</xdr:rowOff>
    </xdr:to>
    <xdr:sp macro="" textlink="">
      <xdr:nvSpPr>
        <xdr:cNvPr id="207" name="楕円 206"/>
        <xdr:cNvSpPr/>
      </xdr:nvSpPr>
      <xdr:spPr>
        <a:xfrm>
          <a:off x="2857500" y="1331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34038</xdr:rowOff>
    </xdr:from>
    <xdr:ext cx="599010" cy="259045"/>
    <xdr:sp macro="" textlink="">
      <xdr:nvSpPr>
        <xdr:cNvPr id="208" name="テキスト ボックス 207"/>
        <xdr:cNvSpPr txBox="1"/>
      </xdr:nvSpPr>
      <xdr:spPr>
        <a:xfrm>
          <a:off x="2608795" y="1340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8834</xdr:rowOff>
    </xdr:from>
    <xdr:to>
      <xdr:col>10</xdr:col>
      <xdr:colOff>165100</xdr:colOff>
      <xdr:row>78</xdr:row>
      <xdr:rowOff>110434</xdr:rowOff>
    </xdr:to>
    <xdr:sp macro="" textlink="">
      <xdr:nvSpPr>
        <xdr:cNvPr id="209" name="楕円 208"/>
        <xdr:cNvSpPr/>
      </xdr:nvSpPr>
      <xdr:spPr>
        <a:xfrm>
          <a:off x="1968500" y="1338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101561</xdr:rowOff>
    </xdr:from>
    <xdr:ext cx="599010" cy="259045"/>
    <xdr:sp macro="" textlink="">
      <xdr:nvSpPr>
        <xdr:cNvPr id="210" name="テキスト ボックス 209"/>
        <xdr:cNvSpPr txBox="1"/>
      </xdr:nvSpPr>
      <xdr:spPr>
        <a:xfrm>
          <a:off x="1719795" y="1347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77442</xdr:rowOff>
    </xdr:from>
    <xdr:to>
      <xdr:col>6</xdr:col>
      <xdr:colOff>38100</xdr:colOff>
      <xdr:row>79</xdr:row>
      <xdr:rowOff>7592</xdr:rowOff>
    </xdr:to>
    <xdr:sp macro="" textlink="">
      <xdr:nvSpPr>
        <xdr:cNvPr id="211" name="楕円 210"/>
        <xdr:cNvSpPr/>
      </xdr:nvSpPr>
      <xdr:spPr>
        <a:xfrm>
          <a:off x="1079500" y="1345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170169</xdr:rowOff>
    </xdr:from>
    <xdr:ext cx="599010" cy="259045"/>
    <xdr:sp macro="" textlink="">
      <xdr:nvSpPr>
        <xdr:cNvPr id="212" name="テキスト ボックス 211"/>
        <xdr:cNvSpPr txBox="1"/>
      </xdr:nvSpPr>
      <xdr:spPr>
        <a:xfrm>
          <a:off x="830795" y="135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3" name="直線コネクタ 22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4" name="テキスト ボックス 22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8" name="テキスト ボックス 22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0" name="テキスト ボックス 22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2" name="テキスト ボックス 23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6" name="直線コネクタ 235"/>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7"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8" name="直線コネクタ 237"/>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9"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40" name="直線コネクタ 239"/>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101676</xdr:rowOff>
    </xdr:from>
    <xdr:to>
      <xdr:col>24</xdr:col>
      <xdr:colOff>63500</xdr:colOff>
      <xdr:row>96</xdr:row>
      <xdr:rowOff>36959</xdr:rowOff>
    </xdr:to>
    <xdr:cxnSp macro="">
      <xdr:nvCxnSpPr>
        <xdr:cNvPr id="241" name="直線コネクタ 240"/>
        <xdr:cNvCxnSpPr/>
      </xdr:nvCxnSpPr>
      <xdr:spPr>
        <a:xfrm flipV="1">
          <a:off x="3797300" y="16389426"/>
          <a:ext cx="838200" cy="10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124111</xdr:rowOff>
    </xdr:from>
    <xdr:ext cx="534377" cy="259045"/>
    <xdr:sp macro="" textlink="">
      <xdr:nvSpPr>
        <xdr:cNvPr id="242" name="衛生費平均値テキスト"/>
        <xdr:cNvSpPr txBox="1"/>
      </xdr:nvSpPr>
      <xdr:spPr>
        <a:xfrm>
          <a:off x="4686300" y="1658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3" name="フローチャート: 判断 242"/>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36959</xdr:rowOff>
    </xdr:from>
    <xdr:to>
      <xdr:col>19</xdr:col>
      <xdr:colOff>177800</xdr:colOff>
      <xdr:row>96</xdr:row>
      <xdr:rowOff>83227</xdr:rowOff>
    </xdr:to>
    <xdr:cxnSp macro="">
      <xdr:nvCxnSpPr>
        <xdr:cNvPr id="244" name="直線コネクタ 243"/>
        <xdr:cNvCxnSpPr/>
      </xdr:nvCxnSpPr>
      <xdr:spPr>
        <a:xfrm flipV="1">
          <a:off x="2908300" y="16496159"/>
          <a:ext cx="889000" cy="4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5" name="フローチャート: 判断 244"/>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46" name="テキスト ボックス 245"/>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81217</xdr:rowOff>
    </xdr:from>
    <xdr:to>
      <xdr:col>15</xdr:col>
      <xdr:colOff>50800</xdr:colOff>
      <xdr:row>96</xdr:row>
      <xdr:rowOff>83227</xdr:rowOff>
    </xdr:to>
    <xdr:cxnSp macro="">
      <xdr:nvCxnSpPr>
        <xdr:cNvPr id="247" name="直線コネクタ 246"/>
        <xdr:cNvCxnSpPr/>
      </xdr:nvCxnSpPr>
      <xdr:spPr>
        <a:xfrm>
          <a:off x="2019300" y="1654041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8" name="フローチャート: 判断 247"/>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9" name="テキスト ボックス 248"/>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81217</xdr:rowOff>
    </xdr:from>
    <xdr:to>
      <xdr:col>10</xdr:col>
      <xdr:colOff>114300</xdr:colOff>
      <xdr:row>96</xdr:row>
      <xdr:rowOff>106302</xdr:rowOff>
    </xdr:to>
    <xdr:cxnSp macro="">
      <xdr:nvCxnSpPr>
        <xdr:cNvPr id="250" name="直線コネクタ 249"/>
        <xdr:cNvCxnSpPr/>
      </xdr:nvCxnSpPr>
      <xdr:spPr>
        <a:xfrm flipV="1">
          <a:off x="1130300" y="16540417"/>
          <a:ext cx="889000" cy="2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51" name="フローチャート: 判断 250"/>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117032</xdr:rowOff>
    </xdr:from>
    <xdr:ext cx="534377" cy="259045"/>
    <xdr:sp macro="" textlink="">
      <xdr:nvSpPr>
        <xdr:cNvPr id="252" name="テキスト ボックス 251"/>
        <xdr:cNvSpPr txBox="1"/>
      </xdr:nvSpPr>
      <xdr:spPr>
        <a:xfrm>
          <a:off x="1752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3" name="フローチャート: 判断 252"/>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91422</xdr:rowOff>
    </xdr:from>
    <xdr:ext cx="534377" cy="259045"/>
    <xdr:sp macro="" textlink="">
      <xdr:nvSpPr>
        <xdr:cNvPr id="254" name="テキスト ボックス 253"/>
        <xdr:cNvSpPr txBox="1"/>
      </xdr:nvSpPr>
      <xdr:spPr>
        <a:xfrm>
          <a:off x="863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50876</xdr:rowOff>
    </xdr:from>
    <xdr:to>
      <xdr:col>24</xdr:col>
      <xdr:colOff>114300</xdr:colOff>
      <xdr:row>95</xdr:row>
      <xdr:rowOff>152476</xdr:rowOff>
    </xdr:to>
    <xdr:sp macro="" textlink="">
      <xdr:nvSpPr>
        <xdr:cNvPr id="260" name="楕円 259"/>
        <xdr:cNvSpPr/>
      </xdr:nvSpPr>
      <xdr:spPr>
        <a:xfrm>
          <a:off x="4584700" y="163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73753</xdr:rowOff>
    </xdr:from>
    <xdr:ext cx="534377" cy="259045"/>
    <xdr:sp macro="" textlink="">
      <xdr:nvSpPr>
        <xdr:cNvPr id="261" name="衛生費該当値テキスト"/>
        <xdr:cNvSpPr txBox="1"/>
      </xdr:nvSpPr>
      <xdr:spPr>
        <a:xfrm>
          <a:off x="4686300" y="1619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157609</xdr:rowOff>
    </xdr:from>
    <xdr:to>
      <xdr:col>20</xdr:col>
      <xdr:colOff>38100</xdr:colOff>
      <xdr:row>96</xdr:row>
      <xdr:rowOff>87759</xdr:rowOff>
    </xdr:to>
    <xdr:sp macro="" textlink="">
      <xdr:nvSpPr>
        <xdr:cNvPr id="262" name="楕円 261"/>
        <xdr:cNvSpPr/>
      </xdr:nvSpPr>
      <xdr:spPr>
        <a:xfrm>
          <a:off x="3746500" y="164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104286</xdr:rowOff>
    </xdr:from>
    <xdr:ext cx="534377" cy="259045"/>
    <xdr:sp macro="" textlink="">
      <xdr:nvSpPr>
        <xdr:cNvPr id="263" name="テキスト ボックス 262"/>
        <xdr:cNvSpPr txBox="1"/>
      </xdr:nvSpPr>
      <xdr:spPr>
        <a:xfrm>
          <a:off x="3530111" y="1622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32427</xdr:rowOff>
    </xdr:from>
    <xdr:to>
      <xdr:col>15</xdr:col>
      <xdr:colOff>101600</xdr:colOff>
      <xdr:row>96</xdr:row>
      <xdr:rowOff>134027</xdr:rowOff>
    </xdr:to>
    <xdr:sp macro="" textlink="">
      <xdr:nvSpPr>
        <xdr:cNvPr id="264" name="楕円 263"/>
        <xdr:cNvSpPr/>
      </xdr:nvSpPr>
      <xdr:spPr>
        <a:xfrm>
          <a:off x="2857500" y="1649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150554</xdr:rowOff>
    </xdr:from>
    <xdr:ext cx="534377" cy="259045"/>
    <xdr:sp macro="" textlink="">
      <xdr:nvSpPr>
        <xdr:cNvPr id="265" name="テキスト ボックス 264"/>
        <xdr:cNvSpPr txBox="1"/>
      </xdr:nvSpPr>
      <xdr:spPr>
        <a:xfrm>
          <a:off x="2641111" y="1626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30417</xdr:rowOff>
    </xdr:from>
    <xdr:to>
      <xdr:col>10</xdr:col>
      <xdr:colOff>165100</xdr:colOff>
      <xdr:row>96</xdr:row>
      <xdr:rowOff>132017</xdr:rowOff>
    </xdr:to>
    <xdr:sp macro="" textlink="">
      <xdr:nvSpPr>
        <xdr:cNvPr id="266" name="楕円 265"/>
        <xdr:cNvSpPr/>
      </xdr:nvSpPr>
      <xdr:spPr>
        <a:xfrm>
          <a:off x="1968500" y="164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148544</xdr:rowOff>
    </xdr:from>
    <xdr:ext cx="534377" cy="259045"/>
    <xdr:sp macro="" textlink="">
      <xdr:nvSpPr>
        <xdr:cNvPr id="267" name="テキスト ボックス 266"/>
        <xdr:cNvSpPr txBox="1"/>
      </xdr:nvSpPr>
      <xdr:spPr>
        <a:xfrm>
          <a:off x="1752111" y="162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55502</xdr:rowOff>
    </xdr:from>
    <xdr:to>
      <xdr:col>6</xdr:col>
      <xdr:colOff>38100</xdr:colOff>
      <xdr:row>96</xdr:row>
      <xdr:rowOff>157102</xdr:rowOff>
    </xdr:to>
    <xdr:sp macro="" textlink="">
      <xdr:nvSpPr>
        <xdr:cNvPr id="268" name="楕円 267"/>
        <xdr:cNvSpPr/>
      </xdr:nvSpPr>
      <xdr:spPr>
        <a:xfrm>
          <a:off x="1079500" y="1651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2179</xdr:rowOff>
    </xdr:from>
    <xdr:ext cx="534377" cy="259045"/>
    <xdr:sp macro="" textlink="">
      <xdr:nvSpPr>
        <xdr:cNvPr id="269" name="テキスト ボックス 268"/>
        <xdr:cNvSpPr txBox="1"/>
      </xdr:nvSpPr>
      <xdr:spPr>
        <a:xfrm>
          <a:off x="863111" y="1628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5" name="直線コネクタ 294"/>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8"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9" name="直線コネクタ 298"/>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42382</xdr:rowOff>
    </xdr:from>
    <xdr:to>
      <xdr:col>55</xdr:col>
      <xdr:colOff>0</xdr:colOff>
      <xdr:row>38</xdr:row>
      <xdr:rowOff>84836</xdr:rowOff>
    </xdr:to>
    <xdr:cxnSp macro="">
      <xdr:nvCxnSpPr>
        <xdr:cNvPr id="300" name="直線コネクタ 299"/>
        <xdr:cNvCxnSpPr/>
      </xdr:nvCxnSpPr>
      <xdr:spPr>
        <a:xfrm flipV="1">
          <a:off x="9639300" y="655748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301"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2" name="フローチャート: 判断 301"/>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55445</xdr:rowOff>
    </xdr:from>
    <xdr:to>
      <xdr:col>50</xdr:col>
      <xdr:colOff>114300</xdr:colOff>
      <xdr:row>38</xdr:row>
      <xdr:rowOff>84836</xdr:rowOff>
    </xdr:to>
    <xdr:cxnSp macro="">
      <xdr:nvCxnSpPr>
        <xdr:cNvPr id="303" name="直線コネクタ 302"/>
        <xdr:cNvCxnSpPr/>
      </xdr:nvCxnSpPr>
      <xdr:spPr>
        <a:xfrm>
          <a:off x="8750300" y="657054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4" name="フローチャート: 判断 303"/>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5" name="テキスト ボックス 304"/>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581</xdr:rowOff>
    </xdr:from>
    <xdr:to>
      <xdr:col>45</xdr:col>
      <xdr:colOff>177800</xdr:colOff>
      <xdr:row>38</xdr:row>
      <xdr:rowOff>55445</xdr:rowOff>
    </xdr:to>
    <xdr:cxnSp macro="">
      <xdr:nvCxnSpPr>
        <xdr:cNvPr id="306" name="直線コネクタ 305"/>
        <xdr:cNvCxnSpPr/>
      </xdr:nvCxnSpPr>
      <xdr:spPr>
        <a:xfrm>
          <a:off x="7861300" y="6515681"/>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7" name="フローチャート: 判断 306"/>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8" name="テキスト ボックス 307"/>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581</xdr:rowOff>
    </xdr:from>
    <xdr:to>
      <xdr:col>41</xdr:col>
      <xdr:colOff>50800</xdr:colOff>
      <xdr:row>38</xdr:row>
      <xdr:rowOff>34217</xdr:rowOff>
    </xdr:to>
    <xdr:cxnSp macro="">
      <xdr:nvCxnSpPr>
        <xdr:cNvPr id="309" name="直線コネクタ 308"/>
        <xdr:cNvCxnSpPr/>
      </xdr:nvCxnSpPr>
      <xdr:spPr>
        <a:xfrm flipV="1">
          <a:off x="6972300" y="6515681"/>
          <a:ext cx="889000" cy="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10" name="フローチャート: 判断 309"/>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11" name="テキスト ボックス 310"/>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2" name="フローチャート: 判断 311"/>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3" name="テキスト ボックス 312"/>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163032</xdr:rowOff>
    </xdr:from>
    <xdr:to>
      <xdr:col>55</xdr:col>
      <xdr:colOff>50800</xdr:colOff>
      <xdr:row>38</xdr:row>
      <xdr:rowOff>93182</xdr:rowOff>
    </xdr:to>
    <xdr:sp macro="" textlink="">
      <xdr:nvSpPr>
        <xdr:cNvPr id="319" name="楕円 318"/>
        <xdr:cNvSpPr/>
      </xdr:nvSpPr>
      <xdr:spPr>
        <a:xfrm>
          <a:off x="10426700" y="650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141459</xdr:rowOff>
    </xdr:from>
    <xdr:ext cx="378565" cy="259045"/>
    <xdr:sp macro="" textlink="">
      <xdr:nvSpPr>
        <xdr:cNvPr id="320" name="労働費該当値テキスト"/>
        <xdr:cNvSpPr txBox="1"/>
      </xdr:nvSpPr>
      <xdr:spPr>
        <a:xfrm>
          <a:off x="10528300" y="6485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34036</xdr:rowOff>
    </xdr:from>
    <xdr:to>
      <xdr:col>50</xdr:col>
      <xdr:colOff>165100</xdr:colOff>
      <xdr:row>38</xdr:row>
      <xdr:rowOff>135636</xdr:rowOff>
    </xdr:to>
    <xdr:sp macro="" textlink="">
      <xdr:nvSpPr>
        <xdr:cNvPr id="321" name="楕円 320"/>
        <xdr:cNvSpPr/>
      </xdr:nvSpPr>
      <xdr:spPr>
        <a:xfrm>
          <a:off x="9588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126763</xdr:rowOff>
    </xdr:from>
    <xdr:ext cx="378565" cy="259045"/>
    <xdr:sp macro="" textlink="">
      <xdr:nvSpPr>
        <xdr:cNvPr id="322" name="テキスト ボックス 321"/>
        <xdr:cNvSpPr txBox="1"/>
      </xdr:nvSpPr>
      <xdr:spPr>
        <a:xfrm>
          <a:off x="9450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4645</xdr:rowOff>
    </xdr:from>
    <xdr:to>
      <xdr:col>46</xdr:col>
      <xdr:colOff>38100</xdr:colOff>
      <xdr:row>38</xdr:row>
      <xdr:rowOff>106245</xdr:rowOff>
    </xdr:to>
    <xdr:sp macro="" textlink="">
      <xdr:nvSpPr>
        <xdr:cNvPr id="323" name="楕円 322"/>
        <xdr:cNvSpPr/>
      </xdr:nvSpPr>
      <xdr:spPr>
        <a:xfrm>
          <a:off x="8699500" y="651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97372</xdr:rowOff>
    </xdr:from>
    <xdr:ext cx="378565" cy="259045"/>
    <xdr:sp macro="" textlink="">
      <xdr:nvSpPr>
        <xdr:cNvPr id="324" name="テキスト ボックス 323"/>
        <xdr:cNvSpPr txBox="1"/>
      </xdr:nvSpPr>
      <xdr:spPr>
        <a:xfrm>
          <a:off x="8561017" y="6612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121231</xdr:rowOff>
    </xdr:from>
    <xdr:to>
      <xdr:col>41</xdr:col>
      <xdr:colOff>101600</xdr:colOff>
      <xdr:row>38</xdr:row>
      <xdr:rowOff>51381</xdr:rowOff>
    </xdr:to>
    <xdr:sp macro="" textlink="">
      <xdr:nvSpPr>
        <xdr:cNvPr id="325" name="楕円 324"/>
        <xdr:cNvSpPr/>
      </xdr:nvSpPr>
      <xdr:spPr>
        <a:xfrm>
          <a:off x="7810500" y="646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42508</xdr:rowOff>
    </xdr:from>
    <xdr:ext cx="378565" cy="259045"/>
    <xdr:sp macro="" textlink="">
      <xdr:nvSpPr>
        <xdr:cNvPr id="326" name="テキスト ボックス 325"/>
        <xdr:cNvSpPr txBox="1"/>
      </xdr:nvSpPr>
      <xdr:spPr>
        <a:xfrm>
          <a:off x="7672017" y="6557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154867</xdr:rowOff>
    </xdr:from>
    <xdr:to>
      <xdr:col>36</xdr:col>
      <xdr:colOff>165100</xdr:colOff>
      <xdr:row>38</xdr:row>
      <xdr:rowOff>85017</xdr:rowOff>
    </xdr:to>
    <xdr:sp macro="" textlink="">
      <xdr:nvSpPr>
        <xdr:cNvPr id="327" name="楕円 326"/>
        <xdr:cNvSpPr/>
      </xdr:nvSpPr>
      <xdr:spPr>
        <a:xfrm>
          <a:off x="6921500" y="649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76144</xdr:rowOff>
    </xdr:from>
    <xdr:ext cx="378565" cy="259045"/>
    <xdr:sp macro="" textlink="">
      <xdr:nvSpPr>
        <xdr:cNvPr id="328" name="テキスト ボックス 327"/>
        <xdr:cNvSpPr txBox="1"/>
      </xdr:nvSpPr>
      <xdr:spPr>
        <a:xfrm>
          <a:off x="6783017" y="6591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9" name="直線コネクタ 33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0" name="テキスト ボックス 33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1" name="直線コネクタ 34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2" name="テキスト ボックス 34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5" name="直線コネクタ 34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6" name="テキスト ボックス 34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7" name="直線コネクタ 34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8" name="テキスト ボックス 34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2" name="直線コネクタ 351"/>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3"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4" name="直線コネクタ 353"/>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5"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6" name="直線コネクタ 355"/>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137160</xdr:rowOff>
    </xdr:from>
    <xdr:to>
      <xdr:col>55</xdr:col>
      <xdr:colOff>0</xdr:colOff>
      <xdr:row>58</xdr:row>
      <xdr:rowOff>158318</xdr:rowOff>
    </xdr:to>
    <xdr:cxnSp macro="">
      <xdr:nvCxnSpPr>
        <xdr:cNvPr id="357" name="直線コネクタ 356"/>
        <xdr:cNvCxnSpPr/>
      </xdr:nvCxnSpPr>
      <xdr:spPr>
        <a:xfrm flipV="1">
          <a:off x="9639300" y="10081260"/>
          <a:ext cx="838200" cy="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8" name="農林水産業費平均値テキスト"/>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9" name="フローチャート: 判断 358"/>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113385</xdr:rowOff>
    </xdr:from>
    <xdr:to>
      <xdr:col>50</xdr:col>
      <xdr:colOff>114300</xdr:colOff>
      <xdr:row>58</xdr:row>
      <xdr:rowOff>158318</xdr:rowOff>
    </xdr:to>
    <xdr:cxnSp macro="">
      <xdr:nvCxnSpPr>
        <xdr:cNvPr id="360" name="直線コネクタ 359"/>
        <xdr:cNvCxnSpPr/>
      </xdr:nvCxnSpPr>
      <xdr:spPr>
        <a:xfrm>
          <a:off x="8750300" y="10057485"/>
          <a:ext cx="889000" cy="4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61" name="フローチャート: 判断 360"/>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2" name="テキスト ボックス 361"/>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113385</xdr:rowOff>
    </xdr:from>
    <xdr:to>
      <xdr:col>45</xdr:col>
      <xdr:colOff>177800</xdr:colOff>
      <xdr:row>58</xdr:row>
      <xdr:rowOff>115239</xdr:rowOff>
    </xdr:to>
    <xdr:cxnSp macro="">
      <xdr:nvCxnSpPr>
        <xdr:cNvPr id="363" name="直線コネクタ 362"/>
        <xdr:cNvCxnSpPr/>
      </xdr:nvCxnSpPr>
      <xdr:spPr>
        <a:xfrm flipV="1">
          <a:off x="7861300" y="10057485"/>
          <a:ext cx="8890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4" name="フローチャート: 判断 363"/>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5" name="テキスト ボックス 364"/>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115239</xdr:rowOff>
    </xdr:from>
    <xdr:to>
      <xdr:col>41</xdr:col>
      <xdr:colOff>50800</xdr:colOff>
      <xdr:row>58</xdr:row>
      <xdr:rowOff>136919</xdr:rowOff>
    </xdr:to>
    <xdr:cxnSp macro="">
      <xdr:nvCxnSpPr>
        <xdr:cNvPr id="366" name="直線コネクタ 365"/>
        <xdr:cNvCxnSpPr/>
      </xdr:nvCxnSpPr>
      <xdr:spPr>
        <a:xfrm flipV="1">
          <a:off x="6972300" y="10059339"/>
          <a:ext cx="889000" cy="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7" name="フローチャート: 判断 366"/>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8" name="テキスト ボックス 367"/>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9" name="フローチャート: 判断 368"/>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70" name="テキスト ボックス 369"/>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86360</xdr:rowOff>
    </xdr:from>
    <xdr:to>
      <xdr:col>55</xdr:col>
      <xdr:colOff>50800</xdr:colOff>
      <xdr:row>59</xdr:row>
      <xdr:rowOff>16510</xdr:rowOff>
    </xdr:to>
    <xdr:sp macro="" textlink="">
      <xdr:nvSpPr>
        <xdr:cNvPr id="376" name="楕円 375"/>
        <xdr:cNvSpPr/>
      </xdr:nvSpPr>
      <xdr:spPr>
        <a:xfrm>
          <a:off x="10426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1287</xdr:rowOff>
    </xdr:from>
    <xdr:ext cx="469744" cy="259045"/>
    <xdr:sp macro="" textlink="">
      <xdr:nvSpPr>
        <xdr:cNvPr id="377" name="農林水産業費該当値テキスト"/>
        <xdr:cNvSpPr txBox="1"/>
      </xdr:nvSpPr>
      <xdr:spPr>
        <a:xfrm>
          <a:off x="10528300" y="994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107518</xdr:rowOff>
    </xdr:from>
    <xdr:to>
      <xdr:col>50</xdr:col>
      <xdr:colOff>165100</xdr:colOff>
      <xdr:row>59</xdr:row>
      <xdr:rowOff>37668</xdr:rowOff>
    </xdr:to>
    <xdr:sp macro="" textlink="">
      <xdr:nvSpPr>
        <xdr:cNvPr id="378" name="楕円 377"/>
        <xdr:cNvSpPr/>
      </xdr:nvSpPr>
      <xdr:spPr>
        <a:xfrm>
          <a:off x="9588500" y="100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28795</xdr:rowOff>
    </xdr:from>
    <xdr:ext cx="469744" cy="259045"/>
    <xdr:sp macro="" textlink="">
      <xdr:nvSpPr>
        <xdr:cNvPr id="379" name="テキスト ボックス 378"/>
        <xdr:cNvSpPr txBox="1"/>
      </xdr:nvSpPr>
      <xdr:spPr>
        <a:xfrm>
          <a:off x="9404428" y="1014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62585</xdr:rowOff>
    </xdr:from>
    <xdr:to>
      <xdr:col>46</xdr:col>
      <xdr:colOff>38100</xdr:colOff>
      <xdr:row>58</xdr:row>
      <xdr:rowOff>164185</xdr:rowOff>
    </xdr:to>
    <xdr:sp macro="" textlink="">
      <xdr:nvSpPr>
        <xdr:cNvPr id="380" name="楕円 379"/>
        <xdr:cNvSpPr/>
      </xdr:nvSpPr>
      <xdr:spPr>
        <a:xfrm>
          <a:off x="8699500" y="100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155312</xdr:rowOff>
    </xdr:from>
    <xdr:ext cx="469744" cy="259045"/>
    <xdr:sp macro="" textlink="">
      <xdr:nvSpPr>
        <xdr:cNvPr id="381" name="テキスト ボックス 380"/>
        <xdr:cNvSpPr txBox="1"/>
      </xdr:nvSpPr>
      <xdr:spPr>
        <a:xfrm>
          <a:off x="8515428" y="1009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64439</xdr:rowOff>
    </xdr:from>
    <xdr:to>
      <xdr:col>41</xdr:col>
      <xdr:colOff>101600</xdr:colOff>
      <xdr:row>58</xdr:row>
      <xdr:rowOff>166039</xdr:rowOff>
    </xdr:to>
    <xdr:sp macro="" textlink="">
      <xdr:nvSpPr>
        <xdr:cNvPr id="382" name="楕円 381"/>
        <xdr:cNvSpPr/>
      </xdr:nvSpPr>
      <xdr:spPr>
        <a:xfrm>
          <a:off x="7810500" y="100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157166</xdr:rowOff>
    </xdr:from>
    <xdr:ext cx="469744" cy="259045"/>
    <xdr:sp macro="" textlink="">
      <xdr:nvSpPr>
        <xdr:cNvPr id="383" name="テキスト ボックス 382"/>
        <xdr:cNvSpPr txBox="1"/>
      </xdr:nvSpPr>
      <xdr:spPr>
        <a:xfrm>
          <a:off x="7626428" y="1010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86119</xdr:rowOff>
    </xdr:from>
    <xdr:to>
      <xdr:col>36</xdr:col>
      <xdr:colOff>165100</xdr:colOff>
      <xdr:row>59</xdr:row>
      <xdr:rowOff>16269</xdr:rowOff>
    </xdr:to>
    <xdr:sp macro="" textlink="">
      <xdr:nvSpPr>
        <xdr:cNvPr id="384" name="楕円 383"/>
        <xdr:cNvSpPr/>
      </xdr:nvSpPr>
      <xdr:spPr>
        <a:xfrm>
          <a:off x="6921500" y="1003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7396</xdr:rowOff>
    </xdr:from>
    <xdr:ext cx="469744" cy="259045"/>
    <xdr:sp macro="" textlink="">
      <xdr:nvSpPr>
        <xdr:cNvPr id="385" name="テキスト ボックス 384"/>
        <xdr:cNvSpPr txBox="1"/>
      </xdr:nvSpPr>
      <xdr:spPr>
        <a:xfrm>
          <a:off x="6737428" y="1012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6" name="直線コネクタ 39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7" name="テキスト ボックス 39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8" name="直線コネクタ 39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9" name="テキスト ボックス 39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0" name="直線コネクタ 39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1" name="テキスト ボックス 40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2" name="直線コネクタ 40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3" name="テキスト ボックス 40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4" name="直線コネクタ 40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5" name="テキスト ボックス 40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6" name="直線コネクタ 40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7" name="テキスト ボックス 40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11" name="直線コネクタ 410"/>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2"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3" name="直線コネクタ 412"/>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4"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5" name="直線コネクタ 414"/>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2704</xdr:rowOff>
    </xdr:from>
    <xdr:to>
      <xdr:col>55</xdr:col>
      <xdr:colOff>0</xdr:colOff>
      <xdr:row>78</xdr:row>
      <xdr:rowOff>55607</xdr:rowOff>
    </xdr:to>
    <xdr:cxnSp macro="">
      <xdr:nvCxnSpPr>
        <xdr:cNvPr id="416" name="直線コネクタ 415"/>
        <xdr:cNvCxnSpPr/>
      </xdr:nvCxnSpPr>
      <xdr:spPr>
        <a:xfrm flipV="1">
          <a:off x="9639300" y="13375804"/>
          <a:ext cx="838200" cy="5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7" name="商工費平均値テキスト"/>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8" name="フローチャート: 判断 417"/>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55607</xdr:rowOff>
    </xdr:from>
    <xdr:to>
      <xdr:col>50</xdr:col>
      <xdr:colOff>114300</xdr:colOff>
      <xdr:row>78</xdr:row>
      <xdr:rowOff>92249</xdr:rowOff>
    </xdr:to>
    <xdr:cxnSp macro="">
      <xdr:nvCxnSpPr>
        <xdr:cNvPr id="419" name="直線コネクタ 418"/>
        <xdr:cNvCxnSpPr/>
      </xdr:nvCxnSpPr>
      <xdr:spPr>
        <a:xfrm flipV="1">
          <a:off x="8750300" y="13428707"/>
          <a:ext cx="889000" cy="3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20" name="フローチャート: 判断 419"/>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21" name="テキスト ボックス 420"/>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61682</xdr:rowOff>
    </xdr:from>
    <xdr:to>
      <xdr:col>45</xdr:col>
      <xdr:colOff>177800</xdr:colOff>
      <xdr:row>78</xdr:row>
      <xdr:rowOff>92249</xdr:rowOff>
    </xdr:to>
    <xdr:cxnSp macro="">
      <xdr:nvCxnSpPr>
        <xdr:cNvPr id="422" name="直線コネクタ 421"/>
        <xdr:cNvCxnSpPr/>
      </xdr:nvCxnSpPr>
      <xdr:spPr>
        <a:xfrm>
          <a:off x="7861300" y="13434782"/>
          <a:ext cx="8890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3" name="フローチャート: 判断 422"/>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4" name="テキスト ボックス 423"/>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150281</xdr:rowOff>
    </xdr:from>
    <xdr:to>
      <xdr:col>41</xdr:col>
      <xdr:colOff>50800</xdr:colOff>
      <xdr:row>78</xdr:row>
      <xdr:rowOff>61682</xdr:rowOff>
    </xdr:to>
    <xdr:cxnSp macro="">
      <xdr:nvCxnSpPr>
        <xdr:cNvPr id="425" name="直線コネクタ 424"/>
        <xdr:cNvCxnSpPr/>
      </xdr:nvCxnSpPr>
      <xdr:spPr>
        <a:xfrm>
          <a:off x="6972300" y="13351931"/>
          <a:ext cx="889000" cy="8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6" name="フローチャート: 判断 425"/>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7" name="テキスト ボックス 426"/>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8" name="フローチャート: 判断 427"/>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9" name="テキスト ボックス 428"/>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123354</xdr:rowOff>
    </xdr:from>
    <xdr:to>
      <xdr:col>55</xdr:col>
      <xdr:colOff>50800</xdr:colOff>
      <xdr:row>78</xdr:row>
      <xdr:rowOff>53504</xdr:rowOff>
    </xdr:to>
    <xdr:sp macro="" textlink="">
      <xdr:nvSpPr>
        <xdr:cNvPr id="435" name="楕円 434"/>
        <xdr:cNvSpPr/>
      </xdr:nvSpPr>
      <xdr:spPr>
        <a:xfrm>
          <a:off x="10426700" y="1332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101781</xdr:rowOff>
    </xdr:from>
    <xdr:ext cx="469744" cy="259045"/>
    <xdr:sp macro="" textlink="">
      <xdr:nvSpPr>
        <xdr:cNvPr id="436" name="商工費該当値テキスト"/>
        <xdr:cNvSpPr txBox="1"/>
      </xdr:nvSpPr>
      <xdr:spPr>
        <a:xfrm>
          <a:off x="10528300" y="1330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4807</xdr:rowOff>
    </xdr:from>
    <xdr:to>
      <xdr:col>50</xdr:col>
      <xdr:colOff>165100</xdr:colOff>
      <xdr:row>78</xdr:row>
      <xdr:rowOff>106407</xdr:rowOff>
    </xdr:to>
    <xdr:sp macro="" textlink="">
      <xdr:nvSpPr>
        <xdr:cNvPr id="437" name="楕円 436"/>
        <xdr:cNvSpPr/>
      </xdr:nvSpPr>
      <xdr:spPr>
        <a:xfrm>
          <a:off x="9588500" y="133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97534</xdr:rowOff>
    </xdr:from>
    <xdr:ext cx="469744" cy="259045"/>
    <xdr:sp macro="" textlink="">
      <xdr:nvSpPr>
        <xdr:cNvPr id="438" name="テキスト ボックス 437"/>
        <xdr:cNvSpPr txBox="1"/>
      </xdr:nvSpPr>
      <xdr:spPr>
        <a:xfrm>
          <a:off x="9404428" y="1347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41449</xdr:rowOff>
    </xdr:from>
    <xdr:to>
      <xdr:col>46</xdr:col>
      <xdr:colOff>38100</xdr:colOff>
      <xdr:row>78</xdr:row>
      <xdr:rowOff>143049</xdr:rowOff>
    </xdr:to>
    <xdr:sp macro="" textlink="">
      <xdr:nvSpPr>
        <xdr:cNvPr id="439" name="楕円 438"/>
        <xdr:cNvSpPr/>
      </xdr:nvSpPr>
      <xdr:spPr>
        <a:xfrm>
          <a:off x="8699500" y="1341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134176</xdr:rowOff>
    </xdr:from>
    <xdr:ext cx="469744" cy="259045"/>
    <xdr:sp macro="" textlink="">
      <xdr:nvSpPr>
        <xdr:cNvPr id="440" name="テキスト ボックス 439"/>
        <xdr:cNvSpPr txBox="1"/>
      </xdr:nvSpPr>
      <xdr:spPr>
        <a:xfrm>
          <a:off x="8515428" y="1350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10882</xdr:rowOff>
    </xdr:from>
    <xdr:to>
      <xdr:col>41</xdr:col>
      <xdr:colOff>101600</xdr:colOff>
      <xdr:row>78</xdr:row>
      <xdr:rowOff>112482</xdr:rowOff>
    </xdr:to>
    <xdr:sp macro="" textlink="">
      <xdr:nvSpPr>
        <xdr:cNvPr id="441" name="楕円 440"/>
        <xdr:cNvSpPr/>
      </xdr:nvSpPr>
      <xdr:spPr>
        <a:xfrm>
          <a:off x="7810500" y="1338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103609</xdr:rowOff>
    </xdr:from>
    <xdr:ext cx="469744" cy="259045"/>
    <xdr:sp macro="" textlink="">
      <xdr:nvSpPr>
        <xdr:cNvPr id="442" name="テキスト ボックス 441"/>
        <xdr:cNvSpPr txBox="1"/>
      </xdr:nvSpPr>
      <xdr:spPr>
        <a:xfrm>
          <a:off x="7626428" y="1347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99481</xdr:rowOff>
    </xdr:from>
    <xdr:to>
      <xdr:col>36</xdr:col>
      <xdr:colOff>165100</xdr:colOff>
      <xdr:row>78</xdr:row>
      <xdr:rowOff>29631</xdr:rowOff>
    </xdr:to>
    <xdr:sp macro="" textlink="">
      <xdr:nvSpPr>
        <xdr:cNvPr id="443" name="楕円 442"/>
        <xdr:cNvSpPr/>
      </xdr:nvSpPr>
      <xdr:spPr>
        <a:xfrm>
          <a:off x="6921500" y="133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20758</xdr:rowOff>
    </xdr:from>
    <xdr:ext cx="469744" cy="259045"/>
    <xdr:sp macro="" textlink="">
      <xdr:nvSpPr>
        <xdr:cNvPr id="444" name="テキスト ボックス 443"/>
        <xdr:cNvSpPr txBox="1"/>
      </xdr:nvSpPr>
      <xdr:spPr>
        <a:xfrm>
          <a:off x="6737428" y="1339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5" name="直線コネクタ 45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6" name="テキスト ボックス 45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7" name="直線コネクタ 45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8" name="テキスト ボックス 45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9" name="直線コネクタ 45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60" name="テキスト ボックス 45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1" name="直線コネクタ 46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2" name="テキスト ボックス 46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3" name="直線コネクタ 46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4" name="テキスト ボックス 46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5" name="直線コネクタ 46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6" name="テキスト ボックス 46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70" name="直線コネクタ 469"/>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71"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2" name="直線コネクタ 471"/>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3"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4" name="直線コネクタ 473"/>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42343</xdr:rowOff>
    </xdr:from>
    <xdr:to>
      <xdr:col>55</xdr:col>
      <xdr:colOff>0</xdr:colOff>
      <xdr:row>98</xdr:row>
      <xdr:rowOff>102726</xdr:rowOff>
    </xdr:to>
    <xdr:cxnSp macro="">
      <xdr:nvCxnSpPr>
        <xdr:cNvPr id="475" name="直線コネクタ 474"/>
        <xdr:cNvCxnSpPr/>
      </xdr:nvCxnSpPr>
      <xdr:spPr>
        <a:xfrm flipV="1">
          <a:off x="9639300" y="16844443"/>
          <a:ext cx="838200" cy="6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29399</xdr:rowOff>
    </xdr:from>
    <xdr:ext cx="534377" cy="259045"/>
    <xdr:sp macro="" textlink="">
      <xdr:nvSpPr>
        <xdr:cNvPr id="476" name="土木費平均値テキスト"/>
        <xdr:cNvSpPr txBox="1"/>
      </xdr:nvSpPr>
      <xdr:spPr>
        <a:xfrm>
          <a:off x="10528300" y="16831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7" name="フローチャート: 判断 476"/>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102726</xdr:rowOff>
    </xdr:from>
    <xdr:to>
      <xdr:col>50</xdr:col>
      <xdr:colOff>114300</xdr:colOff>
      <xdr:row>98</xdr:row>
      <xdr:rowOff>151626</xdr:rowOff>
    </xdr:to>
    <xdr:cxnSp macro="">
      <xdr:nvCxnSpPr>
        <xdr:cNvPr id="478" name="直線コネクタ 477"/>
        <xdr:cNvCxnSpPr/>
      </xdr:nvCxnSpPr>
      <xdr:spPr>
        <a:xfrm flipV="1">
          <a:off x="8750300" y="16904826"/>
          <a:ext cx="889000" cy="4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9" name="フローチャート: 判断 478"/>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80" name="テキスト ボックス 479"/>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119805</xdr:rowOff>
    </xdr:from>
    <xdr:to>
      <xdr:col>45</xdr:col>
      <xdr:colOff>177800</xdr:colOff>
      <xdr:row>98</xdr:row>
      <xdr:rowOff>151626</xdr:rowOff>
    </xdr:to>
    <xdr:cxnSp macro="">
      <xdr:nvCxnSpPr>
        <xdr:cNvPr id="481" name="直線コネクタ 480"/>
        <xdr:cNvCxnSpPr/>
      </xdr:nvCxnSpPr>
      <xdr:spPr>
        <a:xfrm>
          <a:off x="7861300" y="16921905"/>
          <a:ext cx="8890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2" name="フローチャート: 判断 481"/>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3" name="テキスト ボックス 482"/>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119805</xdr:rowOff>
    </xdr:from>
    <xdr:to>
      <xdr:col>41</xdr:col>
      <xdr:colOff>50800</xdr:colOff>
      <xdr:row>98</xdr:row>
      <xdr:rowOff>127764</xdr:rowOff>
    </xdr:to>
    <xdr:cxnSp macro="">
      <xdr:nvCxnSpPr>
        <xdr:cNvPr id="484" name="直線コネクタ 483"/>
        <xdr:cNvCxnSpPr/>
      </xdr:nvCxnSpPr>
      <xdr:spPr>
        <a:xfrm flipV="1">
          <a:off x="6972300" y="16921905"/>
          <a:ext cx="889000" cy="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5" name="フローチャート: 判断 484"/>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6" name="テキスト ボックス 485"/>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7" name="フローチャート: 判断 486"/>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8" name="テキスト ボックス 487"/>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162993</xdr:rowOff>
    </xdr:from>
    <xdr:to>
      <xdr:col>55</xdr:col>
      <xdr:colOff>50800</xdr:colOff>
      <xdr:row>98</xdr:row>
      <xdr:rowOff>93143</xdr:rowOff>
    </xdr:to>
    <xdr:sp macro="" textlink="">
      <xdr:nvSpPr>
        <xdr:cNvPr id="494" name="楕円 493"/>
        <xdr:cNvSpPr/>
      </xdr:nvSpPr>
      <xdr:spPr>
        <a:xfrm>
          <a:off x="10426700" y="167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14420</xdr:rowOff>
    </xdr:from>
    <xdr:ext cx="534377" cy="259045"/>
    <xdr:sp macro="" textlink="">
      <xdr:nvSpPr>
        <xdr:cNvPr id="495" name="土木費該当値テキスト"/>
        <xdr:cNvSpPr txBox="1"/>
      </xdr:nvSpPr>
      <xdr:spPr>
        <a:xfrm>
          <a:off x="10528300" y="166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51926</xdr:rowOff>
    </xdr:from>
    <xdr:to>
      <xdr:col>50</xdr:col>
      <xdr:colOff>165100</xdr:colOff>
      <xdr:row>98</xdr:row>
      <xdr:rowOff>153526</xdr:rowOff>
    </xdr:to>
    <xdr:sp macro="" textlink="">
      <xdr:nvSpPr>
        <xdr:cNvPr id="496" name="楕円 495"/>
        <xdr:cNvSpPr/>
      </xdr:nvSpPr>
      <xdr:spPr>
        <a:xfrm>
          <a:off x="9588500" y="168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144653</xdr:rowOff>
    </xdr:from>
    <xdr:ext cx="534377" cy="259045"/>
    <xdr:sp macro="" textlink="">
      <xdr:nvSpPr>
        <xdr:cNvPr id="497" name="テキスト ボックス 496"/>
        <xdr:cNvSpPr txBox="1"/>
      </xdr:nvSpPr>
      <xdr:spPr>
        <a:xfrm>
          <a:off x="9372111" y="1694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100826</xdr:rowOff>
    </xdr:from>
    <xdr:to>
      <xdr:col>46</xdr:col>
      <xdr:colOff>38100</xdr:colOff>
      <xdr:row>99</xdr:row>
      <xdr:rowOff>30976</xdr:rowOff>
    </xdr:to>
    <xdr:sp macro="" textlink="">
      <xdr:nvSpPr>
        <xdr:cNvPr id="498" name="楕円 497"/>
        <xdr:cNvSpPr/>
      </xdr:nvSpPr>
      <xdr:spPr>
        <a:xfrm>
          <a:off x="8699500" y="1690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22103</xdr:rowOff>
    </xdr:from>
    <xdr:ext cx="534377" cy="259045"/>
    <xdr:sp macro="" textlink="">
      <xdr:nvSpPr>
        <xdr:cNvPr id="499" name="テキスト ボックス 498"/>
        <xdr:cNvSpPr txBox="1"/>
      </xdr:nvSpPr>
      <xdr:spPr>
        <a:xfrm>
          <a:off x="8483111" y="1699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69005</xdr:rowOff>
    </xdr:from>
    <xdr:to>
      <xdr:col>41</xdr:col>
      <xdr:colOff>101600</xdr:colOff>
      <xdr:row>98</xdr:row>
      <xdr:rowOff>170605</xdr:rowOff>
    </xdr:to>
    <xdr:sp macro="" textlink="">
      <xdr:nvSpPr>
        <xdr:cNvPr id="500" name="楕円 499"/>
        <xdr:cNvSpPr/>
      </xdr:nvSpPr>
      <xdr:spPr>
        <a:xfrm>
          <a:off x="7810500" y="1687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161732</xdr:rowOff>
    </xdr:from>
    <xdr:ext cx="534377" cy="259045"/>
    <xdr:sp macro="" textlink="">
      <xdr:nvSpPr>
        <xdr:cNvPr id="501" name="テキスト ボックス 500"/>
        <xdr:cNvSpPr txBox="1"/>
      </xdr:nvSpPr>
      <xdr:spPr>
        <a:xfrm>
          <a:off x="7594111" y="1696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76964</xdr:rowOff>
    </xdr:from>
    <xdr:to>
      <xdr:col>36</xdr:col>
      <xdr:colOff>165100</xdr:colOff>
      <xdr:row>99</xdr:row>
      <xdr:rowOff>7114</xdr:rowOff>
    </xdr:to>
    <xdr:sp macro="" textlink="">
      <xdr:nvSpPr>
        <xdr:cNvPr id="502" name="楕円 501"/>
        <xdr:cNvSpPr/>
      </xdr:nvSpPr>
      <xdr:spPr>
        <a:xfrm>
          <a:off x="6921500" y="168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169691</xdr:rowOff>
    </xdr:from>
    <xdr:ext cx="534377" cy="259045"/>
    <xdr:sp macro="" textlink="">
      <xdr:nvSpPr>
        <xdr:cNvPr id="503" name="テキスト ボックス 502"/>
        <xdr:cNvSpPr txBox="1"/>
      </xdr:nvSpPr>
      <xdr:spPr>
        <a:xfrm>
          <a:off x="6705111" y="1697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4" name="テキスト ボックス 51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5" name="直線コネクタ 51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6" name="テキスト ボックス 51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7" name="直線コネクタ 51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8" name="テキスト ボックス 51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9" name="直線コネクタ 51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20" name="テキスト ボックス 51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21" name="直線コネクタ 52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2" name="テキスト ボックス 52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3" name="直線コネクタ 52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4" name="テキスト ボックス 52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5" name="直線コネクタ 52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6" name="テキスト ボックス 52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7" name="直線コネクタ 52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8" name="テキスト ボックス 52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30" name="直線コネクタ 529"/>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31"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2" name="直線コネクタ 531"/>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3"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4" name="直線コネクタ 533"/>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107304</xdr:rowOff>
    </xdr:from>
    <xdr:to>
      <xdr:col>85</xdr:col>
      <xdr:colOff>127000</xdr:colOff>
      <xdr:row>38</xdr:row>
      <xdr:rowOff>111778</xdr:rowOff>
    </xdr:to>
    <xdr:cxnSp macro="">
      <xdr:nvCxnSpPr>
        <xdr:cNvPr id="535" name="直線コネクタ 534"/>
        <xdr:cNvCxnSpPr/>
      </xdr:nvCxnSpPr>
      <xdr:spPr>
        <a:xfrm flipV="1">
          <a:off x="15481300" y="6450954"/>
          <a:ext cx="838200" cy="17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6" name="消防費平均値テキスト"/>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7" name="フローチャート: 判断 536"/>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111778</xdr:rowOff>
    </xdr:from>
    <xdr:to>
      <xdr:col>81</xdr:col>
      <xdr:colOff>50800</xdr:colOff>
      <xdr:row>38</xdr:row>
      <xdr:rowOff>129838</xdr:rowOff>
    </xdr:to>
    <xdr:cxnSp macro="">
      <xdr:nvCxnSpPr>
        <xdr:cNvPr id="538" name="直線コネクタ 537"/>
        <xdr:cNvCxnSpPr/>
      </xdr:nvCxnSpPr>
      <xdr:spPr>
        <a:xfrm flipV="1">
          <a:off x="14592300" y="6626878"/>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9" name="フローチャート: 判断 538"/>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40" name="テキスト ボックス 539"/>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129838</xdr:rowOff>
    </xdr:from>
    <xdr:to>
      <xdr:col>76</xdr:col>
      <xdr:colOff>114300</xdr:colOff>
      <xdr:row>38</xdr:row>
      <xdr:rowOff>150346</xdr:rowOff>
    </xdr:to>
    <xdr:cxnSp macro="">
      <xdr:nvCxnSpPr>
        <xdr:cNvPr id="541" name="直線コネクタ 540"/>
        <xdr:cNvCxnSpPr/>
      </xdr:nvCxnSpPr>
      <xdr:spPr>
        <a:xfrm flipV="1">
          <a:off x="13703300" y="6644938"/>
          <a:ext cx="889000" cy="2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2" name="フローチャート: 判断 541"/>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3" name="テキスト ボックス 542"/>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150346</xdr:rowOff>
    </xdr:from>
    <xdr:to>
      <xdr:col>71</xdr:col>
      <xdr:colOff>177800</xdr:colOff>
      <xdr:row>39</xdr:row>
      <xdr:rowOff>1822</xdr:rowOff>
    </xdr:to>
    <xdr:cxnSp macro="">
      <xdr:nvCxnSpPr>
        <xdr:cNvPr id="544" name="直線コネクタ 543"/>
        <xdr:cNvCxnSpPr/>
      </xdr:nvCxnSpPr>
      <xdr:spPr>
        <a:xfrm flipV="1">
          <a:off x="12814300" y="6665446"/>
          <a:ext cx="8890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5" name="フローチャート: 判断 544"/>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6" name="テキスト ボックス 545"/>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7" name="フローチャート: 判断 546"/>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8" name="テキスト ボックス 547"/>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9" name="テキスト ボックス 54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50" name="テキスト ボックス 54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1" name="テキスト ボックス 55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2" name="テキスト ボックス 55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3" name="テキスト ボックス 55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56504</xdr:rowOff>
    </xdr:from>
    <xdr:to>
      <xdr:col>85</xdr:col>
      <xdr:colOff>177800</xdr:colOff>
      <xdr:row>37</xdr:row>
      <xdr:rowOff>158104</xdr:rowOff>
    </xdr:to>
    <xdr:sp macro="" textlink="">
      <xdr:nvSpPr>
        <xdr:cNvPr id="554" name="楕円 553"/>
        <xdr:cNvSpPr/>
      </xdr:nvSpPr>
      <xdr:spPr>
        <a:xfrm>
          <a:off x="16268700" y="640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34931</xdr:rowOff>
    </xdr:from>
    <xdr:ext cx="534377" cy="259045"/>
    <xdr:sp macro="" textlink="">
      <xdr:nvSpPr>
        <xdr:cNvPr id="555" name="消防費該当値テキスト"/>
        <xdr:cNvSpPr txBox="1"/>
      </xdr:nvSpPr>
      <xdr:spPr>
        <a:xfrm>
          <a:off x="16370300" y="637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60978</xdr:rowOff>
    </xdr:from>
    <xdr:to>
      <xdr:col>81</xdr:col>
      <xdr:colOff>101600</xdr:colOff>
      <xdr:row>38</xdr:row>
      <xdr:rowOff>162578</xdr:rowOff>
    </xdr:to>
    <xdr:sp macro="" textlink="">
      <xdr:nvSpPr>
        <xdr:cNvPr id="556" name="楕円 555"/>
        <xdr:cNvSpPr/>
      </xdr:nvSpPr>
      <xdr:spPr>
        <a:xfrm>
          <a:off x="15430500" y="65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153705</xdr:rowOff>
    </xdr:from>
    <xdr:ext cx="534377" cy="259045"/>
    <xdr:sp macro="" textlink="">
      <xdr:nvSpPr>
        <xdr:cNvPr id="557" name="テキスト ボックス 556"/>
        <xdr:cNvSpPr txBox="1"/>
      </xdr:nvSpPr>
      <xdr:spPr>
        <a:xfrm>
          <a:off x="15214111" y="666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79038</xdr:rowOff>
    </xdr:from>
    <xdr:to>
      <xdr:col>76</xdr:col>
      <xdr:colOff>165100</xdr:colOff>
      <xdr:row>39</xdr:row>
      <xdr:rowOff>9188</xdr:rowOff>
    </xdr:to>
    <xdr:sp macro="" textlink="">
      <xdr:nvSpPr>
        <xdr:cNvPr id="558" name="楕円 557"/>
        <xdr:cNvSpPr/>
      </xdr:nvSpPr>
      <xdr:spPr>
        <a:xfrm>
          <a:off x="14541500" y="659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315</xdr:rowOff>
    </xdr:from>
    <xdr:ext cx="534377" cy="259045"/>
    <xdr:sp macro="" textlink="">
      <xdr:nvSpPr>
        <xdr:cNvPr id="559" name="テキスト ボックス 558"/>
        <xdr:cNvSpPr txBox="1"/>
      </xdr:nvSpPr>
      <xdr:spPr>
        <a:xfrm>
          <a:off x="14325111" y="668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99546</xdr:rowOff>
    </xdr:from>
    <xdr:to>
      <xdr:col>72</xdr:col>
      <xdr:colOff>38100</xdr:colOff>
      <xdr:row>39</xdr:row>
      <xdr:rowOff>29696</xdr:rowOff>
    </xdr:to>
    <xdr:sp macro="" textlink="">
      <xdr:nvSpPr>
        <xdr:cNvPr id="560" name="楕円 559"/>
        <xdr:cNvSpPr/>
      </xdr:nvSpPr>
      <xdr:spPr>
        <a:xfrm>
          <a:off x="13652500" y="661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20823</xdr:rowOff>
    </xdr:from>
    <xdr:ext cx="534377" cy="259045"/>
    <xdr:sp macro="" textlink="">
      <xdr:nvSpPr>
        <xdr:cNvPr id="561" name="テキスト ボックス 560"/>
        <xdr:cNvSpPr txBox="1"/>
      </xdr:nvSpPr>
      <xdr:spPr>
        <a:xfrm>
          <a:off x="13436111" y="670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122472</xdr:rowOff>
    </xdr:from>
    <xdr:to>
      <xdr:col>67</xdr:col>
      <xdr:colOff>101600</xdr:colOff>
      <xdr:row>39</xdr:row>
      <xdr:rowOff>52622</xdr:rowOff>
    </xdr:to>
    <xdr:sp macro="" textlink="">
      <xdr:nvSpPr>
        <xdr:cNvPr id="562" name="楕円 561"/>
        <xdr:cNvSpPr/>
      </xdr:nvSpPr>
      <xdr:spPr>
        <a:xfrm>
          <a:off x="12763500" y="66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43749</xdr:rowOff>
    </xdr:from>
    <xdr:ext cx="534377" cy="259045"/>
    <xdr:sp macro="" textlink="">
      <xdr:nvSpPr>
        <xdr:cNvPr id="563" name="テキスト ボックス 562"/>
        <xdr:cNvSpPr txBox="1"/>
      </xdr:nvSpPr>
      <xdr:spPr>
        <a:xfrm>
          <a:off x="12547111" y="673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4" name="正方形/長方形 56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5" name="正方形/長方形 56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6" name="正方形/長方形 56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7" name="正方形/長方形 56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8" name="正方形/長方形 56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9" name="正方形/長方形 56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70" name="正方形/長方形 56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1" name="正方形/長方形 57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2" name="テキスト ボックス 57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3" name="直線コネクタ 57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4" name="テキスト ボックス 57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5" name="直線コネクタ 57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6" name="テキスト ボックス 57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7" name="直線コネクタ 57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8" name="テキスト ボックス 57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9" name="直線コネクタ 57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80" name="テキスト ボックス 57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81" name="直線コネクタ 58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2" name="テキスト ボックス 58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3" name="直線コネクタ 58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4" name="テキスト ボックス 58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5" name="直線コネクタ 58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6" name="テキスト ボックス 58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8" name="直線コネクタ 587"/>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9"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90" name="直線コネクタ 589"/>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91"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2" name="直線コネクタ 591"/>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63373</xdr:rowOff>
    </xdr:from>
    <xdr:to>
      <xdr:col>85</xdr:col>
      <xdr:colOff>127000</xdr:colOff>
      <xdr:row>58</xdr:row>
      <xdr:rowOff>158344</xdr:rowOff>
    </xdr:to>
    <xdr:cxnSp macro="">
      <xdr:nvCxnSpPr>
        <xdr:cNvPr id="593" name="直線コネクタ 592"/>
        <xdr:cNvCxnSpPr/>
      </xdr:nvCxnSpPr>
      <xdr:spPr>
        <a:xfrm flipV="1">
          <a:off x="15481300" y="10007473"/>
          <a:ext cx="838200" cy="9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4" name="教育費平均値テキスト"/>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5" name="フローチャート: 判断 594"/>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86157</xdr:rowOff>
    </xdr:from>
    <xdr:to>
      <xdr:col>81</xdr:col>
      <xdr:colOff>50800</xdr:colOff>
      <xdr:row>58</xdr:row>
      <xdr:rowOff>158344</xdr:rowOff>
    </xdr:to>
    <xdr:cxnSp macro="">
      <xdr:nvCxnSpPr>
        <xdr:cNvPr id="596" name="直線コネクタ 595"/>
        <xdr:cNvCxnSpPr/>
      </xdr:nvCxnSpPr>
      <xdr:spPr>
        <a:xfrm>
          <a:off x="14592300" y="10030257"/>
          <a:ext cx="889000" cy="7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7" name="フローチャート: 判断 596"/>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8" name="テキスト ボックス 597"/>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74054</xdr:rowOff>
    </xdr:from>
    <xdr:to>
      <xdr:col>76</xdr:col>
      <xdr:colOff>114300</xdr:colOff>
      <xdr:row>58</xdr:row>
      <xdr:rowOff>86157</xdr:rowOff>
    </xdr:to>
    <xdr:cxnSp macro="">
      <xdr:nvCxnSpPr>
        <xdr:cNvPr id="599" name="直線コネクタ 598"/>
        <xdr:cNvCxnSpPr/>
      </xdr:nvCxnSpPr>
      <xdr:spPr>
        <a:xfrm>
          <a:off x="13703300" y="10018154"/>
          <a:ext cx="889000" cy="1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600" name="フローチャート: 判断 599"/>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601" name="テキスト ボックス 600"/>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74054</xdr:rowOff>
    </xdr:from>
    <xdr:to>
      <xdr:col>71</xdr:col>
      <xdr:colOff>177800</xdr:colOff>
      <xdr:row>58</xdr:row>
      <xdr:rowOff>146177</xdr:rowOff>
    </xdr:to>
    <xdr:cxnSp macro="">
      <xdr:nvCxnSpPr>
        <xdr:cNvPr id="602" name="直線コネクタ 601"/>
        <xdr:cNvCxnSpPr/>
      </xdr:nvCxnSpPr>
      <xdr:spPr>
        <a:xfrm flipV="1">
          <a:off x="12814300" y="10018154"/>
          <a:ext cx="889000" cy="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3" name="フローチャート: 判断 602"/>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4" name="テキスト ボックス 603"/>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5" name="フローチャート: 判断 604"/>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6" name="テキスト ボックス 605"/>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7" name="テキスト ボックス 60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8" name="テキスト ボックス 60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9" name="テキスト ボックス 60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10" name="テキスト ボックス 60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11" name="テキスト ボックス 61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12573</xdr:rowOff>
    </xdr:from>
    <xdr:to>
      <xdr:col>85</xdr:col>
      <xdr:colOff>177800</xdr:colOff>
      <xdr:row>58</xdr:row>
      <xdr:rowOff>114173</xdr:rowOff>
    </xdr:to>
    <xdr:sp macro="" textlink="">
      <xdr:nvSpPr>
        <xdr:cNvPr id="612" name="楕円 611"/>
        <xdr:cNvSpPr/>
      </xdr:nvSpPr>
      <xdr:spPr>
        <a:xfrm>
          <a:off x="16268700" y="99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162450</xdr:rowOff>
    </xdr:from>
    <xdr:ext cx="534377" cy="259045"/>
    <xdr:sp macro="" textlink="">
      <xdr:nvSpPr>
        <xdr:cNvPr id="613" name="教育費該当値テキスト"/>
        <xdr:cNvSpPr txBox="1"/>
      </xdr:nvSpPr>
      <xdr:spPr>
        <a:xfrm>
          <a:off x="16370300" y="993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107544</xdr:rowOff>
    </xdr:from>
    <xdr:to>
      <xdr:col>81</xdr:col>
      <xdr:colOff>101600</xdr:colOff>
      <xdr:row>59</xdr:row>
      <xdr:rowOff>37694</xdr:rowOff>
    </xdr:to>
    <xdr:sp macro="" textlink="">
      <xdr:nvSpPr>
        <xdr:cNvPr id="614" name="楕円 613"/>
        <xdr:cNvSpPr/>
      </xdr:nvSpPr>
      <xdr:spPr>
        <a:xfrm>
          <a:off x="15430500" y="1005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28821</xdr:rowOff>
    </xdr:from>
    <xdr:ext cx="534377" cy="259045"/>
    <xdr:sp macro="" textlink="">
      <xdr:nvSpPr>
        <xdr:cNvPr id="615" name="テキスト ボックス 614"/>
        <xdr:cNvSpPr txBox="1"/>
      </xdr:nvSpPr>
      <xdr:spPr>
        <a:xfrm>
          <a:off x="15214111" y="1014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35357</xdr:rowOff>
    </xdr:from>
    <xdr:to>
      <xdr:col>76</xdr:col>
      <xdr:colOff>165100</xdr:colOff>
      <xdr:row>58</xdr:row>
      <xdr:rowOff>136957</xdr:rowOff>
    </xdr:to>
    <xdr:sp macro="" textlink="">
      <xdr:nvSpPr>
        <xdr:cNvPr id="616" name="楕円 615"/>
        <xdr:cNvSpPr/>
      </xdr:nvSpPr>
      <xdr:spPr>
        <a:xfrm>
          <a:off x="14541500" y="99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128084</xdr:rowOff>
    </xdr:from>
    <xdr:ext cx="534377" cy="259045"/>
    <xdr:sp macro="" textlink="">
      <xdr:nvSpPr>
        <xdr:cNvPr id="617" name="テキスト ボックス 616"/>
        <xdr:cNvSpPr txBox="1"/>
      </xdr:nvSpPr>
      <xdr:spPr>
        <a:xfrm>
          <a:off x="14325111" y="1007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23254</xdr:rowOff>
    </xdr:from>
    <xdr:to>
      <xdr:col>72</xdr:col>
      <xdr:colOff>38100</xdr:colOff>
      <xdr:row>58</xdr:row>
      <xdr:rowOff>124854</xdr:rowOff>
    </xdr:to>
    <xdr:sp macro="" textlink="">
      <xdr:nvSpPr>
        <xdr:cNvPr id="618" name="楕円 617"/>
        <xdr:cNvSpPr/>
      </xdr:nvSpPr>
      <xdr:spPr>
        <a:xfrm>
          <a:off x="13652500" y="996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115981</xdr:rowOff>
    </xdr:from>
    <xdr:ext cx="534377" cy="259045"/>
    <xdr:sp macro="" textlink="">
      <xdr:nvSpPr>
        <xdr:cNvPr id="619" name="テキスト ボックス 618"/>
        <xdr:cNvSpPr txBox="1"/>
      </xdr:nvSpPr>
      <xdr:spPr>
        <a:xfrm>
          <a:off x="13436111" y="1006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95377</xdr:rowOff>
    </xdr:from>
    <xdr:to>
      <xdr:col>67</xdr:col>
      <xdr:colOff>101600</xdr:colOff>
      <xdr:row>59</xdr:row>
      <xdr:rowOff>25527</xdr:rowOff>
    </xdr:to>
    <xdr:sp macro="" textlink="">
      <xdr:nvSpPr>
        <xdr:cNvPr id="620" name="楕円 619"/>
        <xdr:cNvSpPr/>
      </xdr:nvSpPr>
      <xdr:spPr>
        <a:xfrm>
          <a:off x="12763500" y="100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16654</xdr:rowOff>
    </xdr:from>
    <xdr:ext cx="534377" cy="259045"/>
    <xdr:sp macro="" textlink="">
      <xdr:nvSpPr>
        <xdr:cNvPr id="621" name="テキスト ボックス 620"/>
        <xdr:cNvSpPr txBox="1"/>
      </xdr:nvSpPr>
      <xdr:spPr>
        <a:xfrm>
          <a:off x="12547111" y="101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2" name="正方形/長方形 62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3" name="正方形/長方形 62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4" name="正方形/長方形 62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5" name="正方形/長方形 62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6" name="正方形/長方形 62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7" name="正方形/長方形 62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8" name="正方形/長方形 62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9" name="正方形/長方形 62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30" name="テキスト ボックス 62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31" name="直線コネクタ 63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2" name="直線コネクタ 63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3" name="テキスト ボックス 63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4" name="直線コネクタ 63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5" name="テキスト ボックス 63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6" name="直線コネクタ 63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7" name="テキスト ボックス 63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8" name="直線コネクタ 63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9" name="テキスト ボックス 63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40" name="直線コネクタ 63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41" name="テキスト ボックス 64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2" name="直線コネクタ 64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3" name="テキスト ボックス 64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5" name="直線コネクタ 644"/>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7" name="直線コネクタ 64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8"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9" name="直線コネクタ 648"/>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39319</xdr:rowOff>
    </xdr:from>
    <xdr:to>
      <xdr:col>85</xdr:col>
      <xdr:colOff>127000</xdr:colOff>
      <xdr:row>79</xdr:row>
      <xdr:rowOff>44450</xdr:rowOff>
    </xdr:to>
    <xdr:cxnSp macro="">
      <xdr:nvCxnSpPr>
        <xdr:cNvPr id="650" name="直線コネクタ 649"/>
        <xdr:cNvCxnSpPr/>
      </xdr:nvCxnSpPr>
      <xdr:spPr>
        <a:xfrm flipV="1">
          <a:off x="15481300" y="13583869"/>
          <a:ext cx="838200" cy="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51"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2" name="フローチャート: 判断 651"/>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3" name="直線コネクタ 65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4" name="フローチャート: 判断 653"/>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5" name="テキスト ボックス 654"/>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6" name="直線コネクタ 65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7" name="フローチャート: 判断 656"/>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8" name="テキスト ボックス 657"/>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9" name="直線コネクタ 65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60" name="フローチャート: 判断 659"/>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61" name="テキスト ボックス 660"/>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2" name="フローチャート: 判断 661"/>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3" name="テキスト ボックス 662"/>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4" name="テキスト ボックス 66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5" name="テキスト ボックス 66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6" name="テキスト ボックス 66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7" name="テキスト ボックス 66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8" name="テキスト ボックス 66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159969</xdr:rowOff>
    </xdr:from>
    <xdr:to>
      <xdr:col>85</xdr:col>
      <xdr:colOff>177800</xdr:colOff>
      <xdr:row>79</xdr:row>
      <xdr:rowOff>90119</xdr:rowOff>
    </xdr:to>
    <xdr:sp macro="" textlink="">
      <xdr:nvSpPr>
        <xdr:cNvPr id="669" name="楕円 668"/>
        <xdr:cNvSpPr/>
      </xdr:nvSpPr>
      <xdr:spPr>
        <a:xfrm>
          <a:off x="16268700" y="1353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74896</xdr:rowOff>
    </xdr:from>
    <xdr:ext cx="378565" cy="259045"/>
    <xdr:sp macro="" textlink="">
      <xdr:nvSpPr>
        <xdr:cNvPr id="670" name="災害復旧費該当値テキスト"/>
        <xdr:cNvSpPr txBox="1"/>
      </xdr:nvSpPr>
      <xdr:spPr>
        <a:xfrm>
          <a:off x="16370300" y="13447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71" name="楕円 67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2" name="テキスト ボックス 67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3" name="楕円 67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4" name="テキスト ボックス 67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5" name="楕円 67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6" name="テキスト ボックス 67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7" name="楕円 67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8" name="テキスト ボックス 67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9" name="正方形/長方形 67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80" name="正方形/長方形 67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81" name="正方形/長方形 68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2" name="正方形/長方形 68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3" name="正方形/長方形 68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4" name="正方形/長方形 68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5" name="正方形/長方形 68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6" name="正方形/長方形 68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7" name="テキスト ボックス 68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8" name="直線コネクタ 68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9" name="直線コネクタ 68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90" name="テキスト ボックス 68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91" name="直線コネクタ 69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2" name="テキスト ボックス 69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3" name="直線コネクタ 69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4" name="テキスト ボックス 69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5" name="直線コネクタ 69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6" name="テキスト ボックス 69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7" name="直線コネクタ 69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8" name="テキスト ボックス 69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9" name="直線コネクタ 69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700" name="テキスト ボックス 69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2" name="直線コネクタ 701"/>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3"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4" name="直線コネクタ 703"/>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5"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6" name="直線コネクタ 705"/>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27457</xdr:rowOff>
    </xdr:from>
    <xdr:to>
      <xdr:col>85</xdr:col>
      <xdr:colOff>127000</xdr:colOff>
      <xdr:row>97</xdr:row>
      <xdr:rowOff>32119</xdr:rowOff>
    </xdr:to>
    <xdr:cxnSp macro="">
      <xdr:nvCxnSpPr>
        <xdr:cNvPr id="707" name="直線コネクタ 706"/>
        <xdr:cNvCxnSpPr/>
      </xdr:nvCxnSpPr>
      <xdr:spPr>
        <a:xfrm flipV="1">
          <a:off x="15481300" y="16658107"/>
          <a:ext cx="838200" cy="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8" name="公債費平均値テキスト"/>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9" name="フローチャート: 判断 708"/>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128842</xdr:rowOff>
    </xdr:from>
    <xdr:to>
      <xdr:col>81</xdr:col>
      <xdr:colOff>50800</xdr:colOff>
      <xdr:row>97</xdr:row>
      <xdr:rowOff>32119</xdr:rowOff>
    </xdr:to>
    <xdr:cxnSp macro="">
      <xdr:nvCxnSpPr>
        <xdr:cNvPr id="710" name="直線コネクタ 709"/>
        <xdr:cNvCxnSpPr/>
      </xdr:nvCxnSpPr>
      <xdr:spPr>
        <a:xfrm>
          <a:off x="14592300" y="16588042"/>
          <a:ext cx="889000" cy="7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11" name="フローチャート: 判断 710"/>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2" name="テキスト ボックス 711"/>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78893</xdr:rowOff>
    </xdr:from>
    <xdr:to>
      <xdr:col>76</xdr:col>
      <xdr:colOff>114300</xdr:colOff>
      <xdr:row>96</xdr:row>
      <xdr:rowOff>128842</xdr:rowOff>
    </xdr:to>
    <xdr:cxnSp macro="">
      <xdr:nvCxnSpPr>
        <xdr:cNvPr id="713" name="直線コネクタ 712"/>
        <xdr:cNvCxnSpPr/>
      </xdr:nvCxnSpPr>
      <xdr:spPr>
        <a:xfrm>
          <a:off x="13703300" y="16538093"/>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4" name="フローチャート: 判断 713"/>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5" name="テキスト ボックス 714"/>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60731</xdr:rowOff>
    </xdr:from>
    <xdr:to>
      <xdr:col>71</xdr:col>
      <xdr:colOff>177800</xdr:colOff>
      <xdr:row>96</xdr:row>
      <xdr:rowOff>78893</xdr:rowOff>
    </xdr:to>
    <xdr:cxnSp macro="">
      <xdr:nvCxnSpPr>
        <xdr:cNvPr id="716" name="直線コネクタ 715"/>
        <xdr:cNvCxnSpPr/>
      </xdr:nvCxnSpPr>
      <xdr:spPr>
        <a:xfrm>
          <a:off x="12814300" y="16519931"/>
          <a:ext cx="889000" cy="1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7" name="フローチャート: 判断 716"/>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8" name="テキスト ボックス 717"/>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9" name="フローチャート: 判断 718"/>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20" name="テキスト ボックス 719"/>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1" name="テキスト ボックス 72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2" name="テキスト ボックス 72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3" name="テキスト ボックス 72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4" name="テキスト ボックス 72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5" name="テキスト ボックス 72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148107</xdr:rowOff>
    </xdr:from>
    <xdr:to>
      <xdr:col>85</xdr:col>
      <xdr:colOff>177800</xdr:colOff>
      <xdr:row>97</xdr:row>
      <xdr:rowOff>78257</xdr:rowOff>
    </xdr:to>
    <xdr:sp macro="" textlink="">
      <xdr:nvSpPr>
        <xdr:cNvPr id="726" name="楕円 725"/>
        <xdr:cNvSpPr/>
      </xdr:nvSpPr>
      <xdr:spPr>
        <a:xfrm>
          <a:off x="16268700" y="166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126534</xdr:rowOff>
    </xdr:from>
    <xdr:ext cx="534377" cy="259045"/>
    <xdr:sp macro="" textlink="">
      <xdr:nvSpPr>
        <xdr:cNvPr id="727" name="公債費該当値テキスト"/>
        <xdr:cNvSpPr txBox="1"/>
      </xdr:nvSpPr>
      <xdr:spPr>
        <a:xfrm>
          <a:off x="16370300" y="1658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152769</xdr:rowOff>
    </xdr:from>
    <xdr:to>
      <xdr:col>81</xdr:col>
      <xdr:colOff>101600</xdr:colOff>
      <xdr:row>97</xdr:row>
      <xdr:rowOff>82919</xdr:rowOff>
    </xdr:to>
    <xdr:sp macro="" textlink="">
      <xdr:nvSpPr>
        <xdr:cNvPr id="728" name="楕円 727"/>
        <xdr:cNvSpPr/>
      </xdr:nvSpPr>
      <xdr:spPr>
        <a:xfrm>
          <a:off x="15430500" y="166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74046</xdr:rowOff>
    </xdr:from>
    <xdr:ext cx="534377" cy="259045"/>
    <xdr:sp macro="" textlink="">
      <xdr:nvSpPr>
        <xdr:cNvPr id="729" name="テキスト ボックス 728"/>
        <xdr:cNvSpPr txBox="1"/>
      </xdr:nvSpPr>
      <xdr:spPr>
        <a:xfrm>
          <a:off x="15214111" y="1670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78042</xdr:rowOff>
    </xdr:from>
    <xdr:to>
      <xdr:col>76</xdr:col>
      <xdr:colOff>165100</xdr:colOff>
      <xdr:row>97</xdr:row>
      <xdr:rowOff>8192</xdr:rowOff>
    </xdr:to>
    <xdr:sp macro="" textlink="">
      <xdr:nvSpPr>
        <xdr:cNvPr id="730" name="楕円 729"/>
        <xdr:cNvSpPr/>
      </xdr:nvSpPr>
      <xdr:spPr>
        <a:xfrm>
          <a:off x="14541500" y="165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170769</xdr:rowOff>
    </xdr:from>
    <xdr:ext cx="534377" cy="259045"/>
    <xdr:sp macro="" textlink="">
      <xdr:nvSpPr>
        <xdr:cNvPr id="731" name="テキスト ボックス 730"/>
        <xdr:cNvSpPr txBox="1"/>
      </xdr:nvSpPr>
      <xdr:spPr>
        <a:xfrm>
          <a:off x="14325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28093</xdr:rowOff>
    </xdr:from>
    <xdr:to>
      <xdr:col>72</xdr:col>
      <xdr:colOff>38100</xdr:colOff>
      <xdr:row>96</xdr:row>
      <xdr:rowOff>129693</xdr:rowOff>
    </xdr:to>
    <xdr:sp macro="" textlink="">
      <xdr:nvSpPr>
        <xdr:cNvPr id="732" name="楕円 731"/>
        <xdr:cNvSpPr/>
      </xdr:nvSpPr>
      <xdr:spPr>
        <a:xfrm>
          <a:off x="13652500" y="164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120820</xdr:rowOff>
    </xdr:from>
    <xdr:ext cx="534377" cy="259045"/>
    <xdr:sp macro="" textlink="">
      <xdr:nvSpPr>
        <xdr:cNvPr id="733" name="テキスト ボックス 732"/>
        <xdr:cNvSpPr txBox="1"/>
      </xdr:nvSpPr>
      <xdr:spPr>
        <a:xfrm>
          <a:off x="13436111" y="165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9931</xdr:rowOff>
    </xdr:from>
    <xdr:to>
      <xdr:col>67</xdr:col>
      <xdr:colOff>101600</xdr:colOff>
      <xdr:row>96</xdr:row>
      <xdr:rowOff>111531</xdr:rowOff>
    </xdr:to>
    <xdr:sp macro="" textlink="">
      <xdr:nvSpPr>
        <xdr:cNvPr id="734" name="楕円 733"/>
        <xdr:cNvSpPr/>
      </xdr:nvSpPr>
      <xdr:spPr>
        <a:xfrm>
          <a:off x="12763500" y="1646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102658</xdr:rowOff>
    </xdr:from>
    <xdr:ext cx="534377" cy="259045"/>
    <xdr:sp macro="" textlink="">
      <xdr:nvSpPr>
        <xdr:cNvPr id="735" name="テキスト ボックス 734"/>
        <xdr:cNvSpPr txBox="1"/>
      </xdr:nvSpPr>
      <xdr:spPr>
        <a:xfrm>
          <a:off x="12547111" y="1656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6" name="正方形/長方形 73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7" name="正方形/長方形 73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8" name="正方形/長方形 73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9" name="正方形/長方形 73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0" name="正方形/長方形 73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1" name="正方形/長方形 74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2" name="正方形/長方形 74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3" name="正方形/長方形 74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4" name="テキスト ボックス 74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5" name="直線コネクタ 74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6" name="直線コネクタ 74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7" name="テキスト ボックス 74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8" name="直線コネクタ 74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9" name="テキスト ボックス 748"/>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50" name="直線コネクタ 74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51" name="テキスト ボックス 75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2" name="直線コネクタ 75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3" name="テキスト ボックス 75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7" name="直線コネクタ 756"/>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8"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9" name="直線コネクタ 75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60"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61" name="直線コネクタ 760"/>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2" name="直線コネクタ 76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3"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4" name="フローチャート: 判断 763"/>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5" name="直線コネクタ 76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6" name="フローチャート: 判断 765"/>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7" name="テキスト ボックス 766"/>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8" name="直線コネクタ 76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9" name="フローチャート: 判断 768"/>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70" name="テキスト ボックス 769"/>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71" name="直線コネクタ 77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2" name="フローチャート: 判断 771"/>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3" name="テキスト ボックス 772"/>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4" name="フローチャート: 判断 773"/>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5" name="テキスト ボックス 774"/>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81" name="楕円 78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2"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3" name="楕円 78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4" name="テキスト ボックス 78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5" name="楕円 78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6" name="テキスト ボックス 78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7" name="楕円 78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8" name="テキスト ボックス 78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9" name="楕円 78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90" name="テキスト ボックス 78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4" name="テキスト ボックス 803"/>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6" name="テキスト ボックス 80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8" name="テキスト ボックス 807"/>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10" name="テキスト ボックス 809"/>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2" name="テキスト ボックス 81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4" name="直線コネクタ 813"/>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5"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7"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8" name="直線コネクタ 81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20"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フローチャート: 判断 820"/>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3" name="フローチャート: 判断 822"/>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6" name="フローチャート: 判断 825"/>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7" name="テキスト ボックス 826"/>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9" name="フローチャート: 判断 828"/>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30" name="テキスト ボックス 829"/>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9"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41" name="テキスト ボックス 840"/>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7" name="テキスト ボックス 846"/>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消防費については、緊急情報伝達システム整備工事により、大きく増額した。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衛生費については、ごみ処理施設長寿命化事業により、大きく増額した。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総務費については、ふるさと納税寄附の増加に伴って返礼経費も増加したため。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土木費については、上吉田地区市営住宅建替事業により増加した。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民生費については、幼児保育・教育の無償化の施策に伴い、増加した。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歳入については、寄附金、国庫支出金、市債、地方交付税の順に大きく増加した。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歳出については、総務費、土木費、衛生費、教育費の順に増加した。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ふるさと納税の恩恵を受け、財政調整基金を増やすことが出来ている。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一般会計およびすべての特別会計、事業会計において赤字額は生じていない。今後についても各会計で適正な財政運営、企業経営を行っていく。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25951901</v>
      </c>
      <c r="BO4" s="431"/>
      <c r="BP4" s="431"/>
      <c r="BQ4" s="431"/>
      <c r="BR4" s="431"/>
      <c r="BS4" s="431"/>
      <c r="BT4" s="431"/>
      <c r="BU4" s="432"/>
      <c r="BV4" s="430">
        <v>22587388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6.5</v>
      </c>
      <c r="CU4" s="437"/>
      <c r="CV4" s="437"/>
      <c r="CW4" s="437"/>
      <c r="CX4" s="437"/>
      <c r="CY4" s="437"/>
      <c r="CZ4" s="437"/>
      <c r="DA4" s="438"/>
      <c r="DB4" s="436">
        <v>9.1</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25107444</v>
      </c>
      <c r="BO5" s="468"/>
      <c r="BP5" s="468"/>
      <c r="BQ5" s="468"/>
      <c r="BR5" s="468"/>
      <c r="BS5" s="468"/>
      <c r="BT5" s="468"/>
      <c r="BU5" s="469"/>
      <c r="BV5" s="467">
        <v>21565767</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82.9</v>
      </c>
      <c r="CU5" s="465"/>
      <c r="CV5" s="465"/>
      <c r="CW5" s="465"/>
      <c r="CX5" s="465"/>
      <c r="CY5" s="465"/>
      <c r="CZ5" s="465"/>
      <c r="DA5" s="466"/>
      <c r="DB5" s="464">
        <v>83</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844457</v>
      </c>
      <c r="BO6" s="468"/>
      <c r="BP6" s="468"/>
      <c r="BQ6" s="468"/>
      <c r="BR6" s="468"/>
      <c r="BS6" s="468"/>
      <c r="BT6" s="468"/>
      <c r="BU6" s="469"/>
      <c r="BV6" s="467">
        <v>1021621</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87.3</v>
      </c>
      <c r="CU6" s="505"/>
      <c r="CV6" s="505"/>
      <c r="CW6" s="505"/>
      <c r="CX6" s="505"/>
      <c r="CY6" s="505"/>
      <c r="CZ6" s="505"/>
      <c r="DA6" s="506"/>
      <c r="DB6" s="504">
        <v>88.3</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153066</v>
      </c>
      <c r="BO7" s="468"/>
      <c r="BP7" s="468"/>
      <c r="BQ7" s="468"/>
      <c r="BR7" s="468"/>
      <c r="BS7" s="468"/>
      <c r="BT7" s="468"/>
      <c r="BU7" s="469"/>
      <c r="BV7" s="467">
        <v>53989</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10703942</v>
      </c>
      <c r="CU7" s="468"/>
      <c r="CV7" s="468"/>
      <c r="CW7" s="468"/>
      <c r="CX7" s="468"/>
      <c r="CY7" s="468"/>
      <c r="CZ7" s="468"/>
      <c r="DA7" s="469"/>
      <c r="DB7" s="467">
        <v>10665302</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691391</v>
      </c>
      <c r="BO8" s="468"/>
      <c r="BP8" s="468"/>
      <c r="BQ8" s="468"/>
      <c r="BR8" s="468"/>
      <c r="BS8" s="468"/>
      <c r="BT8" s="468"/>
      <c r="BU8" s="469"/>
      <c r="BV8" s="467">
        <v>967632</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0.7</v>
      </c>
      <c r="CU8" s="508"/>
      <c r="CV8" s="508"/>
      <c r="CW8" s="508"/>
      <c r="CX8" s="508"/>
      <c r="CY8" s="508"/>
      <c r="CZ8" s="508"/>
      <c r="DA8" s="509"/>
      <c r="DB8" s="507">
        <v>0.7</v>
      </c>
      <c r="DC8" s="508"/>
      <c r="DD8" s="508"/>
      <c r="DE8" s="508"/>
      <c r="DF8" s="508"/>
      <c r="DG8" s="508"/>
      <c r="DH8" s="508"/>
      <c r="DI8" s="509"/>
      <c r="DJ8" s="186"/>
      <c r="DK8" s="186"/>
      <c r="DL8" s="186"/>
      <c r="DM8" s="186"/>
      <c r="DN8" s="186"/>
      <c r="DO8" s="186"/>
    </row>
    <row r="9" spans="1:119" ht="18.75" customHeight="1" thickBot="1" x14ac:dyDescent="0.25">
      <c r="A9" s="187"/>
      <c r="B9" s="461" t="s">
        <v>113</v>
      </c>
      <c r="C9" s="462"/>
      <c r="D9" s="462"/>
      <c r="E9" s="462"/>
      <c r="F9" s="462"/>
      <c r="G9" s="462"/>
      <c r="H9" s="462"/>
      <c r="I9" s="462"/>
      <c r="J9" s="462"/>
      <c r="K9" s="510"/>
      <c r="L9" s="511" t="s">
        <v>114</v>
      </c>
      <c r="M9" s="512"/>
      <c r="N9" s="512"/>
      <c r="O9" s="512"/>
      <c r="P9" s="512"/>
      <c r="Q9" s="513"/>
      <c r="R9" s="514">
        <v>49003</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102</v>
      </c>
      <c r="AV9" s="500"/>
      <c r="AW9" s="500"/>
      <c r="AX9" s="500"/>
      <c r="AY9" s="501" t="s">
        <v>117</v>
      </c>
      <c r="AZ9" s="502"/>
      <c r="BA9" s="502"/>
      <c r="BB9" s="502"/>
      <c r="BC9" s="502"/>
      <c r="BD9" s="502"/>
      <c r="BE9" s="502"/>
      <c r="BF9" s="502"/>
      <c r="BG9" s="502"/>
      <c r="BH9" s="502"/>
      <c r="BI9" s="502"/>
      <c r="BJ9" s="502"/>
      <c r="BK9" s="502"/>
      <c r="BL9" s="502"/>
      <c r="BM9" s="503"/>
      <c r="BN9" s="467">
        <v>-276241</v>
      </c>
      <c r="BO9" s="468"/>
      <c r="BP9" s="468"/>
      <c r="BQ9" s="468"/>
      <c r="BR9" s="468"/>
      <c r="BS9" s="468"/>
      <c r="BT9" s="468"/>
      <c r="BU9" s="469"/>
      <c r="BV9" s="467">
        <v>-30027</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10</v>
      </c>
      <c r="CU9" s="465"/>
      <c r="CV9" s="465"/>
      <c r="CW9" s="465"/>
      <c r="CX9" s="465"/>
      <c r="CY9" s="465"/>
      <c r="CZ9" s="465"/>
      <c r="DA9" s="466"/>
      <c r="DB9" s="464">
        <v>10.199999999999999</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119</v>
      </c>
      <c r="M10" s="497"/>
      <c r="N10" s="497"/>
      <c r="O10" s="497"/>
      <c r="P10" s="497"/>
      <c r="Q10" s="498"/>
      <c r="R10" s="518">
        <v>50619</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102</v>
      </c>
      <c r="AV10" s="500"/>
      <c r="AW10" s="500"/>
      <c r="AX10" s="500"/>
      <c r="AY10" s="501" t="s">
        <v>121</v>
      </c>
      <c r="AZ10" s="502"/>
      <c r="BA10" s="502"/>
      <c r="BB10" s="502"/>
      <c r="BC10" s="502"/>
      <c r="BD10" s="502"/>
      <c r="BE10" s="502"/>
      <c r="BF10" s="502"/>
      <c r="BG10" s="502"/>
      <c r="BH10" s="502"/>
      <c r="BI10" s="502"/>
      <c r="BJ10" s="502"/>
      <c r="BK10" s="502"/>
      <c r="BL10" s="502"/>
      <c r="BM10" s="503"/>
      <c r="BN10" s="467">
        <v>4251</v>
      </c>
      <c r="BO10" s="468"/>
      <c r="BP10" s="468"/>
      <c r="BQ10" s="468"/>
      <c r="BR10" s="468"/>
      <c r="BS10" s="468"/>
      <c r="BT10" s="468"/>
      <c r="BU10" s="469"/>
      <c r="BV10" s="467">
        <v>3230</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2">
      <c r="A12" s="187"/>
      <c r="B12" s="527" t="s">
        <v>130</v>
      </c>
      <c r="C12" s="528"/>
      <c r="D12" s="528"/>
      <c r="E12" s="528"/>
      <c r="F12" s="528"/>
      <c r="G12" s="528"/>
      <c r="H12" s="528"/>
      <c r="I12" s="528"/>
      <c r="J12" s="528"/>
      <c r="K12" s="529"/>
      <c r="L12" s="536" t="s">
        <v>131</v>
      </c>
      <c r="M12" s="537"/>
      <c r="N12" s="537"/>
      <c r="O12" s="537"/>
      <c r="P12" s="537"/>
      <c r="Q12" s="538"/>
      <c r="R12" s="539">
        <v>48580</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102</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139</v>
      </c>
      <c r="N13" s="559"/>
      <c r="O13" s="559"/>
      <c r="P13" s="559"/>
      <c r="Q13" s="560"/>
      <c r="R13" s="551">
        <v>47973</v>
      </c>
      <c r="S13" s="552"/>
      <c r="T13" s="552"/>
      <c r="U13" s="552"/>
      <c r="V13" s="553"/>
      <c r="W13" s="483" t="s">
        <v>140</v>
      </c>
      <c r="X13" s="484"/>
      <c r="Y13" s="484"/>
      <c r="Z13" s="484"/>
      <c r="AA13" s="484"/>
      <c r="AB13" s="474"/>
      <c r="AC13" s="518">
        <v>268</v>
      </c>
      <c r="AD13" s="519"/>
      <c r="AE13" s="519"/>
      <c r="AF13" s="519"/>
      <c r="AG13" s="561"/>
      <c r="AH13" s="518">
        <v>266</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-271990</v>
      </c>
      <c r="BO13" s="468"/>
      <c r="BP13" s="468"/>
      <c r="BQ13" s="468"/>
      <c r="BR13" s="468"/>
      <c r="BS13" s="468"/>
      <c r="BT13" s="468"/>
      <c r="BU13" s="469"/>
      <c r="BV13" s="467">
        <v>-26797</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7.9</v>
      </c>
      <c r="CU13" s="465"/>
      <c r="CV13" s="465"/>
      <c r="CW13" s="465"/>
      <c r="CX13" s="465"/>
      <c r="CY13" s="465"/>
      <c r="CZ13" s="465"/>
      <c r="DA13" s="466"/>
      <c r="DB13" s="464">
        <v>8.6</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145</v>
      </c>
      <c r="M14" s="549"/>
      <c r="N14" s="549"/>
      <c r="O14" s="549"/>
      <c r="P14" s="549"/>
      <c r="Q14" s="550"/>
      <c r="R14" s="551">
        <v>49150</v>
      </c>
      <c r="S14" s="552"/>
      <c r="T14" s="552"/>
      <c r="U14" s="552"/>
      <c r="V14" s="553"/>
      <c r="W14" s="457"/>
      <c r="X14" s="458"/>
      <c r="Y14" s="458"/>
      <c r="Z14" s="458"/>
      <c r="AA14" s="458"/>
      <c r="AB14" s="447"/>
      <c r="AC14" s="554">
        <v>1.1000000000000001</v>
      </c>
      <c r="AD14" s="555"/>
      <c r="AE14" s="555"/>
      <c r="AF14" s="555"/>
      <c r="AG14" s="556"/>
      <c r="AH14" s="554">
        <v>1.1000000000000001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29</v>
      </c>
      <c r="CU14" s="566"/>
      <c r="CV14" s="566"/>
      <c r="CW14" s="566"/>
      <c r="CX14" s="566"/>
      <c r="CY14" s="566"/>
      <c r="CZ14" s="566"/>
      <c r="DA14" s="567"/>
      <c r="DB14" s="565">
        <v>34.9</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147</v>
      </c>
      <c r="N15" s="559"/>
      <c r="O15" s="559"/>
      <c r="P15" s="559"/>
      <c r="Q15" s="560"/>
      <c r="R15" s="551">
        <v>48543</v>
      </c>
      <c r="S15" s="552"/>
      <c r="T15" s="552"/>
      <c r="U15" s="552"/>
      <c r="V15" s="553"/>
      <c r="W15" s="483" t="s">
        <v>148</v>
      </c>
      <c r="X15" s="484"/>
      <c r="Y15" s="484"/>
      <c r="Z15" s="484"/>
      <c r="AA15" s="484"/>
      <c r="AB15" s="474"/>
      <c r="AC15" s="518">
        <v>9145</v>
      </c>
      <c r="AD15" s="519"/>
      <c r="AE15" s="519"/>
      <c r="AF15" s="519"/>
      <c r="AG15" s="561"/>
      <c r="AH15" s="518">
        <v>9167</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5939675</v>
      </c>
      <c r="BO15" s="431"/>
      <c r="BP15" s="431"/>
      <c r="BQ15" s="431"/>
      <c r="BR15" s="431"/>
      <c r="BS15" s="431"/>
      <c r="BT15" s="431"/>
      <c r="BU15" s="432"/>
      <c r="BV15" s="430">
        <v>5941754</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37.4</v>
      </c>
      <c r="AD16" s="555"/>
      <c r="AE16" s="555"/>
      <c r="AF16" s="555"/>
      <c r="AG16" s="556"/>
      <c r="AH16" s="554">
        <v>37.1</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8450826</v>
      </c>
      <c r="BO16" s="468"/>
      <c r="BP16" s="468"/>
      <c r="BQ16" s="468"/>
      <c r="BR16" s="468"/>
      <c r="BS16" s="468"/>
      <c r="BT16" s="468"/>
      <c r="BU16" s="469"/>
      <c r="BV16" s="467">
        <v>8346415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154</v>
      </c>
      <c r="N17" s="575"/>
      <c r="O17" s="575"/>
      <c r="P17" s="575"/>
      <c r="Q17" s="576"/>
      <c r="R17" s="571" t="s">
        <v>152</v>
      </c>
      <c r="S17" s="572"/>
      <c r="T17" s="572"/>
      <c r="U17" s="572"/>
      <c r="V17" s="573"/>
      <c r="W17" s="483" t="s">
        <v>155</v>
      </c>
      <c r="X17" s="484"/>
      <c r="Y17" s="484"/>
      <c r="Z17" s="484"/>
      <c r="AA17" s="484"/>
      <c r="AB17" s="474"/>
      <c r="AC17" s="518">
        <v>15047</v>
      </c>
      <c r="AD17" s="519"/>
      <c r="AE17" s="519"/>
      <c r="AF17" s="519"/>
      <c r="AG17" s="561"/>
      <c r="AH17" s="518">
        <v>15273</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7621373</v>
      </c>
      <c r="BO17" s="468"/>
      <c r="BP17" s="468"/>
      <c r="BQ17" s="468"/>
      <c r="BR17" s="468"/>
      <c r="BS17" s="468"/>
      <c r="BT17" s="468"/>
      <c r="BU17" s="469"/>
      <c r="BV17" s="467">
        <v>7601391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157</v>
      </c>
      <c r="C18" s="510"/>
      <c r="D18" s="510"/>
      <c r="E18" s="582"/>
      <c r="F18" s="582"/>
      <c r="G18" s="582"/>
      <c r="H18" s="582"/>
      <c r="I18" s="582"/>
      <c r="J18" s="582"/>
      <c r="K18" s="582"/>
      <c r="L18" s="583">
        <v>121.74</v>
      </c>
      <c r="M18" s="583"/>
      <c r="N18" s="583"/>
      <c r="O18" s="583"/>
      <c r="P18" s="583"/>
      <c r="Q18" s="583"/>
      <c r="R18" s="584"/>
      <c r="S18" s="584"/>
      <c r="T18" s="584"/>
      <c r="U18" s="584"/>
      <c r="V18" s="585"/>
      <c r="W18" s="485"/>
      <c r="X18" s="486"/>
      <c r="Y18" s="486"/>
      <c r="Z18" s="486"/>
      <c r="AA18" s="486"/>
      <c r="AB18" s="477"/>
      <c r="AC18" s="586">
        <v>61.5</v>
      </c>
      <c r="AD18" s="587"/>
      <c r="AE18" s="587"/>
      <c r="AF18" s="587"/>
      <c r="AG18" s="588"/>
      <c r="AH18" s="586">
        <v>61.8</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9297136</v>
      </c>
      <c r="BO18" s="468"/>
      <c r="BP18" s="468"/>
      <c r="BQ18" s="468"/>
      <c r="BR18" s="468"/>
      <c r="BS18" s="468"/>
      <c r="BT18" s="468"/>
      <c r="BU18" s="469"/>
      <c r="BV18" s="467">
        <v>9257016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159</v>
      </c>
      <c r="C19" s="510"/>
      <c r="D19" s="510"/>
      <c r="E19" s="582"/>
      <c r="F19" s="582"/>
      <c r="G19" s="582"/>
      <c r="H19" s="582"/>
      <c r="I19" s="582"/>
      <c r="J19" s="582"/>
      <c r="K19" s="582"/>
      <c r="L19" s="590">
        <v>403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13809251</v>
      </c>
      <c r="BO19" s="468"/>
      <c r="BP19" s="468"/>
      <c r="BQ19" s="468"/>
      <c r="BR19" s="468"/>
      <c r="BS19" s="468"/>
      <c r="BT19" s="468"/>
      <c r="BU19" s="469"/>
      <c r="BV19" s="467">
        <v>13532123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161</v>
      </c>
      <c r="C20" s="510"/>
      <c r="D20" s="510"/>
      <c r="E20" s="582"/>
      <c r="F20" s="582"/>
      <c r="G20" s="582"/>
      <c r="H20" s="582"/>
      <c r="I20" s="582"/>
      <c r="J20" s="582"/>
      <c r="K20" s="582"/>
      <c r="L20" s="590">
        <v>18091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17764133</v>
      </c>
      <c r="BO23" s="468"/>
      <c r="BP23" s="468"/>
      <c r="BQ23" s="468"/>
      <c r="BR23" s="468"/>
      <c r="BS23" s="468"/>
      <c r="BT23" s="468"/>
      <c r="BU23" s="469"/>
      <c r="BV23" s="467">
        <v>16470613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170</v>
      </c>
      <c r="F24" s="497"/>
      <c r="G24" s="497"/>
      <c r="H24" s="497"/>
      <c r="I24" s="497"/>
      <c r="J24" s="497"/>
      <c r="K24" s="498"/>
      <c r="L24" s="518">
        <v>1</v>
      </c>
      <c r="M24" s="519"/>
      <c r="N24" s="519"/>
      <c r="O24" s="519"/>
      <c r="P24" s="561"/>
      <c r="Q24" s="518">
        <v>8500</v>
      </c>
      <c r="R24" s="519"/>
      <c r="S24" s="519"/>
      <c r="T24" s="519"/>
      <c r="U24" s="519"/>
      <c r="V24" s="561"/>
      <c r="W24" s="620"/>
      <c r="X24" s="608"/>
      <c r="Y24" s="609"/>
      <c r="Z24" s="517" t="s">
        <v>171</v>
      </c>
      <c r="AA24" s="497"/>
      <c r="AB24" s="497"/>
      <c r="AC24" s="497"/>
      <c r="AD24" s="497"/>
      <c r="AE24" s="497"/>
      <c r="AF24" s="497"/>
      <c r="AG24" s="498"/>
      <c r="AH24" s="518">
        <v>364</v>
      </c>
      <c r="AI24" s="519"/>
      <c r="AJ24" s="519"/>
      <c r="AK24" s="519"/>
      <c r="AL24" s="561"/>
      <c r="AM24" s="518">
        <v>1110564</v>
      </c>
      <c r="AN24" s="519"/>
      <c r="AO24" s="519"/>
      <c r="AP24" s="519"/>
      <c r="AQ24" s="519"/>
      <c r="AR24" s="561"/>
      <c r="AS24" s="518">
        <v>3051</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15689428</v>
      </c>
      <c r="BO24" s="468"/>
      <c r="BP24" s="468"/>
      <c r="BQ24" s="468"/>
      <c r="BR24" s="468"/>
      <c r="BS24" s="468"/>
      <c r="BT24" s="468"/>
      <c r="BU24" s="469"/>
      <c r="BV24" s="467">
        <v>15153099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173</v>
      </c>
      <c r="F25" s="497"/>
      <c r="G25" s="497"/>
      <c r="H25" s="497"/>
      <c r="I25" s="497"/>
      <c r="J25" s="497"/>
      <c r="K25" s="498"/>
      <c r="L25" s="518">
        <v>2</v>
      </c>
      <c r="M25" s="519"/>
      <c r="N25" s="519"/>
      <c r="O25" s="519"/>
      <c r="P25" s="561"/>
      <c r="Q25" s="518">
        <v>6800</v>
      </c>
      <c r="R25" s="519"/>
      <c r="S25" s="519"/>
      <c r="T25" s="519"/>
      <c r="U25" s="519"/>
      <c r="V25" s="561"/>
      <c r="W25" s="620"/>
      <c r="X25" s="608"/>
      <c r="Y25" s="609"/>
      <c r="Z25" s="517" t="s">
        <v>174</v>
      </c>
      <c r="AA25" s="497"/>
      <c r="AB25" s="497"/>
      <c r="AC25" s="497"/>
      <c r="AD25" s="497"/>
      <c r="AE25" s="497"/>
      <c r="AF25" s="497"/>
      <c r="AG25" s="498"/>
      <c r="AH25" s="518" t="s">
        <v>137</v>
      </c>
      <c r="AI25" s="519"/>
      <c r="AJ25" s="519"/>
      <c r="AK25" s="519"/>
      <c r="AL25" s="561"/>
      <c r="AM25" s="518" t="s">
        <v>137</v>
      </c>
      <c r="AN25" s="519"/>
      <c r="AO25" s="519"/>
      <c r="AP25" s="519"/>
      <c r="AQ25" s="519"/>
      <c r="AR25" s="561"/>
      <c r="AS25" s="518" t="s">
        <v>137</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1396200</v>
      </c>
      <c r="BO25" s="431"/>
      <c r="BP25" s="431"/>
      <c r="BQ25" s="431"/>
      <c r="BR25" s="431"/>
      <c r="BS25" s="431"/>
      <c r="BT25" s="431"/>
      <c r="BU25" s="432"/>
      <c r="BV25" s="430">
        <v>1257979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176</v>
      </c>
      <c r="F26" s="497"/>
      <c r="G26" s="497"/>
      <c r="H26" s="497"/>
      <c r="I26" s="497"/>
      <c r="J26" s="497"/>
      <c r="K26" s="498"/>
      <c r="L26" s="518">
        <v>1</v>
      </c>
      <c r="M26" s="519"/>
      <c r="N26" s="519"/>
      <c r="O26" s="519"/>
      <c r="P26" s="561"/>
      <c r="Q26" s="518">
        <v>5900</v>
      </c>
      <c r="R26" s="519"/>
      <c r="S26" s="519"/>
      <c r="T26" s="519"/>
      <c r="U26" s="519"/>
      <c r="V26" s="561"/>
      <c r="W26" s="620"/>
      <c r="X26" s="608"/>
      <c r="Y26" s="609"/>
      <c r="Z26" s="517" t="s">
        <v>177</v>
      </c>
      <c r="AA26" s="630"/>
      <c r="AB26" s="630"/>
      <c r="AC26" s="630"/>
      <c r="AD26" s="630"/>
      <c r="AE26" s="630"/>
      <c r="AF26" s="630"/>
      <c r="AG26" s="631"/>
      <c r="AH26" s="518">
        <v>3</v>
      </c>
      <c r="AI26" s="519"/>
      <c r="AJ26" s="519"/>
      <c r="AK26" s="519"/>
      <c r="AL26" s="561"/>
      <c r="AM26" s="518">
        <v>10284</v>
      </c>
      <c r="AN26" s="519"/>
      <c r="AO26" s="519"/>
      <c r="AP26" s="519"/>
      <c r="AQ26" s="519"/>
      <c r="AR26" s="561"/>
      <c r="AS26" s="518">
        <v>3428</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179</v>
      </c>
      <c r="F27" s="497"/>
      <c r="G27" s="497"/>
      <c r="H27" s="497"/>
      <c r="I27" s="497"/>
      <c r="J27" s="497"/>
      <c r="K27" s="498"/>
      <c r="L27" s="518">
        <v>1</v>
      </c>
      <c r="M27" s="519"/>
      <c r="N27" s="519"/>
      <c r="O27" s="519"/>
      <c r="P27" s="561"/>
      <c r="Q27" s="518">
        <v>4000</v>
      </c>
      <c r="R27" s="519"/>
      <c r="S27" s="519"/>
      <c r="T27" s="519"/>
      <c r="U27" s="519"/>
      <c r="V27" s="561"/>
      <c r="W27" s="620"/>
      <c r="X27" s="608"/>
      <c r="Y27" s="609"/>
      <c r="Z27" s="517" t="s">
        <v>180</v>
      </c>
      <c r="AA27" s="497"/>
      <c r="AB27" s="497"/>
      <c r="AC27" s="497"/>
      <c r="AD27" s="497"/>
      <c r="AE27" s="497"/>
      <c r="AF27" s="497"/>
      <c r="AG27" s="498"/>
      <c r="AH27" s="518">
        <v>16</v>
      </c>
      <c r="AI27" s="519"/>
      <c r="AJ27" s="519"/>
      <c r="AK27" s="519"/>
      <c r="AL27" s="561"/>
      <c r="AM27" s="518">
        <v>59420</v>
      </c>
      <c r="AN27" s="519"/>
      <c r="AO27" s="519"/>
      <c r="AP27" s="519"/>
      <c r="AQ27" s="519"/>
      <c r="AR27" s="561"/>
      <c r="AS27" s="518">
        <v>3714</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1709136</v>
      </c>
      <c r="BO27" s="644"/>
      <c r="BP27" s="644"/>
      <c r="BQ27" s="644"/>
      <c r="BR27" s="644"/>
      <c r="BS27" s="644"/>
      <c r="BT27" s="644"/>
      <c r="BU27" s="645"/>
      <c r="BV27" s="643">
        <v>1708995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182</v>
      </c>
      <c r="F28" s="497"/>
      <c r="G28" s="497"/>
      <c r="H28" s="497"/>
      <c r="I28" s="497"/>
      <c r="J28" s="497"/>
      <c r="K28" s="498"/>
      <c r="L28" s="518">
        <v>1</v>
      </c>
      <c r="M28" s="519"/>
      <c r="N28" s="519"/>
      <c r="O28" s="519"/>
      <c r="P28" s="561"/>
      <c r="Q28" s="518">
        <v>3700</v>
      </c>
      <c r="R28" s="519"/>
      <c r="S28" s="519"/>
      <c r="T28" s="519"/>
      <c r="U28" s="519"/>
      <c r="V28" s="561"/>
      <c r="W28" s="620"/>
      <c r="X28" s="608"/>
      <c r="Y28" s="609"/>
      <c r="Z28" s="517" t="s">
        <v>183</v>
      </c>
      <c r="AA28" s="497"/>
      <c r="AB28" s="497"/>
      <c r="AC28" s="497"/>
      <c r="AD28" s="497"/>
      <c r="AE28" s="497"/>
      <c r="AF28" s="497"/>
      <c r="AG28" s="498"/>
      <c r="AH28" s="518" t="s">
        <v>137</v>
      </c>
      <c r="AI28" s="519"/>
      <c r="AJ28" s="519"/>
      <c r="AK28" s="519"/>
      <c r="AL28" s="561"/>
      <c r="AM28" s="518" t="s">
        <v>137</v>
      </c>
      <c r="AN28" s="519"/>
      <c r="AO28" s="519"/>
      <c r="AP28" s="519"/>
      <c r="AQ28" s="519"/>
      <c r="AR28" s="561"/>
      <c r="AS28" s="518" t="s">
        <v>137</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4711125</v>
      </c>
      <c r="BO28" s="431"/>
      <c r="BP28" s="431"/>
      <c r="BQ28" s="431"/>
      <c r="BR28" s="431"/>
      <c r="BS28" s="431"/>
      <c r="BT28" s="431"/>
      <c r="BU28" s="432"/>
      <c r="BV28" s="430">
        <v>4222874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185</v>
      </c>
      <c r="F29" s="497"/>
      <c r="G29" s="497"/>
      <c r="H29" s="497"/>
      <c r="I29" s="497"/>
      <c r="J29" s="497"/>
      <c r="K29" s="498"/>
      <c r="L29" s="518">
        <v>18</v>
      </c>
      <c r="M29" s="519"/>
      <c r="N29" s="519"/>
      <c r="O29" s="519"/>
      <c r="P29" s="561"/>
      <c r="Q29" s="518">
        <v>3600</v>
      </c>
      <c r="R29" s="519"/>
      <c r="S29" s="519"/>
      <c r="T29" s="519"/>
      <c r="U29" s="519"/>
      <c r="V29" s="561"/>
      <c r="W29" s="621"/>
      <c r="X29" s="622"/>
      <c r="Y29" s="623"/>
      <c r="Z29" s="517" t="s">
        <v>186</v>
      </c>
      <c r="AA29" s="497"/>
      <c r="AB29" s="497"/>
      <c r="AC29" s="497"/>
      <c r="AD29" s="497"/>
      <c r="AE29" s="497"/>
      <c r="AF29" s="497"/>
      <c r="AG29" s="498"/>
      <c r="AH29" s="518">
        <v>380</v>
      </c>
      <c r="AI29" s="519"/>
      <c r="AJ29" s="519"/>
      <c r="AK29" s="519"/>
      <c r="AL29" s="561"/>
      <c r="AM29" s="518">
        <v>1169984</v>
      </c>
      <c r="AN29" s="519"/>
      <c r="AO29" s="519"/>
      <c r="AP29" s="519"/>
      <c r="AQ29" s="519"/>
      <c r="AR29" s="561"/>
      <c r="AS29" s="518">
        <v>3079</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2686</v>
      </c>
      <c r="BO29" s="468"/>
      <c r="BP29" s="468"/>
      <c r="BQ29" s="468"/>
      <c r="BR29" s="468"/>
      <c r="BS29" s="468"/>
      <c r="BT29" s="468"/>
      <c r="BU29" s="469"/>
      <c r="BV29" s="467">
        <v>2686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98.8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3354616</v>
      </c>
      <c r="BO30" s="644"/>
      <c r="BP30" s="644"/>
      <c r="BQ30" s="644"/>
      <c r="BR30" s="644"/>
      <c r="BS30" s="644"/>
      <c r="BT30" s="644"/>
      <c r="BU30" s="645"/>
      <c r="BV30" s="643">
        <v>2649717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195</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195</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IF('各会計、関係団体の財政状況及び健全化判断比率'!B34="","",'各会計、関係団体の財政状況及び健全化判断比率'!B34)</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富士五湖広域行政事務組合一般会計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富士吉田市スポーツ協会</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看護専門学校特別会計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IF('各会計、関係団体の財政状況及び健全化判断比率'!B33="","",'各会計、関係団体の財政状況及び健全化判断比率'!B33)</f>
        <v>市立病院事業会計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富士五湖広域行政事務組合富士五湖ふるさと振興整備事業特別会計</v>
      </c>
      <c r="BZ35" s="657"/>
      <c r="CA35" s="657"/>
      <c r="CB35" s="657"/>
      <c r="CC35" s="657"/>
      <c r="CD35" s="657"/>
      <c r="CE35" s="657"/>
      <c r="CF35" s="657"/>
      <c r="CG35" s="657"/>
      <c r="CH35" s="657"/>
      <c r="CI35" s="657"/>
      <c r="CJ35" s="657"/>
      <c r="CK35" s="657"/>
      <c r="CL35" s="657"/>
      <c r="CM35" s="657"/>
      <c r="CN35" s="214"/>
      <c r="CO35" s="656">
        <f t="shared" ref="CO35:CO43" si="3">IF(CQ35="","",CO34+1)</f>
        <v>21</v>
      </c>
      <c r="CP35" s="656"/>
      <c r="CQ35" s="657" t="str">
        <f>IF('各会計、関係団体の財政状況及び健全化判断比率'!BS8="","",'各会計、関係団体の財政状況及び健全化判断比率'!BS8)</f>
        <v>富士吉田市土地開発公社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介護予防支援事業特別会計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富士五湖広域行政事務組合富士五湖聖苑特別会計</v>
      </c>
      <c r="BZ36" s="657"/>
      <c r="CA36" s="657"/>
      <c r="CB36" s="657"/>
      <c r="CC36" s="657"/>
      <c r="CD36" s="657"/>
      <c r="CE36" s="657"/>
      <c r="CF36" s="657"/>
      <c r="CG36" s="657"/>
      <c r="CH36" s="657"/>
      <c r="CI36" s="657"/>
      <c r="CJ36" s="657"/>
      <c r="CK36" s="657"/>
      <c r="CL36" s="657"/>
      <c r="CM36" s="657"/>
      <c r="CN36" s="214"/>
      <c r="CO36" s="656">
        <f t="shared" si="3"/>
        <v>22</v>
      </c>
      <c r="CP36" s="656"/>
      <c r="CQ36" s="657" t="str">
        <f>IF('各会計、関係団体の財政状況及び健全化判断比率'!BS9="","",'各会計、関係団体の財政状況及び健全化判断比率'!BS9)</f>
        <v>ふじやまビール</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富士吉田外二ヶ村恩賜県有財産保護組合一般会計</v>
      </c>
      <c r="BZ37" s="657"/>
      <c r="CA37" s="657"/>
      <c r="CB37" s="657"/>
      <c r="CC37" s="657"/>
      <c r="CD37" s="657"/>
      <c r="CE37" s="657"/>
      <c r="CF37" s="657"/>
      <c r="CG37" s="657"/>
      <c r="CH37" s="657"/>
      <c r="CI37" s="657"/>
      <c r="CJ37" s="657"/>
      <c r="CK37" s="657"/>
      <c r="CL37" s="657"/>
      <c r="CM37" s="657"/>
      <c r="CN37" s="214"/>
      <c r="CO37" s="656">
        <f t="shared" si="3"/>
        <v>23</v>
      </c>
      <c r="CP37" s="656"/>
      <c r="CQ37" s="657" t="str">
        <f>IF('各会計、関係団体の財政状況及び健全化判断比率'!BS10="","",'各会計、関係団体の財政状況及び健全化判断比率'!BS10)</f>
        <v>ふじよしだ定住促進センター</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山梨県市町村総合事務組合一般会計</v>
      </c>
      <c r="BZ38" s="657"/>
      <c r="CA38" s="657"/>
      <c r="CB38" s="657"/>
      <c r="CC38" s="657"/>
      <c r="CD38" s="657"/>
      <c r="CE38" s="657"/>
      <c r="CF38" s="657"/>
      <c r="CG38" s="657"/>
      <c r="CH38" s="657"/>
      <c r="CI38" s="657"/>
      <c r="CJ38" s="657"/>
      <c r="CK38" s="657"/>
      <c r="CL38" s="657"/>
      <c r="CM38" s="657"/>
      <c r="CN38" s="214"/>
      <c r="CO38" s="656">
        <f t="shared" si="3"/>
        <v>24</v>
      </c>
      <c r="CP38" s="656"/>
      <c r="CQ38" s="657" t="str">
        <f>IF('各会計、関係団体の財政状況及び健全化判断比率'!BS11="","",'各会計、関係団体の財政状況及び健全化判断比率'!BS11)</f>
        <v>エフエム富士五湖</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山梨県市町村総合事務組合行政手続の電子化事業特別会計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山梨県市町村総合事務組合一般廃棄物最終処分場事業特別会計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山梨県市町村総合事務組合入札参加資格審査事業費特別会計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山梨県市町村総合事務組合交通災害共済事業特別会計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19</v>
      </c>
      <c r="BX43" s="656"/>
      <c r="BY43" s="657" t="str">
        <f>IF('各会計、関係団体の財政状況及び健全化判断比率'!B77="","",'各会計、関係団体の財政状況及び健全化判断比率'!B77)</f>
        <v>山梨県後期高齢者医療広域連合一般会計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uh/ZppdvaQFikFhC+62POLh5nbv6vkzK7cwFxjsV6pBvCf02vKCk8bP8U6Bonl2UT4kLyLgm2g+03PX9ffiZRg==" saltValue="fl2cfVD0gDC+xXtmtkps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48" t="s">
        <v>562</v>
      </c>
      <c r="D34" s="1248"/>
      <c r="E34" s="1249"/>
      <c r="F34" s="32">
        <v>27.87</v>
      </c>
      <c r="G34" s="33">
        <v>28.43</v>
      </c>
      <c r="H34" s="33">
        <v>21.41</v>
      </c>
      <c r="I34" s="33">
        <v>18.36</v>
      </c>
      <c r="J34" s="34">
        <v>17.34</v>
      </c>
      <c r="K34" s="22"/>
      <c r="L34" s="22"/>
      <c r="M34" s="22"/>
      <c r="N34" s="22"/>
      <c r="O34" s="22"/>
      <c r="P34" s="22"/>
    </row>
    <row r="35" spans="1:16" ht="39" customHeight="1" x14ac:dyDescent="0.2">
      <c r="A35" s="22"/>
      <c r="B35" s="35"/>
      <c r="C35" s="1242" t="s">
        <v>563</v>
      </c>
      <c r="D35" s="1243"/>
      <c r="E35" s="1244"/>
      <c r="F35" s="36">
        <v>5.75</v>
      </c>
      <c r="G35" s="37">
        <v>6.11</v>
      </c>
      <c r="H35" s="37">
        <v>9.2799999999999994</v>
      </c>
      <c r="I35" s="37">
        <v>9.07</v>
      </c>
      <c r="J35" s="38">
        <v>6.45</v>
      </c>
      <c r="K35" s="22"/>
      <c r="L35" s="22"/>
      <c r="M35" s="22"/>
      <c r="N35" s="22"/>
      <c r="O35" s="22"/>
      <c r="P35" s="22"/>
    </row>
    <row r="36" spans="1:16" ht="39" customHeight="1" x14ac:dyDescent="0.2">
      <c r="A36" s="22"/>
      <c r="B36" s="35"/>
      <c r="C36" s="1242" t="s">
        <v>564</v>
      </c>
      <c r="D36" s="1243"/>
      <c r="E36" s="1244"/>
      <c r="F36" s="36">
        <v>3.18</v>
      </c>
      <c r="G36" s="37">
        <v>3.06</v>
      </c>
      <c r="H36" s="37">
        <v>3.88</v>
      </c>
      <c r="I36" s="37">
        <v>5.09</v>
      </c>
      <c r="J36" s="38">
        <v>5.97</v>
      </c>
      <c r="K36" s="22"/>
      <c r="L36" s="22"/>
      <c r="M36" s="22"/>
      <c r="N36" s="22"/>
      <c r="O36" s="22"/>
      <c r="P36" s="22"/>
    </row>
    <row r="37" spans="1:16" ht="39" customHeight="1" x14ac:dyDescent="0.2">
      <c r="A37" s="22"/>
      <c r="B37" s="35"/>
      <c r="C37" s="1242" t="s">
        <v>565</v>
      </c>
      <c r="D37" s="1243"/>
      <c r="E37" s="1244"/>
      <c r="F37" s="36">
        <v>7.0000000000000007E-2</v>
      </c>
      <c r="G37" s="37">
        <v>0.4</v>
      </c>
      <c r="H37" s="37">
        <v>0.7</v>
      </c>
      <c r="I37" s="37">
        <v>0.42</v>
      </c>
      <c r="J37" s="38">
        <v>0.56000000000000005</v>
      </c>
      <c r="K37" s="22"/>
      <c r="L37" s="22"/>
      <c r="M37" s="22"/>
      <c r="N37" s="22"/>
      <c r="O37" s="22"/>
      <c r="P37" s="22"/>
    </row>
    <row r="38" spans="1:16" ht="39" customHeight="1" x14ac:dyDescent="0.2">
      <c r="A38" s="22"/>
      <c r="B38" s="35"/>
      <c r="C38" s="1242" t="s">
        <v>566</v>
      </c>
      <c r="D38" s="1243"/>
      <c r="E38" s="1244"/>
      <c r="F38" s="36">
        <v>1.42</v>
      </c>
      <c r="G38" s="37">
        <v>1.4</v>
      </c>
      <c r="H38" s="37">
        <v>1.2</v>
      </c>
      <c r="I38" s="37">
        <v>0.56000000000000005</v>
      </c>
      <c r="J38" s="38">
        <v>0.2</v>
      </c>
      <c r="K38" s="22"/>
      <c r="L38" s="22"/>
      <c r="M38" s="22"/>
      <c r="N38" s="22"/>
      <c r="O38" s="22"/>
      <c r="P38" s="22"/>
    </row>
    <row r="39" spans="1:16" ht="39" customHeight="1" x14ac:dyDescent="0.2">
      <c r="A39" s="22"/>
      <c r="B39" s="35"/>
      <c r="C39" s="1242" t="s">
        <v>567</v>
      </c>
      <c r="D39" s="1243"/>
      <c r="E39" s="1244"/>
      <c r="F39" s="36">
        <v>0</v>
      </c>
      <c r="G39" s="37">
        <v>0</v>
      </c>
      <c r="H39" s="37">
        <v>0</v>
      </c>
      <c r="I39" s="37">
        <v>0</v>
      </c>
      <c r="J39" s="38">
        <v>0</v>
      </c>
      <c r="K39" s="22"/>
      <c r="L39" s="22"/>
      <c r="M39" s="22"/>
      <c r="N39" s="22"/>
      <c r="O39" s="22"/>
      <c r="P39" s="22"/>
    </row>
    <row r="40" spans="1:16" ht="39" customHeight="1" x14ac:dyDescent="0.2">
      <c r="A40" s="22"/>
      <c r="B40" s="35"/>
      <c r="C40" s="1242" t="s">
        <v>568</v>
      </c>
      <c r="D40" s="1243"/>
      <c r="E40" s="1244"/>
      <c r="F40" s="36">
        <v>0</v>
      </c>
      <c r="G40" s="37">
        <v>0</v>
      </c>
      <c r="H40" s="37">
        <v>0</v>
      </c>
      <c r="I40" s="37">
        <v>0</v>
      </c>
      <c r="J40" s="38">
        <v>0</v>
      </c>
      <c r="K40" s="22"/>
      <c r="L40" s="22"/>
      <c r="M40" s="22"/>
      <c r="N40" s="22"/>
      <c r="O40" s="22"/>
      <c r="P40" s="22"/>
    </row>
    <row r="41" spans="1:16" ht="39" customHeight="1" x14ac:dyDescent="0.2">
      <c r="A41" s="22"/>
      <c r="B41" s="35"/>
      <c r="C41" s="1242" t="s">
        <v>569</v>
      </c>
      <c r="D41" s="1243"/>
      <c r="E41" s="1244"/>
      <c r="F41" s="36">
        <v>0</v>
      </c>
      <c r="G41" s="37">
        <v>0</v>
      </c>
      <c r="H41" s="37">
        <v>0</v>
      </c>
      <c r="I41" s="37">
        <v>0</v>
      </c>
      <c r="J41" s="38">
        <v>0</v>
      </c>
      <c r="K41" s="22"/>
      <c r="L41" s="22"/>
      <c r="M41" s="22"/>
      <c r="N41" s="22"/>
      <c r="O41" s="22"/>
      <c r="P41" s="22"/>
    </row>
    <row r="42" spans="1:16" ht="39" customHeight="1" x14ac:dyDescent="0.2">
      <c r="A42" s="22"/>
      <c r="B42" s="39"/>
      <c r="C42" s="1242" t="s">
        <v>570</v>
      </c>
      <c r="D42" s="1243"/>
      <c r="E42" s="1244"/>
      <c r="F42" s="36" t="s">
        <v>512</v>
      </c>
      <c r="G42" s="37" t="s">
        <v>512</v>
      </c>
      <c r="H42" s="37" t="s">
        <v>512</v>
      </c>
      <c r="I42" s="37" t="s">
        <v>512</v>
      </c>
      <c r="J42" s="38" t="s">
        <v>512</v>
      </c>
      <c r="K42" s="22"/>
      <c r="L42" s="22"/>
      <c r="M42" s="22"/>
      <c r="N42" s="22"/>
      <c r="O42" s="22"/>
      <c r="P42" s="22"/>
    </row>
    <row r="43" spans="1:16" ht="39" customHeight="1" thickBot="1" x14ac:dyDescent="0.25">
      <c r="A43" s="22"/>
      <c r="B43" s="40"/>
      <c r="C43" s="1245" t="s">
        <v>571</v>
      </c>
      <c r="D43" s="1246"/>
      <c r="E43" s="1247"/>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JKUKyasaiBk6kSFgcQDxG1GYoqpgQ44MDtWNDBfC20Z0jlLJmQEQwdtgXuJSfPg9h1VCCi7YWZY4ViO/4wRkw==" saltValue="G2LnMEk2fnNxSEEtw7yX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1978</v>
      </c>
      <c r="L45" s="60">
        <v>1891</v>
      </c>
      <c r="M45" s="60">
        <v>1679</v>
      </c>
      <c r="N45" s="60">
        <v>1375</v>
      </c>
      <c r="O45" s="61">
        <v>1377</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512</v>
      </c>
      <c r="L46" s="64" t="s">
        <v>512</v>
      </c>
      <c r="M46" s="64" t="s">
        <v>512</v>
      </c>
      <c r="N46" s="64" t="s">
        <v>512</v>
      </c>
      <c r="O46" s="65" t="s">
        <v>512</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512</v>
      </c>
      <c r="L47" s="64" t="s">
        <v>512</v>
      </c>
      <c r="M47" s="64" t="s">
        <v>512</v>
      </c>
      <c r="N47" s="64" t="s">
        <v>512</v>
      </c>
      <c r="O47" s="65" t="s">
        <v>512</v>
      </c>
      <c r="P47" s="48"/>
      <c r="Q47" s="48"/>
      <c r="R47" s="48"/>
      <c r="S47" s="48"/>
      <c r="T47" s="48"/>
      <c r="U47" s="48"/>
    </row>
    <row r="48" spans="1:21" ht="30.75" customHeight="1" x14ac:dyDescent="0.2">
      <c r="A48" s="48"/>
      <c r="B48" s="1252"/>
      <c r="C48" s="1253"/>
      <c r="D48" s="62"/>
      <c r="E48" s="1258" t="s">
        <v>15</v>
      </c>
      <c r="F48" s="1258"/>
      <c r="G48" s="1258"/>
      <c r="H48" s="1258"/>
      <c r="I48" s="1258"/>
      <c r="J48" s="1259"/>
      <c r="K48" s="63">
        <v>918</v>
      </c>
      <c r="L48" s="64">
        <v>976</v>
      </c>
      <c r="M48" s="64">
        <v>833</v>
      </c>
      <c r="N48" s="64">
        <v>803</v>
      </c>
      <c r="O48" s="65">
        <v>814</v>
      </c>
      <c r="P48" s="48"/>
      <c r="Q48" s="48"/>
      <c r="R48" s="48"/>
      <c r="S48" s="48"/>
      <c r="T48" s="48"/>
      <c r="U48" s="48"/>
    </row>
    <row r="49" spans="1:21" ht="30.75" customHeight="1" x14ac:dyDescent="0.2">
      <c r="A49" s="48"/>
      <c r="B49" s="1252"/>
      <c r="C49" s="1253"/>
      <c r="D49" s="62"/>
      <c r="E49" s="1258" t="s">
        <v>16</v>
      </c>
      <c r="F49" s="1258"/>
      <c r="G49" s="1258"/>
      <c r="H49" s="1258"/>
      <c r="I49" s="1258"/>
      <c r="J49" s="1259"/>
      <c r="K49" s="63">
        <v>23</v>
      </c>
      <c r="L49" s="64">
        <v>23</v>
      </c>
      <c r="M49" s="64">
        <v>23</v>
      </c>
      <c r="N49" s="64">
        <v>23</v>
      </c>
      <c r="O49" s="65">
        <v>22</v>
      </c>
      <c r="P49" s="48"/>
      <c r="Q49" s="48"/>
      <c r="R49" s="48"/>
      <c r="S49" s="48"/>
      <c r="T49" s="48"/>
      <c r="U49" s="48"/>
    </row>
    <row r="50" spans="1:21" ht="30.75" customHeight="1" x14ac:dyDescent="0.2">
      <c r="A50" s="48"/>
      <c r="B50" s="1252"/>
      <c r="C50" s="1253"/>
      <c r="D50" s="62"/>
      <c r="E50" s="1258" t="s">
        <v>17</v>
      </c>
      <c r="F50" s="1258"/>
      <c r="G50" s="1258"/>
      <c r="H50" s="1258"/>
      <c r="I50" s="1258"/>
      <c r="J50" s="1259"/>
      <c r="K50" s="63" t="s">
        <v>512</v>
      </c>
      <c r="L50" s="64" t="s">
        <v>512</v>
      </c>
      <c r="M50" s="64" t="s">
        <v>512</v>
      </c>
      <c r="N50" s="64" t="s">
        <v>512</v>
      </c>
      <c r="O50" s="65" t="s">
        <v>512</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512</v>
      </c>
      <c r="L51" s="64" t="s">
        <v>512</v>
      </c>
      <c r="M51" s="64" t="s">
        <v>512</v>
      </c>
      <c r="N51" s="64" t="s">
        <v>512</v>
      </c>
      <c r="O51" s="65" t="s">
        <v>512</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2026</v>
      </c>
      <c r="L52" s="64">
        <v>1975</v>
      </c>
      <c r="M52" s="64">
        <v>1730</v>
      </c>
      <c r="N52" s="64">
        <v>1510</v>
      </c>
      <c r="O52" s="65">
        <v>1471</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893</v>
      </c>
      <c r="L53" s="69">
        <v>915</v>
      </c>
      <c r="M53" s="69">
        <v>805</v>
      </c>
      <c r="N53" s="69">
        <v>691</v>
      </c>
      <c r="O53" s="70">
        <v>742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5">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66" t="s">
        <v>25</v>
      </c>
      <c r="C57" s="1267"/>
      <c r="D57" s="1270" t="s">
        <v>26</v>
      </c>
      <c r="E57" s="1271"/>
      <c r="F57" s="1271"/>
      <c r="G57" s="1271"/>
      <c r="H57" s="1271"/>
      <c r="I57" s="1271"/>
      <c r="J57" s="1272"/>
      <c r="K57" s="83"/>
      <c r="L57" s="84"/>
      <c r="M57" s="84"/>
      <c r="N57" s="84"/>
      <c r="O57" s="85"/>
    </row>
    <row r="58" spans="1:21" ht="31.5" customHeight="1" thickBot="1" x14ac:dyDescent="0.25">
      <c r="B58" s="1268"/>
      <c r="C58" s="1269"/>
      <c r="D58" s="1273" t="s">
        <v>27</v>
      </c>
      <c r="E58" s="1274"/>
      <c r="F58" s="1274"/>
      <c r="G58" s="1274"/>
      <c r="H58" s="1274"/>
      <c r="I58" s="1274"/>
      <c r="J58" s="127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azdRHAzr8M/D4p8jkzJAQQ+jbBtdLVJ4P+Pu0BAEgg2KTojNBL7YcXhpEuGUJwhRYltPABRZUGO9uA0FxQTog==" saltValue="rZa5lNuyQr/WRsSmZ7MT0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553</v>
      </c>
      <c r="J40" s="100" t="s">
        <v>554</v>
      </c>
      <c r="K40" s="100" t="s">
        <v>555</v>
      </c>
      <c r="L40" s="100" t="s">
        <v>556</v>
      </c>
      <c r="M40" s="101" t="s">
        <v>557</v>
      </c>
    </row>
    <row r="41" spans="2:13" ht="27.75" customHeight="1" x14ac:dyDescent="0.2">
      <c r="B41" s="1276" t="s">
        <v>30</v>
      </c>
      <c r="C41" s="1277"/>
      <c r="D41" s="102"/>
      <c r="E41" s="1282" t="s">
        <v>31</v>
      </c>
      <c r="F41" s="1282"/>
      <c r="G41" s="1282"/>
      <c r="H41" s="1283"/>
      <c r="I41" s="103">
        <v>15606</v>
      </c>
      <c r="J41" s="104">
        <v>16006</v>
      </c>
      <c r="K41" s="104">
        <v>15973</v>
      </c>
      <c r="L41" s="104">
        <v>16471</v>
      </c>
      <c r="M41" s="105">
        <v>17764</v>
      </c>
    </row>
    <row r="42" spans="2:13" ht="27.75" customHeight="1" x14ac:dyDescent="0.2">
      <c r="B42" s="1278"/>
      <c r="C42" s="1279"/>
      <c r="D42" s="106"/>
      <c r="E42" s="1284" t="s">
        <v>32</v>
      </c>
      <c r="F42" s="1284"/>
      <c r="G42" s="1284"/>
      <c r="H42" s="1285"/>
      <c r="I42" s="107" t="s">
        <v>512</v>
      </c>
      <c r="J42" s="108" t="s">
        <v>512</v>
      </c>
      <c r="K42" s="108" t="s">
        <v>512</v>
      </c>
      <c r="L42" s="108" t="s">
        <v>512</v>
      </c>
      <c r="M42" s="109" t="s">
        <v>512</v>
      </c>
    </row>
    <row r="43" spans="2:13" ht="27.75" customHeight="1" x14ac:dyDescent="0.2">
      <c r="B43" s="1278"/>
      <c r="C43" s="1279"/>
      <c r="D43" s="106"/>
      <c r="E43" s="1284" t="s">
        <v>33</v>
      </c>
      <c r="F43" s="1284"/>
      <c r="G43" s="1284"/>
      <c r="H43" s="1285"/>
      <c r="I43" s="107">
        <v>9093</v>
      </c>
      <c r="J43" s="108">
        <v>9356</v>
      </c>
      <c r="K43" s="108">
        <v>9089</v>
      </c>
      <c r="L43" s="108">
        <v>8491</v>
      </c>
      <c r="M43" s="109">
        <v>7771</v>
      </c>
    </row>
    <row r="44" spans="2:13" ht="27.75" customHeight="1" x14ac:dyDescent="0.2">
      <c r="B44" s="1278"/>
      <c r="C44" s="1279"/>
      <c r="D44" s="106"/>
      <c r="E44" s="1284" t="s">
        <v>34</v>
      </c>
      <c r="F44" s="1284"/>
      <c r="G44" s="1284"/>
      <c r="H44" s="1285"/>
      <c r="I44" s="107">
        <v>209</v>
      </c>
      <c r="J44" s="108">
        <v>216</v>
      </c>
      <c r="K44" s="108">
        <v>233</v>
      </c>
      <c r="L44" s="108">
        <v>273</v>
      </c>
      <c r="M44" s="109">
        <v>240</v>
      </c>
    </row>
    <row r="45" spans="2:13" ht="27.75" customHeight="1" x14ac:dyDescent="0.2">
      <c r="B45" s="1278"/>
      <c r="C45" s="1279"/>
      <c r="D45" s="106"/>
      <c r="E45" s="1284" t="s">
        <v>35</v>
      </c>
      <c r="F45" s="1284"/>
      <c r="G45" s="1284"/>
      <c r="H45" s="1285"/>
      <c r="I45" s="107">
        <v>2877</v>
      </c>
      <c r="J45" s="108">
        <v>2928</v>
      </c>
      <c r="K45" s="108">
        <v>2845</v>
      </c>
      <c r="L45" s="108">
        <v>2704</v>
      </c>
      <c r="M45" s="109">
        <v>2665</v>
      </c>
    </row>
    <row r="46" spans="2:13" ht="27.75" customHeight="1" x14ac:dyDescent="0.2">
      <c r="B46" s="1278"/>
      <c r="C46" s="1279"/>
      <c r="D46" s="110"/>
      <c r="E46" s="1284" t="s">
        <v>36</v>
      </c>
      <c r="F46" s="1284"/>
      <c r="G46" s="1284"/>
      <c r="H46" s="1285"/>
      <c r="I46" s="107">
        <v>1382</v>
      </c>
      <c r="J46" s="108">
        <v>1235</v>
      </c>
      <c r="K46" s="108">
        <v>1195</v>
      </c>
      <c r="L46" s="108">
        <v>1127</v>
      </c>
      <c r="M46" s="109">
        <v>1082</v>
      </c>
    </row>
    <row r="47" spans="2:13" ht="27.75" customHeight="1" x14ac:dyDescent="0.2">
      <c r="B47" s="1278"/>
      <c r="C47" s="1279"/>
      <c r="D47" s="111"/>
      <c r="E47" s="1286" t="s">
        <v>37</v>
      </c>
      <c r="F47" s="1287"/>
      <c r="G47" s="1287"/>
      <c r="H47" s="1288"/>
      <c r="I47" s="107" t="s">
        <v>512</v>
      </c>
      <c r="J47" s="108" t="s">
        <v>512</v>
      </c>
      <c r="K47" s="108" t="s">
        <v>512</v>
      </c>
      <c r="L47" s="108" t="s">
        <v>512</v>
      </c>
      <c r="M47" s="109" t="s">
        <v>512</v>
      </c>
    </row>
    <row r="48" spans="2:13" ht="27.75" customHeight="1" x14ac:dyDescent="0.2">
      <c r="B48" s="1278"/>
      <c r="C48" s="1279"/>
      <c r="D48" s="106"/>
      <c r="E48" s="1284" t="s">
        <v>38</v>
      </c>
      <c r="F48" s="1284"/>
      <c r="G48" s="1284"/>
      <c r="H48" s="1285"/>
      <c r="I48" s="107" t="s">
        <v>512</v>
      </c>
      <c r="J48" s="108" t="s">
        <v>512</v>
      </c>
      <c r="K48" s="108" t="s">
        <v>512</v>
      </c>
      <c r="L48" s="108" t="s">
        <v>512</v>
      </c>
      <c r="M48" s="109" t="s">
        <v>512</v>
      </c>
    </row>
    <row r="49" spans="2:13" ht="27.75" customHeight="1" x14ac:dyDescent="0.2">
      <c r="B49" s="1280"/>
      <c r="C49" s="1281"/>
      <c r="D49" s="106"/>
      <c r="E49" s="1284" t="s">
        <v>39</v>
      </c>
      <c r="F49" s="1284"/>
      <c r="G49" s="1284"/>
      <c r="H49" s="1285"/>
      <c r="I49" s="107" t="s">
        <v>512</v>
      </c>
      <c r="J49" s="108" t="s">
        <v>512</v>
      </c>
      <c r="K49" s="108" t="s">
        <v>512</v>
      </c>
      <c r="L49" s="108" t="s">
        <v>512</v>
      </c>
      <c r="M49" s="109" t="s">
        <v>512</v>
      </c>
    </row>
    <row r="50" spans="2:13" ht="27.75" customHeight="1" x14ac:dyDescent="0.2">
      <c r="B50" s="1289" t="s">
        <v>40</v>
      </c>
      <c r="C50" s="1290"/>
      <c r="D50" s="112"/>
      <c r="E50" s="1284" t="s">
        <v>41</v>
      </c>
      <c r="F50" s="1284"/>
      <c r="G50" s="1284"/>
      <c r="H50" s="1285"/>
      <c r="I50" s="107">
        <v>5970</v>
      </c>
      <c r="J50" s="108">
        <v>6320</v>
      </c>
      <c r="K50" s="108">
        <v>7355</v>
      </c>
      <c r="L50" s="108">
        <v>8509</v>
      </c>
      <c r="M50" s="109">
        <v>9783</v>
      </c>
    </row>
    <row r="51" spans="2:13" ht="27.75" customHeight="1" x14ac:dyDescent="0.2">
      <c r="B51" s="1278"/>
      <c r="C51" s="1279"/>
      <c r="D51" s="106"/>
      <c r="E51" s="1284" t="s">
        <v>42</v>
      </c>
      <c r="F51" s="1284"/>
      <c r="G51" s="1284"/>
      <c r="H51" s="1285"/>
      <c r="I51" s="107">
        <v>3365</v>
      </c>
      <c r="J51" s="108">
        <v>2935</v>
      </c>
      <c r="K51" s="108">
        <v>2727</v>
      </c>
      <c r="L51" s="108">
        <v>2637</v>
      </c>
      <c r="M51" s="109">
        <v>2592</v>
      </c>
    </row>
    <row r="52" spans="2:13" ht="27.75" customHeight="1" x14ac:dyDescent="0.2">
      <c r="B52" s="1280"/>
      <c r="C52" s="1281"/>
      <c r="D52" s="106"/>
      <c r="E52" s="1284" t="s">
        <v>43</v>
      </c>
      <c r="F52" s="1284"/>
      <c r="G52" s="1284"/>
      <c r="H52" s="1285"/>
      <c r="I52" s="107">
        <v>15695</v>
      </c>
      <c r="J52" s="108">
        <v>15305</v>
      </c>
      <c r="K52" s="108">
        <v>14982</v>
      </c>
      <c r="L52" s="108">
        <v>14661</v>
      </c>
      <c r="M52" s="109">
        <v>14420</v>
      </c>
    </row>
    <row r="53" spans="2:13" ht="27.75" customHeight="1" thickBot="1" x14ac:dyDescent="0.25">
      <c r="B53" s="1291" t="s">
        <v>44</v>
      </c>
      <c r="C53" s="1292"/>
      <c r="D53" s="113"/>
      <c r="E53" s="1293" t="s">
        <v>45</v>
      </c>
      <c r="F53" s="1293"/>
      <c r="G53" s="1293"/>
      <c r="H53" s="1294"/>
      <c r="I53" s="114">
        <v>4138</v>
      </c>
      <c r="J53" s="115">
        <v>5181</v>
      </c>
      <c r="K53" s="115">
        <v>4272</v>
      </c>
      <c r="L53" s="115">
        <v>3259</v>
      </c>
      <c r="M53" s="116">
        <v>2727</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MWc8N7z/kWV3owVNGGs22OdY0Kc2ezFaAzhSFyp1FFhLFiRn2LlkDccQxMhR4RUb8Zjx6jZeUXsg/12KTPjSbQ==" saltValue="f9z9h7YE0LXCZXXbic6G2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555</v>
      </c>
      <c r="G54" s="125" t="s">
        <v>556</v>
      </c>
      <c r="H54" s="126" t="s">
        <v>557</v>
      </c>
    </row>
    <row r="55" spans="2:8" ht="52.5" customHeight="1" x14ac:dyDescent="0.2">
      <c r="B55" s="127"/>
      <c r="C55" s="1303" t="s">
        <v>48</v>
      </c>
      <c r="D55" s="1303"/>
      <c r="E55" s="1304"/>
      <c r="F55" s="128">
        <v>3620</v>
      </c>
      <c r="G55" s="128">
        <v>4223</v>
      </c>
      <c r="H55" s="129">
        <v>4711</v>
      </c>
    </row>
    <row r="56" spans="2:8" ht="52.5" customHeight="1" x14ac:dyDescent="0.2">
      <c r="B56" s="130"/>
      <c r="C56" s="1305" t="s">
        <v>49</v>
      </c>
      <c r="D56" s="1305"/>
      <c r="E56" s="1306"/>
      <c r="F56" s="131">
        <v>3</v>
      </c>
      <c r="G56" s="131">
        <v>3</v>
      </c>
      <c r="H56" s="132">
        <v>3</v>
      </c>
    </row>
    <row r="57" spans="2:8" ht="53.25" customHeight="1" x14ac:dyDescent="0.2">
      <c r="B57" s="130"/>
      <c r="C57" s="1307" t="s">
        <v>50</v>
      </c>
      <c r="D57" s="1307"/>
      <c r="E57" s="1308"/>
      <c r="F57" s="133">
        <v>2330</v>
      </c>
      <c r="G57" s="133">
        <v>2650</v>
      </c>
      <c r="H57" s="134">
        <v>3355</v>
      </c>
    </row>
    <row r="58" spans="2:8" ht="45.75" customHeight="1" x14ac:dyDescent="0.2">
      <c r="B58" s="135"/>
      <c r="C58" s="1295" t="s">
        <v>578</v>
      </c>
      <c r="D58" s="1296"/>
      <c r="E58" s="1297"/>
      <c r="F58" s="136">
        <v>733</v>
      </c>
      <c r="G58" s="136">
        <v>790</v>
      </c>
      <c r="H58" s="137">
        <v>1236</v>
      </c>
    </row>
    <row r="59" spans="2:8" ht="45.75" customHeight="1" x14ac:dyDescent="0.2">
      <c r="B59" s="135"/>
      <c r="C59" s="1295" t="s">
        <v>580</v>
      </c>
      <c r="D59" s="1296"/>
      <c r="E59" s="1297"/>
      <c r="F59" s="136">
        <v>177</v>
      </c>
      <c r="G59" s="136">
        <v>333</v>
      </c>
      <c r="H59" s="137">
        <v>528</v>
      </c>
    </row>
    <row r="60" spans="2:8" ht="45.75" customHeight="1" x14ac:dyDescent="0.2">
      <c r="B60" s="135"/>
      <c r="C60" s="1295" t="s">
        <v>579</v>
      </c>
      <c r="D60" s="1296"/>
      <c r="E60" s="1297"/>
      <c r="F60" s="136">
        <v>289</v>
      </c>
      <c r="G60" s="136">
        <v>399</v>
      </c>
      <c r="H60" s="137">
        <v>409</v>
      </c>
    </row>
    <row r="61" spans="2:8" ht="45.75" customHeight="1" x14ac:dyDescent="0.2">
      <c r="B61" s="135"/>
      <c r="C61" s="1295" t="s">
        <v>581</v>
      </c>
      <c r="D61" s="1296"/>
      <c r="E61" s="1297"/>
      <c r="F61" s="136">
        <v>403</v>
      </c>
      <c r="G61" s="136">
        <v>388</v>
      </c>
      <c r="H61" s="137">
        <v>370</v>
      </c>
    </row>
    <row r="62" spans="2:8" ht="45.75" customHeight="1" thickBot="1" x14ac:dyDescent="0.25">
      <c r="B62" s="138"/>
      <c r="C62" s="1298" t="s">
        <v>582</v>
      </c>
      <c r="D62" s="1299"/>
      <c r="E62" s="1300"/>
      <c r="F62" s="139">
        <v>318</v>
      </c>
      <c r="G62" s="139">
        <v>321</v>
      </c>
      <c r="H62" s="140">
        <v>318</v>
      </c>
    </row>
    <row r="63" spans="2:8" ht="52.5" customHeight="1" thickBot="1" x14ac:dyDescent="0.25">
      <c r="B63" s="141"/>
      <c r="C63" s="1301" t="s">
        <v>51</v>
      </c>
      <c r="D63" s="1301"/>
      <c r="E63" s="1302"/>
      <c r="F63" s="142">
        <v>5952</v>
      </c>
      <c r="G63" s="142">
        <v>6875</v>
      </c>
      <c r="H63" s="143">
        <v>8068</v>
      </c>
    </row>
    <row r="64" spans="2:8" ht="15" customHeight="1" x14ac:dyDescent="0.2"/>
  </sheetData>
  <sheetProtection algorithmName="SHA-512" hashValue="c91xagoexu6PM4UO7d38mr1bNjomMH8SfLGsfYmsrgO3ni+yRF3fCliDDcFG+1JaeN1OmhUjHfjqkhPEg5am2Q==" saltValue="fL4RCS36tKTZsKSgrMut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614</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614</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615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616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09" t="s">
        <v>617</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2" x14ac:dyDescent="0.2">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2" x14ac:dyDescent="0.2">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2" x14ac:dyDescent="0.2">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2" x14ac:dyDescent="0.2">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618</v>
      </c>
    </row>
    <row r="50" spans="1:109" ht="13.2" x14ac:dyDescent="0.2">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553</v>
      </c>
      <c r="BQ50" s="1322"/>
      <c r="BR50" s="1322"/>
      <c r="BS50" s="1322"/>
      <c r="BT50" s="1322"/>
      <c r="BU50" s="1322"/>
      <c r="BV50" s="1322"/>
      <c r="BW50" s="1322"/>
      <c r="BX50" s="1322" t="s">
        <v>554</v>
      </c>
      <c r="BY50" s="1322"/>
      <c r="BZ50" s="1322"/>
      <c r="CA50" s="1322"/>
      <c r="CB50" s="1322"/>
      <c r="CC50" s="1322"/>
      <c r="CD50" s="1322"/>
      <c r="CE50" s="1322"/>
      <c r="CF50" s="1322" t="s">
        <v>555</v>
      </c>
      <c r="CG50" s="1322"/>
      <c r="CH50" s="1322"/>
      <c r="CI50" s="1322"/>
      <c r="CJ50" s="1322"/>
      <c r="CK50" s="1322"/>
      <c r="CL50" s="1322"/>
      <c r="CM50" s="1322"/>
      <c r="CN50" s="1322" t="s">
        <v>556</v>
      </c>
      <c r="CO50" s="1322"/>
      <c r="CP50" s="1322"/>
      <c r="CQ50" s="1322"/>
      <c r="CR50" s="1322"/>
      <c r="CS50" s="1322"/>
      <c r="CT50" s="1322"/>
      <c r="CU50" s="1322"/>
      <c r="CV50" s="1322" t="s">
        <v>557</v>
      </c>
      <c r="CW50" s="1322"/>
      <c r="CX50" s="1322"/>
      <c r="CY50" s="1322"/>
      <c r="CZ50" s="1322"/>
      <c r="DA50" s="1322"/>
      <c r="DB50" s="1322"/>
      <c r="DC50" s="1322"/>
    </row>
    <row r="51" spans="1:109" ht="13.5" customHeight="1" x14ac:dyDescent="0.2">
      <c r="B51" s="395"/>
      <c r="G51" s="1328"/>
      <c r="H51" s="1328"/>
      <c r="I51" s="1326"/>
      <c r="J51" s="1326"/>
      <c r="K51" s="1324"/>
      <c r="L51" s="1324"/>
      <c r="M51" s="1324"/>
      <c r="N51" s="1324"/>
      <c r="AM51" s="404"/>
      <c r="AN51" s="1325" t="s">
        <v>619</v>
      </c>
      <c r="AO51" s="1325"/>
      <c r="AP51" s="1325"/>
      <c r="AQ51" s="1325"/>
      <c r="AR51" s="1325"/>
      <c r="AS51" s="1325"/>
      <c r="AT51" s="1325"/>
      <c r="AU51" s="1325"/>
      <c r="AV51" s="1325"/>
      <c r="AW51" s="1325"/>
      <c r="AX51" s="1325"/>
      <c r="AY51" s="1325"/>
      <c r="AZ51" s="1325"/>
      <c r="BA51" s="1325"/>
      <c r="BB51" s="1325" t="s">
        <v>620</v>
      </c>
      <c r="BC51" s="1325"/>
      <c r="BD51" s="1325"/>
      <c r="BE51" s="1325"/>
      <c r="BF51" s="1325"/>
      <c r="BG51" s="1325"/>
      <c r="BH51" s="1325"/>
      <c r="BI51" s="1325"/>
      <c r="BJ51" s="1325"/>
      <c r="BK51" s="1325"/>
      <c r="BL51" s="1325"/>
      <c r="BM51" s="1325"/>
      <c r="BN51" s="1325"/>
      <c r="BO51" s="1325"/>
      <c r="BP51" s="1323">
        <v>44.6</v>
      </c>
      <c r="BQ51" s="1323"/>
      <c r="BR51" s="1323"/>
      <c r="BS51" s="1323"/>
      <c r="BT51" s="1323"/>
      <c r="BU51" s="1323"/>
      <c r="BV51" s="1323"/>
      <c r="BW51" s="1323"/>
      <c r="BX51" s="1323">
        <v>55.8</v>
      </c>
      <c r="BY51" s="1323"/>
      <c r="BZ51" s="1323"/>
      <c r="CA51" s="1323"/>
      <c r="CB51" s="1323"/>
      <c r="CC51" s="1323"/>
      <c r="CD51" s="1323"/>
      <c r="CE51" s="1323"/>
      <c r="CF51" s="1323">
        <v>45.7</v>
      </c>
      <c r="CG51" s="1323"/>
      <c r="CH51" s="1323"/>
      <c r="CI51" s="1323"/>
      <c r="CJ51" s="1323"/>
      <c r="CK51" s="1323"/>
      <c r="CL51" s="1323"/>
      <c r="CM51" s="1323"/>
      <c r="CN51" s="1323">
        <v>34.9</v>
      </c>
      <c r="CO51" s="1323"/>
      <c r="CP51" s="1323"/>
      <c r="CQ51" s="1323"/>
      <c r="CR51" s="1323"/>
      <c r="CS51" s="1323"/>
      <c r="CT51" s="1323"/>
      <c r="CU51" s="1323"/>
      <c r="CV51" s="1323">
        <v>29</v>
      </c>
      <c r="CW51" s="1323"/>
      <c r="CX51" s="1323"/>
      <c r="CY51" s="1323"/>
      <c r="CZ51" s="1323"/>
      <c r="DA51" s="1323"/>
      <c r="DB51" s="1323"/>
      <c r="DC51" s="1323"/>
    </row>
    <row r="52" spans="1:109" ht="13.2" x14ac:dyDescent="0.2">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2" x14ac:dyDescent="0.2">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621</v>
      </c>
      <c r="BC53" s="1325"/>
      <c r="BD53" s="1325"/>
      <c r="BE53" s="1325"/>
      <c r="BF53" s="1325"/>
      <c r="BG53" s="1325"/>
      <c r="BH53" s="1325"/>
      <c r="BI53" s="1325"/>
      <c r="BJ53" s="1325"/>
      <c r="BK53" s="1325"/>
      <c r="BL53" s="1325"/>
      <c r="BM53" s="1325"/>
      <c r="BN53" s="1325"/>
      <c r="BO53" s="1325"/>
      <c r="BP53" s="1323">
        <v>64.7</v>
      </c>
      <c r="BQ53" s="1323"/>
      <c r="BR53" s="1323"/>
      <c r="BS53" s="1323"/>
      <c r="BT53" s="1323"/>
      <c r="BU53" s="1323"/>
      <c r="BV53" s="1323"/>
      <c r="BW53" s="1323"/>
      <c r="BX53" s="1323">
        <v>58.7</v>
      </c>
      <c r="BY53" s="1323"/>
      <c r="BZ53" s="1323"/>
      <c r="CA53" s="1323"/>
      <c r="CB53" s="1323"/>
      <c r="CC53" s="1323"/>
      <c r="CD53" s="1323"/>
      <c r="CE53" s="1323"/>
      <c r="CF53" s="1323">
        <v>60.4</v>
      </c>
      <c r="CG53" s="1323"/>
      <c r="CH53" s="1323"/>
      <c r="CI53" s="1323"/>
      <c r="CJ53" s="1323"/>
      <c r="CK53" s="1323"/>
      <c r="CL53" s="1323"/>
      <c r="CM53" s="1323"/>
      <c r="CN53" s="1323">
        <v>61.2</v>
      </c>
      <c r="CO53" s="1323"/>
      <c r="CP53" s="1323"/>
      <c r="CQ53" s="1323"/>
      <c r="CR53" s="1323"/>
      <c r="CS53" s="1323"/>
      <c r="CT53" s="1323"/>
      <c r="CU53" s="1323"/>
      <c r="CV53" s="1323">
        <v>61.6</v>
      </c>
      <c r="CW53" s="1323"/>
      <c r="CX53" s="1323"/>
      <c r="CY53" s="1323"/>
      <c r="CZ53" s="1323"/>
      <c r="DA53" s="1323"/>
      <c r="DB53" s="1323"/>
      <c r="DC53" s="1323"/>
    </row>
    <row r="54" spans="1:109" ht="13.2" x14ac:dyDescent="0.2">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2" x14ac:dyDescent="0.2">
      <c r="A55" s="403"/>
      <c r="B55" s="395"/>
      <c r="G55" s="1318"/>
      <c r="H55" s="1318"/>
      <c r="I55" s="1318"/>
      <c r="J55" s="1318"/>
      <c r="K55" s="1324"/>
      <c r="L55" s="1324"/>
      <c r="M55" s="1324"/>
      <c r="N55" s="1324"/>
      <c r="AN55" s="1322" t="s">
        <v>622</v>
      </c>
      <c r="AO55" s="1322"/>
      <c r="AP55" s="1322"/>
      <c r="AQ55" s="1322"/>
      <c r="AR55" s="1322"/>
      <c r="AS55" s="1322"/>
      <c r="AT55" s="1322"/>
      <c r="AU55" s="1322"/>
      <c r="AV55" s="1322"/>
      <c r="AW55" s="1322"/>
      <c r="AX55" s="1322"/>
      <c r="AY55" s="1322"/>
      <c r="AZ55" s="1322"/>
      <c r="BA55" s="1322"/>
      <c r="BB55" s="1325" t="s">
        <v>620</v>
      </c>
      <c r="BC55" s="1325"/>
      <c r="BD55" s="1325"/>
      <c r="BE55" s="1325"/>
      <c r="BF55" s="1325"/>
      <c r="BG55" s="1325"/>
      <c r="BH55" s="1325"/>
      <c r="BI55" s="1325"/>
      <c r="BJ55" s="1325"/>
      <c r="BK55" s="1325"/>
      <c r="BL55" s="1325"/>
      <c r="BM55" s="1325"/>
      <c r="BN55" s="1325"/>
      <c r="BO55" s="1325"/>
      <c r="BP55" s="1323">
        <v>56.8</v>
      </c>
      <c r="BQ55" s="1323"/>
      <c r="BR55" s="1323"/>
      <c r="BS55" s="1323"/>
      <c r="BT55" s="1323"/>
      <c r="BU55" s="1323"/>
      <c r="BV55" s="1323"/>
      <c r="BW55" s="1323"/>
      <c r="BX55" s="1323">
        <v>52.3</v>
      </c>
      <c r="BY55" s="1323"/>
      <c r="BZ55" s="1323"/>
      <c r="CA55" s="1323"/>
      <c r="CB55" s="1323"/>
      <c r="CC55" s="1323"/>
      <c r="CD55" s="1323"/>
      <c r="CE55" s="1323"/>
      <c r="CF55" s="1323">
        <v>55.4</v>
      </c>
      <c r="CG55" s="1323"/>
      <c r="CH55" s="1323"/>
      <c r="CI55" s="1323"/>
      <c r="CJ55" s="1323"/>
      <c r="CK55" s="1323"/>
      <c r="CL55" s="1323"/>
      <c r="CM55" s="1323"/>
      <c r="CN55" s="1323">
        <v>52.7</v>
      </c>
      <c r="CO55" s="1323"/>
      <c r="CP55" s="1323"/>
      <c r="CQ55" s="1323"/>
      <c r="CR55" s="1323"/>
      <c r="CS55" s="1323"/>
      <c r="CT55" s="1323"/>
      <c r="CU55" s="1323"/>
      <c r="CV55" s="1323">
        <v>49.7</v>
      </c>
      <c r="CW55" s="1323"/>
      <c r="CX55" s="1323"/>
      <c r="CY55" s="1323"/>
      <c r="CZ55" s="1323"/>
      <c r="DA55" s="1323"/>
      <c r="DB55" s="1323"/>
      <c r="DC55" s="1323"/>
    </row>
    <row r="56" spans="1:109" ht="13.2" x14ac:dyDescent="0.2">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2" x14ac:dyDescent="0.2">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621</v>
      </c>
      <c r="BC57" s="1325"/>
      <c r="BD57" s="1325"/>
      <c r="BE57" s="1325"/>
      <c r="BF57" s="1325"/>
      <c r="BG57" s="1325"/>
      <c r="BH57" s="1325"/>
      <c r="BI57" s="1325"/>
      <c r="BJ57" s="1325"/>
      <c r="BK57" s="1325"/>
      <c r="BL57" s="1325"/>
      <c r="BM57" s="1325"/>
      <c r="BN57" s="1325"/>
      <c r="BO57" s="1325"/>
      <c r="BP57" s="1323">
        <v>54</v>
      </c>
      <c r="BQ57" s="1323"/>
      <c r="BR57" s="1323"/>
      <c r="BS57" s="1323"/>
      <c r="BT57" s="1323"/>
      <c r="BU57" s="1323"/>
      <c r="BV57" s="1323"/>
      <c r="BW57" s="1323"/>
      <c r="BX57" s="1323">
        <v>57.1</v>
      </c>
      <c r="BY57" s="1323"/>
      <c r="BZ57" s="1323"/>
      <c r="CA57" s="1323"/>
      <c r="CB57" s="1323"/>
      <c r="CC57" s="1323"/>
      <c r="CD57" s="1323"/>
      <c r="CE57" s="1323"/>
      <c r="CF57" s="1323">
        <v>58.7</v>
      </c>
      <c r="CG57" s="1323"/>
      <c r="CH57" s="1323"/>
      <c r="CI57" s="1323"/>
      <c r="CJ57" s="1323"/>
      <c r="CK57" s="1323"/>
      <c r="CL57" s="1323"/>
      <c r="CM57" s="1323"/>
      <c r="CN57" s="1323">
        <v>59.9</v>
      </c>
      <c r="CO57" s="1323"/>
      <c r="CP57" s="1323"/>
      <c r="CQ57" s="1323"/>
      <c r="CR57" s="1323"/>
      <c r="CS57" s="1323"/>
      <c r="CT57" s="1323"/>
      <c r="CU57" s="1323"/>
      <c r="CV57" s="1323">
        <v>60.6</v>
      </c>
      <c r="CW57" s="1323"/>
      <c r="CX57" s="1323"/>
      <c r="CY57" s="1323"/>
      <c r="CZ57" s="1323"/>
      <c r="DA57" s="1323"/>
      <c r="DB57" s="1323"/>
      <c r="DC57" s="1323"/>
      <c r="DD57" s="408"/>
      <c r="DE57" s="407"/>
    </row>
    <row r="58" spans="1:109" s="403" customFormat="1" ht="13.2" x14ac:dyDescent="0.2">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623</v>
      </c>
    </row>
    <row r="64" spans="1:109" ht="13.2" x14ac:dyDescent="0.2">
      <c r="B64" s="395"/>
      <c r="G64" s="402"/>
      <c r="I64" s="415"/>
      <c r="J64" s="415"/>
      <c r="K64" s="415"/>
      <c r="L64" s="415"/>
      <c r="M64" s="415"/>
      <c r="N64" s="416"/>
      <c r="AM64" s="402"/>
      <c r="AN64" s="402" t="s">
        <v>616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09" t="s">
        <v>624</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2" x14ac:dyDescent="0.2">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2" x14ac:dyDescent="0.2">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2" x14ac:dyDescent="0.2">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2" x14ac:dyDescent="0.2">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618</v>
      </c>
    </row>
    <row r="72" spans="2:107" ht="13.2" x14ac:dyDescent="0.2">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553</v>
      </c>
      <c r="BQ72" s="1322"/>
      <c r="BR72" s="1322"/>
      <c r="BS72" s="1322"/>
      <c r="BT72" s="1322"/>
      <c r="BU72" s="1322"/>
      <c r="BV72" s="1322"/>
      <c r="BW72" s="1322"/>
      <c r="BX72" s="1322" t="s">
        <v>554</v>
      </c>
      <c r="BY72" s="1322"/>
      <c r="BZ72" s="1322"/>
      <c r="CA72" s="1322"/>
      <c r="CB72" s="1322"/>
      <c r="CC72" s="1322"/>
      <c r="CD72" s="1322"/>
      <c r="CE72" s="1322"/>
      <c r="CF72" s="1322" t="s">
        <v>555</v>
      </c>
      <c r="CG72" s="1322"/>
      <c r="CH72" s="1322"/>
      <c r="CI72" s="1322"/>
      <c r="CJ72" s="1322"/>
      <c r="CK72" s="1322"/>
      <c r="CL72" s="1322"/>
      <c r="CM72" s="1322"/>
      <c r="CN72" s="1322" t="s">
        <v>556</v>
      </c>
      <c r="CO72" s="1322"/>
      <c r="CP72" s="1322"/>
      <c r="CQ72" s="1322"/>
      <c r="CR72" s="1322"/>
      <c r="CS72" s="1322"/>
      <c r="CT72" s="1322"/>
      <c r="CU72" s="1322"/>
      <c r="CV72" s="1322" t="s">
        <v>557</v>
      </c>
      <c r="CW72" s="1322"/>
      <c r="CX72" s="1322"/>
      <c r="CY72" s="1322"/>
      <c r="CZ72" s="1322"/>
      <c r="DA72" s="1322"/>
      <c r="DB72" s="1322"/>
      <c r="DC72" s="1322"/>
    </row>
    <row r="73" spans="2:107" ht="13.2" x14ac:dyDescent="0.2">
      <c r="B73" s="395"/>
      <c r="G73" s="1328"/>
      <c r="H73" s="1328"/>
      <c r="I73" s="1328"/>
      <c r="J73" s="1328"/>
      <c r="K73" s="1329"/>
      <c r="L73" s="1329"/>
      <c r="M73" s="1329"/>
      <c r="N73" s="1329"/>
      <c r="AM73" s="404"/>
      <c r="AN73" s="1325" t="s">
        <v>619</v>
      </c>
      <c r="AO73" s="1325"/>
      <c r="AP73" s="1325"/>
      <c r="AQ73" s="1325"/>
      <c r="AR73" s="1325"/>
      <c r="AS73" s="1325"/>
      <c r="AT73" s="1325"/>
      <c r="AU73" s="1325"/>
      <c r="AV73" s="1325"/>
      <c r="AW73" s="1325"/>
      <c r="AX73" s="1325"/>
      <c r="AY73" s="1325"/>
      <c r="AZ73" s="1325"/>
      <c r="BA73" s="1325"/>
      <c r="BB73" s="1325" t="s">
        <v>620</v>
      </c>
      <c r="BC73" s="1325"/>
      <c r="BD73" s="1325"/>
      <c r="BE73" s="1325"/>
      <c r="BF73" s="1325"/>
      <c r="BG73" s="1325"/>
      <c r="BH73" s="1325"/>
      <c r="BI73" s="1325"/>
      <c r="BJ73" s="1325"/>
      <c r="BK73" s="1325"/>
      <c r="BL73" s="1325"/>
      <c r="BM73" s="1325"/>
      <c r="BN73" s="1325"/>
      <c r="BO73" s="1325"/>
      <c r="BP73" s="1323">
        <v>44.6</v>
      </c>
      <c r="BQ73" s="1323"/>
      <c r="BR73" s="1323"/>
      <c r="BS73" s="1323"/>
      <c r="BT73" s="1323"/>
      <c r="BU73" s="1323"/>
      <c r="BV73" s="1323"/>
      <c r="BW73" s="1323"/>
      <c r="BX73" s="1323">
        <v>55.8</v>
      </c>
      <c r="BY73" s="1323"/>
      <c r="BZ73" s="1323"/>
      <c r="CA73" s="1323"/>
      <c r="CB73" s="1323"/>
      <c r="CC73" s="1323"/>
      <c r="CD73" s="1323"/>
      <c r="CE73" s="1323"/>
      <c r="CF73" s="1323">
        <v>45.7</v>
      </c>
      <c r="CG73" s="1323"/>
      <c r="CH73" s="1323"/>
      <c r="CI73" s="1323"/>
      <c r="CJ73" s="1323"/>
      <c r="CK73" s="1323"/>
      <c r="CL73" s="1323"/>
      <c r="CM73" s="1323"/>
      <c r="CN73" s="1323">
        <v>34.9</v>
      </c>
      <c r="CO73" s="1323"/>
      <c r="CP73" s="1323"/>
      <c r="CQ73" s="1323"/>
      <c r="CR73" s="1323"/>
      <c r="CS73" s="1323"/>
      <c r="CT73" s="1323"/>
      <c r="CU73" s="1323"/>
      <c r="CV73" s="1323">
        <v>29</v>
      </c>
      <c r="CW73" s="1323"/>
      <c r="CX73" s="1323"/>
      <c r="CY73" s="1323"/>
      <c r="CZ73" s="1323"/>
      <c r="DA73" s="1323"/>
      <c r="DB73" s="1323"/>
      <c r="DC73" s="1323"/>
    </row>
    <row r="74" spans="2:107" ht="13.2" x14ac:dyDescent="0.2">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2" x14ac:dyDescent="0.2">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625</v>
      </c>
      <c r="BC75" s="1325"/>
      <c r="BD75" s="1325"/>
      <c r="BE75" s="1325"/>
      <c r="BF75" s="1325"/>
      <c r="BG75" s="1325"/>
      <c r="BH75" s="1325"/>
      <c r="BI75" s="1325"/>
      <c r="BJ75" s="1325"/>
      <c r="BK75" s="1325"/>
      <c r="BL75" s="1325"/>
      <c r="BM75" s="1325"/>
      <c r="BN75" s="1325"/>
      <c r="BO75" s="1325"/>
      <c r="BP75" s="1323">
        <v>9.4</v>
      </c>
      <c r="BQ75" s="1323"/>
      <c r="BR75" s="1323"/>
      <c r="BS75" s="1323"/>
      <c r="BT75" s="1323"/>
      <c r="BU75" s="1323"/>
      <c r="BV75" s="1323"/>
      <c r="BW75" s="1323"/>
      <c r="BX75" s="1323">
        <v>9.4</v>
      </c>
      <c r="BY75" s="1323"/>
      <c r="BZ75" s="1323"/>
      <c r="CA75" s="1323"/>
      <c r="CB75" s="1323"/>
      <c r="CC75" s="1323"/>
      <c r="CD75" s="1323"/>
      <c r="CE75" s="1323"/>
      <c r="CF75" s="1323">
        <v>9.3000000000000007</v>
      </c>
      <c r="CG75" s="1323"/>
      <c r="CH75" s="1323"/>
      <c r="CI75" s="1323"/>
      <c r="CJ75" s="1323"/>
      <c r="CK75" s="1323"/>
      <c r="CL75" s="1323"/>
      <c r="CM75" s="1323"/>
      <c r="CN75" s="1323">
        <v>8.6</v>
      </c>
      <c r="CO75" s="1323"/>
      <c r="CP75" s="1323"/>
      <c r="CQ75" s="1323"/>
      <c r="CR75" s="1323"/>
      <c r="CS75" s="1323"/>
      <c r="CT75" s="1323"/>
      <c r="CU75" s="1323"/>
      <c r="CV75" s="1323">
        <v>7.9</v>
      </c>
      <c r="CW75" s="1323"/>
      <c r="CX75" s="1323"/>
      <c r="CY75" s="1323"/>
      <c r="CZ75" s="1323"/>
      <c r="DA75" s="1323"/>
      <c r="DB75" s="1323"/>
      <c r="DC75" s="1323"/>
    </row>
    <row r="76" spans="2:107" ht="13.2" x14ac:dyDescent="0.2">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2" x14ac:dyDescent="0.2">
      <c r="B77" s="395"/>
      <c r="G77" s="1318"/>
      <c r="H77" s="1318"/>
      <c r="I77" s="1318"/>
      <c r="J77" s="1318"/>
      <c r="K77" s="1329"/>
      <c r="L77" s="1329"/>
      <c r="M77" s="1329"/>
      <c r="N77" s="1329"/>
      <c r="AN77" s="1322" t="s">
        <v>622</v>
      </c>
      <c r="AO77" s="1322"/>
      <c r="AP77" s="1322"/>
      <c r="AQ77" s="1322"/>
      <c r="AR77" s="1322"/>
      <c r="AS77" s="1322"/>
      <c r="AT77" s="1322"/>
      <c r="AU77" s="1322"/>
      <c r="AV77" s="1322"/>
      <c r="AW77" s="1322"/>
      <c r="AX77" s="1322"/>
      <c r="AY77" s="1322"/>
      <c r="AZ77" s="1322"/>
      <c r="BA77" s="1322"/>
      <c r="BB77" s="1325" t="s">
        <v>620</v>
      </c>
      <c r="BC77" s="1325"/>
      <c r="BD77" s="1325"/>
      <c r="BE77" s="1325"/>
      <c r="BF77" s="1325"/>
      <c r="BG77" s="1325"/>
      <c r="BH77" s="1325"/>
      <c r="BI77" s="1325"/>
      <c r="BJ77" s="1325"/>
      <c r="BK77" s="1325"/>
      <c r="BL77" s="1325"/>
      <c r="BM77" s="1325"/>
      <c r="BN77" s="1325"/>
      <c r="BO77" s="1325"/>
      <c r="BP77" s="1323">
        <v>56.8</v>
      </c>
      <c r="BQ77" s="1323"/>
      <c r="BR77" s="1323"/>
      <c r="BS77" s="1323"/>
      <c r="BT77" s="1323"/>
      <c r="BU77" s="1323"/>
      <c r="BV77" s="1323"/>
      <c r="BW77" s="1323"/>
      <c r="BX77" s="1323">
        <v>52.3</v>
      </c>
      <c r="BY77" s="1323"/>
      <c r="BZ77" s="1323"/>
      <c r="CA77" s="1323"/>
      <c r="CB77" s="1323"/>
      <c r="CC77" s="1323"/>
      <c r="CD77" s="1323"/>
      <c r="CE77" s="1323"/>
      <c r="CF77" s="1323">
        <v>55.4</v>
      </c>
      <c r="CG77" s="1323"/>
      <c r="CH77" s="1323"/>
      <c r="CI77" s="1323"/>
      <c r="CJ77" s="1323"/>
      <c r="CK77" s="1323"/>
      <c r="CL77" s="1323"/>
      <c r="CM77" s="1323"/>
      <c r="CN77" s="1323">
        <v>52.7</v>
      </c>
      <c r="CO77" s="1323"/>
      <c r="CP77" s="1323"/>
      <c r="CQ77" s="1323"/>
      <c r="CR77" s="1323"/>
      <c r="CS77" s="1323"/>
      <c r="CT77" s="1323"/>
      <c r="CU77" s="1323"/>
      <c r="CV77" s="1323">
        <v>49.7</v>
      </c>
      <c r="CW77" s="1323"/>
      <c r="CX77" s="1323"/>
      <c r="CY77" s="1323"/>
      <c r="CZ77" s="1323"/>
      <c r="DA77" s="1323"/>
      <c r="DB77" s="1323"/>
      <c r="DC77" s="1323"/>
    </row>
    <row r="78" spans="2:107" ht="13.2" x14ac:dyDescent="0.2">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2" x14ac:dyDescent="0.2">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625</v>
      </c>
      <c r="BC79" s="1325"/>
      <c r="BD79" s="1325"/>
      <c r="BE79" s="1325"/>
      <c r="BF79" s="1325"/>
      <c r="BG79" s="1325"/>
      <c r="BH79" s="1325"/>
      <c r="BI79" s="1325"/>
      <c r="BJ79" s="1325"/>
      <c r="BK79" s="1325"/>
      <c r="BL79" s="1325"/>
      <c r="BM79" s="1325"/>
      <c r="BN79" s="1325"/>
      <c r="BO79" s="1325"/>
      <c r="BP79" s="1323">
        <v>10.199999999999999</v>
      </c>
      <c r="BQ79" s="1323"/>
      <c r="BR79" s="1323"/>
      <c r="BS79" s="1323"/>
      <c r="BT79" s="1323"/>
      <c r="BU79" s="1323"/>
      <c r="BV79" s="1323"/>
      <c r="BW79" s="1323"/>
      <c r="BX79" s="1323">
        <v>10</v>
      </c>
      <c r="BY79" s="1323"/>
      <c r="BZ79" s="1323"/>
      <c r="CA79" s="1323"/>
      <c r="CB79" s="1323"/>
      <c r="CC79" s="1323"/>
      <c r="CD79" s="1323"/>
      <c r="CE79" s="1323"/>
      <c r="CF79" s="1323">
        <v>9.6999999999999993</v>
      </c>
      <c r="CG79" s="1323"/>
      <c r="CH79" s="1323"/>
      <c r="CI79" s="1323"/>
      <c r="CJ79" s="1323"/>
      <c r="CK79" s="1323"/>
      <c r="CL79" s="1323"/>
      <c r="CM79" s="1323"/>
      <c r="CN79" s="1323">
        <v>9.5</v>
      </c>
      <c r="CO79" s="1323"/>
      <c r="CP79" s="1323"/>
      <c r="CQ79" s="1323"/>
      <c r="CR79" s="1323"/>
      <c r="CS79" s="1323"/>
      <c r="CT79" s="1323"/>
      <c r="CU79" s="1323"/>
      <c r="CV79" s="1323">
        <v>9.1999999999999993</v>
      </c>
      <c r="CW79" s="1323"/>
      <c r="CX79" s="1323"/>
      <c r="CY79" s="1323"/>
      <c r="CZ79" s="1323"/>
      <c r="DA79" s="1323"/>
      <c r="DB79" s="1323"/>
      <c r="DC79" s="1323"/>
    </row>
    <row r="80" spans="2:107" ht="13.2" x14ac:dyDescent="0.2">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6ct9JM43tE9fmsbfmF6r4NLwAVi8kiKo7usez5a9jzQZi8FX8ZLFupRQV2Ye9QTPWCVAcgih5AmWuKseJJ3YAw==" saltValue="TatETHlLlLivoKACUNS0L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626</v>
      </c>
    </row>
  </sheetData>
  <sheetProtection algorithmName="SHA-512" hashValue="T1MZl22lB5WHRG3tKaWMcDYhoOUV63yylFpQ0YOTqw7rO+WdO8ACsQv7/pLYzFcpyEyihNfimVC49vxU9Uo4Cw==" saltValue="dmbwaaJB/oAL5MnwwnZi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627</v>
      </c>
    </row>
  </sheetData>
  <sheetProtection algorithmName="SHA-512" hashValue="sU0K5QKtpjSyrrBdPtlBe6n5C52vTZPLMuBtl0vVmNFEhaOHALcHKCxjKWQ/ri58DD14nx46LPdWqnZRvtStdg==" saltValue="IiCBRmzdFXDmg7JwQqW0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550</v>
      </c>
      <c r="G2" s="157"/>
      <c r="H2" s="158"/>
    </row>
    <row r="3" spans="1:8" x14ac:dyDescent="0.2">
      <c r="A3" s="154" t="s">
        <v>543</v>
      </c>
      <c r="B3" s="159"/>
      <c r="C3" s="160"/>
      <c r="D3" s="161">
        <v>59608</v>
      </c>
      <c r="E3" s="162"/>
      <c r="F3" s="163">
        <v>81768</v>
      </c>
      <c r="G3" s="164"/>
      <c r="H3" s="165"/>
    </row>
    <row r="4" spans="1:8" x14ac:dyDescent="0.2">
      <c r="A4" s="166"/>
      <c r="B4" s="167"/>
      <c r="C4" s="168"/>
      <c r="D4" s="169">
        <v>38794</v>
      </c>
      <c r="E4" s="170"/>
      <c r="F4" s="171">
        <v>37917</v>
      </c>
      <c r="G4" s="172"/>
      <c r="H4" s="173"/>
    </row>
    <row r="5" spans="1:8" x14ac:dyDescent="0.2">
      <c r="A5" s="154" t="s">
        <v>545</v>
      </c>
      <c r="B5" s="159"/>
      <c r="C5" s="160"/>
      <c r="D5" s="161">
        <v>85933</v>
      </c>
      <c r="E5" s="162"/>
      <c r="F5" s="163">
        <v>65876</v>
      </c>
      <c r="G5" s="164"/>
      <c r="H5" s="165"/>
    </row>
    <row r="6" spans="1:8" x14ac:dyDescent="0.2">
      <c r="A6" s="166"/>
      <c r="B6" s="167"/>
      <c r="C6" s="168"/>
      <c r="D6" s="169">
        <v>57501</v>
      </c>
      <c r="E6" s="170"/>
      <c r="F6" s="171">
        <v>36484</v>
      </c>
      <c r="G6" s="172"/>
      <c r="H6" s="173"/>
    </row>
    <row r="7" spans="1:8" x14ac:dyDescent="0.2">
      <c r="A7" s="154" t="s">
        <v>546</v>
      </c>
      <c r="B7" s="159"/>
      <c r="C7" s="160"/>
      <c r="D7" s="161">
        <v>36461</v>
      </c>
      <c r="E7" s="162"/>
      <c r="F7" s="163">
        <v>68468</v>
      </c>
      <c r="G7" s="164"/>
      <c r="H7" s="165"/>
    </row>
    <row r="8" spans="1:8" x14ac:dyDescent="0.2">
      <c r="A8" s="166"/>
      <c r="B8" s="167"/>
      <c r="C8" s="168"/>
      <c r="D8" s="169">
        <v>24541</v>
      </c>
      <c r="E8" s="170"/>
      <c r="F8" s="171">
        <v>34140</v>
      </c>
      <c r="G8" s="172"/>
      <c r="H8" s="173"/>
    </row>
    <row r="9" spans="1:8" x14ac:dyDescent="0.2">
      <c r="A9" s="154" t="s">
        <v>547</v>
      </c>
      <c r="B9" s="159"/>
      <c r="C9" s="160"/>
      <c r="D9" s="161">
        <v>55019</v>
      </c>
      <c r="E9" s="162"/>
      <c r="F9" s="163">
        <v>69729</v>
      </c>
      <c r="G9" s="164"/>
      <c r="H9" s="165"/>
    </row>
    <row r="10" spans="1:8" x14ac:dyDescent="0.2">
      <c r="A10" s="166"/>
      <c r="B10" s="167"/>
      <c r="C10" s="168"/>
      <c r="D10" s="169">
        <v>22525</v>
      </c>
      <c r="E10" s="170"/>
      <c r="F10" s="171">
        <v>38908</v>
      </c>
      <c r="G10" s="172"/>
      <c r="H10" s="173"/>
    </row>
    <row r="11" spans="1:8" x14ac:dyDescent="0.2">
      <c r="A11" s="154" t="s">
        <v>548</v>
      </c>
      <c r="B11" s="159"/>
      <c r="C11" s="160"/>
      <c r="D11" s="161">
        <v>82795</v>
      </c>
      <c r="E11" s="162"/>
      <c r="F11" s="163">
        <v>74581</v>
      </c>
      <c r="G11" s="164"/>
      <c r="H11" s="165"/>
    </row>
    <row r="12" spans="1:8" x14ac:dyDescent="0.2">
      <c r="A12" s="166"/>
      <c r="B12" s="167"/>
      <c r="C12" s="174"/>
      <c r="D12" s="169">
        <v>34357</v>
      </c>
      <c r="E12" s="170"/>
      <c r="F12" s="171">
        <v>41563</v>
      </c>
      <c r="G12" s="172"/>
      <c r="H12" s="173"/>
    </row>
    <row r="13" spans="1:8" x14ac:dyDescent="0.2">
      <c r="A13" s="154"/>
      <c r="B13" s="159"/>
      <c r="C13" s="175"/>
      <c r="D13" s="176">
        <v>63963</v>
      </c>
      <c r="E13" s="177"/>
      <c r="F13" s="178">
        <v>72084</v>
      </c>
      <c r="G13" s="179"/>
      <c r="H13" s="165"/>
    </row>
    <row r="14" spans="1:8" x14ac:dyDescent="0.2">
      <c r="A14" s="166"/>
      <c r="B14" s="167"/>
      <c r="C14" s="168"/>
      <c r="D14" s="169">
        <v>35544</v>
      </c>
      <c r="E14" s="170"/>
      <c r="F14" s="171">
        <v>37802</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5.76</v>
      </c>
      <c r="C19" s="180">
        <f>ROUND(VALUE(SUBSTITUTE(実質収支比率等に係る経年分析!G$48,"▲","-")),2)</f>
        <v>6.11</v>
      </c>
      <c r="D19" s="180">
        <f>ROUND(VALUE(SUBSTITUTE(実質収支比率等に係る経年分析!H$48,"▲","-")),2)</f>
        <v>9.2899999999999991</v>
      </c>
      <c r="E19" s="180">
        <f>ROUND(VALUE(SUBSTITUTE(実質収支比率等に係る経年分析!I$48,"▲","-")),2)</f>
        <v>9.07</v>
      </c>
      <c r="F19" s="180">
        <f>ROUND(VALUE(SUBSTITUTE(実質収支比率等に係る経年分析!J$48,"▲","-")),2)</f>
        <v>6.46</v>
      </c>
    </row>
    <row r="20" spans="1:11" x14ac:dyDescent="0.2">
      <c r="A20" s="180" t="s">
        <v>55</v>
      </c>
      <c r="B20" s="180">
        <f>ROUND(VALUE(SUBSTITUTE(実質収支比率等に係る経年分析!F$47,"▲","-")),2)</f>
        <v>31.27</v>
      </c>
      <c r="C20" s="180">
        <f>ROUND(VALUE(SUBSTITUTE(実質収支比率等に係る経年分析!G$47,"▲","-")),2)</f>
        <v>30.16</v>
      </c>
      <c r="D20" s="180">
        <f>ROUND(VALUE(SUBSTITUTE(実質収支比率等に係る経年分析!H$47,"▲","-")),2)</f>
        <v>33.69</v>
      </c>
      <c r="E20" s="180">
        <f>ROUND(VALUE(SUBSTITUTE(実質収支比率等に係る経年分析!I$47,"▲","-")),2)</f>
        <v>39.590000000000003</v>
      </c>
      <c r="F20" s="180">
        <f>ROUND(VALUE(SUBSTITUTE(実質収支比率等に係る経年分析!J$47,"▲","-")),2)</f>
        <v>44.01</v>
      </c>
    </row>
    <row r="21" spans="1:11" x14ac:dyDescent="0.2">
      <c r="A21" s="180" t="s">
        <v>56</v>
      </c>
      <c r="B21" s="180">
        <f>IF(ISNUMBER(VALUE(SUBSTITUTE(実質収支比率等に係る経年分析!F$49,"▲","-"))),ROUND(VALUE(SUBSTITUTE(実質収支比率等に係る経年分析!F$49,"▲","-")),2),NA())</f>
        <v>-2.11</v>
      </c>
      <c r="C21" s="180">
        <f>IF(ISNUMBER(VALUE(SUBSTITUTE(実質収支比率等に係る経年分析!G$49,"▲","-"))),ROUND(VALUE(SUBSTITUTE(実質収支比率等に係る経年分析!G$49,"▲","-")),2),NA())</f>
        <v>-3.76</v>
      </c>
      <c r="D21" s="180">
        <f>IF(ISNUMBER(VALUE(SUBSTITUTE(実質収支比率等に係る経年分析!H$49,"▲","-"))),ROUND(VALUE(SUBSTITUTE(実質収支比率等に係る経年分析!H$49,"▲","-")),2),NA())</f>
        <v>3.15</v>
      </c>
      <c r="E21" s="180">
        <f>IF(ISNUMBER(VALUE(SUBSTITUTE(実質収支比率等に係る経年分析!I$49,"▲","-"))),ROUND(VALUE(SUBSTITUTE(実質収支比率等に係る経年分析!I$49,"▲","-")),2),NA())</f>
        <v>-0.25</v>
      </c>
      <c r="F21" s="180">
        <f>IF(ISNUMBER(VALUE(SUBSTITUTE(実質収支比率等に係る経年分析!J$49,"▲","-"))),ROUND(VALUE(SUBSTITUTE(実質収支比率等に係る経年分析!J$49,"▲","-")),2),NA())</f>
        <v>-2.54</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介護予防支援事業特別会計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看護専門学校特別会計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0.56000000000000005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0.56000000000000005</v>
      </c>
    </row>
    <row r="34" spans="1:16" x14ac:dyDescent="0.2">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3.18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3.88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5.97</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6.11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9.2799999999999994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6.45</v>
      </c>
    </row>
    <row r="36" spans="1:16" x14ac:dyDescent="0.2">
      <c r="A36" s="181" t="str">
        <f>IF(連結実質赤字比率に係る赤字・黒字の構成分析!C$34="",NA(),連結実質赤字比率に係る赤字・黒字の構成分析!C$34)</f>
        <v>市立病院事業会計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27.87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28.43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18.36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17.34</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2026</v>
      </c>
      <c r="E42" s="182"/>
      <c r="F42" s="182"/>
      <c r="G42" s="182">
        <f>'実質公債費比率（分子）の構造'!L$52</f>
        <v>1975</v>
      </c>
      <c r="H42" s="182"/>
      <c r="I42" s="182"/>
      <c r="J42" s="182">
        <f>'実質公債費比率（分子）の構造'!M$52</f>
        <v>1730</v>
      </c>
      <c r="K42" s="182"/>
      <c r="L42" s="182"/>
      <c r="M42" s="182">
        <f>'実質公債費比率（分子）の構造'!N$52</f>
        <v>1510</v>
      </c>
      <c r="N42" s="182"/>
      <c r="O42" s="182"/>
      <c r="P42" s="182">
        <f>'実質公債費比率（分子）の構造'!O$52</f>
        <v>1471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23</v>
      </c>
      <c r="C45" s="182"/>
      <c r="D45" s="182"/>
      <c r="E45" s="182">
        <f>'実質公債費比率（分子）の構造'!L$49</f>
        <v>23</v>
      </c>
      <c r="F45" s="182"/>
      <c r="G45" s="182"/>
      <c r="H45" s="182">
        <f>'実質公債費比率（分子）の構造'!M$49</f>
        <v>23</v>
      </c>
      <c r="I45" s="182"/>
      <c r="J45" s="182"/>
      <c r="K45" s="182">
        <f>'実質公債費比率（分子）の構造'!N$49</f>
        <v>23</v>
      </c>
      <c r="L45" s="182"/>
      <c r="M45" s="182"/>
      <c r="N45" s="182">
        <f>'実質公債費比率（分子）の構造'!O$49</f>
        <v>22</v>
      </c>
      <c r="O45" s="182"/>
      <c r="P45" s="182"/>
    </row>
    <row r="46" spans="1:16" x14ac:dyDescent="0.2">
      <c r="A46" s="182" t="s">
        <v>67</v>
      </c>
      <c r="B46" s="182">
        <f>'実質公債費比率（分子）の構造'!K$48</f>
        <v>918</v>
      </c>
      <c r="C46" s="182"/>
      <c r="D46" s="182"/>
      <c r="E46" s="182">
        <f>'実質公債費比率（分子）の構造'!L$48</f>
        <v>976</v>
      </c>
      <c r="F46" s="182"/>
      <c r="G46" s="182"/>
      <c r="H46" s="182">
        <f>'実質公債費比率（分子）の構造'!M$48</f>
        <v>833</v>
      </c>
      <c r="I46" s="182"/>
      <c r="J46" s="182"/>
      <c r="K46" s="182">
        <f>'実質公債費比率（分子）の構造'!N$48</f>
        <v>803</v>
      </c>
      <c r="L46" s="182"/>
      <c r="M46" s="182"/>
      <c r="N46" s="182">
        <f>'実質公債費比率（分子）の構造'!O$48</f>
        <v>814</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1978</v>
      </c>
      <c r="C49" s="182"/>
      <c r="D49" s="182"/>
      <c r="E49" s="182">
        <f>'実質公債費比率（分子）の構造'!L$45</f>
        <v>1891</v>
      </c>
      <c r="F49" s="182"/>
      <c r="G49" s="182"/>
      <c r="H49" s="182">
        <f>'実質公債費比率（分子）の構造'!M$45</f>
        <v>1679</v>
      </c>
      <c r="I49" s="182"/>
      <c r="J49" s="182"/>
      <c r="K49" s="182">
        <f>'実質公債費比率（分子）の構造'!N$45</f>
        <v>1375</v>
      </c>
      <c r="L49" s="182"/>
      <c r="M49" s="182"/>
      <c r="N49" s="182">
        <f>'実質公債費比率（分子）の構造'!O$45</f>
        <v>1377</v>
      </c>
      <c r="O49" s="182"/>
      <c r="P49" s="182"/>
    </row>
    <row r="50" spans="1:16" x14ac:dyDescent="0.2">
      <c r="A50" s="182" t="s">
        <v>71</v>
      </c>
      <c r="B50" s="182" t="e">
        <f>NA()</f>
        <v>#N/A</v>
      </c>
      <c r="C50" s="182">
        <f>IF(ISNUMBER('実質公債費比率（分子）の構造'!K$53),'実質公債費比率（分子）の構造'!K$53,NA())</f>
        <v>893</v>
      </c>
      <c r="D50" s="182" t="e">
        <f>NA()</f>
        <v>#N/A</v>
      </c>
      <c r="E50" s="182" t="e">
        <f>NA()</f>
        <v>#N/A</v>
      </c>
      <c r="F50" s="182">
        <f>IF(ISNUMBER('実質公債費比率（分子）の構造'!L$53),'実質公債費比率（分子）の構造'!L$53,NA())</f>
        <v>915</v>
      </c>
      <c r="G50" s="182" t="e">
        <f>NA()</f>
        <v>#N/A</v>
      </c>
      <c r="H50" s="182" t="e">
        <f>NA()</f>
        <v>#N/A</v>
      </c>
      <c r="I50" s="182">
        <f>IF(ISNUMBER('実質公債費比率（分子）の構造'!M$53),'実質公債費比率（分子）の構造'!M$53,NA())</f>
        <v>805</v>
      </c>
      <c r="J50" s="182" t="e">
        <f>NA()</f>
        <v>#N/A</v>
      </c>
      <c r="K50" s="182" t="e">
        <f>NA()</f>
        <v>#N/A</v>
      </c>
      <c r="L50" s="182">
        <f>IF(ISNUMBER('実質公債費比率（分子）の構造'!N$53),'実質公債費比率（分子）の構造'!N$53,NA())</f>
        <v>691</v>
      </c>
      <c r="M50" s="182" t="e">
        <f>NA()</f>
        <v>#N/A</v>
      </c>
      <c r="N50" s="182" t="e">
        <f>NA()</f>
        <v>#N/A</v>
      </c>
      <c r="O50" s="182">
        <f>IF(ISNUMBER('実質公債費比率（分子）の構造'!O$53),'実質公債費比率（分子）の構造'!O$53,NA())</f>
        <v>742</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15695</v>
      </c>
      <c r="E56" s="181"/>
      <c r="F56" s="181"/>
      <c r="G56" s="181">
        <f>'将来負担比率（分子）の構造'!J$52</f>
        <v>15305</v>
      </c>
      <c r="H56" s="181"/>
      <c r="I56" s="181"/>
      <c r="J56" s="181">
        <f>'将来負担比率（分子）の構造'!K$52</f>
        <v>14982</v>
      </c>
      <c r="K56" s="181"/>
      <c r="L56" s="181"/>
      <c r="M56" s="181">
        <f>'将来負担比率（分子）の構造'!L$52</f>
        <v>14661</v>
      </c>
      <c r="N56" s="181"/>
      <c r="O56" s="181"/>
      <c r="P56" s="181">
        <f>'将来負担比率（分子）の構造'!M$52</f>
        <v>14420</v>
      </c>
    </row>
    <row r="57" spans="1:16" x14ac:dyDescent="0.2">
      <c r="A57" s="181" t="s">
        <v>42</v>
      </c>
      <c r="B57" s="181"/>
      <c r="C57" s="181"/>
      <c r="D57" s="181">
        <f>'将来負担比率（分子）の構造'!I$51</f>
        <v>3365</v>
      </c>
      <c r="E57" s="181"/>
      <c r="F57" s="181"/>
      <c r="G57" s="181">
        <f>'将来負担比率（分子）の構造'!J$51</f>
        <v>2935</v>
      </c>
      <c r="H57" s="181"/>
      <c r="I57" s="181"/>
      <c r="J57" s="181">
        <f>'将来負担比率（分子）の構造'!K$51</f>
        <v>2727</v>
      </c>
      <c r="K57" s="181"/>
      <c r="L57" s="181"/>
      <c r="M57" s="181">
        <f>'将来負担比率（分子）の構造'!L$51</f>
        <v>2637</v>
      </c>
      <c r="N57" s="181"/>
      <c r="O57" s="181"/>
      <c r="P57" s="181">
        <f>'将来負担比率（分子）の構造'!M$51</f>
        <v>2592</v>
      </c>
    </row>
    <row r="58" spans="1:16" x14ac:dyDescent="0.2">
      <c r="A58" s="181" t="s">
        <v>41</v>
      </c>
      <c r="B58" s="181"/>
      <c r="C58" s="181"/>
      <c r="D58" s="181">
        <f>'将来負担比率（分子）の構造'!I$50</f>
        <v>5970</v>
      </c>
      <c r="E58" s="181"/>
      <c r="F58" s="181"/>
      <c r="G58" s="181">
        <f>'将来負担比率（分子）の構造'!J$50</f>
        <v>6320</v>
      </c>
      <c r="H58" s="181"/>
      <c r="I58" s="181"/>
      <c r="J58" s="181">
        <f>'将来負担比率（分子）の構造'!K$50</f>
        <v>7355</v>
      </c>
      <c r="K58" s="181"/>
      <c r="L58" s="181"/>
      <c r="M58" s="181">
        <f>'将来負担比率（分子）の構造'!L$50</f>
        <v>8509</v>
      </c>
      <c r="N58" s="181"/>
      <c r="O58" s="181"/>
      <c r="P58" s="181">
        <f>'将来負担比率（分子）の構造'!M$50</f>
        <v>9783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1382</v>
      </c>
      <c r="C61" s="181"/>
      <c r="D61" s="181"/>
      <c r="E61" s="181">
        <f>'将来負担比率（分子）の構造'!J$46</f>
        <v>1235</v>
      </c>
      <c r="F61" s="181"/>
      <c r="G61" s="181"/>
      <c r="H61" s="181">
        <f>'将来負担比率（分子）の構造'!K$46</f>
        <v>1195</v>
      </c>
      <c r="I61" s="181"/>
      <c r="J61" s="181"/>
      <c r="K61" s="181">
        <f>'将来負担比率（分子）の構造'!L$46</f>
        <v>1127</v>
      </c>
      <c r="L61" s="181"/>
      <c r="M61" s="181"/>
      <c r="N61" s="181">
        <f>'将来負担比率（分子）の構造'!M$46</f>
        <v>1082</v>
      </c>
      <c r="O61" s="181"/>
      <c r="P61" s="181"/>
    </row>
    <row r="62" spans="1:16" x14ac:dyDescent="0.2">
      <c r="A62" s="181" t="s">
        <v>35</v>
      </c>
      <c r="B62" s="181">
        <f>'将来負担比率（分子）の構造'!I$45</f>
        <v>2877</v>
      </c>
      <c r="C62" s="181"/>
      <c r="D62" s="181"/>
      <c r="E62" s="181">
        <f>'将来負担比率（分子）の構造'!J$45</f>
        <v>2928</v>
      </c>
      <c r="F62" s="181"/>
      <c r="G62" s="181"/>
      <c r="H62" s="181">
        <f>'将来負担比率（分子）の構造'!K$45</f>
        <v>2845</v>
      </c>
      <c r="I62" s="181"/>
      <c r="J62" s="181"/>
      <c r="K62" s="181">
        <f>'将来負担比率（分子）の構造'!L$45</f>
        <v>2704</v>
      </c>
      <c r="L62" s="181"/>
      <c r="M62" s="181"/>
      <c r="N62" s="181">
        <f>'将来負担比率（分子）の構造'!M$45</f>
        <v>2665</v>
      </c>
      <c r="O62" s="181"/>
      <c r="P62" s="181"/>
    </row>
    <row r="63" spans="1:16" x14ac:dyDescent="0.2">
      <c r="A63" s="181" t="s">
        <v>34</v>
      </c>
      <c r="B63" s="181">
        <f>'将来負担比率（分子）の構造'!I$44</f>
        <v>209</v>
      </c>
      <c r="C63" s="181"/>
      <c r="D63" s="181"/>
      <c r="E63" s="181">
        <f>'将来負担比率（分子）の構造'!J$44</f>
        <v>216</v>
      </c>
      <c r="F63" s="181"/>
      <c r="G63" s="181"/>
      <c r="H63" s="181">
        <f>'将来負担比率（分子）の構造'!K$44</f>
        <v>233</v>
      </c>
      <c r="I63" s="181"/>
      <c r="J63" s="181"/>
      <c r="K63" s="181">
        <f>'将来負担比率（分子）の構造'!L$44</f>
        <v>273</v>
      </c>
      <c r="L63" s="181"/>
      <c r="M63" s="181"/>
      <c r="N63" s="181">
        <f>'将来負担比率（分子）の構造'!M$44</f>
        <v>240</v>
      </c>
      <c r="O63" s="181"/>
      <c r="P63" s="181"/>
    </row>
    <row r="64" spans="1:16" x14ac:dyDescent="0.2">
      <c r="A64" s="181" t="s">
        <v>33</v>
      </c>
      <c r="B64" s="181">
        <f>'将来負担比率（分子）の構造'!I$43</f>
        <v>9093</v>
      </c>
      <c r="C64" s="181"/>
      <c r="D64" s="181"/>
      <c r="E64" s="181">
        <f>'将来負担比率（分子）の構造'!J$43</f>
        <v>9356</v>
      </c>
      <c r="F64" s="181"/>
      <c r="G64" s="181"/>
      <c r="H64" s="181">
        <f>'将来負担比率（分子）の構造'!K$43</f>
        <v>9089</v>
      </c>
      <c r="I64" s="181"/>
      <c r="J64" s="181"/>
      <c r="K64" s="181">
        <f>'将来負担比率（分子）の構造'!L$43</f>
        <v>8491</v>
      </c>
      <c r="L64" s="181"/>
      <c r="M64" s="181"/>
      <c r="N64" s="181">
        <f>'将来負担比率（分子）の構造'!M$43</f>
        <v>7771</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15606</v>
      </c>
      <c r="C66" s="181"/>
      <c r="D66" s="181"/>
      <c r="E66" s="181">
        <f>'将来負担比率（分子）の構造'!J$41</f>
        <v>16006</v>
      </c>
      <c r="F66" s="181"/>
      <c r="G66" s="181"/>
      <c r="H66" s="181">
        <f>'将来負担比率（分子）の構造'!K$41</f>
        <v>15973</v>
      </c>
      <c r="I66" s="181"/>
      <c r="J66" s="181"/>
      <c r="K66" s="181">
        <f>'将来負担比率（分子）の構造'!L$41</f>
        <v>16471</v>
      </c>
      <c r="L66" s="181"/>
      <c r="M66" s="181"/>
      <c r="N66" s="181">
        <f>'将来負担比率（分子）の構造'!M$41</f>
        <v>17764</v>
      </c>
      <c r="O66" s="181"/>
      <c r="P66" s="181"/>
    </row>
    <row r="67" spans="1:16" x14ac:dyDescent="0.2">
      <c r="A67" s="181" t="s">
        <v>75</v>
      </c>
      <c r="B67" s="181" t="e">
        <f>NA()</f>
        <v>#N/A</v>
      </c>
      <c r="C67" s="181">
        <f>IF(ISNUMBER('将来負担比率（分子）の構造'!I$53), IF('将来負担比率（分子）の構造'!I$53 &lt; 0, 0, '将来負担比率（分子）の構造'!I$53), NA())</f>
        <v>4138</v>
      </c>
      <c r="D67" s="181" t="e">
        <f>NA()</f>
        <v>#N/A</v>
      </c>
      <c r="E67" s="181" t="e">
        <f>NA()</f>
        <v>#N/A</v>
      </c>
      <c r="F67" s="181">
        <f>IF(ISNUMBER('将来負担比率（分子）の構造'!J$53), IF('将来負担比率（分子）の構造'!J$53 &lt; 0, 0, '将来負担比率（分子）の構造'!J$53), NA())</f>
        <v>5181</v>
      </c>
      <c r="G67" s="181" t="e">
        <f>NA()</f>
        <v>#N/A</v>
      </c>
      <c r="H67" s="181" t="e">
        <f>NA()</f>
        <v>#N/A</v>
      </c>
      <c r="I67" s="181">
        <f>IF(ISNUMBER('将来負担比率（分子）の構造'!K$53), IF('将来負担比率（分子）の構造'!K$53 &lt; 0, 0, '将来負担比率（分子）の構造'!K$53), NA())</f>
        <v>4272</v>
      </c>
      <c r="J67" s="181" t="e">
        <f>NA()</f>
        <v>#N/A</v>
      </c>
      <c r="K67" s="181" t="e">
        <f>NA()</f>
        <v>#N/A</v>
      </c>
      <c r="L67" s="181">
        <f>IF(ISNUMBER('将来負担比率（分子）の構造'!L$53), IF('将来負担比率（分子）の構造'!L$53 &lt; 0, 0, '将来負担比率（分子）の構造'!L$53), NA())</f>
        <v>3259</v>
      </c>
      <c r="M67" s="181" t="e">
        <f>NA()</f>
        <v>#N/A</v>
      </c>
      <c r="N67" s="181" t="e">
        <f>NA()</f>
        <v>#N/A</v>
      </c>
      <c r="O67" s="181">
        <f>IF(ISNUMBER('将来負担比率（分子）の構造'!M$53), IF('将来負担比率（分子）の構造'!M$53 &lt; 0, 0, '将来負担比率（分子）の構造'!M$53), NA())</f>
        <v>2727</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3620</v>
      </c>
      <c r="C72" s="185">
        <f>基金残高に係る経年分析!G55</f>
        <v>4223</v>
      </c>
      <c r="D72" s="185">
        <f>基金残高に係る経年分析!H55</f>
        <v>4711</v>
      </c>
    </row>
    <row r="73" spans="1:16" x14ac:dyDescent="0.2">
      <c r="A73" s="184" t="s">
        <v>78</v>
      </c>
      <c r="B73" s="185">
        <f>基金残高に係る経年分析!F56</f>
        <v>3</v>
      </c>
      <c r="C73" s="185">
        <f>基金残高に係る経年分析!G56</f>
        <v>3</v>
      </c>
      <c r="D73" s="185">
        <f>基金残高に係る経年分析!H56</f>
        <v>3</v>
      </c>
    </row>
    <row r="74" spans="1:16" x14ac:dyDescent="0.2">
      <c r="A74" s="184" t="s">
        <v>79</v>
      </c>
      <c r="B74" s="185">
        <f>基金残高に係る経年分析!F57</f>
        <v>2330</v>
      </c>
      <c r="C74" s="185">
        <f>基金残高に係る経年分析!G57</f>
        <v>2650</v>
      </c>
      <c r="D74" s="185">
        <f>基金残高に係る経年分析!H57</f>
        <v>3355</v>
      </c>
    </row>
  </sheetData>
  <sheetProtection algorithmName="SHA-512" hashValue="Nu7OAN4d4N+Kyha9Gdxefh0hiPiQ92DS/SHxWZTDexpueLHag4F/284wIEgRmsiafIDgqZ2MiHca40prjz90SQ==" saltValue="WYk63fhIwYX4Jop3nBpO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223</v>
      </c>
      <c r="C5" s="670"/>
      <c r="D5" s="670"/>
      <c r="E5" s="670"/>
      <c r="F5" s="670"/>
      <c r="G5" s="670"/>
      <c r="H5" s="670"/>
      <c r="I5" s="670"/>
      <c r="J5" s="670"/>
      <c r="K5" s="670"/>
      <c r="L5" s="670"/>
      <c r="M5" s="670"/>
      <c r="N5" s="670"/>
      <c r="O5" s="670"/>
      <c r="P5" s="670"/>
      <c r="Q5" s="671"/>
      <c r="R5" s="672">
        <v>6729655</v>
      </c>
      <c r="S5" s="673"/>
      <c r="T5" s="673"/>
      <c r="U5" s="673"/>
      <c r="V5" s="673"/>
      <c r="W5" s="673"/>
      <c r="X5" s="673"/>
      <c r="Y5" s="674"/>
      <c r="Z5" s="675">
        <v>25.9</v>
      </c>
      <c r="AA5" s="675"/>
      <c r="AB5" s="675"/>
      <c r="AC5" s="675"/>
      <c r="AD5" s="676">
        <v>6543428</v>
      </c>
      <c r="AE5" s="676"/>
      <c r="AF5" s="676"/>
      <c r="AG5" s="676"/>
      <c r="AH5" s="676"/>
      <c r="AI5" s="676"/>
      <c r="AJ5" s="676"/>
      <c r="AK5" s="676"/>
      <c r="AL5" s="677">
        <v>61.4</v>
      </c>
      <c r="AM5" s="678"/>
      <c r="AN5" s="678"/>
      <c r="AO5" s="679"/>
      <c r="AP5" s="669" t="s">
        <v>224</v>
      </c>
      <c r="AQ5" s="670"/>
      <c r="AR5" s="670"/>
      <c r="AS5" s="670"/>
      <c r="AT5" s="670"/>
      <c r="AU5" s="670"/>
      <c r="AV5" s="670"/>
      <c r="AW5" s="670"/>
      <c r="AX5" s="670"/>
      <c r="AY5" s="670"/>
      <c r="AZ5" s="670"/>
      <c r="BA5" s="670"/>
      <c r="BB5" s="670"/>
      <c r="BC5" s="670"/>
      <c r="BD5" s="670"/>
      <c r="BE5" s="670"/>
      <c r="BF5" s="671"/>
      <c r="BG5" s="683">
        <v>6492687</v>
      </c>
      <c r="BH5" s="684"/>
      <c r="BI5" s="684"/>
      <c r="BJ5" s="684"/>
      <c r="BK5" s="684"/>
      <c r="BL5" s="684"/>
      <c r="BM5" s="684"/>
      <c r="BN5" s="685"/>
      <c r="BO5" s="686">
        <v>96.5</v>
      </c>
      <c r="BP5" s="686"/>
      <c r="BQ5" s="686"/>
      <c r="BR5" s="686"/>
      <c r="BS5" s="687">
        <v>64416</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2">
      <c r="B6" s="680" t="s">
        <v>228</v>
      </c>
      <c r="C6" s="681"/>
      <c r="D6" s="681"/>
      <c r="E6" s="681"/>
      <c r="F6" s="681"/>
      <c r="G6" s="681"/>
      <c r="H6" s="681"/>
      <c r="I6" s="681"/>
      <c r="J6" s="681"/>
      <c r="K6" s="681"/>
      <c r="L6" s="681"/>
      <c r="M6" s="681"/>
      <c r="N6" s="681"/>
      <c r="O6" s="681"/>
      <c r="P6" s="681"/>
      <c r="Q6" s="682"/>
      <c r="R6" s="683">
        <v>132082</v>
      </c>
      <c r="S6" s="684"/>
      <c r="T6" s="684"/>
      <c r="U6" s="684"/>
      <c r="V6" s="684"/>
      <c r="W6" s="684"/>
      <c r="X6" s="684"/>
      <c r="Y6" s="685"/>
      <c r="Z6" s="686">
        <v>0.5</v>
      </c>
      <c r="AA6" s="686"/>
      <c r="AB6" s="686"/>
      <c r="AC6" s="686"/>
      <c r="AD6" s="687">
        <v>132082</v>
      </c>
      <c r="AE6" s="687"/>
      <c r="AF6" s="687"/>
      <c r="AG6" s="687"/>
      <c r="AH6" s="687"/>
      <c r="AI6" s="687"/>
      <c r="AJ6" s="687"/>
      <c r="AK6" s="687"/>
      <c r="AL6" s="688">
        <v>1.2</v>
      </c>
      <c r="AM6" s="689"/>
      <c r="AN6" s="689"/>
      <c r="AO6" s="690"/>
      <c r="AP6" s="680" t="s">
        <v>229</v>
      </c>
      <c r="AQ6" s="681"/>
      <c r="AR6" s="681"/>
      <c r="AS6" s="681"/>
      <c r="AT6" s="681"/>
      <c r="AU6" s="681"/>
      <c r="AV6" s="681"/>
      <c r="AW6" s="681"/>
      <c r="AX6" s="681"/>
      <c r="AY6" s="681"/>
      <c r="AZ6" s="681"/>
      <c r="BA6" s="681"/>
      <c r="BB6" s="681"/>
      <c r="BC6" s="681"/>
      <c r="BD6" s="681"/>
      <c r="BE6" s="681"/>
      <c r="BF6" s="682"/>
      <c r="BG6" s="683">
        <v>6492687</v>
      </c>
      <c r="BH6" s="684"/>
      <c r="BI6" s="684"/>
      <c r="BJ6" s="684"/>
      <c r="BK6" s="684"/>
      <c r="BL6" s="684"/>
      <c r="BM6" s="684"/>
      <c r="BN6" s="685"/>
      <c r="BO6" s="686">
        <v>96.5</v>
      </c>
      <c r="BP6" s="686"/>
      <c r="BQ6" s="686"/>
      <c r="BR6" s="686"/>
      <c r="BS6" s="687">
        <v>64416</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205802</v>
      </c>
      <c r="CS6" s="684"/>
      <c r="CT6" s="684"/>
      <c r="CU6" s="684"/>
      <c r="CV6" s="684"/>
      <c r="CW6" s="684"/>
      <c r="CX6" s="684"/>
      <c r="CY6" s="685"/>
      <c r="CZ6" s="677">
        <v>0.8</v>
      </c>
      <c r="DA6" s="678"/>
      <c r="DB6" s="678"/>
      <c r="DC6" s="697"/>
      <c r="DD6" s="692" t="s">
        <v>231</v>
      </c>
      <c r="DE6" s="684"/>
      <c r="DF6" s="684"/>
      <c r="DG6" s="684"/>
      <c r="DH6" s="684"/>
      <c r="DI6" s="684"/>
      <c r="DJ6" s="684"/>
      <c r="DK6" s="684"/>
      <c r="DL6" s="684"/>
      <c r="DM6" s="684"/>
      <c r="DN6" s="684"/>
      <c r="DO6" s="684"/>
      <c r="DP6" s="685"/>
      <c r="DQ6" s="692">
        <v>205802</v>
      </c>
      <c r="DR6" s="684"/>
      <c r="DS6" s="684"/>
      <c r="DT6" s="684"/>
      <c r="DU6" s="684"/>
      <c r="DV6" s="684"/>
      <c r="DW6" s="684"/>
      <c r="DX6" s="684"/>
      <c r="DY6" s="684"/>
      <c r="DZ6" s="684"/>
      <c r="EA6" s="684"/>
      <c r="EB6" s="684"/>
      <c r="EC6" s="693"/>
    </row>
    <row r="7" spans="2:143" ht="11.25" customHeight="1" x14ac:dyDescent="0.2">
      <c r="B7" s="680" t="s">
        <v>232</v>
      </c>
      <c r="C7" s="681"/>
      <c r="D7" s="681"/>
      <c r="E7" s="681"/>
      <c r="F7" s="681"/>
      <c r="G7" s="681"/>
      <c r="H7" s="681"/>
      <c r="I7" s="681"/>
      <c r="J7" s="681"/>
      <c r="K7" s="681"/>
      <c r="L7" s="681"/>
      <c r="M7" s="681"/>
      <c r="N7" s="681"/>
      <c r="O7" s="681"/>
      <c r="P7" s="681"/>
      <c r="Q7" s="682"/>
      <c r="R7" s="683">
        <v>5457</v>
      </c>
      <c r="S7" s="684"/>
      <c r="T7" s="684"/>
      <c r="U7" s="684"/>
      <c r="V7" s="684"/>
      <c r="W7" s="684"/>
      <c r="X7" s="684"/>
      <c r="Y7" s="685"/>
      <c r="Z7" s="686">
        <v>0</v>
      </c>
      <c r="AA7" s="686"/>
      <c r="AB7" s="686"/>
      <c r="AC7" s="686"/>
      <c r="AD7" s="687">
        <v>5457</v>
      </c>
      <c r="AE7" s="687"/>
      <c r="AF7" s="687"/>
      <c r="AG7" s="687"/>
      <c r="AH7" s="687"/>
      <c r="AI7" s="687"/>
      <c r="AJ7" s="687"/>
      <c r="AK7" s="687"/>
      <c r="AL7" s="688">
        <v>0.1</v>
      </c>
      <c r="AM7" s="689"/>
      <c r="AN7" s="689"/>
      <c r="AO7" s="690"/>
      <c r="AP7" s="680" t="s">
        <v>233</v>
      </c>
      <c r="AQ7" s="681"/>
      <c r="AR7" s="681"/>
      <c r="AS7" s="681"/>
      <c r="AT7" s="681"/>
      <c r="AU7" s="681"/>
      <c r="AV7" s="681"/>
      <c r="AW7" s="681"/>
      <c r="AX7" s="681"/>
      <c r="AY7" s="681"/>
      <c r="AZ7" s="681"/>
      <c r="BA7" s="681"/>
      <c r="BB7" s="681"/>
      <c r="BC7" s="681"/>
      <c r="BD7" s="681"/>
      <c r="BE7" s="681"/>
      <c r="BF7" s="682"/>
      <c r="BG7" s="683">
        <v>3158758</v>
      </c>
      <c r="BH7" s="684"/>
      <c r="BI7" s="684"/>
      <c r="BJ7" s="684"/>
      <c r="BK7" s="684"/>
      <c r="BL7" s="684"/>
      <c r="BM7" s="684"/>
      <c r="BN7" s="685"/>
      <c r="BO7" s="686">
        <v>46.9</v>
      </c>
      <c r="BP7" s="686"/>
      <c r="BQ7" s="686"/>
      <c r="BR7" s="686"/>
      <c r="BS7" s="687">
        <v>64416</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6143819</v>
      </c>
      <c r="CS7" s="684"/>
      <c r="CT7" s="684"/>
      <c r="CU7" s="684"/>
      <c r="CV7" s="684"/>
      <c r="CW7" s="684"/>
      <c r="CX7" s="684"/>
      <c r="CY7" s="685"/>
      <c r="CZ7" s="686">
        <v>24.5</v>
      </c>
      <c r="DA7" s="686"/>
      <c r="DB7" s="686"/>
      <c r="DC7" s="686"/>
      <c r="DD7" s="692">
        <v>333827</v>
      </c>
      <c r="DE7" s="684"/>
      <c r="DF7" s="684"/>
      <c r="DG7" s="684"/>
      <c r="DH7" s="684"/>
      <c r="DI7" s="684"/>
      <c r="DJ7" s="684"/>
      <c r="DK7" s="684"/>
      <c r="DL7" s="684"/>
      <c r="DM7" s="684"/>
      <c r="DN7" s="684"/>
      <c r="DO7" s="684"/>
      <c r="DP7" s="685"/>
      <c r="DQ7" s="692">
        <v>3500347</v>
      </c>
      <c r="DR7" s="684"/>
      <c r="DS7" s="684"/>
      <c r="DT7" s="684"/>
      <c r="DU7" s="684"/>
      <c r="DV7" s="684"/>
      <c r="DW7" s="684"/>
      <c r="DX7" s="684"/>
      <c r="DY7" s="684"/>
      <c r="DZ7" s="684"/>
      <c r="EA7" s="684"/>
      <c r="EB7" s="684"/>
      <c r="EC7" s="693"/>
    </row>
    <row r="8" spans="2:143" ht="11.25" customHeight="1" x14ac:dyDescent="0.2">
      <c r="B8" s="680" t="s">
        <v>235</v>
      </c>
      <c r="C8" s="681"/>
      <c r="D8" s="681"/>
      <c r="E8" s="681"/>
      <c r="F8" s="681"/>
      <c r="G8" s="681"/>
      <c r="H8" s="681"/>
      <c r="I8" s="681"/>
      <c r="J8" s="681"/>
      <c r="K8" s="681"/>
      <c r="L8" s="681"/>
      <c r="M8" s="681"/>
      <c r="N8" s="681"/>
      <c r="O8" s="681"/>
      <c r="P8" s="681"/>
      <c r="Q8" s="682"/>
      <c r="R8" s="683">
        <v>25813</v>
      </c>
      <c r="S8" s="684"/>
      <c r="T8" s="684"/>
      <c r="U8" s="684"/>
      <c r="V8" s="684"/>
      <c r="W8" s="684"/>
      <c r="X8" s="684"/>
      <c r="Y8" s="685"/>
      <c r="Z8" s="686">
        <v>0.1</v>
      </c>
      <c r="AA8" s="686"/>
      <c r="AB8" s="686"/>
      <c r="AC8" s="686"/>
      <c r="AD8" s="687">
        <v>25813</v>
      </c>
      <c r="AE8" s="687"/>
      <c r="AF8" s="687"/>
      <c r="AG8" s="687"/>
      <c r="AH8" s="687"/>
      <c r="AI8" s="687"/>
      <c r="AJ8" s="687"/>
      <c r="AK8" s="687"/>
      <c r="AL8" s="688">
        <v>0.2</v>
      </c>
      <c r="AM8" s="689"/>
      <c r="AN8" s="689"/>
      <c r="AO8" s="690"/>
      <c r="AP8" s="680" t="s">
        <v>236</v>
      </c>
      <c r="AQ8" s="681"/>
      <c r="AR8" s="681"/>
      <c r="AS8" s="681"/>
      <c r="AT8" s="681"/>
      <c r="AU8" s="681"/>
      <c r="AV8" s="681"/>
      <c r="AW8" s="681"/>
      <c r="AX8" s="681"/>
      <c r="AY8" s="681"/>
      <c r="AZ8" s="681"/>
      <c r="BA8" s="681"/>
      <c r="BB8" s="681"/>
      <c r="BC8" s="681"/>
      <c r="BD8" s="681"/>
      <c r="BE8" s="681"/>
      <c r="BF8" s="682"/>
      <c r="BG8" s="683">
        <v>90091</v>
      </c>
      <c r="BH8" s="684"/>
      <c r="BI8" s="684"/>
      <c r="BJ8" s="684"/>
      <c r="BK8" s="684"/>
      <c r="BL8" s="684"/>
      <c r="BM8" s="684"/>
      <c r="BN8" s="685"/>
      <c r="BO8" s="686">
        <v>1.3</v>
      </c>
      <c r="BP8" s="686"/>
      <c r="BQ8" s="686"/>
      <c r="BR8" s="686"/>
      <c r="BS8" s="692" t="s">
        <v>129</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6205352</v>
      </c>
      <c r="CS8" s="684"/>
      <c r="CT8" s="684"/>
      <c r="CU8" s="684"/>
      <c r="CV8" s="684"/>
      <c r="CW8" s="684"/>
      <c r="CX8" s="684"/>
      <c r="CY8" s="685"/>
      <c r="CZ8" s="686">
        <v>24.7</v>
      </c>
      <c r="DA8" s="686"/>
      <c r="DB8" s="686"/>
      <c r="DC8" s="686"/>
      <c r="DD8" s="692">
        <v>44260</v>
      </c>
      <c r="DE8" s="684"/>
      <c r="DF8" s="684"/>
      <c r="DG8" s="684"/>
      <c r="DH8" s="684"/>
      <c r="DI8" s="684"/>
      <c r="DJ8" s="684"/>
      <c r="DK8" s="684"/>
      <c r="DL8" s="684"/>
      <c r="DM8" s="684"/>
      <c r="DN8" s="684"/>
      <c r="DO8" s="684"/>
      <c r="DP8" s="685"/>
      <c r="DQ8" s="692">
        <v>3079377</v>
      </c>
      <c r="DR8" s="684"/>
      <c r="DS8" s="684"/>
      <c r="DT8" s="684"/>
      <c r="DU8" s="684"/>
      <c r="DV8" s="684"/>
      <c r="DW8" s="684"/>
      <c r="DX8" s="684"/>
      <c r="DY8" s="684"/>
      <c r="DZ8" s="684"/>
      <c r="EA8" s="684"/>
      <c r="EB8" s="684"/>
      <c r="EC8" s="693"/>
    </row>
    <row r="9" spans="2:143" ht="11.25" customHeight="1" x14ac:dyDescent="0.2">
      <c r="B9" s="680" t="s">
        <v>238</v>
      </c>
      <c r="C9" s="681"/>
      <c r="D9" s="681"/>
      <c r="E9" s="681"/>
      <c r="F9" s="681"/>
      <c r="G9" s="681"/>
      <c r="H9" s="681"/>
      <c r="I9" s="681"/>
      <c r="J9" s="681"/>
      <c r="K9" s="681"/>
      <c r="L9" s="681"/>
      <c r="M9" s="681"/>
      <c r="N9" s="681"/>
      <c r="O9" s="681"/>
      <c r="P9" s="681"/>
      <c r="Q9" s="682"/>
      <c r="R9" s="683">
        <v>16720</v>
      </c>
      <c r="S9" s="684"/>
      <c r="T9" s="684"/>
      <c r="U9" s="684"/>
      <c r="V9" s="684"/>
      <c r="W9" s="684"/>
      <c r="X9" s="684"/>
      <c r="Y9" s="685"/>
      <c r="Z9" s="686">
        <v>0.1</v>
      </c>
      <c r="AA9" s="686"/>
      <c r="AB9" s="686"/>
      <c r="AC9" s="686"/>
      <c r="AD9" s="687">
        <v>16720</v>
      </c>
      <c r="AE9" s="687"/>
      <c r="AF9" s="687"/>
      <c r="AG9" s="687"/>
      <c r="AH9" s="687"/>
      <c r="AI9" s="687"/>
      <c r="AJ9" s="687"/>
      <c r="AK9" s="687"/>
      <c r="AL9" s="688">
        <v>0.2</v>
      </c>
      <c r="AM9" s="689"/>
      <c r="AN9" s="689"/>
      <c r="AO9" s="690"/>
      <c r="AP9" s="680" t="s">
        <v>239</v>
      </c>
      <c r="AQ9" s="681"/>
      <c r="AR9" s="681"/>
      <c r="AS9" s="681"/>
      <c r="AT9" s="681"/>
      <c r="AU9" s="681"/>
      <c r="AV9" s="681"/>
      <c r="AW9" s="681"/>
      <c r="AX9" s="681"/>
      <c r="AY9" s="681"/>
      <c r="AZ9" s="681"/>
      <c r="BA9" s="681"/>
      <c r="BB9" s="681"/>
      <c r="BC9" s="681"/>
      <c r="BD9" s="681"/>
      <c r="BE9" s="681"/>
      <c r="BF9" s="682"/>
      <c r="BG9" s="683">
        <v>2577496</v>
      </c>
      <c r="BH9" s="684"/>
      <c r="BI9" s="684"/>
      <c r="BJ9" s="684"/>
      <c r="BK9" s="684"/>
      <c r="BL9" s="684"/>
      <c r="BM9" s="684"/>
      <c r="BN9" s="685"/>
      <c r="BO9" s="686">
        <v>38.299999999999997</v>
      </c>
      <c r="BP9" s="686"/>
      <c r="BQ9" s="686"/>
      <c r="BR9" s="686"/>
      <c r="BS9" s="692" t="s">
        <v>231</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4007340</v>
      </c>
      <c r="CS9" s="684"/>
      <c r="CT9" s="684"/>
      <c r="CU9" s="684"/>
      <c r="CV9" s="684"/>
      <c r="CW9" s="684"/>
      <c r="CX9" s="684"/>
      <c r="CY9" s="685"/>
      <c r="CZ9" s="686">
        <v>16</v>
      </c>
      <c r="DA9" s="686"/>
      <c r="DB9" s="686"/>
      <c r="DC9" s="686"/>
      <c r="DD9" s="692">
        <v>1044421</v>
      </c>
      <c r="DE9" s="684"/>
      <c r="DF9" s="684"/>
      <c r="DG9" s="684"/>
      <c r="DH9" s="684"/>
      <c r="DI9" s="684"/>
      <c r="DJ9" s="684"/>
      <c r="DK9" s="684"/>
      <c r="DL9" s="684"/>
      <c r="DM9" s="684"/>
      <c r="DN9" s="684"/>
      <c r="DO9" s="684"/>
      <c r="DP9" s="685"/>
      <c r="DQ9" s="692">
        <v>1821352</v>
      </c>
      <c r="DR9" s="684"/>
      <c r="DS9" s="684"/>
      <c r="DT9" s="684"/>
      <c r="DU9" s="684"/>
      <c r="DV9" s="684"/>
      <c r="DW9" s="684"/>
      <c r="DX9" s="684"/>
      <c r="DY9" s="684"/>
      <c r="DZ9" s="684"/>
      <c r="EA9" s="684"/>
      <c r="EB9" s="684"/>
      <c r="EC9" s="693"/>
    </row>
    <row r="10" spans="2:143" ht="11.25" customHeight="1" x14ac:dyDescent="0.2">
      <c r="B10" s="680" t="s">
        <v>241</v>
      </c>
      <c r="C10" s="681"/>
      <c r="D10" s="681"/>
      <c r="E10" s="681"/>
      <c r="F10" s="681"/>
      <c r="G10" s="681"/>
      <c r="H10" s="681"/>
      <c r="I10" s="681"/>
      <c r="J10" s="681"/>
      <c r="K10" s="681"/>
      <c r="L10" s="681"/>
      <c r="M10" s="681"/>
      <c r="N10" s="681"/>
      <c r="O10" s="681"/>
      <c r="P10" s="681"/>
      <c r="Q10" s="682"/>
      <c r="R10" s="683" t="s">
        <v>231</v>
      </c>
      <c r="S10" s="684"/>
      <c r="T10" s="684"/>
      <c r="U10" s="684"/>
      <c r="V10" s="684"/>
      <c r="W10" s="684"/>
      <c r="X10" s="684"/>
      <c r="Y10" s="685"/>
      <c r="Z10" s="686" t="s">
        <v>231</v>
      </c>
      <c r="AA10" s="686"/>
      <c r="AB10" s="686"/>
      <c r="AC10" s="686"/>
      <c r="AD10" s="687" t="s">
        <v>231</v>
      </c>
      <c r="AE10" s="687"/>
      <c r="AF10" s="687"/>
      <c r="AG10" s="687"/>
      <c r="AH10" s="687"/>
      <c r="AI10" s="687"/>
      <c r="AJ10" s="687"/>
      <c r="AK10" s="687"/>
      <c r="AL10" s="688" t="s">
        <v>129</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166039</v>
      </c>
      <c r="BH10" s="684"/>
      <c r="BI10" s="684"/>
      <c r="BJ10" s="684"/>
      <c r="BK10" s="684"/>
      <c r="BL10" s="684"/>
      <c r="BM10" s="684"/>
      <c r="BN10" s="685"/>
      <c r="BO10" s="686">
        <v>2.5</v>
      </c>
      <c r="BP10" s="686"/>
      <c r="BQ10" s="686"/>
      <c r="BR10" s="686"/>
      <c r="BS10" s="692" t="s">
        <v>231</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33894</v>
      </c>
      <c r="CS10" s="684"/>
      <c r="CT10" s="684"/>
      <c r="CU10" s="684"/>
      <c r="CV10" s="684"/>
      <c r="CW10" s="684"/>
      <c r="CX10" s="684"/>
      <c r="CY10" s="685"/>
      <c r="CZ10" s="686">
        <v>0.1</v>
      </c>
      <c r="DA10" s="686"/>
      <c r="DB10" s="686"/>
      <c r="DC10" s="686"/>
      <c r="DD10" s="692" t="s">
        <v>231</v>
      </c>
      <c r="DE10" s="684"/>
      <c r="DF10" s="684"/>
      <c r="DG10" s="684"/>
      <c r="DH10" s="684"/>
      <c r="DI10" s="684"/>
      <c r="DJ10" s="684"/>
      <c r="DK10" s="684"/>
      <c r="DL10" s="684"/>
      <c r="DM10" s="684"/>
      <c r="DN10" s="684"/>
      <c r="DO10" s="684"/>
      <c r="DP10" s="685"/>
      <c r="DQ10" s="692">
        <v>17678</v>
      </c>
      <c r="DR10" s="684"/>
      <c r="DS10" s="684"/>
      <c r="DT10" s="684"/>
      <c r="DU10" s="684"/>
      <c r="DV10" s="684"/>
      <c r="DW10" s="684"/>
      <c r="DX10" s="684"/>
      <c r="DY10" s="684"/>
      <c r="DZ10" s="684"/>
      <c r="EA10" s="684"/>
      <c r="EB10" s="684"/>
      <c r="EC10" s="693"/>
    </row>
    <row r="11" spans="2:143" ht="11.25" customHeight="1" x14ac:dyDescent="0.2">
      <c r="B11" s="680" t="s">
        <v>244</v>
      </c>
      <c r="C11" s="681"/>
      <c r="D11" s="681"/>
      <c r="E11" s="681"/>
      <c r="F11" s="681"/>
      <c r="G11" s="681"/>
      <c r="H11" s="681"/>
      <c r="I11" s="681"/>
      <c r="J11" s="681"/>
      <c r="K11" s="681"/>
      <c r="L11" s="681"/>
      <c r="M11" s="681"/>
      <c r="N11" s="681"/>
      <c r="O11" s="681"/>
      <c r="P11" s="681"/>
      <c r="Q11" s="682"/>
      <c r="R11" s="683">
        <v>933511</v>
      </c>
      <c r="S11" s="684"/>
      <c r="T11" s="684"/>
      <c r="U11" s="684"/>
      <c r="V11" s="684"/>
      <c r="W11" s="684"/>
      <c r="X11" s="684"/>
      <c r="Y11" s="685"/>
      <c r="Z11" s="688">
        <v>3.6</v>
      </c>
      <c r="AA11" s="689"/>
      <c r="AB11" s="689"/>
      <c r="AC11" s="701"/>
      <c r="AD11" s="692">
        <v>933511</v>
      </c>
      <c r="AE11" s="684"/>
      <c r="AF11" s="684"/>
      <c r="AG11" s="684"/>
      <c r="AH11" s="684"/>
      <c r="AI11" s="684"/>
      <c r="AJ11" s="684"/>
      <c r="AK11" s="685"/>
      <c r="AL11" s="688">
        <v>8.8000000000000007</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325132</v>
      </c>
      <c r="BH11" s="684"/>
      <c r="BI11" s="684"/>
      <c r="BJ11" s="684"/>
      <c r="BK11" s="684"/>
      <c r="BL11" s="684"/>
      <c r="BM11" s="684"/>
      <c r="BN11" s="685"/>
      <c r="BO11" s="686">
        <v>4.8</v>
      </c>
      <c r="BP11" s="686"/>
      <c r="BQ11" s="686"/>
      <c r="BR11" s="686"/>
      <c r="BS11" s="692">
        <v>64416</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301179</v>
      </c>
      <c r="CS11" s="684"/>
      <c r="CT11" s="684"/>
      <c r="CU11" s="684"/>
      <c r="CV11" s="684"/>
      <c r="CW11" s="684"/>
      <c r="CX11" s="684"/>
      <c r="CY11" s="685"/>
      <c r="CZ11" s="686">
        <v>1.2</v>
      </c>
      <c r="DA11" s="686"/>
      <c r="DB11" s="686"/>
      <c r="DC11" s="686"/>
      <c r="DD11" s="692">
        <v>72993</v>
      </c>
      <c r="DE11" s="684"/>
      <c r="DF11" s="684"/>
      <c r="DG11" s="684"/>
      <c r="DH11" s="684"/>
      <c r="DI11" s="684"/>
      <c r="DJ11" s="684"/>
      <c r="DK11" s="684"/>
      <c r="DL11" s="684"/>
      <c r="DM11" s="684"/>
      <c r="DN11" s="684"/>
      <c r="DO11" s="684"/>
      <c r="DP11" s="685"/>
      <c r="DQ11" s="692">
        <v>142574</v>
      </c>
      <c r="DR11" s="684"/>
      <c r="DS11" s="684"/>
      <c r="DT11" s="684"/>
      <c r="DU11" s="684"/>
      <c r="DV11" s="684"/>
      <c r="DW11" s="684"/>
      <c r="DX11" s="684"/>
      <c r="DY11" s="684"/>
      <c r="DZ11" s="684"/>
      <c r="EA11" s="684"/>
      <c r="EB11" s="684"/>
      <c r="EC11" s="693"/>
    </row>
    <row r="12" spans="2:143" ht="11.25" customHeight="1" x14ac:dyDescent="0.2">
      <c r="B12" s="680" t="s">
        <v>247</v>
      </c>
      <c r="C12" s="681"/>
      <c r="D12" s="681"/>
      <c r="E12" s="681"/>
      <c r="F12" s="681"/>
      <c r="G12" s="681"/>
      <c r="H12" s="681"/>
      <c r="I12" s="681"/>
      <c r="J12" s="681"/>
      <c r="K12" s="681"/>
      <c r="L12" s="681"/>
      <c r="M12" s="681"/>
      <c r="N12" s="681"/>
      <c r="O12" s="681"/>
      <c r="P12" s="681"/>
      <c r="Q12" s="682"/>
      <c r="R12" s="683">
        <v>3941</v>
      </c>
      <c r="S12" s="684"/>
      <c r="T12" s="684"/>
      <c r="U12" s="684"/>
      <c r="V12" s="684"/>
      <c r="W12" s="684"/>
      <c r="X12" s="684"/>
      <c r="Y12" s="685"/>
      <c r="Z12" s="686">
        <v>0</v>
      </c>
      <c r="AA12" s="686"/>
      <c r="AB12" s="686"/>
      <c r="AC12" s="686"/>
      <c r="AD12" s="687">
        <v>3941</v>
      </c>
      <c r="AE12" s="687"/>
      <c r="AF12" s="687"/>
      <c r="AG12" s="687"/>
      <c r="AH12" s="687"/>
      <c r="AI12" s="687"/>
      <c r="AJ12" s="687"/>
      <c r="AK12" s="687"/>
      <c r="AL12" s="688">
        <v>0</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2794086</v>
      </c>
      <c r="BH12" s="684"/>
      <c r="BI12" s="684"/>
      <c r="BJ12" s="684"/>
      <c r="BK12" s="684"/>
      <c r="BL12" s="684"/>
      <c r="BM12" s="684"/>
      <c r="BN12" s="685"/>
      <c r="BO12" s="686">
        <v>41.5</v>
      </c>
      <c r="BP12" s="686"/>
      <c r="BQ12" s="686"/>
      <c r="BR12" s="686"/>
      <c r="BS12" s="692" t="s">
        <v>231</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398092</v>
      </c>
      <c r="CS12" s="684"/>
      <c r="CT12" s="684"/>
      <c r="CU12" s="684"/>
      <c r="CV12" s="684"/>
      <c r="CW12" s="684"/>
      <c r="CX12" s="684"/>
      <c r="CY12" s="685"/>
      <c r="CZ12" s="686">
        <v>1.6</v>
      </c>
      <c r="DA12" s="686"/>
      <c r="DB12" s="686"/>
      <c r="DC12" s="686"/>
      <c r="DD12" s="692">
        <v>4903</v>
      </c>
      <c r="DE12" s="684"/>
      <c r="DF12" s="684"/>
      <c r="DG12" s="684"/>
      <c r="DH12" s="684"/>
      <c r="DI12" s="684"/>
      <c r="DJ12" s="684"/>
      <c r="DK12" s="684"/>
      <c r="DL12" s="684"/>
      <c r="DM12" s="684"/>
      <c r="DN12" s="684"/>
      <c r="DO12" s="684"/>
      <c r="DP12" s="685"/>
      <c r="DQ12" s="692">
        <v>156866</v>
      </c>
      <c r="DR12" s="684"/>
      <c r="DS12" s="684"/>
      <c r="DT12" s="684"/>
      <c r="DU12" s="684"/>
      <c r="DV12" s="684"/>
      <c r="DW12" s="684"/>
      <c r="DX12" s="684"/>
      <c r="DY12" s="684"/>
      <c r="DZ12" s="684"/>
      <c r="EA12" s="684"/>
      <c r="EB12" s="684"/>
      <c r="EC12" s="693"/>
    </row>
    <row r="13" spans="2:143" ht="11.25" customHeight="1" x14ac:dyDescent="0.2">
      <c r="B13" s="680" t="s">
        <v>250</v>
      </c>
      <c r="C13" s="681"/>
      <c r="D13" s="681"/>
      <c r="E13" s="681"/>
      <c r="F13" s="681"/>
      <c r="G13" s="681"/>
      <c r="H13" s="681"/>
      <c r="I13" s="681"/>
      <c r="J13" s="681"/>
      <c r="K13" s="681"/>
      <c r="L13" s="681"/>
      <c r="M13" s="681"/>
      <c r="N13" s="681"/>
      <c r="O13" s="681"/>
      <c r="P13" s="681"/>
      <c r="Q13" s="682"/>
      <c r="R13" s="683" t="s">
        <v>231</v>
      </c>
      <c r="S13" s="684"/>
      <c r="T13" s="684"/>
      <c r="U13" s="684"/>
      <c r="V13" s="684"/>
      <c r="W13" s="684"/>
      <c r="X13" s="684"/>
      <c r="Y13" s="685"/>
      <c r="Z13" s="686" t="s">
        <v>129</v>
      </c>
      <c r="AA13" s="686"/>
      <c r="AB13" s="686"/>
      <c r="AC13" s="686"/>
      <c r="AD13" s="687" t="s">
        <v>129</v>
      </c>
      <c r="AE13" s="687"/>
      <c r="AF13" s="687"/>
      <c r="AG13" s="687"/>
      <c r="AH13" s="687"/>
      <c r="AI13" s="687"/>
      <c r="AJ13" s="687"/>
      <c r="AK13" s="687"/>
      <c r="AL13" s="688" t="s">
        <v>231</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2780559</v>
      </c>
      <c r="BH13" s="684"/>
      <c r="BI13" s="684"/>
      <c r="BJ13" s="684"/>
      <c r="BK13" s="684"/>
      <c r="BL13" s="684"/>
      <c r="BM13" s="684"/>
      <c r="BN13" s="685"/>
      <c r="BO13" s="686">
        <v>41.3</v>
      </c>
      <c r="BP13" s="686"/>
      <c r="BQ13" s="686"/>
      <c r="BR13" s="686"/>
      <c r="BS13" s="692" t="s">
        <v>231</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3391489</v>
      </c>
      <c r="CS13" s="684"/>
      <c r="CT13" s="684"/>
      <c r="CU13" s="684"/>
      <c r="CV13" s="684"/>
      <c r="CW13" s="684"/>
      <c r="CX13" s="684"/>
      <c r="CY13" s="685"/>
      <c r="CZ13" s="686">
        <v>13.5</v>
      </c>
      <c r="DA13" s="686"/>
      <c r="DB13" s="686"/>
      <c r="DC13" s="686"/>
      <c r="DD13" s="692">
        <v>2054985</v>
      </c>
      <c r="DE13" s="684"/>
      <c r="DF13" s="684"/>
      <c r="DG13" s="684"/>
      <c r="DH13" s="684"/>
      <c r="DI13" s="684"/>
      <c r="DJ13" s="684"/>
      <c r="DK13" s="684"/>
      <c r="DL13" s="684"/>
      <c r="DM13" s="684"/>
      <c r="DN13" s="684"/>
      <c r="DO13" s="684"/>
      <c r="DP13" s="685"/>
      <c r="DQ13" s="692">
        <v>1095308</v>
      </c>
      <c r="DR13" s="684"/>
      <c r="DS13" s="684"/>
      <c r="DT13" s="684"/>
      <c r="DU13" s="684"/>
      <c r="DV13" s="684"/>
      <c r="DW13" s="684"/>
      <c r="DX13" s="684"/>
      <c r="DY13" s="684"/>
      <c r="DZ13" s="684"/>
      <c r="EA13" s="684"/>
      <c r="EB13" s="684"/>
      <c r="EC13" s="693"/>
    </row>
    <row r="14" spans="2:143" ht="11.25" customHeight="1" x14ac:dyDescent="0.2">
      <c r="B14" s="680" t="s">
        <v>253</v>
      </c>
      <c r="C14" s="681"/>
      <c r="D14" s="681"/>
      <c r="E14" s="681"/>
      <c r="F14" s="681"/>
      <c r="G14" s="681"/>
      <c r="H14" s="681"/>
      <c r="I14" s="681"/>
      <c r="J14" s="681"/>
      <c r="K14" s="681"/>
      <c r="L14" s="681"/>
      <c r="M14" s="681"/>
      <c r="N14" s="681"/>
      <c r="O14" s="681"/>
      <c r="P14" s="681"/>
      <c r="Q14" s="682"/>
      <c r="R14" s="683">
        <v>24349</v>
      </c>
      <c r="S14" s="684"/>
      <c r="T14" s="684"/>
      <c r="U14" s="684"/>
      <c r="V14" s="684"/>
      <c r="W14" s="684"/>
      <c r="X14" s="684"/>
      <c r="Y14" s="685"/>
      <c r="Z14" s="686">
        <v>0.1</v>
      </c>
      <c r="AA14" s="686"/>
      <c r="AB14" s="686"/>
      <c r="AC14" s="686"/>
      <c r="AD14" s="687">
        <v>24349</v>
      </c>
      <c r="AE14" s="687"/>
      <c r="AF14" s="687"/>
      <c r="AG14" s="687"/>
      <c r="AH14" s="687"/>
      <c r="AI14" s="687"/>
      <c r="AJ14" s="687"/>
      <c r="AK14" s="687"/>
      <c r="AL14" s="688">
        <v>0.2</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160244</v>
      </c>
      <c r="BH14" s="684"/>
      <c r="BI14" s="684"/>
      <c r="BJ14" s="684"/>
      <c r="BK14" s="684"/>
      <c r="BL14" s="684"/>
      <c r="BM14" s="684"/>
      <c r="BN14" s="685"/>
      <c r="BO14" s="686">
        <v>2.4</v>
      </c>
      <c r="BP14" s="686"/>
      <c r="BQ14" s="686"/>
      <c r="BR14" s="686"/>
      <c r="BS14" s="692" t="s">
        <v>231</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983352</v>
      </c>
      <c r="CS14" s="684"/>
      <c r="CT14" s="684"/>
      <c r="CU14" s="684"/>
      <c r="CV14" s="684"/>
      <c r="CW14" s="684"/>
      <c r="CX14" s="684"/>
      <c r="CY14" s="685"/>
      <c r="CZ14" s="686">
        <v>3.9</v>
      </c>
      <c r="DA14" s="686"/>
      <c r="DB14" s="686"/>
      <c r="DC14" s="686"/>
      <c r="DD14" s="692">
        <v>104858</v>
      </c>
      <c r="DE14" s="684"/>
      <c r="DF14" s="684"/>
      <c r="DG14" s="684"/>
      <c r="DH14" s="684"/>
      <c r="DI14" s="684"/>
      <c r="DJ14" s="684"/>
      <c r="DK14" s="684"/>
      <c r="DL14" s="684"/>
      <c r="DM14" s="684"/>
      <c r="DN14" s="684"/>
      <c r="DO14" s="684"/>
      <c r="DP14" s="685"/>
      <c r="DQ14" s="692">
        <v>891589</v>
      </c>
      <c r="DR14" s="684"/>
      <c r="DS14" s="684"/>
      <c r="DT14" s="684"/>
      <c r="DU14" s="684"/>
      <c r="DV14" s="684"/>
      <c r="DW14" s="684"/>
      <c r="DX14" s="684"/>
      <c r="DY14" s="684"/>
      <c r="DZ14" s="684"/>
      <c r="EA14" s="684"/>
      <c r="EB14" s="684"/>
      <c r="EC14" s="693"/>
    </row>
    <row r="15" spans="2:143" ht="11.25" customHeight="1" x14ac:dyDescent="0.2">
      <c r="B15" s="680" t="s">
        <v>256</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129</v>
      </c>
      <c r="AA15" s="686"/>
      <c r="AB15" s="686"/>
      <c r="AC15" s="686"/>
      <c r="AD15" s="687" t="s">
        <v>129</v>
      </c>
      <c r="AE15" s="687"/>
      <c r="AF15" s="687"/>
      <c r="AG15" s="687"/>
      <c r="AH15" s="687"/>
      <c r="AI15" s="687"/>
      <c r="AJ15" s="687"/>
      <c r="AK15" s="687"/>
      <c r="AL15" s="688" t="s">
        <v>231</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379599</v>
      </c>
      <c r="BH15" s="684"/>
      <c r="BI15" s="684"/>
      <c r="BJ15" s="684"/>
      <c r="BK15" s="684"/>
      <c r="BL15" s="684"/>
      <c r="BM15" s="684"/>
      <c r="BN15" s="685"/>
      <c r="BO15" s="686">
        <v>5.6</v>
      </c>
      <c r="BP15" s="686"/>
      <c r="BQ15" s="686"/>
      <c r="BR15" s="686"/>
      <c r="BS15" s="692" t="s">
        <v>231</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2040852</v>
      </c>
      <c r="CS15" s="684"/>
      <c r="CT15" s="684"/>
      <c r="CU15" s="684"/>
      <c r="CV15" s="684"/>
      <c r="CW15" s="684"/>
      <c r="CX15" s="684"/>
      <c r="CY15" s="685"/>
      <c r="CZ15" s="686">
        <v>8.1</v>
      </c>
      <c r="DA15" s="686"/>
      <c r="DB15" s="686"/>
      <c r="DC15" s="686"/>
      <c r="DD15" s="692">
        <v>361920</v>
      </c>
      <c r="DE15" s="684"/>
      <c r="DF15" s="684"/>
      <c r="DG15" s="684"/>
      <c r="DH15" s="684"/>
      <c r="DI15" s="684"/>
      <c r="DJ15" s="684"/>
      <c r="DK15" s="684"/>
      <c r="DL15" s="684"/>
      <c r="DM15" s="684"/>
      <c r="DN15" s="684"/>
      <c r="DO15" s="684"/>
      <c r="DP15" s="685"/>
      <c r="DQ15" s="692">
        <v>674484</v>
      </c>
      <c r="DR15" s="684"/>
      <c r="DS15" s="684"/>
      <c r="DT15" s="684"/>
      <c r="DU15" s="684"/>
      <c r="DV15" s="684"/>
      <c r="DW15" s="684"/>
      <c r="DX15" s="684"/>
      <c r="DY15" s="684"/>
      <c r="DZ15" s="684"/>
      <c r="EA15" s="684"/>
      <c r="EB15" s="684"/>
      <c r="EC15" s="693"/>
    </row>
    <row r="16" spans="2:143" ht="11.25" customHeight="1" x14ac:dyDescent="0.2">
      <c r="B16" s="680" t="s">
        <v>259</v>
      </c>
      <c r="C16" s="681"/>
      <c r="D16" s="681"/>
      <c r="E16" s="681"/>
      <c r="F16" s="681"/>
      <c r="G16" s="681"/>
      <c r="H16" s="681"/>
      <c r="I16" s="681"/>
      <c r="J16" s="681"/>
      <c r="K16" s="681"/>
      <c r="L16" s="681"/>
      <c r="M16" s="681"/>
      <c r="N16" s="681"/>
      <c r="O16" s="681"/>
      <c r="P16" s="681"/>
      <c r="Q16" s="682"/>
      <c r="R16" s="683">
        <v>5124</v>
      </c>
      <c r="S16" s="684"/>
      <c r="T16" s="684"/>
      <c r="U16" s="684"/>
      <c r="V16" s="684"/>
      <c r="W16" s="684"/>
      <c r="X16" s="684"/>
      <c r="Y16" s="685"/>
      <c r="Z16" s="686">
        <v>0</v>
      </c>
      <c r="AA16" s="686"/>
      <c r="AB16" s="686"/>
      <c r="AC16" s="686"/>
      <c r="AD16" s="687">
        <v>5124</v>
      </c>
      <c r="AE16" s="687"/>
      <c r="AF16" s="687"/>
      <c r="AG16" s="687"/>
      <c r="AH16" s="687"/>
      <c r="AI16" s="687"/>
      <c r="AJ16" s="687"/>
      <c r="AK16" s="687"/>
      <c r="AL16" s="688">
        <v>0</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129</v>
      </c>
      <c r="BP16" s="686"/>
      <c r="BQ16" s="686"/>
      <c r="BR16" s="686"/>
      <c r="BS16" s="692" t="s">
        <v>129</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19623</v>
      </c>
      <c r="CS16" s="684"/>
      <c r="CT16" s="684"/>
      <c r="CU16" s="684"/>
      <c r="CV16" s="684"/>
      <c r="CW16" s="684"/>
      <c r="CX16" s="684"/>
      <c r="CY16" s="685"/>
      <c r="CZ16" s="686">
        <v>0.1</v>
      </c>
      <c r="DA16" s="686"/>
      <c r="DB16" s="686"/>
      <c r="DC16" s="686"/>
      <c r="DD16" s="692" t="s">
        <v>231</v>
      </c>
      <c r="DE16" s="684"/>
      <c r="DF16" s="684"/>
      <c r="DG16" s="684"/>
      <c r="DH16" s="684"/>
      <c r="DI16" s="684"/>
      <c r="DJ16" s="684"/>
      <c r="DK16" s="684"/>
      <c r="DL16" s="684"/>
      <c r="DM16" s="684"/>
      <c r="DN16" s="684"/>
      <c r="DO16" s="684"/>
      <c r="DP16" s="685"/>
      <c r="DQ16" s="692">
        <v>2968</v>
      </c>
      <c r="DR16" s="684"/>
      <c r="DS16" s="684"/>
      <c r="DT16" s="684"/>
      <c r="DU16" s="684"/>
      <c r="DV16" s="684"/>
      <c r="DW16" s="684"/>
      <c r="DX16" s="684"/>
      <c r="DY16" s="684"/>
      <c r="DZ16" s="684"/>
      <c r="EA16" s="684"/>
      <c r="EB16" s="684"/>
      <c r="EC16" s="693"/>
    </row>
    <row r="17" spans="2:133" ht="11.25" customHeight="1" x14ac:dyDescent="0.2">
      <c r="B17" s="680" t="s">
        <v>262</v>
      </c>
      <c r="C17" s="681"/>
      <c r="D17" s="681"/>
      <c r="E17" s="681"/>
      <c r="F17" s="681"/>
      <c r="G17" s="681"/>
      <c r="H17" s="681"/>
      <c r="I17" s="681"/>
      <c r="J17" s="681"/>
      <c r="K17" s="681"/>
      <c r="L17" s="681"/>
      <c r="M17" s="681"/>
      <c r="N17" s="681"/>
      <c r="O17" s="681"/>
      <c r="P17" s="681"/>
      <c r="Q17" s="682"/>
      <c r="R17" s="683">
        <v>135606</v>
      </c>
      <c r="S17" s="684"/>
      <c r="T17" s="684"/>
      <c r="U17" s="684"/>
      <c r="V17" s="684"/>
      <c r="W17" s="684"/>
      <c r="X17" s="684"/>
      <c r="Y17" s="685"/>
      <c r="Z17" s="686">
        <v>0.5</v>
      </c>
      <c r="AA17" s="686"/>
      <c r="AB17" s="686"/>
      <c r="AC17" s="686"/>
      <c r="AD17" s="687">
        <v>135606</v>
      </c>
      <c r="AE17" s="687"/>
      <c r="AF17" s="687"/>
      <c r="AG17" s="687"/>
      <c r="AH17" s="687"/>
      <c r="AI17" s="687"/>
      <c r="AJ17" s="687"/>
      <c r="AK17" s="687"/>
      <c r="AL17" s="688">
        <v>1.3</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129</v>
      </c>
      <c r="BP17" s="686"/>
      <c r="BQ17" s="686"/>
      <c r="BR17" s="686"/>
      <c r="BS17" s="692" t="s">
        <v>231</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1376650</v>
      </c>
      <c r="CS17" s="684"/>
      <c r="CT17" s="684"/>
      <c r="CU17" s="684"/>
      <c r="CV17" s="684"/>
      <c r="CW17" s="684"/>
      <c r="CX17" s="684"/>
      <c r="CY17" s="685"/>
      <c r="CZ17" s="686">
        <v>5.5</v>
      </c>
      <c r="DA17" s="686"/>
      <c r="DB17" s="686"/>
      <c r="DC17" s="686"/>
      <c r="DD17" s="692" t="s">
        <v>231</v>
      </c>
      <c r="DE17" s="684"/>
      <c r="DF17" s="684"/>
      <c r="DG17" s="684"/>
      <c r="DH17" s="684"/>
      <c r="DI17" s="684"/>
      <c r="DJ17" s="684"/>
      <c r="DK17" s="684"/>
      <c r="DL17" s="684"/>
      <c r="DM17" s="684"/>
      <c r="DN17" s="684"/>
      <c r="DO17" s="684"/>
      <c r="DP17" s="685"/>
      <c r="DQ17" s="692">
        <v>1376449</v>
      </c>
      <c r="DR17" s="684"/>
      <c r="DS17" s="684"/>
      <c r="DT17" s="684"/>
      <c r="DU17" s="684"/>
      <c r="DV17" s="684"/>
      <c r="DW17" s="684"/>
      <c r="DX17" s="684"/>
      <c r="DY17" s="684"/>
      <c r="DZ17" s="684"/>
      <c r="EA17" s="684"/>
      <c r="EB17" s="684"/>
      <c r="EC17" s="693"/>
    </row>
    <row r="18" spans="2:133" ht="11.25" customHeight="1" x14ac:dyDescent="0.2">
      <c r="B18" s="680" t="s">
        <v>265</v>
      </c>
      <c r="C18" s="681"/>
      <c r="D18" s="681"/>
      <c r="E18" s="681"/>
      <c r="F18" s="681"/>
      <c r="G18" s="681"/>
      <c r="H18" s="681"/>
      <c r="I18" s="681"/>
      <c r="J18" s="681"/>
      <c r="K18" s="681"/>
      <c r="L18" s="681"/>
      <c r="M18" s="681"/>
      <c r="N18" s="681"/>
      <c r="O18" s="681"/>
      <c r="P18" s="681"/>
      <c r="Q18" s="682"/>
      <c r="R18" s="683">
        <v>31701</v>
      </c>
      <c r="S18" s="684"/>
      <c r="T18" s="684"/>
      <c r="U18" s="684"/>
      <c r="V18" s="684"/>
      <c r="W18" s="684"/>
      <c r="X18" s="684"/>
      <c r="Y18" s="685"/>
      <c r="Z18" s="686">
        <v>0.1</v>
      </c>
      <c r="AA18" s="686"/>
      <c r="AB18" s="686"/>
      <c r="AC18" s="686"/>
      <c r="AD18" s="687">
        <v>31701</v>
      </c>
      <c r="AE18" s="687"/>
      <c r="AF18" s="687"/>
      <c r="AG18" s="687"/>
      <c r="AH18" s="687"/>
      <c r="AI18" s="687"/>
      <c r="AJ18" s="687"/>
      <c r="AK18" s="687"/>
      <c r="AL18" s="688">
        <v>0.3</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231</v>
      </c>
      <c r="BP18" s="686"/>
      <c r="BQ18" s="686"/>
      <c r="BR18" s="686"/>
      <c r="BS18" s="692" t="s">
        <v>231</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231</v>
      </c>
      <c r="DA18" s="686"/>
      <c r="DB18" s="686"/>
      <c r="DC18" s="686"/>
      <c r="DD18" s="692" t="s">
        <v>231</v>
      </c>
      <c r="DE18" s="684"/>
      <c r="DF18" s="684"/>
      <c r="DG18" s="684"/>
      <c r="DH18" s="684"/>
      <c r="DI18" s="684"/>
      <c r="DJ18" s="684"/>
      <c r="DK18" s="684"/>
      <c r="DL18" s="684"/>
      <c r="DM18" s="684"/>
      <c r="DN18" s="684"/>
      <c r="DO18" s="684"/>
      <c r="DP18" s="685"/>
      <c r="DQ18" s="692" t="s">
        <v>231</v>
      </c>
      <c r="DR18" s="684"/>
      <c r="DS18" s="684"/>
      <c r="DT18" s="684"/>
      <c r="DU18" s="684"/>
      <c r="DV18" s="684"/>
      <c r="DW18" s="684"/>
      <c r="DX18" s="684"/>
      <c r="DY18" s="684"/>
      <c r="DZ18" s="684"/>
      <c r="EA18" s="684"/>
      <c r="EB18" s="684"/>
      <c r="EC18" s="693"/>
    </row>
    <row r="19" spans="2:133" ht="11.25" customHeight="1" x14ac:dyDescent="0.2">
      <c r="B19" s="680" t="s">
        <v>268</v>
      </c>
      <c r="C19" s="681"/>
      <c r="D19" s="681"/>
      <c r="E19" s="681"/>
      <c r="F19" s="681"/>
      <c r="G19" s="681"/>
      <c r="H19" s="681"/>
      <c r="I19" s="681"/>
      <c r="J19" s="681"/>
      <c r="K19" s="681"/>
      <c r="L19" s="681"/>
      <c r="M19" s="681"/>
      <c r="N19" s="681"/>
      <c r="O19" s="681"/>
      <c r="P19" s="681"/>
      <c r="Q19" s="682"/>
      <c r="R19" s="683">
        <v>3032</v>
      </c>
      <c r="S19" s="684"/>
      <c r="T19" s="684"/>
      <c r="U19" s="684"/>
      <c r="V19" s="684"/>
      <c r="W19" s="684"/>
      <c r="X19" s="684"/>
      <c r="Y19" s="685"/>
      <c r="Z19" s="686">
        <v>0</v>
      </c>
      <c r="AA19" s="686"/>
      <c r="AB19" s="686"/>
      <c r="AC19" s="686"/>
      <c r="AD19" s="687">
        <v>3032</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236968</v>
      </c>
      <c r="BH19" s="684"/>
      <c r="BI19" s="684"/>
      <c r="BJ19" s="684"/>
      <c r="BK19" s="684"/>
      <c r="BL19" s="684"/>
      <c r="BM19" s="684"/>
      <c r="BN19" s="685"/>
      <c r="BO19" s="686">
        <v>3.5</v>
      </c>
      <c r="BP19" s="686"/>
      <c r="BQ19" s="686"/>
      <c r="BR19" s="686"/>
      <c r="BS19" s="692" t="s">
        <v>129</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231</v>
      </c>
      <c r="CS19" s="684"/>
      <c r="CT19" s="684"/>
      <c r="CU19" s="684"/>
      <c r="CV19" s="684"/>
      <c r="CW19" s="684"/>
      <c r="CX19" s="684"/>
      <c r="CY19" s="685"/>
      <c r="CZ19" s="686" t="s">
        <v>129</v>
      </c>
      <c r="DA19" s="686"/>
      <c r="DB19" s="686"/>
      <c r="DC19" s="686"/>
      <c r="DD19" s="692" t="s">
        <v>231</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2">
      <c r="B20" s="680" t="s">
        <v>271</v>
      </c>
      <c r="C20" s="681"/>
      <c r="D20" s="681"/>
      <c r="E20" s="681"/>
      <c r="F20" s="681"/>
      <c r="G20" s="681"/>
      <c r="H20" s="681"/>
      <c r="I20" s="681"/>
      <c r="J20" s="681"/>
      <c r="K20" s="681"/>
      <c r="L20" s="681"/>
      <c r="M20" s="681"/>
      <c r="N20" s="681"/>
      <c r="O20" s="681"/>
      <c r="P20" s="681"/>
      <c r="Q20" s="682"/>
      <c r="R20" s="683">
        <v>1224</v>
      </c>
      <c r="S20" s="684"/>
      <c r="T20" s="684"/>
      <c r="U20" s="684"/>
      <c r="V20" s="684"/>
      <c r="W20" s="684"/>
      <c r="X20" s="684"/>
      <c r="Y20" s="685"/>
      <c r="Z20" s="686">
        <v>0</v>
      </c>
      <c r="AA20" s="686"/>
      <c r="AB20" s="686"/>
      <c r="AC20" s="686"/>
      <c r="AD20" s="687">
        <v>1224</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236968</v>
      </c>
      <c r="BH20" s="684"/>
      <c r="BI20" s="684"/>
      <c r="BJ20" s="684"/>
      <c r="BK20" s="684"/>
      <c r="BL20" s="684"/>
      <c r="BM20" s="684"/>
      <c r="BN20" s="685"/>
      <c r="BO20" s="686">
        <v>3.5</v>
      </c>
      <c r="BP20" s="686"/>
      <c r="BQ20" s="686"/>
      <c r="BR20" s="686"/>
      <c r="BS20" s="692" t="s">
        <v>231</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25107444</v>
      </c>
      <c r="CS20" s="684"/>
      <c r="CT20" s="684"/>
      <c r="CU20" s="684"/>
      <c r="CV20" s="684"/>
      <c r="CW20" s="684"/>
      <c r="CX20" s="684"/>
      <c r="CY20" s="685"/>
      <c r="CZ20" s="686">
        <v>100</v>
      </c>
      <c r="DA20" s="686"/>
      <c r="DB20" s="686"/>
      <c r="DC20" s="686"/>
      <c r="DD20" s="692">
        <v>4022167</v>
      </c>
      <c r="DE20" s="684"/>
      <c r="DF20" s="684"/>
      <c r="DG20" s="684"/>
      <c r="DH20" s="684"/>
      <c r="DI20" s="684"/>
      <c r="DJ20" s="684"/>
      <c r="DK20" s="684"/>
      <c r="DL20" s="684"/>
      <c r="DM20" s="684"/>
      <c r="DN20" s="684"/>
      <c r="DO20" s="684"/>
      <c r="DP20" s="685"/>
      <c r="DQ20" s="692">
        <v>12964794</v>
      </c>
      <c r="DR20" s="684"/>
      <c r="DS20" s="684"/>
      <c r="DT20" s="684"/>
      <c r="DU20" s="684"/>
      <c r="DV20" s="684"/>
      <c r="DW20" s="684"/>
      <c r="DX20" s="684"/>
      <c r="DY20" s="684"/>
      <c r="DZ20" s="684"/>
      <c r="EA20" s="684"/>
      <c r="EB20" s="684"/>
      <c r="EC20" s="693"/>
    </row>
    <row r="21" spans="2:133" ht="11.25" customHeight="1" x14ac:dyDescent="0.2">
      <c r="B21" s="680" t="s">
        <v>274</v>
      </c>
      <c r="C21" s="681"/>
      <c r="D21" s="681"/>
      <c r="E21" s="681"/>
      <c r="F21" s="681"/>
      <c r="G21" s="681"/>
      <c r="H21" s="681"/>
      <c r="I21" s="681"/>
      <c r="J21" s="681"/>
      <c r="K21" s="681"/>
      <c r="L21" s="681"/>
      <c r="M21" s="681"/>
      <c r="N21" s="681"/>
      <c r="O21" s="681"/>
      <c r="P21" s="681"/>
      <c r="Q21" s="682"/>
      <c r="R21" s="683">
        <v>99649</v>
      </c>
      <c r="S21" s="684"/>
      <c r="T21" s="684"/>
      <c r="U21" s="684"/>
      <c r="V21" s="684"/>
      <c r="W21" s="684"/>
      <c r="X21" s="684"/>
      <c r="Y21" s="685"/>
      <c r="Z21" s="686">
        <v>0.4</v>
      </c>
      <c r="AA21" s="686"/>
      <c r="AB21" s="686"/>
      <c r="AC21" s="686"/>
      <c r="AD21" s="687">
        <v>99649</v>
      </c>
      <c r="AE21" s="687"/>
      <c r="AF21" s="687"/>
      <c r="AG21" s="687"/>
      <c r="AH21" s="687"/>
      <c r="AI21" s="687"/>
      <c r="AJ21" s="687"/>
      <c r="AK21" s="687"/>
      <c r="AL21" s="688">
        <v>0.9</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50741</v>
      </c>
      <c r="BH21" s="684"/>
      <c r="BI21" s="684"/>
      <c r="BJ21" s="684"/>
      <c r="BK21" s="684"/>
      <c r="BL21" s="684"/>
      <c r="BM21" s="684"/>
      <c r="BN21" s="685"/>
      <c r="BO21" s="686">
        <v>0.8</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276</v>
      </c>
      <c r="C22" s="681"/>
      <c r="D22" s="681"/>
      <c r="E22" s="681"/>
      <c r="F22" s="681"/>
      <c r="G22" s="681"/>
      <c r="H22" s="681"/>
      <c r="I22" s="681"/>
      <c r="J22" s="681"/>
      <c r="K22" s="681"/>
      <c r="L22" s="681"/>
      <c r="M22" s="681"/>
      <c r="N22" s="681"/>
      <c r="O22" s="681"/>
      <c r="P22" s="681"/>
      <c r="Q22" s="682"/>
      <c r="R22" s="683">
        <v>3019648</v>
      </c>
      <c r="S22" s="684"/>
      <c r="T22" s="684"/>
      <c r="U22" s="684"/>
      <c r="V22" s="684"/>
      <c r="W22" s="684"/>
      <c r="X22" s="684"/>
      <c r="Y22" s="685"/>
      <c r="Z22" s="686">
        <v>11.6</v>
      </c>
      <c r="AA22" s="686"/>
      <c r="AB22" s="686"/>
      <c r="AC22" s="686"/>
      <c r="AD22" s="687">
        <v>2503708</v>
      </c>
      <c r="AE22" s="687"/>
      <c r="AF22" s="687"/>
      <c r="AG22" s="687"/>
      <c r="AH22" s="687"/>
      <c r="AI22" s="687"/>
      <c r="AJ22" s="687"/>
      <c r="AK22" s="687"/>
      <c r="AL22" s="688">
        <v>23.5</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231</v>
      </c>
      <c r="BH22" s="684"/>
      <c r="BI22" s="684"/>
      <c r="BJ22" s="684"/>
      <c r="BK22" s="684"/>
      <c r="BL22" s="684"/>
      <c r="BM22" s="684"/>
      <c r="BN22" s="685"/>
      <c r="BO22" s="686" t="s">
        <v>129</v>
      </c>
      <c r="BP22" s="686"/>
      <c r="BQ22" s="686"/>
      <c r="BR22" s="686"/>
      <c r="BS22" s="692" t="s">
        <v>129</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279</v>
      </c>
      <c r="C23" s="681"/>
      <c r="D23" s="681"/>
      <c r="E23" s="681"/>
      <c r="F23" s="681"/>
      <c r="G23" s="681"/>
      <c r="H23" s="681"/>
      <c r="I23" s="681"/>
      <c r="J23" s="681"/>
      <c r="K23" s="681"/>
      <c r="L23" s="681"/>
      <c r="M23" s="681"/>
      <c r="N23" s="681"/>
      <c r="O23" s="681"/>
      <c r="P23" s="681"/>
      <c r="Q23" s="682"/>
      <c r="R23" s="683">
        <v>2503708</v>
      </c>
      <c r="S23" s="684"/>
      <c r="T23" s="684"/>
      <c r="U23" s="684"/>
      <c r="V23" s="684"/>
      <c r="W23" s="684"/>
      <c r="X23" s="684"/>
      <c r="Y23" s="685"/>
      <c r="Z23" s="686">
        <v>9.6</v>
      </c>
      <c r="AA23" s="686"/>
      <c r="AB23" s="686"/>
      <c r="AC23" s="686"/>
      <c r="AD23" s="687">
        <v>2503708</v>
      </c>
      <c r="AE23" s="687"/>
      <c r="AF23" s="687"/>
      <c r="AG23" s="687"/>
      <c r="AH23" s="687"/>
      <c r="AI23" s="687"/>
      <c r="AJ23" s="687"/>
      <c r="AK23" s="687"/>
      <c r="AL23" s="688">
        <v>23.5</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v>186227</v>
      </c>
      <c r="BH23" s="684"/>
      <c r="BI23" s="684"/>
      <c r="BJ23" s="684"/>
      <c r="BK23" s="684"/>
      <c r="BL23" s="684"/>
      <c r="BM23" s="684"/>
      <c r="BN23" s="685"/>
      <c r="BO23" s="686">
        <v>2.8</v>
      </c>
      <c r="BP23" s="686"/>
      <c r="BQ23" s="686"/>
      <c r="BR23" s="686"/>
      <c r="BS23" s="692" t="s">
        <v>129</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2">
      <c r="B24" s="680" t="s">
        <v>286</v>
      </c>
      <c r="C24" s="681"/>
      <c r="D24" s="681"/>
      <c r="E24" s="681"/>
      <c r="F24" s="681"/>
      <c r="G24" s="681"/>
      <c r="H24" s="681"/>
      <c r="I24" s="681"/>
      <c r="J24" s="681"/>
      <c r="K24" s="681"/>
      <c r="L24" s="681"/>
      <c r="M24" s="681"/>
      <c r="N24" s="681"/>
      <c r="O24" s="681"/>
      <c r="P24" s="681"/>
      <c r="Q24" s="682"/>
      <c r="R24" s="683">
        <v>515940</v>
      </c>
      <c r="S24" s="684"/>
      <c r="T24" s="684"/>
      <c r="U24" s="684"/>
      <c r="V24" s="684"/>
      <c r="W24" s="684"/>
      <c r="X24" s="684"/>
      <c r="Y24" s="685"/>
      <c r="Z24" s="686">
        <v>2</v>
      </c>
      <c r="AA24" s="686"/>
      <c r="AB24" s="686"/>
      <c r="AC24" s="686"/>
      <c r="AD24" s="687" t="s">
        <v>129</v>
      </c>
      <c r="AE24" s="687"/>
      <c r="AF24" s="687"/>
      <c r="AG24" s="687"/>
      <c r="AH24" s="687"/>
      <c r="AI24" s="687"/>
      <c r="AJ24" s="687"/>
      <c r="AK24" s="687"/>
      <c r="AL24" s="688" t="s">
        <v>129</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231</v>
      </c>
      <c r="BH24" s="684"/>
      <c r="BI24" s="684"/>
      <c r="BJ24" s="684"/>
      <c r="BK24" s="684"/>
      <c r="BL24" s="684"/>
      <c r="BM24" s="684"/>
      <c r="BN24" s="685"/>
      <c r="BO24" s="686" t="s">
        <v>231</v>
      </c>
      <c r="BP24" s="686"/>
      <c r="BQ24" s="686"/>
      <c r="BR24" s="686"/>
      <c r="BS24" s="692" t="s">
        <v>231</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7959343</v>
      </c>
      <c r="CS24" s="673"/>
      <c r="CT24" s="673"/>
      <c r="CU24" s="673"/>
      <c r="CV24" s="673"/>
      <c r="CW24" s="673"/>
      <c r="CX24" s="673"/>
      <c r="CY24" s="674"/>
      <c r="CZ24" s="677">
        <v>31.7</v>
      </c>
      <c r="DA24" s="678"/>
      <c r="DB24" s="678"/>
      <c r="DC24" s="697"/>
      <c r="DD24" s="722">
        <v>5213067</v>
      </c>
      <c r="DE24" s="673"/>
      <c r="DF24" s="673"/>
      <c r="DG24" s="673"/>
      <c r="DH24" s="673"/>
      <c r="DI24" s="673"/>
      <c r="DJ24" s="673"/>
      <c r="DK24" s="674"/>
      <c r="DL24" s="722">
        <v>5205796</v>
      </c>
      <c r="DM24" s="673"/>
      <c r="DN24" s="673"/>
      <c r="DO24" s="673"/>
      <c r="DP24" s="673"/>
      <c r="DQ24" s="673"/>
      <c r="DR24" s="673"/>
      <c r="DS24" s="673"/>
      <c r="DT24" s="673"/>
      <c r="DU24" s="673"/>
      <c r="DV24" s="674"/>
      <c r="DW24" s="677">
        <v>46.4</v>
      </c>
      <c r="DX24" s="678"/>
      <c r="DY24" s="678"/>
      <c r="DZ24" s="678"/>
      <c r="EA24" s="678"/>
      <c r="EB24" s="678"/>
      <c r="EC24" s="679"/>
    </row>
    <row r="25" spans="2:133" ht="11.25" customHeight="1" x14ac:dyDescent="0.2">
      <c r="B25" s="680" t="s">
        <v>289</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129</v>
      </c>
      <c r="AA25" s="686"/>
      <c r="AB25" s="686"/>
      <c r="AC25" s="686"/>
      <c r="AD25" s="687" t="s">
        <v>129</v>
      </c>
      <c r="AE25" s="687"/>
      <c r="AF25" s="687"/>
      <c r="AG25" s="687"/>
      <c r="AH25" s="687"/>
      <c r="AI25" s="687"/>
      <c r="AJ25" s="687"/>
      <c r="AK25" s="687"/>
      <c r="AL25" s="688" t="s">
        <v>231</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231</v>
      </c>
      <c r="BP25" s="686"/>
      <c r="BQ25" s="686"/>
      <c r="BR25" s="686"/>
      <c r="BS25" s="692" t="s">
        <v>231</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3063842</v>
      </c>
      <c r="CS25" s="719"/>
      <c r="CT25" s="719"/>
      <c r="CU25" s="719"/>
      <c r="CV25" s="719"/>
      <c r="CW25" s="719"/>
      <c r="CX25" s="719"/>
      <c r="CY25" s="720"/>
      <c r="CZ25" s="688">
        <v>12.2</v>
      </c>
      <c r="DA25" s="717"/>
      <c r="DB25" s="717"/>
      <c r="DC25" s="721"/>
      <c r="DD25" s="692">
        <v>2900913</v>
      </c>
      <c r="DE25" s="719"/>
      <c r="DF25" s="719"/>
      <c r="DG25" s="719"/>
      <c r="DH25" s="719"/>
      <c r="DI25" s="719"/>
      <c r="DJ25" s="719"/>
      <c r="DK25" s="720"/>
      <c r="DL25" s="692">
        <v>2896644</v>
      </c>
      <c r="DM25" s="719"/>
      <c r="DN25" s="719"/>
      <c r="DO25" s="719"/>
      <c r="DP25" s="719"/>
      <c r="DQ25" s="719"/>
      <c r="DR25" s="719"/>
      <c r="DS25" s="719"/>
      <c r="DT25" s="719"/>
      <c r="DU25" s="719"/>
      <c r="DV25" s="720"/>
      <c r="DW25" s="688">
        <v>25.8</v>
      </c>
      <c r="DX25" s="717"/>
      <c r="DY25" s="717"/>
      <c r="DZ25" s="717"/>
      <c r="EA25" s="717"/>
      <c r="EB25" s="717"/>
      <c r="EC25" s="718"/>
    </row>
    <row r="26" spans="2:133" ht="11.25" customHeight="1" x14ac:dyDescent="0.2">
      <c r="B26" s="680" t="s">
        <v>292</v>
      </c>
      <c r="C26" s="681"/>
      <c r="D26" s="681"/>
      <c r="E26" s="681"/>
      <c r="F26" s="681"/>
      <c r="G26" s="681"/>
      <c r="H26" s="681"/>
      <c r="I26" s="681"/>
      <c r="J26" s="681"/>
      <c r="K26" s="681"/>
      <c r="L26" s="681"/>
      <c r="M26" s="681"/>
      <c r="N26" s="681"/>
      <c r="O26" s="681"/>
      <c r="P26" s="681"/>
      <c r="Q26" s="682"/>
      <c r="R26" s="683">
        <v>11031906</v>
      </c>
      <c r="S26" s="684"/>
      <c r="T26" s="684"/>
      <c r="U26" s="684"/>
      <c r="V26" s="684"/>
      <c r="W26" s="684"/>
      <c r="X26" s="684"/>
      <c r="Y26" s="685"/>
      <c r="Z26" s="686">
        <v>42.5</v>
      </c>
      <c r="AA26" s="686"/>
      <c r="AB26" s="686"/>
      <c r="AC26" s="686"/>
      <c r="AD26" s="687">
        <v>10329739</v>
      </c>
      <c r="AE26" s="687"/>
      <c r="AF26" s="687"/>
      <c r="AG26" s="687"/>
      <c r="AH26" s="687"/>
      <c r="AI26" s="687"/>
      <c r="AJ26" s="687"/>
      <c r="AK26" s="687"/>
      <c r="AL26" s="688">
        <v>96.9</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231</v>
      </c>
      <c r="BH26" s="684"/>
      <c r="BI26" s="684"/>
      <c r="BJ26" s="684"/>
      <c r="BK26" s="684"/>
      <c r="BL26" s="684"/>
      <c r="BM26" s="684"/>
      <c r="BN26" s="685"/>
      <c r="BO26" s="686" t="s">
        <v>129</v>
      </c>
      <c r="BP26" s="686"/>
      <c r="BQ26" s="686"/>
      <c r="BR26" s="686"/>
      <c r="BS26" s="692" t="s">
        <v>129</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2049946</v>
      </c>
      <c r="CS26" s="684"/>
      <c r="CT26" s="684"/>
      <c r="CU26" s="684"/>
      <c r="CV26" s="684"/>
      <c r="CW26" s="684"/>
      <c r="CX26" s="684"/>
      <c r="CY26" s="685"/>
      <c r="CZ26" s="688">
        <v>8.1999999999999993</v>
      </c>
      <c r="DA26" s="717"/>
      <c r="DB26" s="717"/>
      <c r="DC26" s="721"/>
      <c r="DD26" s="692">
        <v>1934408</v>
      </c>
      <c r="DE26" s="684"/>
      <c r="DF26" s="684"/>
      <c r="DG26" s="684"/>
      <c r="DH26" s="684"/>
      <c r="DI26" s="684"/>
      <c r="DJ26" s="684"/>
      <c r="DK26" s="685"/>
      <c r="DL26" s="692" t="s">
        <v>129</v>
      </c>
      <c r="DM26" s="684"/>
      <c r="DN26" s="684"/>
      <c r="DO26" s="684"/>
      <c r="DP26" s="684"/>
      <c r="DQ26" s="684"/>
      <c r="DR26" s="684"/>
      <c r="DS26" s="684"/>
      <c r="DT26" s="684"/>
      <c r="DU26" s="684"/>
      <c r="DV26" s="685"/>
      <c r="DW26" s="688" t="s">
        <v>231</v>
      </c>
      <c r="DX26" s="717"/>
      <c r="DY26" s="717"/>
      <c r="DZ26" s="717"/>
      <c r="EA26" s="717"/>
      <c r="EB26" s="717"/>
      <c r="EC26" s="718"/>
    </row>
    <row r="27" spans="2:133" ht="11.25" customHeight="1" x14ac:dyDescent="0.2">
      <c r="B27" s="680" t="s">
        <v>295</v>
      </c>
      <c r="C27" s="681"/>
      <c r="D27" s="681"/>
      <c r="E27" s="681"/>
      <c r="F27" s="681"/>
      <c r="G27" s="681"/>
      <c r="H27" s="681"/>
      <c r="I27" s="681"/>
      <c r="J27" s="681"/>
      <c r="K27" s="681"/>
      <c r="L27" s="681"/>
      <c r="M27" s="681"/>
      <c r="N27" s="681"/>
      <c r="O27" s="681"/>
      <c r="P27" s="681"/>
      <c r="Q27" s="682"/>
      <c r="R27" s="683">
        <v>7214</v>
      </c>
      <c r="S27" s="684"/>
      <c r="T27" s="684"/>
      <c r="U27" s="684"/>
      <c r="V27" s="684"/>
      <c r="W27" s="684"/>
      <c r="X27" s="684"/>
      <c r="Y27" s="685"/>
      <c r="Z27" s="686">
        <v>0</v>
      </c>
      <c r="AA27" s="686"/>
      <c r="AB27" s="686"/>
      <c r="AC27" s="686"/>
      <c r="AD27" s="687">
        <v>7214</v>
      </c>
      <c r="AE27" s="687"/>
      <c r="AF27" s="687"/>
      <c r="AG27" s="687"/>
      <c r="AH27" s="687"/>
      <c r="AI27" s="687"/>
      <c r="AJ27" s="687"/>
      <c r="AK27" s="687"/>
      <c r="AL27" s="688">
        <v>0.1</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6729655</v>
      </c>
      <c r="BH27" s="684"/>
      <c r="BI27" s="684"/>
      <c r="BJ27" s="684"/>
      <c r="BK27" s="684"/>
      <c r="BL27" s="684"/>
      <c r="BM27" s="684"/>
      <c r="BN27" s="685"/>
      <c r="BO27" s="686">
        <v>100</v>
      </c>
      <c r="BP27" s="686"/>
      <c r="BQ27" s="686"/>
      <c r="BR27" s="686"/>
      <c r="BS27" s="692">
        <v>64416</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3518851</v>
      </c>
      <c r="CS27" s="719"/>
      <c r="CT27" s="719"/>
      <c r="CU27" s="719"/>
      <c r="CV27" s="719"/>
      <c r="CW27" s="719"/>
      <c r="CX27" s="719"/>
      <c r="CY27" s="720"/>
      <c r="CZ27" s="688">
        <v>14</v>
      </c>
      <c r="DA27" s="717"/>
      <c r="DB27" s="717"/>
      <c r="DC27" s="721"/>
      <c r="DD27" s="692">
        <v>935705</v>
      </c>
      <c r="DE27" s="719"/>
      <c r="DF27" s="719"/>
      <c r="DG27" s="719"/>
      <c r="DH27" s="719"/>
      <c r="DI27" s="719"/>
      <c r="DJ27" s="719"/>
      <c r="DK27" s="720"/>
      <c r="DL27" s="692">
        <v>932703</v>
      </c>
      <c r="DM27" s="719"/>
      <c r="DN27" s="719"/>
      <c r="DO27" s="719"/>
      <c r="DP27" s="719"/>
      <c r="DQ27" s="719"/>
      <c r="DR27" s="719"/>
      <c r="DS27" s="719"/>
      <c r="DT27" s="719"/>
      <c r="DU27" s="719"/>
      <c r="DV27" s="720"/>
      <c r="DW27" s="688">
        <v>8.3000000000000007</v>
      </c>
      <c r="DX27" s="717"/>
      <c r="DY27" s="717"/>
      <c r="DZ27" s="717"/>
      <c r="EA27" s="717"/>
      <c r="EB27" s="717"/>
      <c r="EC27" s="718"/>
    </row>
    <row r="28" spans="2:133" ht="11.25" customHeight="1" x14ac:dyDescent="0.2">
      <c r="B28" s="680" t="s">
        <v>298</v>
      </c>
      <c r="C28" s="681"/>
      <c r="D28" s="681"/>
      <c r="E28" s="681"/>
      <c r="F28" s="681"/>
      <c r="G28" s="681"/>
      <c r="H28" s="681"/>
      <c r="I28" s="681"/>
      <c r="J28" s="681"/>
      <c r="K28" s="681"/>
      <c r="L28" s="681"/>
      <c r="M28" s="681"/>
      <c r="N28" s="681"/>
      <c r="O28" s="681"/>
      <c r="P28" s="681"/>
      <c r="Q28" s="682"/>
      <c r="R28" s="683">
        <v>643460</v>
      </c>
      <c r="S28" s="684"/>
      <c r="T28" s="684"/>
      <c r="U28" s="684"/>
      <c r="V28" s="684"/>
      <c r="W28" s="684"/>
      <c r="X28" s="684"/>
      <c r="Y28" s="685"/>
      <c r="Z28" s="686">
        <v>2.5</v>
      </c>
      <c r="AA28" s="686"/>
      <c r="AB28" s="686"/>
      <c r="AC28" s="686"/>
      <c r="AD28" s="687" t="s">
        <v>129</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1376650</v>
      </c>
      <c r="CS28" s="684"/>
      <c r="CT28" s="684"/>
      <c r="CU28" s="684"/>
      <c r="CV28" s="684"/>
      <c r="CW28" s="684"/>
      <c r="CX28" s="684"/>
      <c r="CY28" s="685"/>
      <c r="CZ28" s="688">
        <v>5.5</v>
      </c>
      <c r="DA28" s="717"/>
      <c r="DB28" s="717"/>
      <c r="DC28" s="721"/>
      <c r="DD28" s="692">
        <v>1376449</v>
      </c>
      <c r="DE28" s="684"/>
      <c r="DF28" s="684"/>
      <c r="DG28" s="684"/>
      <c r="DH28" s="684"/>
      <c r="DI28" s="684"/>
      <c r="DJ28" s="684"/>
      <c r="DK28" s="685"/>
      <c r="DL28" s="692">
        <v>1376449</v>
      </c>
      <c r="DM28" s="684"/>
      <c r="DN28" s="684"/>
      <c r="DO28" s="684"/>
      <c r="DP28" s="684"/>
      <c r="DQ28" s="684"/>
      <c r="DR28" s="684"/>
      <c r="DS28" s="684"/>
      <c r="DT28" s="684"/>
      <c r="DU28" s="684"/>
      <c r="DV28" s="685"/>
      <c r="DW28" s="688">
        <v>12.3</v>
      </c>
      <c r="DX28" s="717"/>
      <c r="DY28" s="717"/>
      <c r="DZ28" s="717"/>
      <c r="EA28" s="717"/>
      <c r="EB28" s="717"/>
      <c r="EC28" s="718"/>
    </row>
    <row r="29" spans="2:133" ht="11.25" customHeight="1" x14ac:dyDescent="0.2">
      <c r="B29" s="680" t="s">
        <v>300</v>
      </c>
      <c r="C29" s="681"/>
      <c r="D29" s="681"/>
      <c r="E29" s="681"/>
      <c r="F29" s="681"/>
      <c r="G29" s="681"/>
      <c r="H29" s="681"/>
      <c r="I29" s="681"/>
      <c r="J29" s="681"/>
      <c r="K29" s="681"/>
      <c r="L29" s="681"/>
      <c r="M29" s="681"/>
      <c r="N29" s="681"/>
      <c r="O29" s="681"/>
      <c r="P29" s="681"/>
      <c r="Q29" s="682"/>
      <c r="R29" s="683">
        <v>317192</v>
      </c>
      <c r="S29" s="684"/>
      <c r="T29" s="684"/>
      <c r="U29" s="684"/>
      <c r="V29" s="684"/>
      <c r="W29" s="684"/>
      <c r="X29" s="684"/>
      <c r="Y29" s="685"/>
      <c r="Z29" s="686">
        <v>1.2</v>
      </c>
      <c r="AA29" s="686"/>
      <c r="AB29" s="686"/>
      <c r="AC29" s="686"/>
      <c r="AD29" s="687">
        <v>13319</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70</v>
      </c>
      <c r="CG29" s="699"/>
      <c r="CH29" s="699"/>
      <c r="CI29" s="699"/>
      <c r="CJ29" s="699"/>
      <c r="CK29" s="699"/>
      <c r="CL29" s="699"/>
      <c r="CM29" s="699"/>
      <c r="CN29" s="699"/>
      <c r="CO29" s="699"/>
      <c r="CP29" s="699"/>
      <c r="CQ29" s="700"/>
      <c r="CR29" s="683">
        <v>1376549</v>
      </c>
      <c r="CS29" s="719"/>
      <c r="CT29" s="719"/>
      <c r="CU29" s="719"/>
      <c r="CV29" s="719"/>
      <c r="CW29" s="719"/>
      <c r="CX29" s="719"/>
      <c r="CY29" s="720"/>
      <c r="CZ29" s="688">
        <v>5.5</v>
      </c>
      <c r="DA29" s="717"/>
      <c r="DB29" s="717"/>
      <c r="DC29" s="721"/>
      <c r="DD29" s="692">
        <v>1376348</v>
      </c>
      <c r="DE29" s="719"/>
      <c r="DF29" s="719"/>
      <c r="DG29" s="719"/>
      <c r="DH29" s="719"/>
      <c r="DI29" s="719"/>
      <c r="DJ29" s="719"/>
      <c r="DK29" s="720"/>
      <c r="DL29" s="692">
        <v>1376348</v>
      </c>
      <c r="DM29" s="719"/>
      <c r="DN29" s="719"/>
      <c r="DO29" s="719"/>
      <c r="DP29" s="719"/>
      <c r="DQ29" s="719"/>
      <c r="DR29" s="719"/>
      <c r="DS29" s="719"/>
      <c r="DT29" s="719"/>
      <c r="DU29" s="719"/>
      <c r="DV29" s="720"/>
      <c r="DW29" s="688">
        <v>12.3</v>
      </c>
      <c r="DX29" s="717"/>
      <c r="DY29" s="717"/>
      <c r="DZ29" s="717"/>
      <c r="EA29" s="717"/>
      <c r="EB29" s="717"/>
      <c r="EC29" s="718"/>
    </row>
    <row r="30" spans="2:133" ht="11.25" customHeight="1" x14ac:dyDescent="0.2">
      <c r="B30" s="680" t="s">
        <v>302</v>
      </c>
      <c r="C30" s="681"/>
      <c r="D30" s="681"/>
      <c r="E30" s="681"/>
      <c r="F30" s="681"/>
      <c r="G30" s="681"/>
      <c r="H30" s="681"/>
      <c r="I30" s="681"/>
      <c r="J30" s="681"/>
      <c r="K30" s="681"/>
      <c r="L30" s="681"/>
      <c r="M30" s="681"/>
      <c r="N30" s="681"/>
      <c r="O30" s="681"/>
      <c r="P30" s="681"/>
      <c r="Q30" s="682"/>
      <c r="R30" s="683">
        <v>174005</v>
      </c>
      <c r="S30" s="684"/>
      <c r="T30" s="684"/>
      <c r="U30" s="684"/>
      <c r="V30" s="684"/>
      <c r="W30" s="684"/>
      <c r="X30" s="684"/>
      <c r="Y30" s="685"/>
      <c r="Z30" s="686">
        <v>0.7</v>
      </c>
      <c r="AA30" s="686"/>
      <c r="AB30" s="686"/>
      <c r="AC30" s="686"/>
      <c r="AD30" s="687" t="s">
        <v>231</v>
      </c>
      <c r="AE30" s="687"/>
      <c r="AF30" s="687"/>
      <c r="AG30" s="687"/>
      <c r="AH30" s="687"/>
      <c r="AI30" s="687"/>
      <c r="AJ30" s="687"/>
      <c r="AK30" s="687"/>
      <c r="AL30" s="688" t="s">
        <v>231</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303</v>
      </c>
      <c r="BH30" s="736"/>
      <c r="BI30" s="736"/>
      <c r="BJ30" s="736"/>
      <c r="BK30" s="736"/>
      <c r="BL30" s="736"/>
      <c r="BM30" s="736"/>
      <c r="BN30" s="736"/>
      <c r="BO30" s="736"/>
      <c r="BP30" s="736"/>
      <c r="BQ30" s="737"/>
      <c r="BR30" s="662" t="s">
        <v>304</v>
      </c>
      <c r="BS30" s="736"/>
      <c r="BT30" s="736"/>
      <c r="BU30" s="736"/>
      <c r="BV30" s="736"/>
      <c r="BW30" s="736"/>
      <c r="BX30" s="736"/>
      <c r="BY30" s="736"/>
      <c r="BZ30" s="736"/>
      <c r="CA30" s="736"/>
      <c r="CB30" s="737"/>
      <c r="CD30" s="725"/>
      <c r="CE30" s="726"/>
      <c r="CF30" s="698" t="s">
        <v>305</v>
      </c>
      <c r="CG30" s="699"/>
      <c r="CH30" s="699"/>
      <c r="CI30" s="699"/>
      <c r="CJ30" s="699"/>
      <c r="CK30" s="699"/>
      <c r="CL30" s="699"/>
      <c r="CM30" s="699"/>
      <c r="CN30" s="699"/>
      <c r="CO30" s="699"/>
      <c r="CP30" s="699"/>
      <c r="CQ30" s="700"/>
      <c r="CR30" s="683">
        <v>1292080</v>
      </c>
      <c r="CS30" s="684"/>
      <c r="CT30" s="684"/>
      <c r="CU30" s="684"/>
      <c r="CV30" s="684"/>
      <c r="CW30" s="684"/>
      <c r="CX30" s="684"/>
      <c r="CY30" s="685"/>
      <c r="CZ30" s="688">
        <v>5.0999999999999996</v>
      </c>
      <c r="DA30" s="717"/>
      <c r="DB30" s="717"/>
      <c r="DC30" s="721"/>
      <c r="DD30" s="692">
        <v>1291938</v>
      </c>
      <c r="DE30" s="684"/>
      <c r="DF30" s="684"/>
      <c r="DG30" s="684"/>
      <c r="DH30" s="684"/>
      <c r="DI30" s="684"/>
      <c r="DJ30" s="684"/>
      <c r="DK30" s="685"/>
      <c r="DL30" s="692">
        <v>1291938</v>
      </c>
      <c r="DM30" s="684"/>
      <c r="DN30" s="684"/>
      <c r="DO30" s="684"/>
      <c r="DP30" s="684"/>
      <c r="DQ30" s="684"/>
      <c r="DR30" s="684"/>
      <c r="DS30" s="684"/>
      <c r="DT30" s="684"/>
      <c r="DU30" s="684"/>
      <c r="DV30" s="685"/>
      <c r="DW30" s="688">
        <v>11.5</v>
      </c>
      <c r="DX30" s="717"/>
      <c r="DY30" s="717"/>
      <c r="DZ30" s="717"/>
      <c r="EA30" s="717"/>
      <c r="EB30" s="717"/>
      <c r="EC30" s="718"/>
    </row>
    <row r="31" spans="2:133" ht="11.25" customHeight="1" x14ac:dyDescent="0.2">
      <c r="B31" s="680" t="s">
        <v>306</v>
      </c>
      <c r="C31" s="681"/>
      <c r="D31" s="681"/>
      <c r="E31" s="681"/>
      <c r="F31" s="681"/>
      <c r="G31" s="681"/>
      <c r="H31" s="681"/>
      <c r="I31" s="681"/>
      <c r="J31" s="681"/>
      <c r="K31" s="681"/>
      <c r="L31" s="681"/>
      <c r="M31" s="681"/>
      <c r="N31" s="681"/>
      <c r="O31" s="681"/>
      <c r="P31" s="681"/>
      <c r="Q31" s="682"/>
      <c r="R31" s="683">
        <v>3303350</v>
      </c>
      <c r="S31" s="684"/>
      <c r="T31" s="684"/>
      <c r="U31" s="684"/>
      <c r="V31" s="684"/>
      <c r="W31" s="684"/>
      <c r="X31" s="684"/>
      <c r="Y31" s="685"/>
      <c r="Z31" s="686">
        <v>12.7</v>
      </c>
      <c r="AA31" s="686"/>
      <c r="AB31" s="686"/>
      <c r="AC31" s="686"/>
      <c r="AD31" s="687" t="s">
        <v>129</v>
      </c>
      <c r="AE31" s="687"/>
      <c r="AF31" s="687"/>
      <c r="AG31" s="687"/>
      <c r="AH31" s="687"/>
      <c r="AI31" s="687"/>
      <c r="AJ31" s="687"/>
      <c r="AK31" s="687"/>
      <c r="AL31" s="688" t="s">
        <v>231</v>
      </c>
      <c r="AM31" s="689"/>
      <c r="AN31" s="689"/>
      <c r="AO31" s="690"/>
      <c r="AP31" s="740" t="s">
        <v>307</v>
      </c>
      <c r="AQ31" s="741"/>
      <c r="AR31" s="741"/>
      <c r="AS31" s="741"/>
      <c r="AT31" s="746" t="s">
        <v>308</v>
      </c>
      <c r="AU31" s="231"/>
      <c r="AV31" s="231"/>
      <c r="AW31" s="231"/>
      <c r="AX31" s="669" t="s">
        <v>186</v>
      </c>
      <c r="AY31" s="670"/>
      <c r="AZ31" s="670"/>
      <c r="BA31" s="670"/>
      <c r="BB31" s="670"/>
      <c r="BC31" s="670"/>
      <c r="BD31" s="670"/>
      <c r="BE31" s="670"/>
      <c r="BF31" s="671"/>
      <c r="BG31" s="751">
        <v>99.4</v>
      </c>
      <c r="BH31" s="738"/>
      <c r="BI31" s="738"/>
      <c r="BJ31" s="738"/>
      <c r="BK31" s="738"/>
      <c r="BL31" s="738"/>
      <c r="BM31" s="678">
        <v>96.8</v>
      </c>
      <c r="BN31" s="738"/>
      <c r="BO31" s="738"/>
      <c r="BP31" s="738"/>
      <c r="BQ31" s="739"/>
      <c r="BR31" s="751">
        <v>99.4</v>
      </c>
      <c r="BS31" s="738"/>
      <c r="BT31" s="738"/>
      <c r="BU31" s="738"/>
      <c r="BV31" s="738"/>
      <c r="BW31" s="738"/>
      <c r="BX31" s="678">
        <v>96.5</v>
      </c>
      <c r="BY31" s="738"/>
      <c r="BZ31" s="738"/>
      <c r="CA31" s="738"/>
      <c r="CB31" s="739"/>
      <c r="CD31" s="725"/>
      <c r="CE31" s="726"/>
      <c r="CF31" s="698" t="s">
        <v>309</v>
      </c>
      <c r="CG31" s="699"/>
      <c r="CH31" s="699"/>
      <c r="CI31" s="699"/>
      <c r="CJ31" s="699"/>
      <c r="CK31" s="699"/>
      <c r="CL31" s="699"/>
      <c r="CM31" s="699"/>
      <c r="CN31" s="699"/>
      <c r="CO31" s="699"/>
      <c r="CP31" s="699"/>
      <c r="CQ31" s="700"/>
      <c r="CR31" s="683">
        <v>84469</v>
      </c>
      <c r="CS31" s="719"/>
      <c r="CT31" s="719"/>
      <c r="CU31" s="719"/>
      <c r="CV31" s="719"/>
      <c r="CW31" s="719"/>
      <c r="CX31" s="719"/>
      <c r="CY31" s="720"/>
      <c r="CZ31" s="688">
        <v>0.3</v>
      </c>
      <c r="DA31" s="717"/>
      <c r="DB31" s="717"/>
      <c r="DC31" s="721"/>
      <c r="DD31" s="692">
        <v>84410</v>
      </c>
      <c r="DE31" s="719"/>
      <c r="DF31" s="719"/>
      <c r="DG31" s="719"/>
      <c r="DH31" s="719"/>
      <c r="DI31" s="719"/>
      <c r="DJ31" s="719"/>
      <c r="DK31" s="720"/>
      <c r="DL31" s="692">
        <v>84410</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2">
      <c r="B32" s="729" t="s">
        <v>310</v>
      </c>
      <c r="C32" s="730"/>
      <c r="D32" s="730"/>
      <c r="E32" s="730"/>
      <c r="F32" s="730"/>
      <c r="G32" s="730"/>
      <c r="H32" s="730"/>
      <c r="I32" s="730"/>
      <c r="J32" s="730"/>
      <c r="K32" s="730"/>
      <c r="L32" s="730"/>
      <c r="M32" s="730"/>
      <c r="N32" s="730"/>
      <c r="O32" s="730"/>
      <c r="P32" s="730"/>
      <c r="Q32" s="731"/>
      <c r="R32" s="683">
        <v>160428</v>
      </c>
      <c r="S32" s="684"/>
      <c r="T32" s="684"/>
      <c r="U32" s="684"/>
      <c r="V32" s="684"/>
      <c r="W32" s="684"/>
      <c r="X32" s="684"/>
      <c r="Y32" s="685"/>
      <c r="Z32" s="686">
        <v>0.6</v>
      </c>
      <c r="AA32" s="686"/>
      <c r="AB32" s="686"/>
      <c r="AC32" s="686"/>
      <c r="AD32" s="687">
        <v>160428</v>
      </c>
      <c r="AE32" s="687"/>
      <c r="AF32" s="687"/>
      <c r="AG32" s="687"/>
      <c r="AH32" s="687"/>
      <c r="AI32" s="687"/>
      <c r="AJ32" s="687"/>
      <c r="AK32" s="687"/>
      <c r="AL32" s="688">
        <v>1.5</v>
      </c>
      <c r="AM32" s="689"/>
      <c r="AN32" s="689"/>
      <c r="AO32" s="690"/>
      <c r="AP32" s="742"/>
      <c r="AQ32" s="743"/>
      <c r="AR32" s="743"/>
      <c r="AS32" s="743"/>
      <c r="AT32" s="747"/>
      <c r="AU32" s="230" t="s">
        <v>311</v>
      </c>
      <c r="AV32" s="230"/>
      <c r="AW32" s="230"/>
      <c r="AX32" s="680" t="s">
        <v>312</v>
      </c>
      <c r="AY32" s="681"/>
      <c r="AZ32" s="681"/>
      <c r="BA32" s="681"/>
      <c r="BB32" s="681"/>
      <c r="BC32" s="681"/>
      <c r="BD32" s="681"/>
      <c r="BE32" s="681"/>
      <c r="BF32" s="682"/>
      <c r="BG32" s="752">
        <v>99.5</v>
      </c>
      <c r="BH32" s="719"/>
      <c r="BI32" s="719"/>
      <c r="BJ32" s="719"/>
      <c r="BK32" s="719"/>
      <c r="BL32" s="719"/>
      <c r="BM32" s="689">
        <v>98</v>
      </c>
      <c r="BN32" s="749"/>
      <c r="BO32" s="749"/>
      <c r="BP32" s="749"/>
      <c r="BQ32" s="750"/>
      <c r="BR32" s="752">
        <v>99.5</v>
      </c>
      <c r="BS32" s="719"/>
      <c r="BT32" s="719"/>
      <c r="BU32" s="719"/>
      <c r="BV32" s="719"/>
      <c r="BW32" s="719"/>
      <c r="BX32" s="689">
        <v>97.8</v>
      </c>
      <c r="BY32" s="749"/>
      <c r="BZ32" s="749"/>
      <c r="CA32" s="749"/>
      <c r="CB32" s="750"/>
      <c r="CD32" s="727"/>
      <c r="CE32" s="728"/>
      <c r="CF32" s="698" t="s">
        <v>313</v>
      </c>
      <c r="CG32" s="699"/>
      <c r="CH32" s="699"/>
      <c r="CI32" s="699"/>
      <c r="CJ32" s="699"/>
      <c r="CK32" s="699"/>
      <c r="CL32" s="699"/>
      <c r="CM32" s="699"/>
      <c r="CN32" s="699"/>
      <c r="CO32" s="699"/>
      <c r="CP32" s="699"/>
      <c r="CQ32" s="700"/>
      <c r="CR32" s="683">
        <v>101</v>
      </c>
      <c r="CS32" s="684"/>
      <c r="CT32" s="684"/>
      <c r="CU32" s="684"/>
      <c r="CV32" s="684"/>
      <c r="CW32" s="684"/>
      <c r="CX32" s="684"/>
      <c r="CY32" s="685"/>
      <c r="CZ32" s="688">
        <v>0</v>
      </c>
      <c r="DA32" s="717"/>
      <c r="DB32" s="717"/>
      <c r="DC32" s="721"/>
      <c r="DD32" s="692">
        <v>101</v>
      </c>
      <c r="DE32" s="684"/>
      <c r="DF32" s="684"/>
      <c r="DG32" s="684"/>
      <c r="DH32" s="684"/>
      <c r="DI32" s="684"/>
      <c r="DJ32" s="684"/>
      <c r="DK32" s="685"/>
      <c r="DL32" s="692">
        <v>101</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2">
      <c r="B33" s="680" t="s">
        <v>314</v>
      </c>
      <c r="C33" s="681"/>
      <c r="D33" s="681"/>
      <c r="E33" s="681"/>
      <c r="F33" s="681"/>
      <c r="G33" s="681"/>
      <c r="H33" s="681"/>
      <c r="I33" s="681"/>
      <c r="J33" s="681"/>
      <c r="K33" s="681"/>
      <c r="L33" s="681"/>
      <c r="M33" s="681"/>
      <c r="N33" s="681"/>
      <c r="O33" s="681"/>
      <c r="P33" s="681"/>
      <c r="Q33" s="682"/>
      <c r="R33" s="683">
        <v>1183198</v>
      </c>
      <c r="S33" s="684"/>
      <c r="T33" s="684"/>
      <c r="U33" s="684"/>
      <c r="V33" s="684"/>
      <c r="W33" s="684"/>
      <c r="X33" s="684"/>
      <c r="Y33" s="685"/>
      <c r="Z33" s="686">
        <v>4.5999999999999996</v>
      </c>
      <c r="AA33" s="686"/>
      <c r="AB33" s="686"/>
      <c r="AC33" s="686"/>
      <c r="AD33" s="687" t="s">
        <v>231</v>
      </c>
      <c r="AE33" s="687"/>
      <c r="AF33" s="687"/>
      <c r="AG33" s="687"/>
      <c r="AH33" s="687"/>
      <c r="AI33" s="687"/>
      <c r="AJ33" s="687"/>
      <c r="AK33" s="687"/>
      <c r="AL33" s="688" t="s">
        <v>231</v>
      </c>
      <c r="AM33" s="689"/>
      <c r="AN33" s="689"/>
      <c r="AO33" s="690"/>
      <c r="AP33" s="744"/>
      <c r="AQ33" s="745"/>
      <c r="AR33" s="745"/>
      <c r="AS33" s="745"/>
      <c r="AT33" s="748"/>
      <c r="AU33" s="232"/>
      <c r="AV33" s="232"/>
      <c r="AW33" s="232"/>
      <c r="AX33" s="733" t="s">
        <v>315</v>
      </c>
      <c r="AY33" s="734"/>
      <c r="AZ33" s="734"/>
      <c r="BA33" s="734"/>
      <c r="BB33" s="734"/>
      <c r="BC33" s="734"/>
      <c r="BD33" s="734"/>
      <c r="BE33" s="734"/>
      <c r="BF33" s="735"/>
      <c r="BG33" s="753">
        <v>99.3</v>
      </c>
      <c r="BH33" s="754"/>
      <c r="BI33" s="754"/>
      <c r="BJ33" s="754"/>
      <c r="BK33" s="754"/>
      <c r="BL33" s="754"/>
      <c r="BM33" s="755">
        <v>95.2</v>
      </c>
      <c r="BN33" s="754"/>
      <c r="BO33" s="754"/>
      <c r="BP33" s="754"/>
      <c r="BQ33" s="756"/>
      <c r="BR33" s="753">
        <v>99.3</v>
      </c>
      <c r="BS33" s="754"/>
      <c r="BT33" s="754"/>
      <c r="BU33" s="754"/>
      <c r="BV33" s="754"/>
      <c r="BW33" s="754"/>
      <c r="BX33" s="755">
        <v>94.7</v>
      </c>
      <c r="BY33" s="754"/>
      <c r="BZ33" s="754"/>
      <c r="CA33" s="754"/>
      <c r="CB33" s="756"/>
      <c r="CD33" s="698" t="s">
        <v>316</v>
      </c>
      <c r="CE33" s="699"/>
      <c r="CF33" s="699"/>
      <c r="CG33" s="699"/>
      <c r="CH33" s="699"/>
      <c r="CI33" s="699"/>
      <c r="CJ33" s="699"/>
      <c r="CK33" s="699"/>
      <c r="CL33" s="699"/>
      <c r="CM33" s="699"/>
      <c r="CN33" s="699"/>
      <c r="CO33" s="699"/>
      <c r="CP33" s="699"/>
      <c r="CQ33" s="700"/>
      <c r="CR33" s="683">
        <v>13106311</v>
      </c>
      <c r="CS33" s="719"/>
      <c r="CT33" s="719"/>
      <c r="CU33" s="719"/>
      <c r="CV33" s="719"/>
      <c r="CW33" s="719"/>
      <c r="CX33" s="719"/>
      <c r="CY33" s="720"/>
      <c r="CZ33" s="688">
        <v>52.2</v>
      </c>
      <c r="DA33" s="717"/>
      <c r="DB33" s="717"/>
      <c r="DC33" s="721"/>
      <c r="DD33" s="692">
        <v>7117473</v>
      </c>
      <c r="DE33" s="719"/>
      <c r="DF33" s="719"/>
      <c r="DG33" s="719"/>
      <c r="DH33" s="719"/>
      <c r="DI33" s="719"/>
      <c r="DJ33" s="719"/>
      <c r="DK33" s="720"/>
      <c r="DL33" s="692">
        <v>4091340</v>
      </c>
      <c r="DM33" s="719"/>
      <c r="DN33" s="719"/>
      <c r="DO33" s="719"/>
      <c r="DP33" s="719"/>
      <c r="DQ33" s="719"/>
      <c r="DR33" s="719"/>
      <c r="DS33" s="719"/>
      <c r="DT33" s="719"/>
      <c r="DU33" s="719"/>
      <c r="DV33" s="720"/>
      <c r="DW33" s="688">
        <v>36.5</v>
      </c>
      <c r="DX33" s="717"/>
      <c r="DY33" s="717"/>
      <c r="DZ33" s="717"/>
      <c r="EA33" s="717"/>
      <c r="EB33" s="717"/>
      <c r="EC33" s="718"/>
    </row>
    <row r="34" spans="2:133" ht="11.25" customHeight="1" x14ac:dyDescent="0.2">
      <c r="B34" s="680" t="s">
        <v>317</v>
      </c>
      <c r="C34" s="681"/>
      <c r="D34" s="681"/>
      <c r="E34" s="681"/>
      <c r="F34" s="681"/>
      <c r="G34" s="681"/>
      <c r="H34" s="681"/>
      <c r="I34" s="681"/>
      <c r="J34" s="681"/>
      <c r="K34" s="681"/>
      <c r="L34" s="681"/>
      <c r="M34" s="681"/>
      <c r="N34" s="681"/>
      <c r="O34" s="681"/>
      <c r="P34" s="681"/>
      <c r="Q34" s="682"/>
      <c r="R34" s="683">
        <v>290434</v>
      </c>
      <c r="S34" s="684"/>
      <c r="T34" s="684"/>
      <c r="U34" s="684"/>
      <c r="V34" s="684"/>
      <c r="W34" s="684"/>
      <c r="X34" s="684"/>
      <c r="Y34" s="685"/>
      <c r="Z34" s="686">
        <v>1.1000000000000001</v>
      </c>
      <c r="AA34" s="686"/>
      <c r="AB34" s="686"/>
      <c r="AC34" s="686"/>
      <c r="AD34" s="687">
        <v>56386</v>
      </c>
      <c r="AE34" s="687"/>
      <c r="AF34" s="687"/>
      <c r="AG34" s="687"/>
      <c r="AH34" s="687"/>
      <c r="AI34" s="687"/>
      <c r="AJ34" s="687"/>
      <c r="AK34" s="687"/>
      <c r="AL34" s="688">
        <v>0.5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318</v>
      </c>
      <c r="CE34" s="699"/>
      <c r="CF34" s="699"/>
      <c r="CG34" s="699"/>
      <c r="CH34" s="699"/>
      <c r="CI34" s="699"/>
      <c r="CJ34" s="699"/>
      <c r="CK34" s="699"/>
      <c r="CL34" s="699"/>
      <c r="CM34" s="699"/>
      <c r="CN34" s="699"/>
      <c r="CO34" s="699"/>
      <c r="CP34" s="699"/>
      <c r="CQ34" s="700"/>
      <c r="CR34" s="683">
        <v>5942649</v>
      </c>
      <c r="CS34" s="684"/>
      <c r="CT34" s="684"/>
      <c r="CU34" s="684"/>
      <c r="CV34" s="684"/>
      <c r="CW34" s="684"/>
      <c r="CX34" s="684"/>
      <c r="CY34" s="685"/>
      <c r="CZ34" s="688">
        <v>23.7</v>
      </c>
      <c r="DA34" s="717"/>
      <c r="DB34" s="717"/>
      <c r="DC34" s="721"/>
      <c r="DD34" s="692">
        <v>2451484</v>
      </c>
      <c r="DE34" s="684"/>
      <c r="DF34" s="684"/>
      <c r="DG34" s="684"/>
      <c r="DH34" s="684"/>
      <c r="DI34" s="684"/>
      <c r="DJ34" s="684"/>
      <c r="DK34" s="685"/>
      <c r="DL34" s="692">
        <v>1029652</v>
      </c>
      <c r="DM34" s="684"/>
      <c r="DN34" s="684"/>
      <c r="DO34" s="684"/>
      <c r="DP34" s="684"/>
      <c r="DQ34" s="684"/>
      <c r="DR34" s="684"/>
      <c r="DS34" s="684"/>
      <c r="DT34" s="684"/>
      <c r="DU34" s="684"/>
      <c r="DV34" s="685"/>
      <c r="DW34" s="688">
        <v>9.1999999999999993</v>
      </c>
      <c r="DX34" s="717"/>
      <c r="DY34" s="717"/>
      <c r="DZ34" s="717"/>
      <c r="EA34" s="717"/>
      <c r="EB34" s="717"/>
      <c r="EC34" s="718"/>
    </row>
    <row r="35" spans="2:133" ht="11.25" customHeight="1" x14ac:dyDescent="0.2">
      <c r="B35" s="680" t="s">
        <v>319</v>
      </c>
      <c r="C35" s="681"/>
      <c r="D35" s="681"/>
      <c r="E35" s="681"/>
      <c r="F35" s="681"/>
      <c r="G35" s="681"/>
      <c r="H35" s="681"/>
      <c r="I35" s="681"/>
      <c r="J35" s="681"/>
      <c r="K35" s="681"/>
      <c r="L35" s="681"/>
      <c r="M35" s="681"/>
      <c r="N35" s="681"/>
      <c r="O35" s="681"/>
      <c r="P35" s="681"/>
      <c r="Q35" s="682"/>
      <c r="R35" s="683">
        <v>3367413</v>
      </c>
      <c r="S35" s="684"/>
      <c r="T35" s="684"/>
      <c r="U35" s="684"/>
      <c r="V35" s="684"/>
      <c r="W35" s="684"/>
      <c r="X35" s="684"/>
      <c r="Y35" s="685"/>
      <c r="Z35" s="686">
        <v>13</v>
      </c>
      <c r="AA35" s="686"/>
      <c r="AB35" s="686"/>
      <c r="AC35" s="686"/>
      <c r="AD35" s="687" t="s">
        <v>231</v>
      </c>
      <c r="AE35" s="687"/>
      <c r="AF35" s="687"/>
      <c r="AG35" s="687"/>
      <c r="AH35" s="687"/>
      <c r="AI35" s="687"/>
      <c r="AJ35" s="687"/>
      <c r="AK35" s="687"/>
      <c r="AL35" s="688" t="s">
        <v>231</v>
      </c>
      <c r="AM35" s="689"/>
      <c r="AN35" s="689"/>
      <c r="AO35" s="690"/>
      <c r="AP35" s="235"/>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322</v>
      </c>
      <c r="CE35" s="699"/>
      <c r="CF35" s="699"/>
      <c r="CG35" s="699"/>
      <c r="CH35" s="699"/>
      <c r="CI35" s="699"/>
      <c r="CJ35" s="699"/>
      <c r="CK35" s="699"/>
      <c r="CL35" s="699"/>
      <c r="CM35" s="699"/>
      <c r="CN35" s="699"/>
      <c r="CO35" s="699"/>
      <c r="CP35" s="699"/>
      <c r="CQ35" s="700"/>
      <c r="CR35" s="683">
        <v>426231</v>
      </c>
      <c r="CS35" s="719"/>
      <c r="CT35" s="719"/>
      <c r="CU35" s="719"/>
      <c r="CV35" s="719"/>
      <c r="CW35" s="719"/>
      <c r="CX35" s="719"/>
      <c r="CY35" s="720"/>
      <c r="CZ35" s="688">
        <v>1.7</v>
      </c>
      <c r="DA35" s="717"/>
      <c r="DB35" s="717"/>
      <c r="DC35" s="721"/>
      <c r="DD35" s="692">
        <v>26561</v>
      </c>
      <c r="DE35" s="719"/>
      <c r="DF35" s="719"/>
      <c r="DG35" s="719"/>
      <c r="DH35" s="719"/>
      <c r="DI35" s="719"/>
      <c r="DJ35" s="719"/>
      <c r="DK35" s="720"/>
      <c r="DL35" s="692">
        <v>26397</v>
      </c>
      <c r="DM35" s="719"/>
      <c r="DN35" s="719"/>
      <c r="DO35" s="719"/>
      <c r="DP35" s="719"/>
      <c r="DQ35" s="719"/>
      <c r="DR35" s="719"/>
      <c r="DS35" s="719"/>
      <c r="DT35" s="719"/>
      <c r="DU35" s="719"/>
      <c r="DV35" s="720"/>
      <c r="DW35" s="688">
        <v>0.2</v>
      </c>
      <c r="DX35" s="717"/>
      <c r="DY35" s="717"/>
      <c r="DZ35" s="717"/>
      <c r="EA35" s="717"/>
      <c r="EB35" s="717"/>
      <c r="EC35" s="718"/>
    </row>
    <row r="36" spans="2:133" ht="11.25" customHeight="1" x14ac:dyDescent="0.2">
      <c r="B36" s="680" t="s">
        <v>323</v>
      </c>
      <c r="C36" s="681"/>
      <c r="D36" s="681"/>
      <c r="E36" s="681"/>
      <c r="F36" s="681"/>
      <c r="G36" s="681"/>
      <c r="H36" s="681"/>
      <c r="I36" s="681"/>
      <c r="J36" s="681"/>
      <c r="K36" s="681"/>
      <c r="L36" s="681"/>
      <c r="M36" s="681"/>
      <c r="N36" s="681"/>
      <c r="O36" s="681"/>
      <c r="P36" s="681"/>
      <c r="Q36" s="682"/>
      <c r="R36" s="683">
        <v>844711</v>
      </c>
      <c r="S36" s="684"/>
      <c r="T36" s="684"/>
      <c r="U36" s="684"/>
      <c r="V36" s="684"/>
      <c r="W36" s="684"/>
      <c r="X36" s="684"/>
      <c r="Y36" s="685"/>
      <c r="Z36" s="686">
        <v>3.3</v>
      </c>
      <c r="AA36" s="686"/>
      <c r="AB36" s="686"/>
      <c r="AC36" s="686"/>
      <c r="AD36" s="687" t="s">
        <v>231</v>
      </c>
      <c r="AE36" s="687"/>
      <c r="AF36" s="687"/>
      <c r="AG36" s="687"/>
      <c r="AH36" s="687"/>
      <c r="AI36" s="687"/>
      <c r="AJ36" s="687"/>
      <c r="AK36" s="687"/>
      <c r="AL36" s="688" t="s">
        <v>129</v>
      </c>
      <c r="AM36" s="689"/>
      <c r="AN36" s="689"/>
      <c r="AO36" s="690"/>
      <c r="AP36" s="235"/>
      <c r="AQ36" s="757" t="s">
        <v>324</v>
      </c>
      <c r="AR36" s="758"/>
      <c r="AS36" s="758"/>
      <c r="AT36" s="758"/>
      <c r="AU36" s="758"/>
      <c r="AV36" s="758"/>
      <c r="AW36" s="758"/>
      <c r="AX36" s="758"/>
      <c r="AY36" s="759"/>
      <c r="AZ36" s="672">
        <v>3171161</v>
      </c>
      <c r="BA36" s="673"/>
      <c r="BB36" s="673"/>
      <c r="BC36" s="673"/>
      <c r="BD36" s="673"/>
      <c r="BE36" s="673"/>
      <c r="BF36" s="760"/>
      <c r="BG36" s="694" t="s">
        <v>325</v>
      </c>
      <c r="BH36" s="695"/>
      <c r="BI36" s="695"/>
      <c r="BJ36" s="695"/>
      <c r="BK36" s="695"/>
      <c r="BL36" s="695"/>
      <c r="BM36" s="695"/>
      <c r="BN36" s="695"/>
      <c r="BO36" s="695"/>
      <c r="BP36" s="695"/>
      <c r="BQ36" s="695"/>
      <c r="BR36" s="695"/>
      <c r="BS36" s="695"/>
      <c r="BT36" s="695"/>
      <c r="BU36" s="696"/>
      <c r="BV36" s="672">
        <v>63547</v>
      </c>
      <c r="BW36" s="673"/>
      <c r="BX36" s="673"/>
      <c r="BY36" s="673"/>
      <c r="BZ36" s="673"/>
      <c r="CA36" s="673"/>
      <c r="CB36" s="760"/>
      <c r="CD36" s="698" t="s">
        <v>326</v>
      </c>
      <c r="CE36" s="699"/>
      <c r="CF36" s="699"/>
      <c r="CG36" s="699"/>
      <c r="CH36" s="699"/>
      <c r="CI36" s="699"/>
      <c r="CJ36" s="699"/>
      <c r="CK36" s="699"/>
      <c r="CL36" s="699"/>
      <c r="CM36" s="699"/>
      <c r="CN36" s="699"/>
      <c r="CO36" s="699"/>
      <c r="CP36" s="699"/>
      <c r="CQ36" s="700"/>
      <c r="CR36" s="683">
        <v>2904529</v>
      </c>
      <c r="CS36" s="684"/>
      <c r="CT36" s="684"/>
      <c r="CU36" s="684"/>
      <c r="CV36" s="684"/>
      <c r="CW36" s="684"/>
      <c r="CX36" s="684"/>
      <c r="CY36" s="685"/>
      <c r="CZ36" s="688">
        <v>11.6</v>
      </c>
      <c r="DA36" s="717"/>
      <c r="DB36" s="717"/>
      <c r="DC36" s="721"/>
      <c r="DD36" s="692">
        <v>2537558</v>
      </c>
      <c r="DE36" s="684"/>
      <c r="DF36" s="684"/>
      <c r="DG36" s="684"/>
      <c r="DH36" s="684"/>
      <c r="DI36" s="684"/>
      <c r="DJ36" s="684"/>
      <c r="DK36" s="685"/>
      <c r="DL36" s="692">
        <v>1571538</v>
      </c>
      <c r="DM36" s="684"/>
      <c r="DN36" s="684"/>
      <c r="DO36" s="684"/>
      <c r="DP36" s="684"/>
      <c r="DQ36" s="684"/>
      <c r="DR36" s="684"/>
      <c r="DS36" s="684"/>
      <c r="DT36" s="684"/>
      <c r="DU36" s="684"/>
      <c r="DV36" s="685"/>
      <c r="DW36" s="688">
        <v>14</v>
      </c>
      <c r="DX36" s="717"/>
      <c r="DY36" s="717"/>
      <c r="DZ36" s="717"/>
      <c r="EA36" s="717"/>
      <c r="EB36" s="717"/>
      <c r="EC36" s="718"/>
    </row>
    <row r="37" spans="2:133" ht="11.25" customHeight="1" x14ac:dyDescent="0.2">
      <c r="B37" s="680" t="s">
        <v>327</v>
      </c>
      <c r="C37" s="681"/>
      <c r="D37" s="681"/>
      <c r="E37" s="681"/>
      <c r="F37" s="681"/>
      <c r="G37" s="681"/>
      <c r="H37" s="681"/>
      <c r="I37" s="681"/>
      <c r="J37" s="681"/>
      <c r="K37" s="681"/>
      <c r="L37" s="681"/>
      <c r="M37" s="681"/>
      <c r="N37" s="681"/>
      <c r="O37" s="681"/>
      <c r="P37" s="681"/>
      <c r="Q37" s="682"/>
      <c r="R37" s="683">
        <v>537621</v>
      </c>
      <c r="S37" s="684"/>
      <c r="T37" s="684"/>
      <c r="U37" s="684"/>
      <c r="V37" s="684"/>
      <c r="W37" s="684"/>
      <c r="X37" s="684"/>
      <c r="Y37" s="685"/>
      <c r="Z37" s="686">
        <v>2.1</v>
      </c>
      <c r="AA37" s="686"/>
      <c r="AB37" s="686"/>
      <c r="AC37" s="686"/>
      <c r="AD37" s="687" t="s">
        <v>231</v>
      </c>
      <c r="AE37" s="687"/>
      <c r="AF37" s="687"/>
      <c r="AG37" s="687"/>
      <c r="AH37" s="687"/>
      <c r="AI37" s="687"/>
      <c r="AJ37" s="687"/>
      <c r="AK37" s="687"/>
      <c r="AL37" s="688" t="s">
        <v>231</v>
      </c>
      <c r="AM37" s="689"/>
      <c r="AN37" s="689"/>
      <c r="AO37" s="690"/>
      <c r="AQ37" s="761" t="s">
        <v>328</v>
      </c>
      <c r="AR37" s="762"/>
      <c r="AS37" s="762"/>
      <c r="AT37" s="762"/>
      <c r="AU37" s="762"/>
      <c r="AV37" s="762"/>
      <c r="AW37" s="762"/>
      <c r="AX37" s="762"/>
      <c r="AY37" s="763"/>
      <c r="AZ37" s="683">
        <v>792858</v>
      </c>
      <c r="BA37" s="684"/>
      <c r="BB37" s="684"/>
      <c r="BC37" s="684"/>
      <c r="BD37" s="719"/>
      <c r="BE37" s="719"/>
      <c r="BF37" s="750"/>
      <c r="BG37" s="698" t="s">
        <v>329</v>
      </c>
      <c r="BH37" s="699"/>
      <c r="BI37" s="699"/>
      <c r="BJ37" s="699"/>
      <c r="BK37" s="699"/>
      <c r="BL37" s="699"/>
      <c r="BM37" s="699"/>
      <c r="BN37" s="699"/>
      <c r="BO37" s="699"/>
      <c r="BP37" s="699"/>
      <c r="BQ37" s="699"/>
      <c r="BR37" s="699"/>
      <c r="BS37" s="699"/>
      <c r="BT37" s="699"/>
      <c r="BU37" s="700"/>
      <c r="BV37" s="683">
        <v>35600</v>
      </c>
      <c r="BW37" s="684"/>
      <c r="BX37" s="684"/>
      <c r="BY37" s="684"/>
      <c r="BZ37" s="684"/>
      <c r="CA37" s="684"/>
      <c r="CB37" s="693"/>
      <c r="CD37" s="698" t="s">
        <v>330</v>
      </c>
      <c r="CE37" s="699"/>
      <c r="CF37" s="699"/>
      <c r="CG37" s="699"/>
      <c r="CH37" s="699"/>
      <c r="CI37" s="699"/>
      <c r="CJ37" s="699"/>
      <c r="CK37" s="699"/>
      <c r="CL37" s="699"/>
      <c r="CM37" s="699"/>
      <c r="CN37" s="699"/>
      <c r="CO37" s="699"/>
      <c r="CP37" s="699"/>
      <c r="CQ37" s="700"/>
      <c r="CR37" s="683">
        <v>799347</v>
      </c>
      <c r="CS37" s="719"/>
      <c r="CT37" s="719"/>
      <c r="CU37" s="719"/>
      <c r="CV37" s="719"/>
      <c r="CW37" s="719"/>
      <c r="CX37" s="719"/>
      <c r="CY37" s="720"/>
      <c r="CZ37" s="688">
        <v>3.2</v>
      </c>
      <c r="DA37" s="717"/>
      <c r="DB37" s="717"/>
      <c r="DC37" s="721"/>
      <c r="DD37" s="692">
        <v>793168</v>
      </c>
      <c r="DE37" s="719"/>
      <c r="DF37" s="719"/>
      <c r="DG37" s="719"/>
      <c r="DH37" s="719"/>
      <c r="DI37" s="719"/>
      <c r="DJ37" s="719"/>
      <c r="DK37" s="720"/>
      <c r="DL37" s="692">
        <v>714777</v>
      </c>
      <c r="DM37" s="719"/>
      <c r="DN37" s="719"/>
      <c r="DO37" s="719"/>
      <c r="DP37" s="719"/>
      <c r="DQ37" s="719"/>
      <c r="DR37" s="719"/>
      <c r="DS37" s="719"/>
      <c r="DT37" s="719"/>
      <c r="DU37" s="719"/>
      <c r="DV37" s="720"/>
      <c r="DW37" s="688">
        <v>6.4</v>
      </c>
      <c r="DX37" s="717"/>
      <c r="DY37" s="717"/>
      <c r="DZ37" s="717"/>
      <c r="EA37" s="717"/>
      <c r="EB37" s="717"/>
      <c r="EC37" s="718"/>
    </row>
    <row r="38" spans="2:133" ht="11.25" customHeight="1" x14ac:dyDescent="0.2">
      <c r="B38" s="680" t="s">
        <v>331</v>
      </c>
      <c r="C38" s="681"/>
      <c r="D38" s="681"/>
      <c r="E38" s="681"/>
      <c r="F38" s="681"/>
      <c r="G38" s="681"/>
      <c r="H38" s="681"/>
      <c r="I38" s="681"/>
      <c r="J38" s="681"/>
      <c r="K38" s="681"/>
      <c r="L38" s="681"/>
      <c r="M38" s="681"/>
      <c r="N38" s="681"/>
      <c r="O38" s="681"/>
      <c r="P38" s="681"/>
      <c r="Q38" s="682"/>
      <c r="R38" s="683">
        <v>1505369</v>
      </c>
      <c r="S38" s="684"/>
      <c r="T38" s="684"/>
      <c r="U38" s="684"/>
      <c r="V38" s="684"/>
      <c r="W38" s="684"/>
      <c r="X38" s="684"/>
      <c r="Y38" s="685"/>
      <c r="Z38" s="686">
        <v>5.8</v>
      </c>
      <c r="AA38" s="686"/>
      <c r="AB38" s="686"/>
      <c r="AC38" s="686"/>
      <c r="AD38" s="687">
        <v>87981</v>
      </c>
      <c r="AE38" s="687"/>
      <c r="AF38" s="687"/>
      <c r="AG38" s="687"/>
      <c r="AH38" s="687"/>
      <c r="AI38" s="687"/>
      <c r="AJ38" s="687"/>
      <c r="AK38" s="687"/>
      <c r="AL38" s="688">
        <v>0.8</v>
      </c>
      <c r="AM38" s="689"/>
      <c r="AN38" s="689"/>
      <c r="AO38" s="690"/>
      <c r="AQ38" s="761" t="s">
        <v>332</v>
      </c>
      <c r="AR38" s="762"/>
      <c r="AS38" s="762"/>
      <c r="AT38" s="762"/>
      <c r="AU38" s="762"/>
      <c r="AV38" s="762"/>
      <c r="AW38" s="762"/>
      <c r="AX38" s="762"/>
      <c r="AY38" s="763"/>
      <c r="AZ38" s="683">
        <v>600250</v>
      </c>
      <c r="BA38" s="684"/>
      <c r="BB38" s="684"/>
      <c r="BC38" s="684"/>
      <c r="BD38" s="719"/>
      <c r="BE38" s="719"/>
      <c r="BF38" s="750"/>
      <c r="BG38" s="698" t="s">
        <v>333</v>
      </c>
      <c r="BH38" s="699"/>
      <c r="BI38" s="699"/>
      <c r="BJ38" s="699"/>
      <c r="BK38" s="699"/>
      <c r="BL38" s="699"/>
      <c r="BM38" s="699"/>
      <c r="BN38" s="699"/>
      <c r="BO38" s="699"/>
      <c r="BP38" s="699"/>
      <c r="BQ38" s="699"/>
      <c r="BR38" s="699"/>
      <c r="BS38" s="699"/>
      <c r="BT38" s="699"/>
      <c r="BU38" s="700"/>
      <c r="BV38" s="683">
        <v>6455</v>
      </c>
      <c r="BW38" s="684"/>
      <c r="BX38" s="684"/>
      <c r="BY38" s="684"/>
      <c r="BZ38" s="684"/>
      <c r="CA38" s="684"/>
      <c r="CB38" s="693"/>
      <c r="CD38" s="698" t="s">
        <v>334</v>
      </c>
      <c r="CE38" s="699"/>
      <c r="CF38" s="699"/>
      <c r="CG38" s="699"/>
      <c r="CH38" s="699"/>
      <c r="CI38" s="699"/>
      <c r="CJ38" s="699"/>
      <c r="CK38" s="699"/>
      <c r="CL38" s="699"/>
      <c r="CM38" s="699"/>
      <c r="CN38" s="699"/>
      <c r="CO38" s="699"/>
      <c r="CP38" s="699"/>
      <c r="CQ38" s="700"/>
      <c r="CR38" s="683">
        <v>2262590</v>
      </c>
      <c r="CS38" s="684"/>
      <c r="CT38" s="684"/>
      <c r="CU38" s="684"/>
      <c r="CV38" s="684"/>
      <c r="CW38" s="684"/>
      <c r="CX38" s="684"/>
      <c r="CY38" s="685"/>
      <c r="CZ38" s="688">
        <v>9</v>
      </c>
      <c r="DA38" s="717"/>
      <c r="DB38" s="717"/>
      <c r="DC38" s="721"/>
      <c r="DD38" s="692">
        <v>1962617</v>
      </c>
      <c r="DE38" s="684"/>
      <c r="DF38" s="684"/>
      <c r="DG38" s="684"/>
      <c r="DH38" s="684"/>
      <c r="DI38" s="684"/>
      <c r="DJ38" s="684"/>
      <c r="DK38" s="685"/>
      <c r="DL38" s="692">
        <v>1446953</v>
      </c>
      <c r="DM38" s="684"/>
      <c r="DN38" s="684"/>
      <c r="DO38" s="684"/>
      <c r="DP38" s="684"/>
      <c r="DQ38" s="684"/>
      <c r="DR38" s="684"/>
      <c r="DS38" s="684"/>
      <c r="DT38" s="684"/>
      <c r="DU38" s="684"/>
      <c r="DV38" s="685"/>
      <c r="DW38" s="688">
        <v>12.9</v>
      </c>
      <c r="DX38" s="717"/>
      <c r="DY38" s="717"/>
      <c r="DZ38" s="717"/>
      <c r="EA38" s="717"/>
      <c r="EB38" s="717"/>
      <c r="EC38" s="718"/>
    </row>
    <row r="39" spans="2:133" ht="11.25" customHeight="1" x14ac:dyDescent="0.2">
      <c r="B39" s="680" t="s">
        <v>335</v>
      </c>
      <c r="C39" s="681"/>
      <c r="D39" s="681"/>
      <c r="E39" s="681"/>
      <c r="F39" s="681"/>
      <c r="G39" s="681"/>
      <c r="H39" s="681"/>
      <c r="I39" s="681"/>
      <c r="J39" s="681"/>
      <c r="K39" s="681"/>
      <c r="L39" s="681"/>
      <c r="M39" s="681"/>
      <c r="N39" s="681"/>
      <c r="O39" s="681"/>
      <c r="P39" s="681"/>
      <c r="Q39" s="682"/>
      <c r="R39" s="683">
        <v>2585600</v>
      </c>
      <c r="S39" s="684"/>
      <c r="T39" s="684"/>
      <c r="U39" s="684"/>
      <c r="V39" s="684"/>
      <c r="W39" s="684"/>
      <c r="X39" s="684"/>
      <c r="Y39" s="685"/>
      <c r="Z39" s="686">
        <v>10</v>
      </c>
      <c r="AA39" s="686"/>
      <c r="AB39" s="686"/>
      <c r="AC39" s="686"/>
      <c r="AD39" s="687" t="s">
        <v>231</v>
      </c>
      <c r="AE39" s="687"/>
      <c r="AF39" s="687"/>
      <c r="AG39" s="687"/>
      <c r="AH39" s="687"/>
      <c r="AI39" s="687"/>
      <c r="AJ39" s="687"/>
      <c r="AK39" s="687"/>
      <c r="AL39" s="688" t="s">
        <v>231</v>
      </c>
      <c r="AM39" s="689"/>
      <c r="AN39" s="689"/>
      <c r="AO39" s="690"/>
      <c r="AQ39" s="761" t="s">
        <v>336</v>
      </c>
      <c r="AR39" s="762"/>
      <c r="AS39" s="762"/>
      <c r="AT39" s="762"/>
      <c r="AU39" s="762"/>
      <c r="AV39" s="762"/>
      <c r="AW39" s="762"/>
      <c r="AX39" s="762"/>
      <c r="AY39" s="763"/>
      <c r="AZ39" s="683">
        <v>115713</v>
      </c>
      <c r="BA39" s="684"/>
      <c r="BB39" s="684"/>
      <c r="BC39" s="684"/>
      <c r="BD39" s="719"/>
      <c r="BE39" s="719"/>
      <c r="BF39" s="750"/>
      <c r="BG39" s="698" t="s">
        <v>337</v>
      </c>
      <c r="BH39" s="699"/>
      <c r="BI39" s="699"/>
      <c r="BJ39" s="699"/>
      <c r="BK39" s="699"/>
      <c r="BL39" s="699"/>
      <c r="BM39" s="699"/>
      <c r="BN39" s="699"/>
      <c r="BO39" s="699"/>
      <c r="BP39" s="699"/>
      <c r="BQ39" s="699"/>
      <c r="BR39" s="699"/>
      <c r="BS39" s="699"/>
      <c r="BT39" s="699"/>
      <c r="BU39" s="700"/>
      <c r="BV39" s="683">
        <v>10459</v>
      </c>
      <c r="BW39" s="684"/>
      <c r="BX39" s="684"/>
      <c r="BY39" s="684"/>
      <c r="BZ39" s="684"/>
      <c r="CA39" s="684"/>
      <c r="CB39" s="693"/>
      <c r="CD39" s="698" t="s">
        <v>338</v>
      </c>
      <c r="CE39" s="699"/>
      <c r="CF39" s="699"/>
      <c r="CG39" s="699"/>
      <c r="CH39" s="699"/>
      <c r="CI39" s="699"/>
      <c r="CJ39" s="699"/>
      <c r="CK39" s="699"/>
      <c r="CL39" s="699"/>
      <c r="CM39" s="699"/>
      <c r="CN39" s="699"/>
      <c r="CO39" s="699"/>
      <c r="CP39" s="699"/>
      <c r="CQ39" s="700"/>
      <c r="CR39" s="683">
        <v>1553512</v>
      </c>
      <c r="CS39" s="719"/>
      <c r="CT39" s="719"/>
      <c r="CU39" s="719"/>
      <c r="CV39" s="719"/>
      <c r="CW39" s="719"/>
      <c r="CX39" s="719"/>
      <c r="CY39" s="720"/>
      <c r="CZ39" s="688">
        <v>6.2</v>
      </c>
      <c r="DA39" s="717"/>
      <c r="DB39" s="717"/>
      <c r="DC39" s="721"/>
      <c r="DD39" s="692">
        <v>122453</v>
      </c>
      <c r="DE39" s="719"/>
      <c r="DF39" s="719"/>
      <c r="DG39" s="719"/>
      <c r="DH39" s="719"/>
      <c r="DI39" s="719"/>
      <c r="DJ39" s="719"/>
      <c r="DK39" s="720"/>
      <c r="DL39" s="692" t="s">
        <v>231</v>
      </c>
      <c r="DM39" s="719"/>
      <c r="DN39" s="719"/>
      <c r="DO39" s="719"/>
      <c r="DP39" s="719"/>
      <c r="DQ39" s="719"/>
      <c r="DR39" s="719"/>
      <c r="DS39" s="719"/>
      <c r="DT39" s="719"/>
      <c r="DU39" s="719"/>
      <c r="DV39" s="720"/>
      <c r="DW39" s="688" t="s">
        <v>129</v>
      </c>
      <c r="DX39" s="717"/>
      <c r="DY39" s="717"/>
      <c r="DZ39" s="717"/>
      <c r="EA39" s="717"/>
      <c r="EB39" s="717"/>
      <c r="EC39" s="718"/>
    </row>
    <row r="40" spans="2:133" ht="11.25" customHeight="1" x14ac:dyDescent="0.2">
      <c r="B40" s="680" t="s">
        <v>339</v>
      </c>
      <c r="C40" s="681"/>
      <c r="D40" s="681"/>
      <c r="E40" s="681"/>
      <c r="F40" s="681"/>
      <c r="G40" s="681"/>
      <c r="H40" s="681"/>
      <c r="I40" s="681"/>
      <c r="J40" s="681"/>
      <c r="K40" s="681"/>
      <c r="L40" s="681"/>
      <c r="M40" s="681"/>
      <c r="N40" s="681"/>
      <c r="O40" s="681"/>
      <c r="P40" s="681"/>
      <c r="Q40" s="682"/>
      <c r="R40" s="683" t="s">
        <v>231</v>
      </c>
      <c r="S40" s="684"/>
      <c r="T40" s="684"/>
      <c r="U40" s="684"/>
      <c r="V40" s="684"/>
      <c r="W40" s="684"/>
      <c r="X40" s="684"/>
      <c r="Y40" s="685"/>
      <c r="Z40" s="686" t="s">
        <v>231</v>
      </c>
      <c r="AA40" s="686"/>
      <c r="AB40" s="686"/>
      <c r="AC40" s="686"/>
      <c r="AD40" s="687" t="s">
        <v>231</v>
      </c>
      <c r="AE40" s="687"/>
      <c r="AF40" s="687"/>
      <c r="AG40" s="687"/>
      <c r="AH40" s="687"/>
      <c r="AI40" s="687"/>
      <c r="AJ40" s="687"/>
      <c r="AK40" s="687"/>
      <c r="AL40" s="688" t="s">
        <v>129</v>
      </c>
      <c r="AM40" s="689"/>
      <c r="AN40" s="689"/>
      <c r="AO40" s="690"/>
      <c r="AQ40" s="761" t="s">
        <v>340</v>
      </c>
      <c r="AR40" s="762"/>
      <c r="AS40" s="762"/>
      <c r="AT40" s="762"/>
      <c r="AU40" s="762"/>
      <c r="AV40" s="762"/>
      <c r="AW40" s="762"/>
      <c r="AX40" s="762"/>
      <c r="AY40" s="763"/>
      <c r="AZ40" s="683" t="s">
        <v>129</v>
      </c>
      <c r="BA40" s="684"/>
      <c r="BB40" s="684"/>
      <c r="BC40" s="684"/>
      <c r="BD40" s="719"/>
      <c r="BE40" s="719"/>
      <c r="BF40" s="750"/>
      <c r="BG40" s="764" t="s">
        <v>341</v>
      </c>
      <c r="BH40" s="765"/>
      <c r="BI40" s="765"/>
      <c r="BJ40" s="765"/>
      <c r="BK40" s="765"/>
      <c r="BL40" s="236"/>
      <c r="BM40" s="699" t="s">
        <v>342</v>
      </c>
      <c r="BN40" s="699"/>
      <c r="BO40" s="699"/>
      <c r="BP40" s="699"/>
      <c r="BQ40" s="699"/>
      <c r="BR40" s="699"/>
      <c r="BS40" s="699"/>
      <c r="BT40" s="699"/>
      <c r="BU40" s="700"/>
      <c r="BV40" s="683">
        <v>113</v>
      </c>
      <c r="BW40" s="684"/>
      <c r="BX40" s="684"/>
      <c r="BY40" s="684"/>
      <c r="BZ40" s="684"/>
      <c r="CA40" s="684"/>
      <c r="CB40" s="693"/>
      <c r="CD40" s="698" t="s">
        <v>343</v>
      </c>
      <c r="CE40" s="699"/>
      <c r="CF40" s="699"/>
      <c r="CG40" s="699"/>
      <c r="CH40" s="699"/>
      <c r="CI40" s="699"/>
      <c r="CJ40" s="699"/>
      <c r="CK40" s="699"/>
      <c r="CL40" s="699"/>
      <c r="CM40" s="699"/>
      <c r="CN40" s="699"/>
      <c r="CO40" s="699"/>
      <c r="CP40" s="699"/>
      <c r="CQ40" s="700"/>
      <c r="CR40" s="683">
        <v>16800</v>
      </c>
      <c r="CS40" s="684"/>
      <c r="CT40" s="684"/>
      <c r="CU40" s="684"/>
      <c r="CV40" s="684"/>
      <c r="CW40" s="684"/>
      <c r="CX40" s="684"/>
      <c r="CY40" s="685"/>
      <c r="CZ40" s="688">
        <v>0.1</v>
      </c>
      <c r="DA40" s="717"/>
      <c r="DB40" s="717"/>
      <c r="DC40" s="721"/>
      <c r="DD40" s="692">
        <v>16800</v>
      </c>
      <c r="DE40" s="684"/>
      <c r="DF40" s="684"/>
      <c r="DG40" s="684"/>
      <c r="DH40" s="684"/>
      <c r="DI40" s="684"/>
      <c r="DJ40" s="684"/>
      <c r="DK40" s="685"/>
      <c r="DL40" s="692">
        <v>16800</v>
      </c>
      <c r="DM40" s="684"/>
      <c r="DN40" s="684"/>
      <c r="DO40" s="684"/>
      <c r="DP40" s="684"/>
      <c r="DQ40" s="684"/>
      <c r="DR40" s="684"/>
      <c r="DS40" s="684"/>
      <c r="DT40" s="684"/>
      <c r="DU40" s="684"/>
      <c r="DV40" s="685"/>
      <c r="DW40" s="688">
        <v>0.1</v>
      </c>
      <c r="DX40" s="717"/>
      <c r="DY40" s="717"/>
      <c r="DZ40" s="717"/>
      <c r="EA40" s="717"/>
      <c r="EB40" s="717"/>
      <c r="EC40" s="718"/>
    </row>
    <row r="41" spans="2:133" ht="11.25" customHeight="1" x14ac:dyDescent="0.2">
      <c r="B41" s="680" t="s">
        <v>344</v>
      </c>
      <c r="C41" s="681"/>
      <c r="D41" s="681"/>
      <c r="E41" s="681"/>
      <c r="F41" s="681"/>
      <c r="G41" s="681"/>
      <c r="H41" s="681"/>
      <c r="I41" s="681"/>
      <c r="J41" s="681"/>
      <c r="K41" s="681"/>
      <c r="L41" s="681"/>
      <c r="M41" s="681"/>
      <c r="N41" s="681"/>
      <c r="O41" s="681"/>
      <c r="P41" s="681"/>
      <c r="Q41" s="682"/>
      <c r="R41" s="683">
        <v>559900</v>
      </c>
      <c r="S41" s="684"/>
      <c r="T41" s="684"/>
      <c r="U41" s="684"/>
      <c r="V41" s="684"/>
      <c r="W41" s="684"/>
      <c r="X41" s="684"/>
      <c r="Y41" s="685"/>
      <c r="Z41" s="686">
        <v>2.2000000000000002</v>
      </c>
      <c r="AA41" s="686"/>
      <c r="AB41" s="686"/>
      <c r="AC41" s="686"/>
      <c r="AD41" s="687" t="s">
        <v>129</v>
      </c>
      <c r="AE41" s="687"/>
      <c r="AF41" s="687"/>
      <c r="AG41" s="687"/>
      <c r="AH41" s="687"/>
      <c r="AI41" s="687"/>
      <c r="AJ41" s="687"/>
      <c r="AK41" s="687"/>
      <c r="AL41" s="688" t="s">
        <v>129</v>
      </c>
      <c r="AM41" s="689"/>
      <c r="AN41" s="689"/>
      <c r="AO41" s="690"/>
      <c r="AQ41" s="761" t="s">
        <v>345</v>
      </c>
      <c r="AR41" s="762"/>
      <c r="AS41" s="762"/>
      <c r="AT41" s="762"/>
      <c r="AU41" s="762"/>
      <c r="AV41" s="762"/>
      <c r="AW41" s="762"/>
      <c r="AX41" s="762"/>
      <c r="AY41" s="763"/>
      <c r="AZ41" s="683">
        <v>428584</v>
      </c>
      <c r="BA41" s="684"/>
      <c r="BB41" s="684"/>
      <c r="BC41" s="684"/>
      <c r="BD41" s="719"/>
      <c r="BE41" s="719"/>
      <c r="BF41" s="750"/>
      <c r="BG41" s="764"/>
      <c r="BH41" s="765"/>
      <c r="BI41" s="765"/>
      <c r="BJ41" s="765"/>
      <c r="BK41" s="765"/>
      <c r="BL41" s="236"/>
      <c r="BM41" s="699" t="s">
        <v>346</v>
      </c>
      <c r="BN41" s="699"/>
      <c r="BO41" s="699"/>
      <c r="BP41" s="699"/>
      <c r="BQ41" s="699"/>
      <c r="BR41" s="699"/>
      <c r="BS41" s="699"/>
      <c r="BT41" s="699"/>
      <c r="BU41" s="700"/>
      <c r="BV41" s="683" t="s">
        <v>231</v>
      </c>
      <c r="BW41" s="684"/>
      <c r="BX41" s="684"/>
      <c r="BY41" s="684"/>
      <c r="BZ41" s="684"/>
      <c r="CA41" s="684"/>
      <c r="CB41" s="693"/>
      <c r="CD41" s="698" t="s">
        <v>347</v>
      </c>
      <c r="CE41" s="699"/>
      <c r="CF41" s="699"/>
      <c r="CG41" s="699"/>
      <c r="CH41" s="699"/>
      <c r="CI41" s="699"/>
      <c r="CJ41" s="699"/>
      <c r="CK41" s="699"/>
      <c r="CL41" s="699"/>
      <c r="CM41" s="699"/>
      <c r="CN41" s="699"/>
      <c r="CO41" s="699"/>
      <c r="CP41" s="699"/>
      <c r="CQ41" s="700"/>
      <c r="CR41" s="683" t="s">
        <v>231</v>
      </c>
      <c r="CS41" s="719"/>
      <c r="CT41" s="719"/>
      <c r="CU41" s="719"/>
      <c r="CV41" s="719"/>
      <c r="CW41" s="719"/>
      <c r="CX41" s="719"/>
      <c r="CY41" s="720"/>
      <c r="CZ41" s="688" t="s">
        <v>129</v>
      </c>
      <c r="DA41" s="717"/>
      <c r="DB41" s="717"/>
      <c r="DC41" s="721"/>
      <c r="DD41" s="692" t="s">
        <v>129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348</v>
      </c>
      <c r="C42" s="734"/>
      <c r="D42" s="734"/>
      <c r="E42" s="734"/>
      <c r="F42" s="734"/>
      <c r="G42" s="734"/>
      <c r="H42" s="734"/>
      <c r="I42" s="734"/>
      <c r="J42" s="734"/>
      <c r="K42" s="734"/>
      <c r="L42" s="734"/>
      <c r="M42" s="734"/>
      <c r="N42" s="734"/>
      <c r="O42" s="734"/>
      <c r="P42" s="734"/>
      <c r="Q42" s="735"/>
      <c r="R42" s="768">
        <v>25951901</v>
      </c>
      <c r="S42" s="769"/>
      <c r="T42" s="769"/>
      <c r="U42" s="769"/>
      <c r="V42" s="769"/>
      <c r="W42" s="769"/>
      <c r="X42" s="769"/>
      <c r="Y42" s="777"/>
      <c r="Z42" s="778">
        <v>100</v>
      </c>
      <c r="AA42" s="778"/>
      <c r="AB42" s="778"/>
      <c r="AC42" s="778"/>
      <c r="AD42" s="779">
        <v>10655067</v>
      </c>
      <c r="AE42" s="779"/>
      <c r="AF42" s="779"/>
      <c r="AG42" s="779"/>
      <c r="AH42" s="779"/>
      <c r="AI42" s="779"/>
      <c r="AJ42" s="779"/>
      <c r="AK42" s="779"/>
      <c r="AL42" s="780">
        <v>100</v>
      </c>
      <c r="AM42" s="755"/>
      <c r="AN42" s="755"/>
      <c r="AO42" s="781"/>
      <c r="AQ42" s="782" t="s">
        <v>349</v>
      </c>
      <c r="AR42" s="783"/>
      <c r="AS42" s="783"/>
      <c r="AT42" s="783"/>
      <c r="AU42" s="783"/>
      <c r="AV42" s="783"/>
      <c r="AW42" s="783"/>
      <c r="AX42" s="783"/>
      <c r="AY42" s="784"/>
      <c r="AZ42" s="768">
        <v>1233756</v>
      </c>
      <c r="BA42" s="769"/>
      <c r="BB42" s="769"/>
      <c r="BC42" s="769"/>
      <c r="BD42" s="754"/>
      <c r="BE42" s="754"/>
      <c r="BF42" s="756"/>
      <c r="BG42" s="766"/>
      <c r="BH42" s="767"/>
      <c r="BI42" s="767"/>
      <c r="BJ42" s="767"/>
      <c r="BK42" s="767"/>
      <c r="BL42" s="237"/>
      <c r="BM42" s="709" t="s">
        <v>350</v>
      </c>
      <c r="BN42" s="709"/>
      <c r="BO42" s="709"/>
      <c r="BP42" s="709"/>
      <c r="BQ42" s="709"/>
      <c r="BR42" s="709"/>
      <c r="BS42" s="709"/>
      <c r="BT42" s="709"/>
      <c r="BU42" s="710"/>
      <c r="BV42" s="768">
        <v>350</v>
      </c>
      <c r="BW42" s="769"/>
      <c r="BX42" s="769"/>
      <c r="BY42" s="769"/>
      <c r="BZ42" s="769"/>
      <c r="CA42" s="769"/>
      <c r="CB42" s="776"/>
      <c r="CD42" s="680" t="s">
        <v>351</v>
      </c>
      <c r="CE42" s="681"/>
      <c r="CF42" s="681"/>
      <c r="CG42" s="681"/>
      <c r="CH42" s="681"/>
      <c r="CI42" s="681"/>
      <c r="CJ42" s="681"/>
      <c r="CK42" s="681"/>
      <c r="CL42" s="681"/>
      <c r="CM42" s="681"/>
      <c r="CN42" s="681"/>
      <c r="CO42" s="681"/>
      <c r="CP42" s="681"/>
      <c r="CQ42" s="682"/>
      <c r="CR42" s="683">
        <v>4041790</v>
      </c>
      <c r="CS42" s="684"/>
      <c r="CT42" s="684"/>
      <c r="CU42" s="684"/>
      <c r="CV42" s="684"/>
      <c r="CW42" s="684"/>
      <c r="CX42" s="684"/>
      <c r="CY42" s="685"/>
      <c r="CZ42" s="688">
        <v>16.100000000000001</v>
      </c>
      <c r="DA42" s="689"/>
      <c r="DB42" s="689"/>
      <c r="DC42" s="701"/>
      <c r="DD42" s="692">
        <v>634254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352</v>
      </c>
      <c r="CE43" s="681"/>
      <c r="CF43" s="681"/>
      <c r="CG43" s="681"/>
      <c r="CH43" s="681"/>
      <c r="CI43" s="681"/>
      <c r="CJ43" s="681"/>
      <c r="CK43" s="681"/>
      <c r="CL43" s="681"/>
      <c r="CM43" s="681"/>
      <c r="CN43" s="681"/>
      <c r="CO43" s="681"/>
      <c r="CP43" s="681"/>
      <c r="CQ43" s="682"/>
      <c r="CR43" s="683">
        <v>96465</v>
      </c>
      <c r="CS43" s="719"/>
      <c r="CT43" s="719"/>
      <c r="CU43" s="719"/>
      <c r="CV43" s="719"/>
      <c r="CW43" s="719"/>
      <c r="CX43" s="719"/>
      <c r="CY43" s="720"/>
      <c r="CZ43" s="688">
        <v>0.4</v>
      </c>
      <c r="DA43" s="717"/>
      <c r="DB43" s="717"/>
      <c r="DC43" s="721"/>
      <c r="DD43" s="692">
        <v>73092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301</v>
      </c>
      <c r="CE44" s="796"/>
      <c r="CF44" s="680" t="s">
        <v>353</v>
      </c>
      <c r="CG44" s="681"/>
      <c r="CH44" s="681"/>
      <c r="CI44" s="681"/>
      <c r="CJ44" s="681"/>
      <c r="CK44" s="681"/>
      <c r="CL44" s="681"/>
      <c r="CM44" s="681"/>
      <c r="CN44" s="681"/>
      <c r="CO44" s="681"/>
      <c r="CP44" s="681"/>
      <c r="CQ44" s="682"/>
      <c r="CR44" s="683">
        <v>4022167</v>
      </c>
      <c r="CS44" s="684"/>
      <c r="CT44" s="684"/>
      <c r="CU44" s="684"/>
      <c r="CV44" s="684"/>
      <c r="CW44" s="684"/>
      <c r="CX44" s="684"/>
      <c r="CY44" s="685"/>
      <c r="CZ44" s="688">
        <v>16</v>
      </c>
      <c r="DA44" s="689"/>
      <c r="DB44" s="689"/>
      <c r="DC44" s="701"/>
      <c r="DD44" s="692">
        <v>631286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354</v>
      </c>
      <c r="CG45" s="681"/>
      <c r="CH45" s="681"/>
      <c r="CI45" s="681"/>
      <c r="CJ45" s="681"/>
      <c r="CK45" s="681"/>
      <c r="CL45" s="681"/>
      <c r="CM45" s="681"/>
      <c r="CN45" s="681"/>
      <c r="CO45" s="681"/>
      <c r="CP45" s="681"/>
      <c r="CQ45" s="682"/>
      <c r="CR45" s="683">
        <v>2349099</v>
      </c>
      <c r="CS45" s="719"/>
      <c r="CT45" s="719"/>
      <c r="CU45" s="719"/>
      <c r="CV45" s="719"/>
      <c r="CW45" s="719"/>
      <c r="CX45" s="719"/>
      <c r="CY45" s="720"/>
      <c r="CZ45" s="688">
        <v>9.4</v>
      </c>
      <c r="DA45" s="717"/>
      <c r="DB45" s="717"/>
      <c r="DC45" s="721"/>
      <c r="DD45" s="692">
        <v>123942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356</v>
      </c>
      <c r="CG46" s="681"/>
      <c r="CH46" s="681"/>
      <c r="CI46" s="681"/>
      <c r="CJ46" s="681"/>
      <c r="CK46" s="681"/>
      <c r="CL46" s="681"/>
      <c r="CM46" s="681"/>
      <c r="CN46" s="681"/>
      <c r="CO46" s="681"/>
      <c r="CP46" s="681"/>
      <c r="CQ46" s="682"/>
      <c r="CR46" s="683">
        <v>1669051</v>
      </c>
      <c r="CS46" s="684"/>
      <c r="CT46" s="684"/>
      <c r="CU46" s="684"/>
      <c r="CV46" s="684"/>
      <c r="CW46" s="684"/>
      <c r="CX46" s="684"/>
      <c r="CY46" s="685"/>
      <c r="CZ46" s="688">
        <v>6.6</v>
      </c>
      <c r="DA46" s="689"/>
      <c r="DB46" s="689"/>
      <c r="DC46" s="701"/>
      <c r="DD46" s="692">
        <v>503327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358</v>
      </c>
      <c r="CG47" s="681"/>
      <c r="CH47" s="681"/>
      <c r="CI47" s="681"/>
      <c r="CJ47" s="681"/>
      <c r="CK47" s="681"/>
      <c r="CL47" s="681"/>
      <c r="CM47" s="681"/>
      <c r="CN47" s="681"/>
      <c r="CO47" s="681"/>
      <c r="CP47" s="681"/>
      <c r="CQ47" s="682"/>
      <c r="CR47" s="683">
        <v>19623</v>
      </c>
      <c r="CS47" s="719"/>
      <c r="CT47" s="719"/>
      <c r="CU47" s="719"/>
      <c r="CV47" s="719"/>
      <c r="CW47" s="719"/>
      <c r="CX47" s="719"/>
      <c r="CY47" s="720"/>
      <c r="CZ47" s="688">
        <v>0.1</v>
      </c>
      <c r="DA47" s="717"/>
      <c r="DB47" s="717"/>
      <c r="DC47" s="721"/>
      <c r="DD47" s="692">
        <v>2968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359</v>
      </c>
      <c r="CD48" s="799"/>
      <c r="CE48" s="800"/>
      <c r="CF48" s="680" t="s">
        <v>360</v>
      </c>
      <c r="CG48" s="681"/>
      <c r="CH48" s="681"/>
      <c r="CI48" s="681"/>
      <c r="CJ48" s="681"/>
      <c r="CK48" s="681"/>
      <c r="CL48" s="681"/>
      <c r="CM48" s="681"/>
      <c r="CN48" s="681"/>
      <c r="CO48" s="681"/>
      <c r="CP48" s="681"/>
      <c r="CQ48" s="682"/>
      <c r="CR48" s="683" t="s">
        <v>231</v>
      </c>
      <c r="CS48" s="684"/>
      <c r="CT48" s="684"/>
      <c r="CU48" s="684"/>
      <c r="CV48" s="684"/>
      <c r="CW48" s="684"/>
      <c r="CX48" s="684"/>
      <c r="CY48" s="685"/>
      <c r="CZ48" s="688" t="s">
        <v>231</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361</v>
      </c>
      <c r="CE49" s="734"/>
      <c r="CF49" s="734"/>
      <c r="CG49" s="734"/>
      <c r="CH49" s="734"/>
      <c r="CI49" s="734"/>
      <c r="CJ49" s="734"/>
      <c r="CK49" s="734"/>
      <c r="CL49" s="734"/>
      <c r="CM49" s="734"/>
      <c r="CN49" s="734"/>
      <c r="CO49" s="734"/>
      <c r="CP49" s="734"/>
      <c r="CQ49" s="735"/>
      <c r="CR49" s="768">
        <v>25107444</v>
      </c>
      <c r="CS49" s="754"/>
      <c r="CT49" s="754"/>
      <c r="CU49" s="754"/>
      <c r="CV49" s="754"/>
      <c r="CW49" s="754"/>
      <c r="CX49" s="754"/>
      <c r="CY49" s="785"/>
      <c r="CZ49" s="780">
        <v>100</v>
      </c>
      <c r="DA49" s="786"/>
      <c r="DB49" s="786"/>
      <c r="DC49" s="787"/>
      <c r="DD49" s="788">
        <v>12964794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nBviZUHfn5RjKbO/3m2KDRRZRd4sqKFpwWHTILq440wV4kj/AjftIrP/lIakqfIsBzNiuXiLZD04gkwqoZh+uQ==" saltValue="v8SeCkiinj67MkWdgJIKE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363</v>
      </c>
      <c r="DK2" s="831"/>
      <c r="DL2" s="831"/>
      <c r="DM2" s="831"/>
      <c r="DN2" s="831"/>
      <c r="DO2" s="832"/>
      <c r="DP2" s="250"/>
      <c r="DQ2" s="830" t="s">
        <v>364</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367</v>
      </c>
      <c r="B5" s="825"/>
      <c r="C5" s="825"/>
      <c r="D5" s="825"/>
      <c r="E5" s="825"/>
      <c r="F5" s="825"/>
      <c r="G5" s="825"/>
      <c r="H5" s="825"/>
      <c r="I5" s="825"/>
      <c r="J5" s="825"/>
      <c r="K5" s="825"/>
      <c r="L5" s="825"/>
      <c r="M5" s="825"/>
      <c r="N5" s="825"/>
      <c r="O5" s="825"/>
      <c r="P5" s="826"/>
      <c r="Q5" s="801" t="s">
        <v>368</v>
      </c>
      <c r="R5" s="802"/>
      <c r="S5" s="802"/>
      <c r="T5" s="802"/>
      <c r="U5" s="803"/>
      <c r="V5" s="801" t="s">
        <v>369</v>
      </c>
      <c r="W5" s="802"/>
      <c r="X5" s="802"/>
      <c r="Y5" s="802"/>
      <c r="Z5" s="803"/>
      <c r="AA5" s="801" t="s">
        <v>370</v>
      </c>
      <c r="AB5" s="802"/>
      <c r="AC5" s="802"/>
      <c r="AD5" s="802"/>
      <c r="AE5" s="802"/>
      <c r="AF5" s="834" t="s">
        <v>371</v>
      </c>
      <c r="AG5" s="802"/>
      <c r="AH5" s="802"/>
      <c r="AI5" s="802"/>
      <c r="AJ5" s="813"/>
      <c r="AK5" s="802" t="s">
        <v>372</v>
      </c>
      <c r="AL5" s="802"/>
      <c r="AM5" s="802"/>
      <c r="AN5" s="802"/>
      <c r="AO5" s="803"/>
      <c r="AP5" s="801" t="s">
        <v>373</v>
      </c>
      <c r="AQ5" s="802"/>
      <c r="AR5" s="802"/>
      <c r="AS5" s="802"/>
      <c r="AT5" s="803"/>
      <c r="AU5" s="801" t="s">
        <v>374</v>
      </c>
      <c r="AV5" s="802"/>
      <c r="AW5" s="802"/>
      <c r="AX5" s="802"/>
      <c r="AY5" s="813"/>
      <c r="AZ5" s="257"/>
      <c r="BA5" s="257"/>
      <c r="BB5" s="257"/>
      <c r="BC5" s="257"/>
      <c r="BD5" s="257"/>
      <c r="BE5" s="258"/>
      <c r="BF5" s="258"/>
      <c r="BG5" s="258"/>
      <c r="BH5" s="258"/>
      <c r="BI5" s="258"/>
      <c r="BJ5" s="258"/>
      <c r="BK5" s="258"/>
      <c r="BL5" s="258"/>
      <c r="BM5" s="258"/>
      <c r="BN5" s="258"/>
      <c r="BO5" s="258"/>
      <c r="BP5" s="258"/>
      <c r="BQ5" s="824" t="s">
        <v>375</v>
      </c>
      <c r="BR5" s="825"/>
      <c r="BS5" s="825"/>
      <c r="BT5" s="825"/>
      <c r="BU5" s="825"/>
      <c r="BV5" s="825"/>
      <c r="BW5" s="825"/>
      <c r="BX5" s="825"/>
      <c r="BY5" s="825"/>
      <c r="BZ5" s="825"/>
      <c r="CA5" s="825"/>
      <c r="CB5" s="825"/>
      <c r="CC5" s="825"/>
      <c r="CD5" s="825"/>
      <c r="CE5" s="825"/>
      <c r="CF5" s="825"/>
      <c r="CG5" s="826"/>
      <c r="CH5" s="801" t="s">
        <v>376</v>
      </c>
      <c r="CI5" s="802"/>
      <c r="CJ5" s="802"/>
      <c r="CK5" s="802"/>
      <c r="CL5" s="803"/>
      <c r="CM5" s="801" t="s">
        <v>377</v>
      </c>
      <c r="CN5" s="802"/>
      <c r="CO5" s="802"/>
      <c r="CP5" s="802"/>
      <c r="CQ5" s="803"/>
      <c r="CR5" s="801" t="s">
        <v>378</v>
      </c>
      <c r="CS5" s="802"/>
      <c r="CT5" s="802"/>
      <c r="CU5" s="802"/>
      <c r="CV5" s="803"/>
      <c r="CW5" s="801" t="s">
        <v>379</v>
      </c>
      <c r="CX5" s="802"/>
      <c r="CY5" s="802"/>
      <c r="CZ5" s="802"/>
      <c r="DA5" s="803"/>
      <c r="DB5" s="801" t="s">
        <v>380</v>
      </c>
      <c r="DC5" s="802"/>
      <c r="DD5" s="802"/>
      <c r="DE5" s="802"/>
      <c r="DF5" s="803"/>
      <c r="DG5" s="807" t="s">
        <v>381</v>
      </c>
      <c r="DH5" s="808"/>
      <c r="DI5" s="808"/>
      <c r="DJ5" s="808"/>
      <c r="DK5" s="809"/>
      <c r="DL5" s="807" t="s">
        <v>382</v>
      </c>
      <c r="DM5" s="808"/>
      <c r="DN5" s="808"/>
      <c r="DO5" s="808"/>
      <c r="DP5" s="809"/>
      <c r="DQ5" s="801" t="s">
        <v>383</v>
      </c>
      <c r="DR5" s="802"/>
      <c r="DS5" s="802"/>
      <c r="DT5" s="802"/>
      <c r="DU5" s="803"/>
      <c r="DV5" s="801" t="s">
        <v>374</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384</v>
      </c>
      <c r="C7" s="816"/>
      <c r="D7" s="816"/>
      <c r="E7" s="816"/>
      <c r="F7" s="816"/>
      <c r="G7" s="816"/>
      <c r="H7" s="816"/>
      <c r="I7" s="816"/>
      <c r="J7" s="816"/>
      <c r="K7" s="816"/>
      <c r="L7" s="816"/>
      <c r="M7" s="816"/>
      <c r="N7" s="816"/>
      <c r="O7" s="816"/>
      <c r="P7" s="817"/>
      <c r="Q7" s="818">
        <v>25912</v>
      </c>
      <c r="R7" s="819"/>
      <c r="S7" s="819"/>
      <c r="T7" s="819"/>
      <c r="U7" s="819"/>
      <c r="V7" s="819">
        <v>25068</v>
      </c>
      <c r="W7" s="819"/>
      <c r="X7" s="819"/>
      <c r="Y7" s="819"/>
      <c r="Z7" s="819"/>
      <c r="AA7" s="819">
        <v>844</v>
      </c>
      <c r="AB7" s="819"/>
      <c r="AC7" s="819"/>
      <c r="AD7" s="819"/>
      <c r="AE7" s="820"/>
      <c r="AF7" s="821">
        <v>691</v>
      </c>
      <c r="AG7" s="822"/>
      <c r="AH7" s="822"/>
      <c r="AI7" s="822"/>
      <c r="AJ7" s="823"/>
      <c r="AK7" s="858">
        <v>845</v>
      </c>
      <c r="AL7" s="859"/>
      <c r="AM7" s="859"/>
      <c r="AN7" s="859"/>
      <c r="AO7" s="859"/>
      <c r="AP7" s="859">
        <v>17764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583</v>
      </c>
      <c r="BT7" s="863"/>
      <c r="BU7" s="863"/>
      <c r="BV7" s="863"/>
      <c r="BW7" s="863"/>
      <c r="BX7" s="863"/>
      <c r="BY7" s="863"/>
      <c r="BZ7" s="863"/>
      <c r="CA7" s="863"/>
      <c r="CB7" s="863"/>
      <c r="CC7" s="863"/>
      <c r="CD7" s="863"/>
      <c r="CE7" s="863"/>
      <c r="CF7" s="863"/>
      <c r="CG7" s="864"/>
      <c r="CH7" s="855">
        <v>-1</v>
      </c>
      <c r="CI7" s="856"/>
      <c r="CJ7" s="856"/>
      <c r="CK7" s="856"/>
      <c r="CL7" s="857"/>
      <c r="CM7" s="855">
        <v>130</v>
      </c>
      <c r="CN7" s="856"/>
      <c r="CO7" s="856"/>
      <c r="CP7" s="856"/>
      <c r="CQ7" s="857"/>
      <c r="CR7" s="855">
        <v>53</v>
      </c>
      <c r="CS7" s="856"/>
      <c r="CT7" s="856"/>
      <c r="CU7" s="856"/>
      <c r="CV7" s="857"/>
      <c r="CW7" s="855">
        <v>4</v>
      </c>
      <c r="CX7" s="856"/>
      <c r="CY7" s="856"/>
      <c r="CZ7" s="856"/>
      <c r="DA7" s="857"/>
      <c r="DB7" s="855" t="s">
        <v>596</v>
      </c>
      <c r="DC7" s="856"/>
      <c r="DD7" s="856"/>
      <c r="DE7" s="856"/>
      <c r="DF7" s="857"/>
      <c r="DG7" s="855" t="s">
        <v>596</v>
      </c>
      <c r="DH7" s="856"/>
      <c r="DI7" s="856"/>
      <c r="DJ7" s="856"/>
      <c r="DK7" s="857"/>
      <c r="DL7" s="855" t="s">
        <v>596</v>
      </c>
      <c r="DM7" s="856"/>
      <c r="DN7" s="856"/>
      <c r="DO7" s="856"/>
      <c r="DP7" s="857"/>
      <c r="DQ7" s="855" t="s">
        <v>596</v>
      </c>
      <c r="DR7" s="856"/>
      <c r="DS7" s="856"/>
      <c r="DT7" s="856"/>
      <c r="DU7" s="857"/>
      <c r="DV7" s="836"/>
      <c r="DW7" s="837"/>
      <c r="DX7" s="837"/>
      <c r="DY7" s="837"/>
      <c r="DZ7" s="838"/>
      <c r="EA7" s="255"/>
    </row>
    <row r="8" spans="1:131" s="256" customFormat="1" ht="26.25" customHeight="1" x14ac:dyDescent="0.2">
      <c r="A8" s="262">
        <v>2</v>
      </c>
      <c r="B8" s="839" t="s">
        <v>385</v>
      </c>
      <c r="C8" s="840"/>
      <c r="D8" s="840"/>
      <c r="E8" s="840"/>
      <c r="F8" s="840"/>
      <c r="G8" s="840"/>
      <c r="H8" s="840"/>
      <c r="I8" s="840"/>
      <c r="J8" s="840"/>
      <c r="K8" s="840"/>
      <c r="L8" s="840"/>
      <c r="M8" s="840"/>
      <c r="N8" s="840"/>
      <c r="O8" s="840"/>
      <c r="P8" s="841"/>
      <c r="Q8" s="842">
        <v>212</v>
      </c>
      <c r="R8" s="843"/>
      <c r="S8" s="843"/>
      <c r="T8" s="843"/>
      <c r="U8" s="843"/>
      <c r="V8" s="843">
        <v>212</v>
      </c>
      <c r="W8" s="843"/>
      <c r="X8" s="843"/>
      <c r="Y8" s="843"/>
      <c r="Z8" s="843"/>
      <c r="AA8" s="843" t="s">
        <v>592</v>
      </c>
      <c r="AB8" s="843"/>
      <c r="AC8" s="843"/>
      <c r="AD8" s="843"/>
      <c r="AE8" s="844"/>
      <c r="AF8" s="845" t="s">
        <v>129</v>
      </c>
      <c r="AG8" s="846"/>
      <c r="AH8" s="846"/>
      <c r="AI8" s="846"/>
      <c r="AJ8" s="847"/>
      <c r="AK8" s="848" t="s">
        <v>593</v>
      </c>
      <c r="AL8" s="849"/>
      <c r="AM8" s="849"/>
      <c r="AN8" s="849"/>
      <c r="AO8" s="849"/>
      <c r="AP8" s="849" t="s">
        <v>588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584</v>
      </c>
      <c r="BT8" s="853"/>
      <c r="BU8" s="853"/>
      <c r="BV8" s="853"/>
      <c r="BW8" s="853"/>
      <c r="BX8" s="853"/>
      <c r="BY8" s="853"/>
      <c r="BZ8" s="853"/>
      <c r="CA8" s="853"/>
      <c r="CB8" s="853"/>
      <c r="CC8" s="853"/>
      <c r="CD8" s="853"/>
      <c r="CE8" s="853"/>
      <c r="CF8" s="853"/>
      <c r="CG8" s="854"/>
      <c r="CH8" s="865">
        <v>0</v>
      </c>
      <c r="CI8" s="866"/>
      <c r="CJ8" s="866"/>
      <c r="CK8" s="866"/>
      <c r="CL8" s="867"/>
      <c r="CM8" s="865">
        <v>143</v>
      </c>
      <c r="CN8" s="866"/>
      <c r="CO8" s="866"/>
      <c r="CP8" s="866"/>
      <c r="CQ8" s="867"/>
      <c r="CR8" s="865">
        <v>20</v>
      </c>
      <c r="CS8" s="866"/>
      <c r="CT8" s="866"/>
      <c r="CU8" s="866"/>
      <c r="CV8" s="867"/>
      <c r="CW8" s="865" t="s">
        <v>596</v>
      </c>
      <c r="CX8" s="866"/>
      <c r="CY8" s="866"/>
      <c r="CZ8" s="866"/>
      <c r="DA8" s="867"/>
      <c r="DB8" s="865">
        <v>1105</v>
      </c>
      <c r="DC8" s="866"/>
      <c r="DD8" s="866"/>
      <c r="DE8" s="866"/>
      <c r="DF8" s="867"/>
      <c r="DG8" s="865" t="s">
        <v>596</v>
      </c>
      <c r="DH8" s="866"/>
      <c r="DI8" s="866"/>
      <c r="DJ8" s="866"/>
      <c r="DK8" s="867"/>
      <c r="DL8" s="865" t="s">
        <v>596</v>
      </c>
      <c r="DM8" s="866"/>
      <c r="DN8" s="866"/>
      <c r="DO8" s="866"/>
      <c r="DP8" s="867"/>
      <c r="DQ8" s="865">
        <v>1082</v>
      </c>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585</v>
      </c>
      <c r="BT9" s="853"/>
      <c r="BU9" s="853"/>
      <c r="BV9" s="853"/>
      <c r="BW9" s="853"/>
      <c r="BX9" s="853"/>
      <c r="BY9" s="853"/>
      <c r="BZ9" s="853"/>
      <c r="CA9" s="853"/>
      <c r="CB9" s="853"/>
      <c r="CC9" s="853"/>
      <c r="CD9" s="853"/>
      <c r="CE9" s="853"/>
      <c r="CF9" s="853"/>
      <c r="CG9" s="854"/>
      <c r="CH9" s="865">
        <v>29</v>
      </c>
      <c r="CI9" s="866"/>
      <c r="CJ9" s="866"/>
      <c r="CK9" s="866"/>
      <c r="CL9" s="867"/>
      <c r="CM9" s="865">
        <v>165</v>
      </c>
      <c r="CN9" s="866"/>
      <c r="CO9" s="866"/>
      <c r="CP9" s="866"/>
      <c r="CQ9" s="867"/>
      <c r="CR9" s="865">
        <v>24</v>
      </c>
      <c r="CS9" s="866"/>
      <c r="CT9" s="866"/>
      <c r="CU9" s="866"/>
      <c r="CV9" s="867"/>
      <c r="CW9" s="865" t="s">
        <v>612</v>
      </c>
      <c r="CX9" s="866"/>
      <c r="CY9" s="866"/>
      <c r="CZ9" s="866"/>
      <c r="DA9" s="867"/>
      <c r="DB9" s="865" t="s">
        <v>612</v>
      </c>
      <c r="DC9" s="866"/>
      <c r="DD9" s="866"/>
      <c r="DE9" s="866"/>
      <c r="DF9" s="867"/>
      <c r="DG9" s="865" t="s">
        <v>613</v>
      </c>
      <c r="DH9" s="866"/>
      <c r="DI9" s="866"/>
      <c r="DJ9" s="866"/>
      <c r="DK9" s="867"/>
      <c r="DL9" s="865" t="s">
        <v>612</v>
      </c>
      <c r="DM9" s="866"/>
      <c r="DN9" s="866"/>
      <c r="DO9" s="866"/>
      <c r="DP9" s="867"/>
      <c r="DQ9" s="865" t="s">
        <v>612</v>
      </c>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586</v>
      </c>
      <c r="BT10" s="853"/>
      <c r="BU10" s="853"/>
      <c r="BV10" s="853"/>
      <c r="BW10" s="853"/>
      <c r="BX10" s="853"/>
      <c r="BY10" s="853"/>
      <c r="BZ10" s="853"/>
      <c r="CA10" s="853"/>
      <c r="CB10" s="853"/>
      <c r="CC10" s="853"/>
      <c r="CD10" s="853"/>
      <c r="CE10" s="853"/>
      <c r="CF10" s="853"/>
      <c r="CG10" s="854"/>
      <c r="CH10" s="865">
        <v>6</v>
      </c>
      <c r="CI10" s="866"/>
      <c r="CJ10" s="866"/>
      <c r="CK10" s="866"/>
      <c r="CL10" s="867"/>
      <c r="CM10" s="865">
        <v>35</v>
      </c>
      <c r="CN10" s="866"/>
      <c r="CO10" s="866"/>
      <c r="CP10" s="866"/>
      <c r="CQ10" s="867"/>
      <c r="CR10" s="865">
        <v>3</v>
      </c>
      <c r="CS10" s="866"/>
      <c r="CT10" s="866"/>
      <c r="CU10" s="866"/>
      <c r="CV10" s="867"/>
      <c r="CW10" s="865" t="s">
        <v>590</v>
      </c>
      <c r="CX10" s="866"/>
      <c r="CY10" s="866"/>
      <c r="CZ10" s="866"/>
      <c r="DA10" s="867"/>
      <c r="DB10" s="865" t="s">
        <v>591</v>
      </c>
      <c r="DC10" s="866"/>
      <c r="DD10" s="866"/>
      <c r="DE10" s="866"/>
      <c r="DF10" s="867"/>
      <c r="DG10" s="865" t="s">
        <v>588</v>
      </c>
      <c r="DH10" s="866"/>
      <c r="DI10" s="866"/>
      <c r="DJ10" s="866"/>
      <c r="DK10" s="867"/>
      <c r="DL10" s="865" t="s">
        <v>588</v>
      </c>
      <c r="DM10" s="866"/>
      <c r="DN10" s="866"/>
      <c r="DO10" s="866"/>
      <c r="DP10" s="867"/>
      <c r="DQ10" s="865" t="s">
        <v>588</v>
      </c>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587</v>
      </c>
      <c r="BT11" s="853"/>
      <c r="BU11" s="853"/>
      <c r="BV11" s="853"/>
      <c r="BW11" s="853"/>
      <c r="BX11" s="853"/>
      <c r="BY11" s="853"/>
      <c r="BZ11" s="853"/>
      <c r="CA11" s="853"/>
      <c r="CB11" s="853"/>
      <c r="CC11" s="853"/>
      <c r="CD11" s="853"/>
      <c r="CE11" s="853"/>
      <c r="CF11" s="853"/>
      <c r="CG11" s="854"/>
      <c r="CH11" s="865" t="s">
        <v>588</v>
      </c>
      <c r="CI11" s="866"/>
      <c r="CJ11" s="866"/>
      <c r="CK11" s="866"/>
      <c r="CL11" s="867"/>
      <c r="CM11" s="865" t="s">
        <v>589</v>
      </c>
      <c r="CN11" s="866"/>
      <c r="CO11" s="866"/>
      <c r="CP11" s="866"/>
      <c r="CQ11" s="867"/>
      <c r="CR11" s="865">
        <v>2</v>
      </c>
      <c r="CS11" s="866"/>
      <c r="CT11" s="866"/>
      <c r="CU11" s="866"/>
      <c r="CV11" s="867"/>
      <c r="CW11" s="865" t="s">
        <v>588</v>
      </c>
      <c r="CX11" s="866"/>
      <c r="CY11" s="866"/>
      <c r="CZ11" s="866"/>
      <c r="DA11" s="867"/>
      <c r="DB11" s="865" t="s">
        <v>588</v>
      </c>
      <c r="DC11" s="866"/>
      <c r="DD11" s="866"/>
      <c r="DE11" s="866"/>
      <c r="DF11" s="867"/>
      <c r="DG11" s="865" t="s">
        <v>588</v>
      </c>
      <c r="DH11" s="866"/>
      <c r="DI11" s="866"/>
      <c r="DJ11" s="866"/>
      <c r="DK11" s="867"/>
      <c r="DL11" s="865" t="s">
        <v>588</v>
      </c>
      <c r="DM11" s="866"/>
      <c r="DN11" s="866"/>
      <c r="DO11" s="866"/>
      <c r="DP11" s="867"/>
      <c r="DQ11" s="865" t="s">
        <v>588</v>
      </c>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387</v>
      </c>
      <c r="B23" s="874" t="s">
        <v>388</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691</v>
      </c>
      <c r="AG23" s="878"/>
      <c r="AH23" s="878"/>
      <c r="AI23" s="878"/>
      <c r="AJ23" s="881"/>
      <c r="AK23" s="882"/>
      <c r="AL23" s="883"/>
      <c r="AM23" s="883"/>
      <c r="AN23" s="883"/>
      <c r="AO23" s="883"/>
      <c r="AP23" s="878"/>
      <c r="AQ23" s="878"/>
      <c r="AR23" s="878"/>
      <c r="AS23" s="878"/>
      <c r="AT23" s="878"/>
      <c r="AU23" s="884"/>
      <c r="AV23" s="884"/>
      <c r="AW23" s="884"/>
      <c r="AX23" s="884"/>
      <c r="AY23" s="885"/>
      <c r="AZ23" s="893" t="s">
        <v>129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389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367</v>
      </c>
      <c r="B26" s="825"/>
      <c r="C26" s="825"/>
      <c r="D26" s="825"/>
      <c r="E26" s="825"/>
      <c r="F26" s="825"/>
      <c r="G26" s="825"/>
      <c r="H26" s="825"/>
      <c r="I26" s="825"/>
      <c r="J26" s="825"/>
      <c r="K26" s="825"/>
      <c r="L26" s="825"/>
      <c r="M26" s="825"/>
      <c r="N26" s="825"/>
      <c r="O26" s="825"/>
      <c r="P26" s="826"/>
      <c r="Q26" s="801" t="s">
        <v>391</v>
      </c>
      <c r="R26" s="802"/>
      <c r="S26" s="802"/>
      <c r="T26" s="802"/>
      <c r="U26" s="803"/>
      <c r="V26" s="801" t="s">
        <v>392</v>
      </c>
      <c r="W26" s="802"/>
      <c r="X26" s="802"/>
      <c r="Y26" s="802"/>
      <c r="Z26" s="803"/>
      <c r="AA26" s="801" t="s">
        <v>393</v>
      </c>
      <c r="AB26" s="802"/>
      <c r="AC26" s="802"/>
      <c r="AD26" s="802"/>
      <c r="AE26" s="802"/>
      <c r="AF26" s="896" t="s">
        <v>394</v>
      </c>
      <c r="AG26" s="897"/>
      <c r="AH26" s="897"/>
      <c r="AI26" s="897"/>
      <c r="AJ26" s="898"/>
      <c r="AK26" s="802" t="s">
        <v>395</v>
      </c>
      <c r="AL26" s="802"/>
      <c r="AM26" s="802"/>
      <c r="AN26" s="802"/>
      <c r="AO26" s="803"/>
      <c r="AP26" s="801" t="s">
        <v>396</v>
      </c>
      <c r="AQ26" s="802"/>
      <c r="AR26" s="802"/>
      <c r="AS26" s="802"/>
      <c r="AT26" s="803"/>
      <c r="AU26" s="801" t="s">
        <v>397</v>
      </c>
      <c r="AV26" s="802"/>
      <c r="AW26" s="802"/>
      <c r="AX26" s="802"/>
      <c r="AY26" s="803"/>
      <c r="AZ26" s="801" t="s">
        <v>398</v>
      </c>
      <c r="BA26" s="802"/>
      <c r="BB26" s="802"/>
      <c r="BC26" s="802"/>
      <c r="BD26" s="803"/>
      <c r="BE26" s="801" t="s">
        <v>374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399</v>
      </c>
      <c r="C28" s="816"/>
      <c r="D28" s="816"/>
      <c r="E28" s="816"/>
      <c r="F28" s="816"/>
      <c r="G28" s="816"/>
      <c r="H28" s="816"/>
      <c r="I28" s="816"/>
      <c r="J28" s="816"/>
      <c r="K28" s="816"/>
      <c r="L28" s="816"/>
      <c r="M28" s="816"/>
      <c r="N28" s="816"/>
      <c r="O28" s="816"/>
      <c r="P28" s="817"/>
      <c r="Q28" s="906">
        <v>5433</v>
      </c>
      <c r="R28" s="907"/>
      <c r="S28" s="907"/>
      <c r="T28" s="907"/>
      <c r="U28" s="907"/>
      <c r="V28" s="907">
        <v>5372</v>
      </c>
      <c r="W28" s="907"/>
      <c r="X28" s="907"/>
      <c r="Y28" s="907"/>
      <c r="Z28" s="907"/>
      <c r="AA28" s="907">
        <v>61</v>
      </c>
      <c r="AB28" s="907"/>
      <c r="AC28" s="907"/>
      <c r="AD28" s="907"/>
      <c r="AE28" s="908"/>
      <c r="AF28" s="909">
        <v>61</v>
      </c>
      <c r="AG28" s="907"/>
      <c r="AH28" s="907"/>
      <c r="AI28" s="907"/>
      <c r="AJ28" s="910"/>
      <c r="AK28" s="911">
        <v>429</v>
      </c>
      <c r="AL28" s="902"/>
      <c r="AM28" s="902"/>
      <c r="AN28" s="902"/>
      <c r="AO28" s="902"/>
      <c r="AP28" s="902" t="s">
        <v>588</v>
      </c>
      <c r="AQ28" s="902"/>
      <c r="AR28" s="902"/>
      <c r="AS28" s="902"/>
      <c r="AT28" s="902"/>
      <c r="AU28" s="902" t="s">
        <v>588</v>
      </c>
      <c r="AV28" s="902"/>
      <c r="AW28" s="902"/>
      <c r="AX28" s="902"/>
      <c r="AY28" s="902"/>
      <c r="AZ28" s="903" t="s">
        <v>588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400</v>
      </c>
      <c r="C29" s="840"/>
      <c r="D29" s="840"/>
      <c r="E29" s="840"/>
      <c r="F29" s="840"/>
      <c r="G29" s="840"/>
      <c r="H29" s="840"/>
      <c r="I29" s="840"/>
      <c r="J29" s="840"/>
      <c r="K29" s="840"/>
      <c r="L29" s="840"/>
      <c r="M29" s="840"/>
      <c r="N29" s="840"/>
      <c r="O29" s="840"/>
      <c r="P29" s="841"/>
      <c r="Q29" s="842">
        <v>4145</v>
      </c>
      <c r="R29" s="843"/>
      <c r="S29" s="843"/>
      <c r="T29" s="843"/>
      <c r="U29" s="843"/>
      <c r="V29" s="843">
        <v>4123</v>
      </c>
      <c r="W29" s="843"/>
      <c r="X29" s="843"/>
      <c r="Y29" s="843"/>
      <c r="Z29" s="843"/>
      <c r="AA29" s="843">
        <v>22</v>
      </c>
      <c r="AB29" s="843"/>
      <c r="AC29" s="843"/>
      <c r="AD29" s="843"/>
      <c r="AE29" s="844"/>
      <c r="AF29" s="845">
        <v>22</v>
      </c>
      <c r="AG29" s="846"/>
      <c r="AH29" s="846"/>
      <c r="AI29" s="846"/>
      <c r="AJ29" s="847"/>
      <c r="AK29" s="914">
        <v>591</v>
      </c>
      <c r="AL29" s="915"/>
      <c r="AM29" s="915"/>
      <c r="AN29" s="915"/>
      <c r="AO29" s="915"/>
      <c r="AP29" s="915" t="s">
        <v>588</v>
      </c>
      <c r="AQ29" s="915"/>
      <c r="AR29" s="915"/>
      <c r="AS29" s="915"/>
      <c r="AT29" s="915"/>
      <c r="AU29" s="915" t="s">
        <v>594</v>
      </c>
      <c r="AV29" s="915"/>
      <c r="AW29" s="915"/>
      <c r="AX29" s="915"/>
      <c r="AY29" s="915"/>
      <c r="AZ29" s="916" t="s">
        <v>595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401</v>
      </c>
      <c r="C30" s="840"/>
      <c r="D30" s="840"/>
      <c r="E30" s="840"/>
      <c r="F30" s="840"/>
      <c r="G30" s="840"/>
      <c r="H30" s="840"/>
      <c r="I30" s="840"/>
      <c r="J30" s="840"/>
      <c r="K30" s="840"/>
      <c r="L30" s="840"/>
      <c r="M30" s="840"/>
      <c r="N30" s="840"/>
      <c r="O30" s="840"/>
      <c r="P30" s="841"/>
      <c r="Q30" s="842">
        <v>14</v>
      </c>
      <c r="R30" s="843"/>
      <c r="S30" s="843"/>
      <c r="T30" s="843"/>
      <c r="U30" s="843"/>
      <c r="V30" s="843">
        <v>14</v>
      </c>
      <c r="W30" s="843"/>
      <c r="X30" s="843"/>
      <c r="Y30" s="843"/>
      <c r="Z30" s="843"/>
      <c r="AA30" s="843" t="s">
        <v>588</v>
      </c>
      <c r="AB30" s="843"/>
      <c r="AC30" s="843"/>
      <c r="AD30" s="843"/>
      <c r="AE30" s="844"/>
      <c r="AF30" s="845" t="s">
        <v>129</v>
      </c>
      <c r="AG30" s="846"/>
      <c r="AH30" s="846"/>
      <c r="AI30" s="846"/>
      <c r="AJ30" s="847"/>
      <c r="AK30" s="914">
        <v>9</v>
      </c>
      <c r="AL30" s="915"/>
      <c r="AM30" s="915"/>
      <c r="AN30" s="915"/>
      <c r="AO30" s="915"/>
      <c r="AP30" s="915" t="s">
        <v>588</v>
      </c>
      <c r="AQ30" s="915"/>
      <c r="AR30" s="915"/>
      <c r="AS30" s="915"/>
      <c r="AT30" s="915"/>
      <c r="AU30" s="915" t="s">
        <v>588</v>
      </c>
      <c r="AV30" s="915"/>
      <c r="AW30" s="915"/>
      <c r="AX30" s="915"/>
      <c r="AY30" s="915"/>
      <c r="AZ30" s="916" t="s">
        <v>588</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402</v>
      </c>
      <c r="C31" s="840"/>
      <c r="D31" s="840"/>
      <c r="E31" s="840"/>
      <c r="F31" s="840"/>
      <c r="G31" s="840"/>
      <c r="H31" s="840"/>
      <c r="I31" s="840"/>
      <c r="J31" s="840"/>
      <c r="K31" s="840"/>
      <c r="L31" s="840"/>
      <c r="M31" s="840"/>
      <c r="N31" s="840"/>
      <c r="O31" s="840"/>
      <c r="P31" s="841"/>
      <c r="Q31" s="842">
        <v>1003</v>
      </c>
      <c r="R31" s="843"/>
      <c r="S31" s="843"/>
      <c r="T31" s="843"/>
      <c r="U31" s="843"/>
      <c r="V31" s="843">
        <v>1003</v>
      </c>
      <c r="W31" s="843"/>
      <c r="X31" s="843"/>
      <c r="Y31" s="843"/>
      <c r="Z31" s="843"/>
      <c r="AA31" s="843" t="s">
        <v>588</v>
      </c>
      <c r="AB31" s="843"/>
      <c r="AC31" s="843"/>
      <c r="AD31" s="843"/>
      <c r="AE31" s="844"/>
      <c r="AF31" s="845" t="s">
        <v>403</v>
      </c>
      <c r="AG31" s="846"/>
      <c r="AH31" s="846"/>
      <c r="AI31" s="846"/>
      <c r="AJ31" s="847"/>
      <c r="AK31" s="914">
        <v>146</v>
      </c>
      <c r="AL31" s="915"/>
      <c r="AM31" s="915"/>
      <c r="AN31" s="915"/>
      <c r="AO31" s="915"/>
      <c r="AP31" s="915" t="s">
        <v>588</v>
      </c>
      <c r="AQ31" s="915"/>
      <c r="AR31" s="915"/>
      <c r="AS31" s="915"/>
      <c r="AT31" s="915"/>
      <c r="AU31" s="915" t="s">
        <v>594</v>
      </c>
      <c r="AV31" s="915"/>
      <c r="AW31" s="915"/>
      <c r="AX31" s="915"/>
      <c r="AY31" s="915"/>
      <c r="AZ31" s="916" t="s">
        <v>588</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404</v>
      </c>
      <c r="C32" s="840"/>
      <c r="D32" s="840"/>
      <c r="E32" s="840"/>
      <c r="F32" s="840"/>
      <c r="G32" s="840"/>
      <c r="H32" s="840"/>
      <c r="I32" s="840"/>
      <c r="J32" s="840"/>
      <c r="K32" s="840"/>
      <c r="L32" s="840"/>
      <c r="M32" s="840"/>
      <c r="N32" s="840"/>
      <c r="O32" s="840"/>
      <c r="P32" s="841"/>
      <c r="Q32" s="842">
        <v>706</v>
      </c>
      <c r="R32" s="843"/>
      <c r="S32" s="843"/>
      <c r="T32" s="843"/>
      <c r="U32" s="843"/>
      <c r="V32" s="843">
        <v>616</v>
      </c>
      <c r="W32" s="843"/>
      <c r="X32" s="843"/>
      <c r="Y32" s="843"/>
      <c r="Z32" s="843"/>
      <c r="AA32" s="843">
        <v>90</v>
      </c>
      <c r="AB32" s="843"/>
      <c r="AC32" s="843"/>
      <c r="AD32" s="843"/>
      <c r="AE32" s="844"/>
      <c r="AF32" s="845">
        <v>640</v>
      </c>
      <c r="AG32" s="846"/>
      <c r="AH32" s="846"/>
      <c r="AI32" s="846"/>
      <c r="AJ32" s="847"/>
      <c r="AK32" s="914">
        <v>112</v>
      </c>
      <c r="AL32" s="915"/>
      <c r="AM32" s="915"/>
      <c r="AN32" s="915"/>
      <c r="AO32" s="915"/>
      <c r="AP32" s="915">
        <v>3252</v>
      </c>
      <c r="AQ32" s="915"/>
      <c r="AR32" s="915"/>
      <c r="AS32" s="915"/>
      <c r="AT32" s="915"/>
      <c r="AU32" s="915">
        <v>100</v>
      </c>
      <c r="AV32" s="915"/>
      <c r="AW32" s="915"/>
      <c r="AX32" s="915"/>
      <c r="AY32" s="915"/>
      <c r="AZ32" s="916" t="s">
        <v>588</v>
      </c>
      <c r="BA32" s="916"/>
      <c r="BB32" s="916"/>
      <c r="BC32" s="916"/>
      <c r="BD32" s="916"/>
      <c r="BE32" s="912" t="s">
        <v>405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406</v>
      </c>
      <c r="C33" s="840"/>
      <c r="D33" s="840"/>
      <c r="E33" s="840"/>
      <c r="F33" s="840"/>
      <c r="G33" s="840"/>
      <c r="H33" s="840"/>
      <c r="I33" s="840"/>
      <c r="J33" s="840"/>
      <c r="K33" s="840"/>
      <c r="L33" s="840"/>
      <c r="M33" s="840"/>
      <c r="N33" s="840"/>
      <c r="O33" s="840"/>
      <c r="P33" s="841"/>
      <c r="Q33" s="842">
        <v>7764</v>
      </c>
      <c r="R33" s="843"/>
      <c r="S33" s="843"/>
      <c r="T33" s="843"/>
      <c r="U33" s="843"/>
      <c r="V33" s="843">
        <v>7917</v>
      </c>
      <c r="W33" s="843"/>
      <c r="X33" s="843"/>
      <c r="Y33" s="843"/>
      <c r="Z33" s="843"/>
      <c r="AA33" s="843">
        <v>-153</v>
      </c>
      <c r="AB33" s="843"/>
      <c r="AC33" s="843"/>
      <c r="AD33" s="843"/>
      <c r="AE33" s="844"/>
      <c r="AF33" s="845">
        <v>1857</v>
      </c>
      <c r="AG33" s="846"/>
      <c r="AH33" s="846"/>
      <c r="AI33" s="846"/>
      <c r="AJ33" s="847"/>
      <c r="AK33" s="914">
        <v>793</v>
      </c>
      <c r="AL33" s="915"/>
      <c r="AM33" s="915"/>
      <c r="AN33" s="915"/>
      <c r="AO33" s="915"/>
      <c r="AP33" s="915">
        <v>3268</v>
      </c>
      <c r="AQ33" s="915"/>
      <c r="AR33" s="915"/>
      <c r="AS33" s="915"/>
      <c r="AT33" s="915"/>
      <c r="AU33" s="915">
        <v>235</v>
      </c>
      <c r="AV33" s="915"/>
      <c r="AW33" s="915"/>
      <c r="AX33" s="915"/>
      <c r="AY33" s="915"/>
      <c r="AZ33" s="916" t="s">
        <v>588</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408</v>
      </c>
      <c r="C34" s="840"/>
      <c r="D34" s="840"/>
      <c r="E34" s="840"/>
      <c r="F34" s="840"/>
      <c r="G34" s="840"/>
      <c r="H34" s="840"/>
      <c r="I34" s="840"/>
      <c r="J34" s="840"/>
      <c r="K34" s="840"/>
      <c r="L34" s="840"/>
      <c r="M34" s="840"/>
      <c r="N34" s="840"/>
      <c r="O34" s="840"/>
      <c r="P34" s="841"/>
      <c r="Q34" s="842">
        <v>1178</v>
      </c>
      <c r="R34" s="843"/>
      <c r="S34" s="843"/>
      <c r="T34" s="843"/>
      <c r="U34" s="843"/>
      <c r="V34" s="843">
        <v>1178</v>
      </c>
      <c r="W34" s="843"/>
      <c r="X34" s="843"/>
      <c r="Y34" s="843"/>
      <c r="Z34" s="843"/>
      <c r="AA34" s="843" t="s">
        <v>588</v>
      </c>
      <c r="AB34" s="843"/>
      <c r="AC34" s="843"/>
      <c r="AD34" s="843"/>
      <c r="AE34" s="844"/>
      <c r="AF34" s="845" t="s">
        <v>129</v>
      </c>
      <c r="AG34" s="846"/>
      <c r="AH34" s="846"/>
      <c r="AI34" s="846"/>
      <c r="AJ34" s="847"/>
      <c r="AK34" s="914">
        <v>600</v>
      </c>
      <c r="AL34" s="915"/>
      <c r="AM34" s="915"/>
      <c r="AN34" s="915"/>
      <c r="AO34" s="915"/>
      <c r="AP34" s="915">
        <v>5094</v>
      </c>
      <c r="AQ34" s="915"/>
      <c r="AR34" s="915"/>
      <c r="AS34" s="915"/>
      <c r="AT34" s="915"/>
      <c r="AU34" s="915">
        <v>479</v>
      </c>
      <c r="AV34" s="915"/>
      <c r="AW34" s="915"/>
      <c r="AX34" s="915"/>
      <c r="AY34" s="915"/>
      <c r="AZ34" s="916" t="s">
        <v>593</v>
      </c>
      <c r="BA34" s="916"/>
      <c r="BB34" s="916"/>
      <c r="BC34" s="916"/>
      <c r="BD34" s="916"/>
      <c r="BE34" s="912" t="s">
        <v>409</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387</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2579</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129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413</v>
      </c>
      <c r="B66" s="825"/>
      <c r="C66" s="825"/>
      <c r="D66" s="825"/>
      <c r="E66" s="825"/>
      <c r="F66" s="825"/>
      <c r="G66" s="825"/>
      <c r="H66" s="825"/>
      <c r="I66" s="825"/>
      <c r="J66" s="825"/>
      <c r="K66" s="825"/>
      <c r="L66" s="825"/>
      <c r="M66" s="825"/>
      <c r="N66" s="825"/>
      <c r="O66" s="825"/>
      <c r="P66" s="826"/>
      <c r="Q66" s="801" t="s">
        <v>414</v>
      </c>
      <c r="R66" s="802"/>
      <c r="S66" s="802"/>
      <c r="T66" s="802"/>
      <c r="U66" s="803"/>
      <c r="V66" s="801" t="s">
        <v>392</v>
      </c>
      <c r="W66" s="802"/>
      <c r="X66" s="802"/>
      <c r="Y66" s="802"/>
      <c r="Z66" s="803"/>
      <c r="AA66" s="801" t="s">
        <v>415</v>
      </c>
      <c r="AB66" s="802"/>
      <c r="AC66" s="802"/>
      <c r="AD66" s="802"/>
      <c r="AE66" s="803"/>
      <c r="AF66" s="936" t="s">
        <v>416</v>
      </c>
      <c r="AG66" s="897"/>
      <c r="AH66" s="897"/>
      <c r="AI66" s="897"/>
      <c r="AJ66" s="937"/>
      <c r="AK66" s="801" t="s">
        <v>395</v>
      </c>
      <c r="AL66" s="825"/>
      <c r="AM66" s="825"/>
      <c r="AN66" s="825"/>
      <c r="AO66" s="826"/>
      <c r="AP66" s="801" t="s">
        <v>396</v>
      </c>
      <c r="AQ66" s="802"/>
      <c r="AR66" s="802"/>
      <c r="AS66" s="802"/>
      <c r="AT66" s="803"/>
      <c r="AU66" s="801" t="s">
        <v>417</v>
      </c>
      <c r="AV66" s="802"/>
      <c r="AW66" s="802"/>
      <c r="AX66" s="802"/>
      <c r="AY66" s="803"/>
      <c r="AZ66" s="801" t="s">
        <v>374</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597</v>
      </c>
      <c r="C68" s="954"/>
      <c r="D68" s="954"/>
      <c r="E68" s="954"/>
      <c r="F68" s="954"/>
      <c r="G68" s="954"/>
      <c r="H68" s="954"/>
      <c r="I68" s="954"/>
      <c r="J68" s="954"/>
      <c r="K68" s="954"/>
      <c r="L68" s="954"/>
      <c r="M68" s="954"/>
      <c r="N68" s="954"/>
      <c r="O68" s="954"/>
      <c r="P68" s="955"/>
      <c r="Q68" s="956">
        <v>2762</v>
      </c>
      <c r="R68" s="950"/>
      <c r="S68" s="950"/>
      <c r="T68" s="950"/>
      <c r="U68" s="950"/>
      <c r="V68" s="950">
        <v>2741</v>
      </c>
      <c r="W68" s="950"/>
      <c r="X68" s="950"/>
      <c r="Y68" s="950"/>
      <c r="Z68" s="950"/>
      <c r="AA68" s="950">
        <v>21</v>
      </c>
      <c r="AB68" s="950"/>
      <c r="AC68" s="950"/>
      <c r="AD68" s="950"/>
      <c r="AE68" s="950"/>
      <c r="AF68" s="950">
        <v>21</v>
      </c>
      <c r="AG68" s="950"/>
      <c r="AH68" s="950"/>
      <c r="AI68" s="950"/>
      <c r="AJ68" s="950"/>
      <c r="AK68" s="950">
        <v>913</v>
      </c>
      <c r="AL68" s="950"/>
      <c r="AM68" s="950"/>
      <c r="AN68" s="950"/>
      <c r="AO68" s="950"/>
      <c r="AP68" s="950">
        <v>170</v>
      </c>
      <c r="AQ68" s="950"/>
      <c r="AR68" s="950"/>
      <c r="AS68" s="950"/>
      <c r="AT68" s="950"/>
      <c r="AU68" s="950">
        <v>71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598</v>
      </c>
      <c r="C69" s="958"/>
      <c r="D69" s="958"/>
      <c r="E69" s="958"/>
      <c r="F69" s="958"/>
      <c r="G69" s="958"/>
      <c r="H69" s="958"/>
      <c r="I69" s="958"/>
      <c r="J69" s="958"/>
      <c r="K69" s="958"/>
      <c r="L69" s="958"/>
      <c r="M69" s="958"/>
      <c r="N69" s="958"/>
      <c r="O69" s="958"/>
      <c r="P69" s="959"/>
      <c r="Q69" s="960">
        <v>1019</v>
      </c>
      <c r="R69" s="915"/>
      <c r="S69" s="915"/>
      <c r="T69" s="915"/>
      <c r="U69" s="915"/>
      <c r="V69" s="915">
        <v>1019</v>
      </c>
      <c r="W69" s="915"/>
      <c r="X69" s="915"/>
      <c r="Y69" s="915"/>
      <c r="Z69" s="915"/>
      <c r="AA69" s="915">
        <v>0</v>
      </c>
      <c r="AB69" s="915"/>
      <c r="AC69" s="915"/>
      <c r="AD69" s="915"/>
      <c r="AE69" s="915"/>
      <c r="AF69" s="915">
        <v>0</v>
      </c>
      <c r="AG69" s="915"/>
      <c r="AH69" s="915"/>
      <c r="AI69" s="915"/>
      <c r="AJ69" s="915"/>
      <c r="AK69" s="915" t="s">
        <v>596</v>
      </c>
      <c r="AL69" s="915"/>
      <c r="AM69" s="915"/>
      <c r="AN69" s="915"/>
      <c r="AO69" s="915"/>
      <c r="AP69" s="915" t="s">
        <v>596</v>
      </c>
      <c r="AQ69" s="915"/>
      <c r="AR69" s="915"/>
      <c r="AS69" s="915"/>
      <c r="AT69" s="915"/>
      <c r="AU69" s="915" t="s">
        <v>610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599</v>
      </c>
      <c r="C70" s="958"/>
      <c r="D70" s="958"/>
      <c r="E70" s="958"/>
      <c r="F70" s="958"/>
      <c r="G70" s="958"/>
      <c r="H70" s="958"/>
      <c r="I70" s="958"/>
      <c r="J70" s="958"/>
      <c r="K70" s="958"/>
      <c r="L70" s="958"/>
      <c r="M70" s="958"/>
      <c r="N70" s="958"/>
      <c r="O70" s="958"/>
      <c r="P70" s="959"/>
      <c r="Q70" s="960">
        <v>97</v>
      </c>
      <c r="R70" s="915"/>
      <c r="S70" s="915"/>
      <c r="T70" s="915"/>
      <c r="U70" s="915"/>
      <c r="V70" s="915">
        <v>95</v>
      </c>
      <c r="W70" s="915"/>
      <c r="X70" s="915"/>
      <c r="Y70" s="915"/>
      <c r="Z70" s="915"/>
      <c r="AA70" s="915">
        <v>2</v>
      </c>
      <c r="AB70" s="915"/>
      <c r="AC70" s="915"/>
      <c r="AD70" s="915"/>
      <c r="AE70" s="915"/>
      <c r="AF70" s="915">
        <v>2</v>
      </c>
      <c r="AG70" s="915"/>
      <c r="AH70" s="915"/>
      <c r="AI70" s="915"/>
      <c r="AJ70" s="915"/>
      <c r="AK70" s="915" t="s">
        <v>596</v>
      </c>
      <c r="AL70" s="915"/>
      <c r="AM70" s="915"/>
      <c r="AN70" s="915"/>
      <c r="AO70" s="915"/>
      <c r="AP70" s="915" t="s">
        <v>596</v>
      </c>
      <c r="AQ70" s="915"/>
      <c r="AR70" s="915"/>
      <c r="AS70" s="915"/>
      <c r="AT70" s="915"/>
      <c r="AU70" s="915" t="s">
        <v>611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600</v>
      </c>
      <c r="C71" s="958"/>
      <c r="D71" s="958"/>
      <c r="E71" s="958"/>
      <c r="F71" s="958"/>
      <c r="G71" s="958"/>
      <c r="H71" s="958"/>
      <c r="I71" s="958"/>
      <c r="J71" s="958"/>
      <c r="K71" s="958"/>
      <c r="L71" s="958"/>
      <c r="M71" s="958"/>
      <c r="N71" s="958"/>
      <c r="O71" s="958"/>
      <c r="P71" s="959"/>
      <c r="Q71" s="960">
        <v>3390</v>
      </c>
      <c r="R71" s="915"/>
      <c r="S71" s="915"/>
      <c r="T71" s="915"/>
      <c r="U71" s="915"/>
      <c r="V71" s="915">
        <v>3319</v>
      </c>
      <c r="W71" s="915"/>
      <c r="X71" s="915"/>
      <c r="Y71" s="915"/>
      <c r="Z71" s="915"/>
      <c r="AA71" s="915">
        <v>71</v>
      </c>
      <c r="AB71" s="915"/>
      <c r="AC71" s="915"/>
      <c r="AD71" s="915"/>
      <c r="AE71" s="915"/>
      <c r="AF71" s="915">
        <v>71</v>
      </c>
      <c r="AG71" s="915"/>
      <c r="AH71" s="915"/>
      <c r="AI71" s="915"/>
      <c r="AJ71" s="915"/>
      <c r="AK71" s="915" t="s">
        <v>608</v>
      </c>
      <c r="AL71" s="915"/>
      <c r="AM71" s="915"/>
      <c r="AN71" s="915"/>
      <c r="AO71" s="915"/>
      <c r="AP71" s="915" t="s">
        <v>596</v>
      </c>
      <c r="AQ71" s="915"/>
      <c r="AR71" s="915"/>
      <c r="AS71" s="915"/>
      <c r="AT71" s="915"/>
      <c r="AU71" s="915" t="s">
        <v>596</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601</v>
      </c>
      <c r="C72" s="958"/>
      <c r="D72" s="958"/>
      <c r="E72" s="958"/>
      <c r="F72" s="958"/>
      <c r="G72" s="958"/>
      <c r="H72" s="958"/>
      <c r="I72" s="958"/>
      <c r="J72" s="958"/>
      <c r="K72" s="958"/>
      <c r="L72" s="958"/>
      <c r="M72" s="958"/>
      <c r="N72" s="958"/>
      <c r="O72" s="958"/>
      <c r="P72" s="959"/>
      <c r="Q72" s="960">
        <v>4635</v>
      </c>
      <c r="R72" s="915"/>
      <c r="S72" s="915"/>
      <c r="T72" s="915"/>
      <c r="U72" s="915"/>
      <c r="V72" s="915">
        <v>4629</v>
      </c>
      <c r="W72" s="915"/>
      <c r="X72" s="915"/>
      <c r="Y72" s="915"/>
      <c r="Z72" s="915"/>
      <c r="AA72" s="915">
        <v>6</v>
      </c>
      <c r="AB72" s="915"/>
      <c r="AC72" s="915"/>
      <c r="AD72" s="915"/>
      <c r="AE72" s="915"/>
      <c r="AF72" s="915">
        <v>6</v>
      </c>
      <c r="AG72" s="915"/>
      <c r="AH72" s="915"/>
      <c r="AI72" s="915"/>
      <c r="AJ72" s="915"/>
      <c r="AK72" s="915">
        <v>62</v>
      </c>
      <c r="AL72" s="915"/>
      <c r="AM72" s="915"/>
      <c r="AN72" s="915"/>
      <c r="AO72" s="915"/>
      <c r="AP72" s="915" t="s">
        <v>596</v>
      </c>
      <c r="AQ72" s="915"/>
      <c r="AR72" s="915"/>
      <c r="AS72" s="915"/>
      <c r="AT72" s="915"/>
      <c r="AU72" s="915" t="s">
        <v>596</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602</v>
      </c>
      <c r="C73" s="958"/>
      <c r="D73" s="958"/>
      <c r="E73" s="958"/>
      <c r="F73" s="958"/>
      <c r="G73" s="958"/>
      <c r="H73" s="958"/>
      <c r="I73" s="958"/>
      <c r="J73" s="958"/>
      <c r="K73" s="958"/>
      <c r="L73" s="958"/>
      <c r="M73" s="958"/>
      <c r="N73" s="958"/>
      <c r="O73" s="958"/>
      <c r="P73" s="959"/>
      <c r="Q73" s="960">
        <v>380</v>
      </c>
      <c r="R73" s="915"/>
      <c r="S73" s="915"/>
      <c r="T73" s="915"/>
      <c r="U73" s="915"/>
      <c r="V73" s="915">
        <v>375</v>
      </c>
      <c r="W73" s="915"/>
      <c r="X73" s="915"/>
      <c r="Y73" s="915"/>
      <c r="Z73" s="915"/>
      <c r="AA73" s="915">
        <v>5</v>
      </c>
      <c r="AB73" s="915"/>
      <c r="AC73" s="915"/>
      <c r="AD73" s="915"/>
      <c r="AE73" s="915"/>
      <c r="AF73" s="915">
        <v>5</v>
      </c>
      <c r="AG73" s="915"/>
      <c r="AH73" s="915"/>
      <c r="AI73" s="915"/>
      <c r="AJ73" s="915"/>
      <c r="AK73" s="915">
        <v>8</v>
      </c>
      <c r="AL73" s="915"/>
      <c r="AM73" s="915"/>
      <c r="AN73" s="915"/>
      <c r="AO73" s="915"/>
      <c r="AP73" s="915" t="s">
        <v>596</v>
      </c>
      <c r="AQ73" s="915"/>
      <c r="AR73" s="915"/>
      <c r="AS73" s="915"/>
      <c r="AT73" s="915"/>
      <c r="AU73" s="915" t="s">
        <v>596</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t="s">
        <v>603</v>
      </c>
      <c r="C74" s="958"/>
      <c r="D74" s="958"/>
      <c r="E74" s="958"/>
      <c r="F74" s="958"/>
      <c r="G74" s="958"/>
      <c r="H74" s="958"/>
      <c r="I74" s="958"/>
      <c r="J74" s="958"/>
      <c r="K74" s="958"/>
      <c r="L74" s="958"/>
      <c r="M74" s="958"/>
      <c r="N74" s="958"/>
      <c r="O74" s="958"/>
      <c r="P74" s="959"/>
      <c r="Q74" s="960">
        <v>476</v>
      </c>
      <c r="R74" s="915"/>
      <c r="S74" s="915"/>
      <c r="T74" s="915"/>
      <c r="U74" s="915"/>
      <c r="V74" s="915">
        <v>449</v>
      </c>
      <c r="W74" s="915"/>
      <c r="X74" s="915"/>
      <c r="Y74" s="915"/>
      <c r="Z74" s="915"/>
      <c r="AA74" s="915">
        <v>27</v>
      </c>
      <c r="AB74" s="915"/>
      <c r="AC74" s="915"/>
      <c r="AD74" s="915"/>
      <c r="AE74" s="915"/>
      <c r="AF74" s="915">
        <v>27</v>
      </c>
      <c r="AG74" s="915"/>
      <c r="AH74" s="915"/>
      <c r="AI74" s="915"/>
      <c r="AJ74" s="915"/>
      <c r="AK74" s="915" t="s">
        <v>596</v>
      </c>
      <c r="AL74" s="915"/>
      <c r="AM74" s="915"/>
      <c r="AN74" s="915"/>
      <c r="AO74" s="915"/>
      <c r="AP74" s="915">
        <v>4048</v>
      </c>
      <c r="AQ74" s="915"/>
      <c r="AR74" s="915"/>
      <c r="AS74" s="915"/>
      <c r="AT74" s="915"/>
      <c r="AU74" s="915">
        <v>169</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t="s">
        <v>604</v>
      </c>
      <c r="C75" s="958"/>
      <c r="D75" s="958"/>
      <c r="E75" s="958"/>
      <c r="F75" s="958"/>
      <c r="G75" s="958"/>
      <c r="H75" s="958"/>
      <c r="I75" s="958"/>
      <c r="J75" s="958"/>
      <c r="K75" s="958"/>
      <c r="L75" s="958"/>
      <c r="M75" s="958"/>
      <c r="N75" s="958"/>
      <c r="O75" s="958"/>
      <c r="P75" s="959"/>
      <c r="Q75" s="963">
        <v>10</v>
      </c>
      <c r="R75" s="964"/>
      <c r="S75" s="964"/>
      <c r="T75" s="964"/>
      <c r="U75" s="914"/>
      <c r="V75" s="965">
        <v>8</v>
      </c>
      <c r="W75" s="964"/>
      <c r="X75" s="964"/>
      <c r="Y75" s="964"/>
      <c r="Z75" s="914"/>
      <c r="AA75" s="965">
        <v>2</v>
      </c>
      <c r="AB75" s="964"/>
      <c r="AC75" s="964"/>
      <c r="AD75" s="964"/>
      <c r="AE75" s="914"/>
      <c r="AF75" s="965">
        <v>2</v>
      </c>
      <c r="AG75" s="964"/>
      <c r="AH75" s="964"/>
      <c r="AI75" s="964"/>
      <c r="AJ75" s="914"/>
      <c r="AK75" s="965" t="s">
        <v>596</v>
      </c>
      <c r="AL75" s="964"/>
      <c r="AM75" s="964"/>
      <c r="AN75" s="964"/>
      <c r="AO75" s="914"/>
      <c r="AP75" s="965" t="s">
        <v>596</v>
      </c>
      <c r="AQ75" s="964"/>
      <c r="AR75" s="964"/>
      <c r="AS75" s="964"/>
      <c r="AT75" s="914"/>
      <c r="AU75" s="965" t="s">
        <v>596</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t="s">
        <v>605</v>
      </c>
      <c r="C76" s="958"/>
      <c r="D76" s="958"/>
      <c r="E76" s="958"/>
      <c r="F76" s="958"/>
      <c r="G76" s="958"/>
      <c r="H76" s="958"/>
      <c r="I76" s="958"/>
      <c r="J76" s="958"/>
      <c r="K76" s="958"/>
      <c r="L76" s="958"/>
      <c r="M76" s="958"/>
      <c r="N76" s="958"/>
      <c r="O76" s="958"/>
      <c r="P76" s="959"/>
      <c r="Q76" s="963">
        <v>54</v>
      </c>
      <c r="R76" s="964"/>
      <c r="S76" s="964"/>
      <c r="T76" s="964"/>
      <c r="U76" s="914"/>
      <c r="V76" s="965">
        <v>52</v>
      </c>
      <c r="W76" s="964"/>
      <c r="X76" s="964"/>
      <c r="Y76" s="964"/>
      <c r="Z76" s="914"/>
      <c r="AA76" s="965">
        <v>2</v>
      </c>
      <c r="AB76" s="964"/>
      <c r="AC76" s="964"/>
      <c r="AD76" s="964"/>
      <c r="AE76" s="914"/>
      <c r="AF76" s="965">
        <v>2</v>
      </c>
      <c r="AG76" s="964"/>
      <c r="AH76" s="964"/>
      <c r="AI76" s="964"/>
      <c r="AJ76" s="914"/>
      <c r="AK76" s="965" t="s">
        <v>596</v>
      </c>
      <c r="AL76" s="964"/>
      <c r="AM76" s="964"/>
      <c r="AN76" s="964"/>
      <c r="AO76" s="914"/>
      <c r="AP76" s="965" t="s">
        <v>596</v>
      </c>
      <c r="AQ76" s="964"/>
      <c r="AR76" s="964"/>
      <c r="AS76" s="964"/>
      <c r="AT76" s="914"/>
      <c r="AU76" s="965" t="s">
        <v>596</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t="s">
        <v>606</v>
      </c>
      <c r="C77" s="958"/>
      <c r="D77" s="958"/>
      <c r="E77" s="958"/>
      <c r="F77" s="958"/>
      <c r="G77" s="958"/>
      <c r="H77" s="958"/>
      <c r="I77" s="958"/>
      <c r="J77" s="958"/>
      <c r="K77" s="958"/>
      <c r="L77" s="958"/>
      <c r="M77" s="958"/>
      <c r="N77" s="958"/>
      <c r="O77" s="958"/>
      <c r="P77" s="959"/>
      <c r="Q77" s="963">
        <v>558</v>
      </c>
      <c r="R77" s="964"/>
      <c r="S77" s="964"/>
      <c r="T77" s="964"/>
      <c r="U77" s="914"/>
      <c r="V77" s="965">
        <v>540</v>
      </c>
      <c r="W77" s="964"/>
      <c r="X77" s="964"/>
      <c r="Y77" s="964"/>
      <c r="Z77" s="914"/>
      <c r="AA77" s="965">
        <v>18</v>
      </c>
      <c r="AB77" s="964"/>
      <c r="AC77" s="964"/>
      <c r="AD77" s="964"/>
      <c r="AE77" s="914"/>
      <c r="AF77" s="965">
        <v>18</v>
      </c>
      <c r="AG77" s="964"/>
      <c r="AH77" s="964"/>
      <c r="AI77" s="964"/>
      <c r="AJ77" s="914"/>
      <c r="AK77" s="965" t="s">
        <v>608</v>
      </c>
      <c r="AL77" s="964"/>
      <c r="AM77" s="964"/>
      <c r="AN77" s="964"/>
      <c r="AO77" s="914"/>
      <c r="AP77" s="965" t="s">
        <v>609</v>
      </c>
      <c r="AQ77" s="964"/>
      <c r="AR77" s="964"/>
      <c r="AS77" s="964"/>
      <c r="AT77" s="914"/>
      <c r="AU77" s="965" t="s">
        <v>609</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t="s">
        <v>607</v>
      </c>
      <c r="C78" s="958"/>
      <c r="D78" s="958"/>
      <c r="E78" s="958"/>
      <c r="F78" s="958"/>
      <c r="G78" s="958"/>
      <c r="H78" s="958"/>
      <c r="I78" s="958"/>
      <c r="J78" s="958"/>
      <c r="K78" s="958"/>
      <c r="L78" s="958"/>
      <c r="M78" s="958"/>
      <c r="N78" s="958"/>
      <c r="O78" s="958"/>
      <c r="P78" s="959"/>
      <c r="Q78" s="960">
        <v>105567</v>
      </c>
      <c r="R78" s="915"/>
      <c r="S78" s="915"/>
      <c r="T78" s="915"/>
      <c r="U78" s="915"/>
      <c r="V78" s="915">
        <v>104756</v>
      </c>
      <c r="W78" s="915"/>
      <c r="X78" s="915"/>
      <c r="Y78" s="915"/>
      <c r="Z78" s="915"/>
      <c r="AA78" s="915">
        <v>811</v>
      </c>
      <c r="AB78" s="915"/>
      <c r="AC78" s="915"/>
      <c r="AD78" s="915"/>
      <c r="AE78" s="915"/>
      <c r="AF78" s="915">
        <v>811</v>
      </c>
      <c r="AG78" s="915"/>
      <c r="AH78" s="915"/>
      <c r="AI78" s="915"/>
      <c r="AJ78" s="915"/>
      <c r="AK78" s="915">
        <v>353</v>
      </c>
      <c r="AL78" s="915"/>
      <c r="AM78" s="915"/>
      <c r="AN78" s="915"/>
      <c r="AO78" s="915"/>
      <c r="AP78" s="915" t="s">
        <v>596</v>
      </c>
      <c r="AQ78" s="915"/>
      <c r="AR78" s="915"/>
      <c r="AS78" s="915"/>
      <c r="AT78" s="915"/>
      <c r="AU78" s="915" t="s">
        <v>596</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387</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304</v>
      </c>
      <c r="AG109" s="979"/>
      <c r="AH109" s="979"/>
      <c r="AI109" s="979"/>
      <c r="AJ109" s="980"/>
      <c r="AK109" s="978" t="s">
        <v>303</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304</v>
      </c>
      <c r="BW109" s="979"/>
      <c r="BX109" s="979"/>
      <c r="BY109" s="979"/>
      <c r="BZ109" s="980"/>
      <c r="CA109" s="978" t="s">
        <v>303</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304</v>
      </c>
      <c r="DM109" s="979"/>
      <c r="DN109" s="979"/>
      <c r="DO109" s="979"/>
      <c r="DP109" s="980"/>
      <c r="DQ109" s="978" t="s">
        <v>303</v>
      </c>
      <c r="DR109" s="979"/>
      <c r="DS109" s="979"/>
      <c r="DT109" s="979"/>
      <c r="DU109" s="980"/>
      <c r="DV109" s="978" t="s">
        <v>428</v>
      </c>
      <c r="DW109" s="979"/>
      <c r="DX109" s="979"/>
      <c r="DY109" s="979"/>
      <c r="DZ109" s="981"/>
    </row>
    <row r="110" spans="1:131" s="247" customFormat="1" ht="26.25" customHeight="1" x14ac:dyDescent="0.2">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1679104</v>
      </c>
      <c r="AB110" s="986"/>
      <c r="AC110" s="986"/>
      <c r="AD110" s="986"/>
      <c r="AE110" s="987"/>
      <c r="AF110" s="988">
        <v>1374716</v>
      </c>
      <c r="AG110" s="986"/>
      <c r="AH110" s="986"/>
      <c r="AI110" s="986"/>
      <c r="AJ110" s="987"/>
      <c r="AK110" s="988">
        <v>1376549</v>
      </c>
      <c r="AL110" s="986"/>
      <c r="AM110" s="986"/>
      <c r="AN110" s="986"/>
      <c r="AO110" s="987"/>
      <c r="AP110" s="989">
        <v>14.7</v>
      </c>
      <c r="AQ110" s="990"/>
      <c r="AR110" s="990"/>
      <c r="AS110" s="990"/>
      <c r="AT110" s="991"/>
      <c r="AU110" s="992" t="s">
        <v>73</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15973015</v>
      </c>
      <c r="BR110" s="1021"/>
      <c r="BS110" s="1021"/>
      <c r="BT110" s="1021"/>
      <c r="BU110" s="1021"/>
      <c r="BV110" s="1021">
        <v>16470613</v>
      </c>
      <c r="BW110" s="1021"/>
      <c r="BX110" s="1021"/>
      <c r="BY110" s="1021"/>
      <c r="BZ110" s="1021"/>
      <c r="CA110" s="1021">
        <v>17764133</v>
      </c>
      <c r="CB110" s="1021"/>
      <c r="CC110" s="1021"/>
      <c r="CD110" s="1021"/>
      <c r="CE110" s="1021"/>
      <c r="CF110" s="1035">
        <v>189.3</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434</v>
      </c>
      <c r="DH110" s="1021"/>
      <c r="DI110" s="1021"/>
      <c r="DJ110" s="1021"/>
      <c r="DK110" s="1021"/>
      <c r="DL110" s="1021" t="s">
        <v>434</v>
      </c>
      <c r="DM110" s="1021"/>
      <c r="DN110" s="1021"/>
      <c r="DO110" s="1021"/>
      <c r="DP110" s="1021"/>
      <c r="DQ110" s="1021" t="s">
        <v>129</v>
      </c>
      <c r="DR110" s="1021"/>
      <c r="DS110" s="1021"/>
      <c r="DT110" s="1021"/>
      <c r="DU110" s="1021"/>
      <c r="DV110" s="1022" t="s">
        <v>434</v>
      </c>
      <c r="DW110" s="1022"/>
      <c r="DX110" s="1022"/>
      <c r="DY110" s="1022"/>
      <c r="DZ110" s="1023"/>
    </row>
    <row r="111" spans="1:131" s="247" customFormat="1" ht="26.25" customHeight="1" x14ac:dyDescent="0.2">
      <c r="A111" s="1024" t="s">
        <v>435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434</v>
      </c>
      <c r="AB111" s="1028"/>
      <c r="AC111" s="1028"/>
      <c r="AD111" s="1028"/>
      <c r="AE111" s="1029"/>
      <c r="AF111" s="1030" t="s">
        <v>434</v>
      </c>
      <c r="AG111" s="1028"/>
      <c r="AH111" s="1028"/>
      <c r="AI111" s="1028"/>
      <c r="AJ111" s="1029"/>
      <c r="AK111" s="1030" t="s">
        <v>403</v>
      </c>
      <c r="AL111" s="1028"/>
      <c r="AM111" s="1028"/>
      <c r="AN111" s="1028"/>
      <c r="AO111" s="1029"/>
      <c r="AP111" s="1031" t="s">
        <v>436</v>
      </c>
      <c r="AQ111" s="1032"/>
      <c r="AR111" s="1032"/>
      <c r="AS111" s="1032"/>
      <c r="AT111" s="1033"/>
      <c r="AU111" s="994"/>
      <c r="AV111" s="995"/>
      <c r="AW111" s="995"/>
      <c r="AX111" s="995"/>
      <c r="AY111" s="995"/>
      <c r="AZ111" s="1043" t="s">
        <v>437</v>
      </c>
      <c r="BA111" s="1044"/>
      <c r="BB111" s="1044"/>
      <c r="BC111" s="1044"/>
      <c r="BD111" s="1044"/>
      <c r="BE111" s="1044"/>
      <c r="BF111" s="1044"/>
      <c r="BG111" s="1044"/>
      <c r="BH111" s="1044"/>
      <c r="BI111" s="1044"/>
      <c r="BJ111" s="1044"/>
      <c r="BK111" s="1044"/>
      <c r="BL111" s="1044"/>
      <c r="BM111" s="1044"/>
      <c r="BN111" s="1044"/>
      <c r="BO111" s="1044"/>
      <c r="BP111" s="1045"/>
      <c r="BQ111" s="1013" t="s">
        <v>434</v>
      </c>
      <c r="BR111" s="1014"/>
      <c r="BS111" s="1014"/>
      <c r="BT111" s="1014"/>
      <c r="BU111" s="1014"/>
      <c r="BV111" s="1014" t="s">
        <v>434</v>
      </c>
      <c r="BW111" s="1014"/>
      <c r="BX111" s="1014"/>
      <c r="BY111" s="1014"/>
      <c r="BZ111" s="1014"/>
      <c r="CA111" s="1014" t="s">
        <v>403</v>
      </c>
      <c r="CB111" s="1014"/>
      <c r="CC111" s="1014"/>
      <c r="CD111" s="1014"/>
      <c r="CE111" s="1014"/>
      <c r="CF111" s="1008" t="s">
        <v>436</v>
      </c>
      <c r="CG111" s="1009"/>
      <c r="CH111" s="1009"/>
      <c r="CI111" s="1009"/>
      <c r="CJ111" s="1009"/>
      <c r="CK111" s="1039"/>
      <c r="CL111" s="1040"/>
      <c r="CM111" s="1010" t="s">
        <v>438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436</v>
      </c>
      <c r="DH111" s="1014"/>
      <c r="DI111" s="1014"/>
      <c r="DJ111" s="1014"/>
      <c r="DK111" s="1014"/>
      <c r="DL111" s="1014" t="s">
        <v>434</v>
      </c>
      <c r="DM111" s="1014"/>
      <c r="DN111" s="1014"/>
      <c r="DO111" s="1014"/>
      <c r="DP111" s="1014"/>
      <c r="DQ111" s="1014" t="s">
        <v>439</v>
      </c>
      <c r="DR111" s="1014"/>
      <c r="DS111" s="1014"/>
      <c r="DT111" s="1014"/>
      <c r="DU111" s="1014"/>
      <c r="DV111" s="1015" t="s">
        <v>129</v>
      </c>
      <c r="DW111" s="1015"/>
      <c r="DX111" s="1015"/>
      <c r="DY111" s="1015"/>
      <c r="DZ111" s="1016"/>
    </row>
    <row r="112" spans="1:131" s="247" customFormat="1" ht="26.25" customHeight="1" x14ac:dyDescent="0.2">
      <c r="A112" s="1046" t="s">
        <v>440</v>
      </c>
      <c r="B112" s="1047"/>
      <c r="C112" s="1044" t="s">
        <v>441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439</v>
      </c>
      <c r="AB112" s="1053"/>
      <c r="AC112" s="1053"/>
      <c r="AD112" s="1053"/>
      <c r="AE112" s="1054"/>
      <c r="AF112" s="1055" t="s">
        <v>129</v>
      </c>
      <c r="AG112" s="1053"/>
      <c r="AH112" s="1053"/>
      <c r="AI112" s="1053"/>
      <c r="AJ112" s="1054"/>
      <c r="AK112" s="1055" t="s">
        <v>434</v>
      </c>
      <c r="AL112" s="1053"/>
      <c r="AM112" s="1053"/>
      <c r="AN112" s="1053"/>
      <c r="AO112" s="1054"/>
      <c r="AP112" s="1056" t="s">
        <v>434</v>
      </c>
      <c r="AQ112" s="1057"/>
      <c r="AR112" s="1057"/>
      <c r="AS112" s="1057"/>
      <c r="AT112" s="1058"/>
      <c r="AU112" s="994"/>
      <c r="AV112" s="995"/>
      <c r="AW112" s="995"/>
      <c r="AX112" s="995"/>
      <c r="AY112" s="995"/>
      <c r="AZ112" s="1043" t="s">
        <v>442</v>
      </c>
      <c r="BA112" s="1044"/>
      <c r="BB112" s="1044"/>
      <c r="BC112" s="1044"/>
      <c r="BD112" s="1044"/>
      <c r="BE112" s="1044"/>
      <c r="BF112" s="1044"/>
      <c r="BG112" s="1044"/>
      <c r="BH112" s="1044"/>
      <c r="BI112" s="1044"/>
      <c r="BJ112" s="1044"/>
      <c r="BK112" s="1044"/>
      <c r="BL112" s="1044"/>
      <c r="BM112" s="1044"/>
      <c r="BN112" s="1044"/>
      <c r="BO112" s="1044"/>
      <c r="BP112" s="1045"/>
      <c r="BQ112" s="1013">
        <v>9089327</v>
      </c>
      <c r="BR112" s="1014"/>
      <c r="BS112" s="1014"/>
      <c r="BT112" s="1014"/>
      <c r="BU112" s="1014"/>
      <c r="BV112" s="1014">
        <v>8490597</v>
      </c>
      <c r="BW112" s="1014"/>
      <c r="BX112" s="1014"/>
      <c r="BY112" s="1014"/>
      <c r="BZ112" s="1014"/>
      <c r="CA112" s="1014">
        <v>7770603</v>
      </c>
      <c r="CB112" s="1014"/>
      <c r="CC112" s="1014"/>
      <c r="CD112" s="1014"/>
      <c r="CE112" s="1014"/>
      <c r="CF112" s="1008">
        <v>82.8</v>
      </c>
      <c r="CG112" s="1009"/>
      <c r="CH112" s="1009"/>
      <c r="CI112" s="1009"/>
      <c r="CJ112" s="1009"/>
      <c r="CK112" s="1039"/>
      <c r="CL112" s="1040"/>
      <c r="CM112" s="1010" t="s">
        <v>443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436</v>
      </c>
      <c r="DH112" s="1014"/>
      <c r="DI112" s="1014"/>
      <c r="DJ112" s="1014"/>
      <c r="DK112" s="1014"/>
      <c r="DL112" s="1014" t="s">
        <v>129</v>
      </c>
      <c r="DM112" s="1014"/>
      <c r="DN112" s="1014"/>
      <c r="DO112" s="1014"/>
      <c r="DP112" s="1014"/>
      <c r="DQ112" s="1014" t="s">
        <v>436</v>
      </c>
      <c r="DR112" s="1014"/>
      <c r="DS112" s="1014"/>
      <c r="DT112" s="1014"/>
      <c r="DU112" s="1014"/>
      <c r="DV112" s="1015" t="s">
        <v>129</v>
      </c>
      <c r="DW112" s="1015"/>
      <c r="DX112" s="1015"/>
      <c r="DY112" s="1015"/>
      <c r="DZ112" s="1016"/>
    </row>
    <row r="113" spans="1:130" s="247" customFormat="1" ht="26.25" customHeight="1" x14ac:dyDescent="0.2">
      <c r="A113" s="1048"/>
      <c r="B113" s="1049"/>
      <c r="C113" s="1044" t="s">
        <v>444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833020</v>
      </c>
      <c r="AB113" s="1028"/>
      <c r="AC113" s="1028"/>
      <c r="AD113" s="1028"/>
      <c r="AE113" s="1029"/>
      <c r="AF113" s="1030">
        <v>802838</v>
      </c>
      <c r="AG113" s="1028"/>
      <c r="AH113" s="1028"/>
      <c r="AI113" s="1028"/>
      <c r="AJ113" s="1029"/>
      <c r="AK113" s="1030">
        <v>814057</v>
      </c>
      <c r="AL113" s="1028"/>
      <c r="AM113" s="1028"/>
      <c r="AN113" s="1028"/>
      <c r="AO113" s="1029"/>
      <c r="AP113" s="1031">
        <v>8.6999999999999993</v>
      </c>
      <c r="AQ113" s="1032"/>
      <c r="AR113" s="1032"/>
      <c r="AS113" s="1032"/>
      <c r="AT113" s="1033"/>
      <c r="AU113" s="994"/>
      <c r="AV113" s="995"/>
      <c r="AW113" s="995"/>
      <c r="AX113" s="995"/>
      <c r="AY113" s="995"/>
      <c r="AZ113" s="1043" t="s">
        <v>445</v>
      </c>
      <c r="BA113" s="1044"/>
      <c r="BB113" s="1044"/>
      <c r="BC113" s="1044"/>
      <c r="BD113" s="1044"/>
      <c r="BE113" s="1044"/>
      <c r="BF113" s="1044"/>
      <c r="BG113" s="1044"/>
      <c r="BH113" s="1044"/>
      <c r="BI113" s="1044"/>
      <c r="BJ113" s="1044"/>
      <c r="BK113" s="1044"/>
      <c r="BL113" s="1044"/>
      <c r="BM113" s="1044"/>
      <c r="BN113" s="1044"/>
      <c r="BO113" s="1044"/>
      <c r="BP113" s="1045"/>
      <c r="BQ113" s="1013">
        <v>233495</v>
      </c>
      <c r="BR113" s="1014"/>
      <c r="BS113" s="1014"/>
      <c r="BT113" s="1014"/>
      <c r="BU113" s="1014"/>
      <c r="BV113" s="1014">
        <v>273435</v>
      </c>
      <c r="BW113" s="1014"/>
      <c r="BX113" s="1014"/>
      <c r="BY113" s="1014"/>
      <c r="BZ113" s="1014"/>
      <c r="CA113" s="1014">
        <v>240211</v>
      </c>
      <c r="CB113" s="1014"/>
      <c r="CC113" s="1014"/>
      <c r="CD113" s="1014"/>
      <c r="CE113" s="1014"/>
      <c r="CF113" s="1008">
        <v>2.6</v>
      </c>
      <c r="CG113" s="1009"/>
      <c r="CH113" s="1009"/>
      <c r="CI113" s="1009"/>
      <c r="CJ113" s="1009"/>
      <c r="CK113" s="1039"/>
      <c r="CL113" s="1040"/>
      <c r="CM113" s="1010" t="s">
        <v>446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436</v>
      </c>
      <c r="DH113" s="1053"/>
      <c r="DI113" s="1053"/>
      <c r="DJ113" s="1053"/>
      <c r="DK113" s="1054"/>
      <c r="DL113" s="1055" t="s">
        <v>129</v>
      </c>
      <c r="DM113" s="1053"/>
      <c r="DN113" s="1053"/>
      <c r="DO113" s="1053"/>
      <c r="DP113" s="1054"/>
      <c r="DQ113" s="1055" t="s">
        <v>129</v>
      </c>
      <c r="DR113" s="1053"/>
      <c r="DS113" s="1053"/>
      <c r="DT113" s="1053"/>
      <c r="DU113" s="1054"/>
      <c r="DV113" s="1056" t="s">
        <v>436</v>
      </c>
      <c r="DW113" s="1057"/>
      <c r="DX113" s="1057"/>
      <c r="DY113" s="1057"/>
      <c r="DZ113" s="1058"/>
    </row>
    <row r="114" spans="1:130" s="247" customFormat="1" ht="26.25" customHeight="1" x14ac:dyDescent="0.2">
      <c r="A114" s="1048"/>
      <c r="B114" s="1049"/>
      <c r="C114" s="1044" t="s">
        <v>447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23320</v>
      </c>
      <c r="AB114" s="1053"/>
      <c r="AC114" s="1053"/>
      <c r="AD114" s="1053"/>
      <c r="AE114" s="1054"/>
      <c r="AF114" s="1055">
        <v>23402</v>
      </c>
      <c r="AG114" s="1053"/>
      <c r="AH114" s="1053"/>
      <c r="AI114" s="1053"/>
      <c r="AJ114" s="1054"/>
      <c r="AK114" s="1055">
        <v>21844</v>
      </c>
      <c r="AL114" s="1053"/>
      <c r="AM114" s="1053"/>
      <c r="AN114" s="1053"/>
      <c r="AO114" s="1054"/>
      <c r="AP114" s="1056">
        <v>0.2</v>
      </c>
      <c r="AQ114" s="1057"/>
      <c r="AR114" s="1057"/>
      <c r="AS114" s="1057"/>
      <c r="AT114" s="1058"/>
      <c r="AU114" s="994"/>
      <c r="AV114" s="995"/>
      <c r="AW114" s="995"/>
      <c r="AX114" s="995"/>
      <c r="AY114" s="995"/>
      <c r="AZ114" s="1043" t="s">
        <v>448</v>
      </c>
      <c r="BA114" s="1044"/>
      <c r="BB114" s="1044"/>
      <c r="BC114" s="1044"/>
      <c r="BD114" s="1044"/>
      <c r="BE114" s="1044"/>
      <c r="BF114" s="1044"/>
      <c r="BG114" s="1044"/>
      <c r="BH114" s="1044"/>
      <c r="BI114" s="1044"/>
      <c r="BJ114" s="1044"/>
      <c r="BK114" s="1044"/>
      <c r="BL114" s="1044"/>
      <c r="BM114" s="1044"/>
      <c r="BN114" s="1044"/>
      <c r="BO114" s="1044"/>
      <c r="BP114" s="1045"/>
      <c r="BQ114" s="1013">
        <v>2845237</v>
      </c>
      <c r="BR114" s="1014"/>
      <c r="BS114" s="1014"/>
      <c r="BT114" s="1014"/>
      <c r="BU114" s="1014"/>
      <c r="BV114" s="1014">
        <v>2704189</v>
      </c>
      <c r="BW114" s="1014"/>
      <c r="BX114" s="1014"/>
      <c r="BY114" s="1014"/>
      <c r="BZ114" s="1014"/>
      <c r="CA114" s="1014">
        <v>2665333</v>
      </c>
      <c r="CB114" s="1014"/>
      <c r="CC114" s="1014"/>
      <c r="CD114" s="1014"/>
      <c r="CE114" s="1014"/>
      <c r="CF114" s="1008">
        <v>28.4</v>
      </c>
      <c r="CG114" s="1009"/>
      <c r="CH114" s="1009"/>
      <c r="CI114" s="1009"/>
      <c r="CJ114" s="1009"/>
      <c r="CK114" s="1039"/>
      <c r="CL114" s="1040"/>
      <c r="CM114" s="1010" t="s">
        <v>449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434</v>
      </c>
      <c r="DH114" s="1053"/>
      <c r="DI114" s="1053"/>
      <c r="DJ114" s="1053"/>
      <c r="DK114" s="1054"/>
      <c r="DL114" s="1055" t="s">
        <v>434</v>
      </c>
      <c r="DM114" s="1053"/>
      <c r="DN114" s="1053"/>
      <c r="DO114" s="1053"/>
      <c r="DP114" s="1054"/>
      <c r="DQ114" s="1055" t="s">
        <v>436</v>
      </c>
      <c r="DR114" s="1053"/>
      <c r="DS114" s="1053"/>
      <c r="DT114" s="1053"/>
      <c r="DU114" s="1054"/>
      <c r="DV114" s="1056" t="s">
        <v>434</v>
      </c>
      <c r="DW114" s="1057"/>
      <c r="DX114" s="1057"/>
      <c r="DY114" s="1057"/>
      <c r="DZ114" s="1058"/>
    </row>
    <row r="115" spans="1:130" s="247" customFormat="1" ht="26.25" customHeight="1" x14ac:dyDescent="0.2">
      <c r="A115" s="1048"/>
      <c r="B115" s="1049"/>
      <c r="C115" s="1044" t="s">
        <v>450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434</v>
      </c>
      <c r="AB115" s="1028"/>
      <c r="AC115" s="1028"/>
      <c r="AD115" s="1028"/>
      <c r="AE115" s="1029"/>
      <c r="AF115" s="1030" t="s">
        <v>436</v>
      </c>
      <c r="AG115" s="1028"/>
      <c r="AH115" s="1028"/>
      <c r="AI115" s="1028"/>
      <c r="AJ115" s="1029"/>
      <c r="AK115" s="1030" t="s">
        <v>436</v>
      </c>
      <c r="AL115" s="1028"/>
      <c r="AM115" s="1028"/>
      <c r="AN115" s="1028"/>
      <c r="AO115" s="1029"/>
      <c r="AP115" s="1031" t="s">
        <v>434</v>
      </c>
      <c r="AQ115" s="1032"/>
      <c r="AR115" s="1032"/>
      <c r="AS115" s="1032"/>
      <c r="AT115" s="1033"/>
      <c r="AU115" s="994"/>
      <c r="AV115" s="995"/>
      <c r="AW115" s="995"/>
      <c r="AX115" s="995"/>
      <c r="AY115" s="995"/>
      <c r="AZ115" s="1043" t="s">
        <v>451</v>
      </c>
      <c r="BA115" s="1044"/>
      <c r="BB115" s="1044"/>
      <c r="BC115" s="1044"/>
      <c r="BD115" s="1044"/>
      <c r="BE115" s="1044"/>
      <c r="BF115" s="1044"/>
      <c r="BG115" s="1044"/>
      <c r="BH115" s="1044"/>
      <c r="BI115" s="1044"/>
      <c r="BJ115" s="1044"/>
      <c r="BK115" s="1044"/>
      <c r="BL115" s="1044"/>
      <c r="BM115" s="1044"/>
      <c r="BN115" s="1044"/>
      <c r="BO115" s="1044"/>
      <c r="BP115" s="1045"/>
      <c r="BQ115" s="1013">
        <v>1194620</v>
      </c>
      <c r="BR115" s="1014"/>
      <c r="BS115" s="1014"/>
      <c r="BT115" s="1014"/>
      <c r="BU115" s="1014"/>
      <c r="BV115" s="1014">
        <v>1127432</v>
      </c>
      <c r="BW115" s="1014"/>
      <c r="BX115" s="1014"/>
      <c r="BY115" s="1014"/>
      <c r="BZ115" s="1014"/>
      <c r="CA115" s="1014">
        <v>1082154</v>
      </c>
      <c r="CB115" s="1014"/>
      <c r="CC115" s="1014"/>
      <c r="CD115" s="1014"/>
      <c r="CE115" s="1014"/>
      <c r="CF115" s="1008">
        <v>11.5</v>
      </c>
      <c r="CG115" s="1009"/>
      <c r="CH115" s="1009"/>
      <c r="CI115" s="1009"/>
      <c r="CJ115" s="1009"/>
      <c r="CK115" s="1039"/>
      <c r="CL115" s="1040"/>
      <c r="CM115" s="1043" t="s">
        <v>452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434</v>
      </c>
      <c r="DH115" s="1053"/>
      <c r="DI115" s="1053"/>
      <c r="DJ115" s="1053"/>
      <c r="DK115" s="1054"/>
      <c r="DL115" s="1055" t="s">
        <v>434</v>
      </c>
      <c r="DM115" s="1053"/>
      <c r="DN115" s="1053"/>
      <c r="DO115" s="1053"/>
      <c r="DP115" s="1054"/>
      <c r="DQ115" s="1055" t="s">
        <v>434</v>
      </c>
      <c r="DR115" s="1053"/>
      <c r="DS115" s="1053"/>
      <c r="DT115" s="1053"/>
      <c r="DU115" s="1054"/>
      <c r="DV115" s="1056" t="s">
        <v>129</v>
      </c>
      <c r="DW115" s="1057"/>
      <c r="DX115" s="1057"/>
      <c r="DY115" s="1057"/>
      <c r="DZ115" s="1058"/>
    </row>
    <row r="116" spans="1:130" s="247" customFormat="1" ht="26.25" customHeight="1" x14ac:dyDescent="0.2">
      <c r="A116" s="1050"/>
      <c r="B116" s="1051"/>
      <c r="C116" s="1059" t="s">
        <v>453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129</v>
      </c>
      <c r="AB116" s="1053"/>
      <c r="AC116" s="1053"/>
      <c r="AD116" s="1053"/>
      <c r="AE116" s="1054"/>
      <c r="AF116" s="1055" t="s">
        <v>129</v>
      </c>
      <c r="AG116" s="1053"/>
      <c r="AH116" s="1053"/>
      <c r="AI116" s="1053"/>
      <c r="AJ116" s="1054"/>
      <c r="AK116" s="1055" t="s">
        <v>129</v>
      </c>
      <c r="AL116" s="1053"/>
      <c r="AM116" s="1053"/>
      <c r="AN116" s="1053"/>
      <c r="AO116" s="1054"/>
      <c r="AP116" s="1056" t="s">
        <v>436</v>
      </c>
      <c r="AQ116" s="1057"/>
      <c r="AR116" s="1057"/>
      <c r="AS116" s="1057"/>
      <c r="AT116" s="1058"/>
      <c r="AU116" s="994"/>
      <c r="AV116" s="995"/>
      <c r="AW116" s="995"/>
      <c r="AX116" s="995"/>
      <c r="AY116" s="995"/>
      <c r="AZ116" s="1061" t="s">
        <v>454</v>
      </c>
      <c r="BA116" s="1062"/>
      <c r="BB116" s="1062"/>
      <c r="BC116" s="1062"/>
      <c r="BD116" s="1062"/>
      <c r="BE116" s="1062"/>
      <c r="BF116" s="1062"/>
      <c r="BG116" s="1062"/>
      <c r="BH116" s="1062"/>
      <c r="BI116" s="1062"/>
      <c r="BJ116" s="1062"/>
      <c r="BK116" s="1062"/>
      <c r="BL116" s="1062"/>
      <c r="BM116" s="1062"/>
      <c r="BN116" s="1062"/>
      <c r="BO116" s="1062"/>
      <c r="BP116" s="1063"/>
      <c r="BQ116" s="1013" t="s">
        <v>436</v>
      </c>
      <c r="BR116" s="1014"/>
      <c r="BS116" s="1014"/>
      <c r="BT116" s="1014"/>
      <c r="BU116" s="1014"/>
      <c r="BV116" s="1014" t="s">
        <v>436</v>
      </c>
      <c r="BW116" s="1014"/>
      <c r="BX116" s="1014"/>
      <c r="BY116" s="1014"/>
      <c r="BZ116" s="1014"/>
      <c r="CA116" s="1014" t="s">
        <v>434</v>
      </c>
      <c r="CB116" s="1014"/>
      <c r="CC116" s="1014"/>
      <c r="CD116" s="1014"/>
      <c r="CE116" s="1014"/>
      <c r="CF116" s="1008" t="s">
        <v>403</v>
      </c>
      <c r="CG116" s="1009"/>
      <c r="CH116" s="1009"/>
      <c r="CI116" s="1009"/>
      <c r="CJ116" s="1009"/>
      <c r="CK116" s="1039"/>
      <c r="CL116" s="1040"/>
      <c r="CM116" s="1010" t="s">
        <v>455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434</v>
      </c>
      <c r="DH116" s="1053"/>
      <c r="DI116" s="1053"/>
      <c r="DJ116" s="1053"/>
      <c r="DK116" s="1054"/>
      <c r="DL116" s="1055" t="s">
        <v>129</v>
      </c>
      <c r="DM116" s="1053"/>
      <c r="DN116" s="1053"/>
      <c r="DO116" s="1053"/>
      <c r="DP116" s="1054"/>
      <c r="DQ116" s="1055" t="s">
        <v>434</v>
      </c>
      <c r="DR116" s="1053"/>
      <c r="DS116" s="1053"/>
      <c r="DT116" s="1053"/>
      <c r="DU116" s="1054"/>
      <c r="DV116" s="1056" t="s">
        <v>434</v>
      </c>
      <c r="DW116" s="1057"/>
      <c r="DX116" s="1057"/>
      <c r="DY116" s="1057"/>
      <c r="DZ116" s="1058"/>
    </row>
    <row r="117" spans="1:130" s="247" customFormat="1" ht="26.25" customHeight="1" x14ac:dyDescent="0.2">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456</v>
      </c>
      <c r="Z117" s="980"/>
      <c r="AA117" s="1070">
        <v>2535444</v>
      </c>
      <c r="AB117" s="1071"/>
      <c r="AC117" s="1071"/>
      <c r="AD117" s="1071"/>
      <c r="AE117" s="1072"/>
      <c r="AF117" s="1073">
        <v>2200956</v>
      </c>
      <c r="AG117" s="1071"/>
      <c r="AH117" s="1071"/>
      <c r="AI117" s="1071"/>
      <c r="AJ117" s="1072"/>
      <c r="AK117" s="1073">
        <v>2212450</v>
      </c>
      <c r="AL117" s="1071"/>
      <c r="AM117" s="1071"/>
      <c r="AN117" s="1071"/>
      <c r="AO117" s="1072"/>
      <c r="AP117" s="1074"/>
      <c r="AQ117" s="1075"/>
      <c r="AR117" s="1075"/>
      <c r="AS117" s="1075"/>
      <c r="AT117" s="1076"/>
      <c r="AU117" s="994"/>
      <c r="AV117" s="995"/>
      <c r="AW117" s="995"/>
      <c r="AX117" s="995"/>
      <c r="AY117" s="995"/>
      <c r="AZ117" s="1061" t="s">
        <v>457</v>
      </c>
      <c r="BA117" s="1062"/>
      <c r="BB117" s="1062"/>
      <c r="BC117" s="1062"/>
      <c r="BD117" s="1062"/>
      <c r="BE117" s="1062"/>
      <c r="BF117" s="1062"/>
      <c r="BG117" s="1062"/>
      <c r="BH117" s="1062"/>
      <c r="BI117" s="1062"/>
      <c r="BJ117" s="1062"/>
      <c r="BK117" s="1062"/>
      <c r="BL117" s="1062"/>
      <c r="BM117" s="1062"/>
      <c r="BN117" s="1062"/>
      <c r="BO117" s="1062"/>
      <c r="BP117" s="1063"/>
      <c r="BQ117" s="1013" t="s">
        <v>129</v>
      </c>
      <c r="BR117" s="1014"/>
      <c r="BS117" s="1014"/>
      <c r="BT117" s="1014"/>
      <c r="BU117" s="1014"/>
      <c r="BV117" s="1014" t="s">
        <v>436</v>
      </c>
      <c r="BW117" s="1014"/>
      <c r="BX117" s="1014"/>
      <c r="BY117" s="1014"/>
      <c r="BZ117" s="1014"/>
      <c r="CA117" s="1014" t="s">
        <v>434</v>
      </c>
      <c r="CB117" s="1014"/>
      <c r="CC117" s="1014"/>
      <c r="CD117" s="1014"/>
      <c r="CE117" s="1014"/>
      <c r="CF117" s="1008" t="s">
        <v>403</v>
      </c>
      <c r="CG117" s="1009"/>
      <c r="CH117" s="1009"/>
      <c r="CI117" s="1009"/>
      <c r="CJ117" s="1009"/>
      <c r="CK117" s="1039"/>
      <c r="CL117" s="1040"/>
      <c r="CM117" s="1010" t="s">
        <v>458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434</v>
      </c>
      <c r="DH117" s="1053"/>
      <c r="DI117" s="1053"/>
      <c r="DJ117" s="1053"/>
      <c r="DK117" s="1054"/>
      <c r="DL117" s="1055" t="s">
        <v>129</v>
      </c>
      <c r="DM117" s="1053"/>
      <c r="DN117" s="1053"/>
      <c r="DO117" s="1053"/>
      <c r="DP117" s="1054"/>
      <c r="DQ117" s="1055" t="s">
        <v>434</v>
      </c>
      <c r="DR117" s="1053"/>
      <c r="DS117" s="1053"/>
      <c r="DT117" s="1053"/>
      <c r="DU117" s="1054"/>
      <c r="DV117" s="1056" t="s">
        <v>436</v>
      </c>
      <c r="DW117" s="1057"/>
      <c r="DX117" s="1057"/>
      <c r="DY117" s="1057"/>
      <c r="DZ117" s="1058"/>
    </row>
    <row r="118" spans="1:130" s="247" customFormat="1" ht="26.25" customHeight="1" x14ac:dyDescent="0.2">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304</v>
      </c>
      <c r="AG118" s="979"/>
      <c r="AH118" s="979"/>
      <c r="AI118" s="979"/>
      <c r="AJ118" s="980"/>
      <c r="AK118" s="978" t="s">
        <v>303</v>
      </c>
      <c r="AL118" s="979"/>
      <c r="AM118" s="979"/>
      <c r="AN118" s="979"/>
      <c r="AO118" s="980"/>
      <c r="AP118" s="1065" t="s">
        <v>428</v>
      </c>
      <c r="AQ118" s="1066"/>
      <c r="AR118" s="1066"/>
      <c r="AS118" s="1066"/>
      <c r="AT118" s="1067"/>
      <c r="AU118" s="994"/>
      <c r="AV118" s="995"/>
      <c r="AW118" s="995"/>
      <c r="AX118" s="995"/>
      <c r="AY118" s="995"/>
      <c r="AZ118" s="1068" t="s">
        <v>459</v>
      </c>
      <c r="BA118" s="1059"/>
      <c r="BB118" s="1059"/>
      <c r="BC118" s="1059"/>
      <c r="BD118" s="1059"/>
      <c r="BE118" s="1059"/>
      <c r="BF118" s="1059"/>
      <c r="BG118" s="1059"/>
      <c r="BH118" s="1059"/>
      <c r="BI118" s="1059"/>
      <c r="BJ118" s="1059"/>
      <c r="BK118" s="1059"/>
      <c r="BL118" s="1059"/>
      <c r="BM118" s="1059"/>
      <c r="BN118" s="1059"/>
      <c r="BO118" s="1059"/>
      <c r="BP118" s="1060"/>
      <c r="BQ118" s="1091" t="s">
        <v>434</v>
      </c>
      <c r="BR118" s="1092"/>
      <c r="BS118" s="1092"/>
      <c r="BT118" s="1092"/>
      <c r="BU118" s="1092"/>
      <c r="BV118" s="1092" t="s">
        <v>434</v>
      </c>
      <c r="BW118" s="1092"/>
      <c r="BX118" s="1092"/>
      <c r="BY118" s="1092"/>
      <c r="BZ118" s="1092"/>
      <c r="CA118" s="1092" t="s">
        <v>436</v>
      </c>
      <c r="CB118" s="1092"/>
      <c r="CC118" s="1092"/>
      <c r="CD118" s="1092"/>
      <c r="CE118" s="1092"/>
      <c r="CF118" s="1008" t="s">
        <v>129</v>
      </c>
      <c r="CG118" s="1009"/>
      <c r="CH118" s="1009"/>
      <c r="CI118" s="1009"/>
      <c r="CJ118" s="1009"/>
      <c r="CK118" s="1039"/>
      <c r="CL118" s="1040"/>
      <c r="CM118" s="1010" t="s">
        <v>460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436</v>
      </c>
      <c r="DH118" s="1053"/>
      <c r="DI118" s="1053"/>
      <c r="DJ118" s="1053"/>
      <c r="DK118" s="1054"/>
      <c r="DL118" s="1055" t="s">
        <v>129</v>
      </c>
      <c r="DM118" s="1053"/>
      <c r="DN118" s="1053"/>
      <c r="DO118" s="1053"/>
      <c r="DP118" s="1054"/>
      <c r="DQ118" s="1055" t="s">
        <v>129</v>
      </c>
      <c r="DR118" s="1053"/>
      <c r="DS118" s="1053"/>
      <c r="DT118" s="1053"/>
      <c r="DU118" s="1054"/>
      <c r="DV118" s="1056" t="s">
        <v>439</v>
      </c>
      <c r="DW118" s="1057"/>
      <c r="DX118" s="1057"/>
      <c r="DY118" s="1057"/>
      <c r="DZ118" s="1058"/>
    </row>
    <row r="119" spans="1:130" s="247" customFormat="1" ht="26.25" customHeight="1" x14ac:dyDescent="0.2">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436</v>
      </c>
      <c r="AB119" s="986"/>
      <c r="AC119" s="986"/>
      <c r="AD119" s="986"/>
      <c r="AE119" s="987"/>
      <c r="AF119" s="988" t="s">
        <v>436</v>
      </c>
      <c r="AG119" s="986"/>
      <c r="AH119" s="986"/>
      <c r="AI119" s="986"/>
      <c r="AJ119" s="987"/>
      <c r="AK119" s="988" t="s">
        <v>434</v>
      </c>
      <c r="AL119" s="986"/>
      <c r="AM119" s="986"/>
      <c r="AN119" s="986"/>
      <c r="AO119" s="987"/>
      <c r="AP119" s="989" t="s">
        <v>129</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461</v>
      </c>
      <c r="BP119" s="1100"/>
      <c r="BQ119" s="1091">
        <v>29335694</v>
      </c>
      <c r="BR119" s="1092"/>
      <c r="BS119" s="1092"/>
      <c r="BT119" s="1092"/>
      <c r="BU119" s="1092"/>
      <c r="BV119" s="1092">
        <v>29066266</v>
      </c>
      <c r="BW119" s="1092"/>
      <c r="BX119" s="1092"/>
      <c r="BY119" s="1092"/>
      <c r="BZ119" s="1092"/>
      <c r="CA119" s="1092">
        <v>29522434</v>
      </c>
      <c r="CB119" s="1092"/>
      <c r="CC119" s="1092"/>
      <c r="CD119" s="1092"/>
      <c r="CE119" s="1092"/>
      <c r="CF119" s="1093"/>
      <c r="CG119" s="1094"/>
      <c r="CH119" s="1094"/>
      <c r="CI119" s="1094"/>
      <c r="CJ119" s="1095"/>
      <c r="CK119" s="1041"/>
      <c r="CL119" s="1042"/>
      <c r="CM119" s="1096" t="s">
        <v>462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434</v>
      </c>
      <c r="DH119" s="1078"/>
      <c r="DI119" s="1078"/>
      <c r="DJ119" s="1078"/>
      <c r="DK119" s="1079"/>
      <c r="DL119" s="1077" t="s">
        <v>434</v>
      </c>
      <c r="DM119" s="1078"/>
      <c r="DN119" s="1078"/>
      <c r="DO119" s="1078"/>
      <c r="DP119" s="1079"/>
      <c r="DQ119" s="1077" t="s">
        <v>436</v>
      </c>
      <c r="DR119" s="1078"/>
      <c r="DS119" s="1078"/>
      <c r="DT119" s="1078"/>
      <c r="DU119" s="1079"/>
      <c r="DV119" s="1080" t="s">
        <v>436</v>
      </c>
      <c r="DW119" s="1081"/>
      <c r="DX119" s="1081"/>
      <c r="DY119" s="1081"/>
      <c r="DZ119" s="1082"/>
    </row>
    <row r="120" spans="1:130" s="247" customFormat="1" ht="26.25" customHeight="1" x14ac:dyDescent="0.2">
      <c r="A120" s="1153"/>
      <c r="B120" s="1040"/>
      <c r="C120" s="1010" t="s">
        <v>438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436</v>
      </c>
      <c r="AB120" s="1053"/>
      <c r="AC120" s="1053"/>
      <c r="AD120" s="1053"/>
      <c r="AE120" s="1054"/>
      <c r="AF120" s="1055" t="s">
        <v>434</v>
      </c>
      <c r="AG120" s="1053"/>
      <c r="AH120" s="1053"/>
      <c r="AI120" s="1053"/>
      <c r="AJ120" s="1054"/>
      <c r="AK120" s="1055" t="s">
        <v>434</v>
      </c>
      <c r="AL120" s="1053"/>
      <c r="AM120" s="1053"/>
      <c r="AN120" s="1053"/>
      <c r="AO120" s="1054"/>
      <c r="AP120" s="1056" t="s">
        <v>436</v>
      </c>
      <c r="AQ120" s="1057"/>
      <c r="AR120" s="1057"/>
      <c r="AS120" s="1057"/>
      <c r="AT120" s="1058"/>
      <c r="AU120" s="1083" t="s">
        <v>463</v>
      </c>
      <c r="AV120" s="1084"/>
      <c r="AW120" s="1084"/>
      <c r="AX120" s="1084"/>
      <c r="AY120" s="1085"/>
      <c r="AZ120" s="1034" t="s">
        <v>464</v>
      </c>
      <c r="BA120" s="983"/>
      <c r="BB120" s="983"/>
      <c r="BC120" s="983"/>
      <c r="BD120" s="983"/>
      <c r="BE120" s="983"/>
      <c r="BF120" s="983"/>
      <c r="BG120" s="983"/>
      <c r="BH120" s="983"/>
      <c r="BI120" s="983"/>
      <c r="BJ120" s="983"/>
      <c r="BK120" s="983"/>
      <c r="BL120" s="983"/>
      <c r="BM120" s="983"/>
      <c r="BN120" s="983"/>
      <c r="BO120" s="983"/>
      <c r="BP120" s="984"/>
      <c r="BQ120" s="1020">
        <v>7355419</v>
      </c>
      <c r="BR120" s="1021"/>
      <c r="BS120" s="1021"/>
      <c r="BT120" s="1021"/>
      <c r="BU120" s="1021"/>
      <c r="BV120" s="1021">
        <v>8509433</v>
      </c>
      <c r="BW120" s="1021"/>
      <c r="BX120" s="1021"/>
      <c r="BY120" s="1021"/>
      <c r="BZ120" s="1021"/>
      <c r="CA120" s="1021">
        <v>9782957</v>
      </c>
      <c r="CB120" s="1021"/>
      <c r="CC120" s="1021"/>
      <c r="CD120" s="1021"/>
      <c r="CE120" s="1021"/>
      <c r="CF120" s="1035">
        <v>104.3</v>
      </c>
      <c r="CG120" s="1036"/>
      <c r="CH120" s="1036"/>
      <c r="CI120" s="1036"/>
      <c r="CJ120" s="1036"/>
      <c r="CK120" s="1101" t="s">
        <v>465</v>
      </c>
      <c r="CL120" s="1102"/>
      <c r="CM120" s="1102"/>
      <c r="CN120" s="1102"/>
      <c r="CO120" s="1103"/>
      <c r="CP120" s="1109" t="s">
        <v>466</v>
      </c>
      <c r="CQ120" s="1110"/>
      <c r="CR120" s="1110"/>
      <c r="CS120" s="1110"/>
      <c r="CT120" s="1110"/>
      <c r="CU120" s="1110"/>
      <c r="CV120" s="1110"/>
      <c r="CW120" s="1110"/>
      <c r="CX120" s="1110"/>
      <c r="CY120" s="1110"/>
      <c r="CZ120" s="1110"/>
      <c r="DA120" s="1110"/>
      <c r="DB120" s="1110"/>
      <c r="DC120" s="1110"/>
      <c r="DD120" s="1110"/>
      <c r="DE120" s="1110"/>
      <c r="DF120" s="1111"/>
      <c r="DG120" s="1020">
        <v>4990255</v>
      </c>
      <c r="DH120" s="1021"/>
      <c r="DI120" s="1021"/>
      <c r="DJ120" s="1021"/>
      <c r="DK120" s="1021"/>
      <c r="DL120" s="1021">
        <v>4783768</v>
      </c>
      <c r="DM120" s="1021"/>
      <c r="DN120" s="1021"/>
      <c r="DO120" s="1021"/>
      <c r="DP120" s="1021"/>
      <c r="DQ120" s="1021">
        <v>4543435</v>
      </c>
      <c r="DR120" s="1021"/>
      <c r="DS120" s="1021"/>
      <c r="DT120" s="1021"/>
      <c r="DU120" s="1021"/>
      <c r="DV120" s="1022">
        <v>48.4</v>
      </c>
      <c r="DW120" s="1022"/>
      <c r="DX120" s="1022"/>
      <c r="DY120" s="1022"/>
      <c r="DZ120" s="1023"/>
    </row>
    <row r="121" spans="1:130" s="247" customFormat="1" ht="26.25" customHeight="1" x14ac:dyDescent="0.2">
      <c r="A121" s="1153"/>
      <c r="B121" s="1040"/>
      <c r="C121" s="1061" t="s">
        <v>467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434</v>
      </c>
      <c r="AB121" s="1053"/>
      <c r="AC121" s="1053"/>
      <c r="AD121" s="1053"/>
      <c r="AE121" s="1054"/>
      <c r="AF121" s="1055" t="s">
        <v>434</v>
      </c>
      <c r="AG121" s="1053"/>
      <c r="AH121" s="1053"/>
      <c r="AI121" s="1053"/>
      <c r="AJ121" s="1054"/>
      <c r="AK121" s="1055" t="s">
        <v>436</v>
      </c>
      <c r="AL121" s="1053"/>
      <c r="AM121" s="1053"/>
      <c r="AN121" s="1053"/>
      <c r="AO121" s="1054"/>
      <c r="AP121" s="1056" t="s">
        <v>436</v>
      </c>
      <c r="AQ121" s="1057"/>
      <c r="AR121" s="1057"/>
      <c r="AS121" s="1057"/>
      <c r="AT121" s="1058"/>
      <c r="AU121" s="1086"/>
      <c r="AV121" s="1087"/>
      <c r="AW121" s="1087"/>
      <c r="AX121" s="1087"/>
      <c r="AY121" s="1088"/>
      <c r="AZ121" s="1043" t="s">
        <v>468</v>
      </c>
      <c r="BA121" s="1044"/>
      <c r="BB121" s="1044"/>
      <c r="BC121" s="1044"/>
      <c r="BD121" s="1044"/>
      <c r="BE121" s="1044"/>
      <c r="BF121" s="1044"/>
      <c r="BG121" s="1044"/>
      <c r="BH121" s="1044"/>
      <c r="BI121" s="1044"/>
      <c r="BJ121" s="1044"/>
      <c r="BK121" s="1044"/>
      <c r="BL121" s="1044"/>
      <c r="BM121" s="1044"/>
      <c r="BN121" s="1044"/>
      <c r="BO121" s="1044"/>
      <c r="BP121" s="1045"/>
      <c r="BQ121" s="1013">
        <v>2726564</v>
      </c>
      <c r="BR121" s="1014"/>
      <c r="BS121" s="1014"/>
      <c r="BT121" s="1014"/>
      <c r="BU121" s="1014"/>
      <c r="BV121" s="1014">
        <v>2637308</v>
      </c>
      <c r="BW121" s="1014"/>
      <c r="BX121" s="1014"/>
      <c r="BY121" s="1014"/>
      <c r="BZ121" s="1014"/>
      <c r="CA121" s="1014">
        <v>2592361</v>
      </c>
      <c r="CB121" s="1014"/>
      <c r="CC121" s="1014"/>
      <c r="CD121" s="1014"/>
      <c r="CE121" s="1014"/>
      <c r="CF121" s="1008">
        <v>27.6</v>
      </c>
      <c r="CG121" s="1009"/>
      <c r="CH121" s="1009"/>
      <c r="CI121" s="1009"/>
      <c r="CJ121" s="1009"/>
      <c r="CK121" s="1104"/>
      <c r="CL121" s="1105"/>
      <c r="CM121" s="1105"/>
      <c r="CN121" s="1105"/>
      <c r="CO121" s="1106"/>
      <c r="CP121" s="1114" t="s">
        <v>469</v>
      </c>
      <c r="CQ121" s="1115"/>
      <c r="CR121" s="1115"/>
      <c r="CS121" s="1115"/>
      <c r="CT121" s="1115"/>
      <c r="CU121" s="1115"/>
      <c r="CV121" s="1115"/>
      <c r="CW121" s="1115"/>
      <c r="CX121" s="1115"/>
      <c r="CY121" s="1115"/>
      <c r="CZ121" s="1115"/>
      <c r="DA121" s="1115"/>
      <c r="DB121" s="1115"/>
      <c r="DC121" s="1115"/>
      <c r="DD121" s="1115"/>
      <c r="DE121" s="1115"/>
      <c r="DF121" s="1116"/>
      <c r="DG121" s="1013">
        <v>2650068</v>
      </c>
      <c r="DH121" s="1014"/>
      <c r="DI121" s="1014"/>
      <c r="DJ121" s="1014"/>
      <c r="DK121" s="1014"/>
      <c r="DL121" s="1014">
        <v>2451794</v>
      </c>
      <c r="DM121" s="1014"/>
      <c r="DN121" s="1014"/>
      <c r="DO121" s="1014"/>
      <c r="DP121" s="1014"/>
      <c r="DQ121" s="1014">
        <v>2254841</v>
      </c>
      <c r="DR121" s="1014"/>
      <c r="DS121" s="1014"/>
      <c r="DT121" s="1014"/>
      <c r="DU121" s="1014"/>
      <c r="DV121" s="1015">
        <v>24</v>
      </c>
      <c r="DW121" s="1015"/>
      <c r="DX121" s="1015"/>
      <c r="DY121" s="1015"/>
      <c r="DZ121" s="1016"/>
    </row>
    <row r="122" spans="1:130" s="247" customFormat="1" ht="26.25" customHeight="1" x14ac:dyDescent="0.2">
      <c r="A122" s="1153"/>
      <c r="B122" s="1040"/>
      <c r="C122" s="1010" t="s">
        <v>449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434</v>
      </c>
      <c r="AB122" s="1053"/>
      <c r="AC122" s="1053"/>
      <c r="AD122" s="1053"/>
      <c r="AE122" s="1054"/>
      <c r="AF122" s="1055" t="s">
        <v>436</v>
      </c>
      <c r="AG122" s="1053"/>
      <c r="AH122" s="1053"/>
      <c r="AI122" s="1053"/>
      <c r="AJ122" s="1054"/>
      <c r="AK122" s="1055" t="s">
        <v>434</v>
      </c>
      <c r="AL122" s="1053"/>
      <c r="AM122" s="1053"/>
      <c r="AN122" s="1053"/>
      <c r="AO122" s="1054"/>
      <c r="AP122" s="1056" t="s">
        <v>434</v>
      </c>
      <c r="AQ122" s="1057"/>
      <c r="AR122" s="1057"/>
      <c r="AS122" s="1057"/>
      <c r="AT122" s="1058"/>
      <c r="AU122" s="1086"/>
      <c r="AV122" s="1087"/>
      <c r="AW122" s="1087"/>
      <c r="AX122" s="1087"/>
      <c r="AY122" s="1088"/>
      <c r="AZ122" s="1068" t="s">
        <v>470</v>
      </c>
      <c r="BA122" s="1059"/>
      <c r="BB122" s="1059"/>
      <c r="BC122" s="1059"/>
      <c r="BD122" s="1059"/>
      <c r="BE122" s="1059"/>
      <c r="BF122" s="1059"/>
      <c r="BG122" s="1059"/>
      <c r="BH122" s="1059"/>
      <c r="BI122" s="1059"/>
      <c r="BJ122" s="1059"/>
      <c r="BK122" s="1059"/>
      <c r="BL122" s="1059"/>
      <c r="BM122" s="1059"/>
      <c r="BN122" s="1059"/>
      <c r="BO122" s="1059"/>
      <c r="BP122" s="1060"/>
      <c r="BQ122" s="1091">
        <v>14982147</v>
      </c>
      <c r="BR122" s="1092"/>
      <c r="BS122" s="1092"/>
      <c r="BT122" s="1092"/>
      <c r="BU122" s="1092"/>
      <c r="BV122" s="1092">
        <v>14660913</v>
      </c>
      <c r="BW122" s="1092"/>
      <c r="BX122" s="1092"/>
      <c r="BY122" s="1092"/>
      <c r="BZ122" s="1092"/>
      <c r="CA122" s="1092">
        <v>14420378</v>
      </c>
      <c r="CB122" s="1092"/>
      <c r="CC122" s="1092"/>
      <c r="CD122" s="1092"/>
      <c r="CE122" s="1092"/>
      <c r="CF122" s="1112">
        <v>153.69999999999999</v>
      </c>
      <c r="CG122" s="1113"/>
      <c r="CH122" s="1113"/>
      <c r="CI122" s="1113"/>
      <c r="CJ122" s="1113"/>
      <c r="CK122" s="1104"/>
      <c r="CL122" s="1105"/>
      <c r="CM122" s="1105"/>
      <c r="CN122" s="1105"/>
      <c r="CO122" s="1106"/>
      <c r="CP122" s="1114" t="s">
        <v>471</v>
      </c>
      <c r="CQ122" s="1115"/>
      <c r="CR122" s="1115"/>
      <c r="CS122" s="1115"/>
      <c r="CT122" s="1115"/>
      <c r="CU122" s="1115"/>
      <c r="CV122" s="1115"/>
      <c r="CW122" s="1115"/>
      <c r="CX122" s="1115"/>
      <c r="CY122" s="1115"/>
      <c r="CZ122" s="1115"/>
      <c r="DA122" s="1115"/>
      <c r="DB122" s="1115"/>
      <c r="DC122" s="1115"/>
      <c r="DD122" s="1115"/>
      <c r="DE122" s="1115"/>
      <c r="DF122" s="1116"/>
      <c r="DG122" s="1013">
        <v>1449004</v>
      </c>
      <c r="DH122" s="1014"/>
      <c r="DI122" s="1014"/>
      <c r="DJ122" s="1014"/>
      <c r="DK122" s="1014"/>
      <c r="DL122" s="1014">
        <v>1255035</v>
      </c>
      <c r="DM122" s="1014"/>
      <c r="DN122" s="1014"/>
      <c r="DO122" s="1014"/>
      <c r="DP122" s="1014"/>
      <c r="DQ122" s="1014">
        <v>972327</v>
      </c>
      <c r="DR122" s="1014"/>
      <c r="DS122" s="1014"/>
      <c r="DT122" s="1014"/>
      <c r="DU122" s="1014"/>
      <c r="DV122" s="1015">
        <v>10.4</v>
      </c>
      <c r="DW122" s="1015"/>
      <c r="DX122" s="1015"/>
      <c r="DY122" s="1015"/>
      <c r="DZ122" s="1016"/>
    </row>
    <row r="123" spans="1:130" s="247" customFormat="1" ht="26.25" customHeight="1" x14ac:dyDescent="0.2">
      <c r="A123" s="1153"/>
      <c r="B123" s="1040"/>
      <c r="C123" s="1010" t="s">
        <v>455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436</v>
      </c>
      <c r="AB123" s="1053"/>
      <c r="AC123" s="1053"/>
      <c r="AD123" s="1053"/>
      <c r="AE123" s="1054"/>
      <c r="AF123" s="1055" t="s">
        <v>434</v>
      </c>
      <c r="AG123" s="1053"/>
      <c r="AH123" s="1053"/>
      <c r="AI123" s="1053"/>
      <c r="AJ123" s="1054"/>
      <c r="AK123" s="1055" t="s">
        <v>434</v>
      </c>
      <c r="AL123" s="1053"/>
      <c r="AM123" s="1053"/>
      <c r="AN123" s="1053"/>
      <c r="AO123" s="1054"/>
      <c r="AP123" s="1056" t="s">
        <v>434</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472</v>
      </c>
      <c r="BP123" s="1100"/>
      <c r="BQ123" s="1159">
        <v>25064130</v>
      </c>
      <c r="BR123" s="1160"/>
      <c r="BS123" s="1160"/>
      <c r="BT123" s="1160"/>
      <c r="BU123" s="1160"/>
      <c r="BV123" s="1160">
        <v>25807654</v>
      </c>
      <c r="BW123" s="1160"/>
      <c r="BX123" s="1160"/>
      <c r="BY123" s="1160"/>
      <c r="BZ123" s="1160"/>
      <c r="CA123" s="1160">
        <v>26795696</v>
      </c>
      <c r="CB123" s="1160"/>
      <c r="CC123" s="1160"/>
      <c r="CD123" s="1160"/>
      <c r="CE123" s="1160"/>
      <c r="CF123" s="1093"/>
      <c r="CG123" s="1094"/>
      <c r="CH123" s="1094"/>
      <c r="CI123" s="1094"/>
      <c r="CJ123" s="1095"/>
      <c r="CK123" s="1104"/>
      <c r="CL123" s="1105"/>
      <c r="CM123" s="1105"/>
      <c r="CN123" s="1105"/>
      <c r="CO123" s="1106"/>
      <c r="CP123" s="1114" t="s">
        <v>473</v>
      </c>
      <c r="CQ123" s="1115"/>
      <c r="CR123" s="1115"/>
      <c r="CS123" s="1115"/>
      <c r="CT123" s="1115"/>
      <c r="CU123" s="1115"/>
      <c r="CV123" s="1115"/>
      <c r="CW123" s="1115"/>
      <c r="CX123" s="1115"/>
      <c r="CY123" s="1115"/>
      <c r="CZ123" s="1115"/>
      <c r="DA123" s="1115"/>
      <c r="DB123" s="1115"/>
      <c r="DC123" s="1115"/>
      <c r="DD123" s="1115"/>
      <c r="DE123" s="1115"/>
      <c r="DF123" s="1116"/>
      <c r="DG123" s="1052" t="s">
        <v>129</v>
      </c>
      <c r="DH123" s="1053"/>
      <c r="DI123" s="1053"/>
      <c r="DJ123" s="1053"/>
      <c r="DK123" s="1054"/>
      <c r="DL123" s="1055" t="s">
        <v>434</v>
      </c>
      <c r="DM123" s="1053"/>
      <c r="DN123" s="1053"/>
      <c r="DO123" s="1053"/>
      <c r="DP123" s="1054"/>
      <c r="DQ123" s="1055" t="s">
        <v>436</v>
      </c>
      <c r="DR123" s="1053"/>
      <c r="DS123" s="1053"/>
      <c r="DT123" s="1053"/>
      <c r="DU123" s="1054"/>
      <c r="DV123" s="1056" t="s">
        <v>434</v>
      </c>
      <c r="DW123" s="1057"/>
      <c r="DX123" s="1057"/>
      <c r="DY123" s="1057"/>
      <c r="DZ123" s="1058"/>
    </row>
    <row r="124" spans="1:130" s="247" customFormat="1" ht="26.25" customHeight="1" thickBot="1" x14ac:dyDescent="0.25">
      <c r="A124" s="1153"/>
      <c r="B124" s="1040"/>
      <c r="C124" s="1010" t="s">
        <v>458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129</v>
      </c>
      <c r="AB124" s="1053"/>
      <c r="AC124" s="1053"/>
      <c r="AD124" s="1053"/>
      <c r="AE124" s="1054"/>
      <c r="AF124" s="1055" t="s">
        <v>129</v>
      </c>
      <c r="AG124" s="1053"/>
      <c r="AH124" s="1053"/>
      <c r="AI124" s="1053"/>
      <c r="AJ124" s="1054"/>
      <c r="AK124" s="1055" t="s">
        <v>129</v>
      </c>
      <c r="AL124" s="1053"/>
      <c r="AM124" s="1053"/>
      <c r="AN124" s="1053"/>
      <c r="AO124" s="1054"/>
      <c r="AP124" s="1056" t="s">
        <v>439</v>
      </c>
      <c r="AQ124" s="1057"/>
      <c r="AR124" s="1057"/>
      <c r="AS124" s="1057"/>
      <c r="AT124" s="1058"/>
      <c r="AU124" s="1155" t="s">
        <v>474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45.7</v>
      </c>
      <c r="BR124" s="1122"/>
      <c r="BS124" s="1122"/>
      <c r="BT124" s="1122"/>
      <c r="BU124" s="1122"/>
      <c r="BV124" s="1122">
        <v>34.9</v>
      </c>
      <c r="BW124" s="1122"/>
      <c r="BX124" s="1122"/>
      <c r="BY124" s="1122"/>
      <c r="BZ124" s="1122"/>
      <c r="CA124" s="1122">
        <v>29</v>
      </c>
      <c r="CB124" s="1122"/>
      <c r="CC124" s="1122"/>
      <c r="CD124" s="1122"/>
      <c r="CE124" s="1122"/>
      <c r="CF124" s="1123"/>
      <c r="CG124" s="1124"/>
      <c r="CH124" s="1124"/>
      <c r="CI124" s="1124"/>
      <c r="CJ124" s="1125"/>
      <c r="CK124" s="1107"/>
      <c r="CL124" s="1107"/>
      <c r="CM124" s="1107"/>
      <c r="CN124" s="1107"/>
      <c r="CO124" s="1108"/>
      <c r="CP124" s="1114" t="s">
        <v>475</v>
      </c>
      <c r="CQ124" s="1115"/>
      <c r="CR124" s="1115"/>
      <c r="CS124" s="1115"/>
      <c r="CT124" s="1115"/>
      <c r="CU124" s="1115"/>
      <c r="CV124" s="1115"/>
      <c r="CW124" s="1115"/>
      <c r="CX124" s="1115"/>
      <c r="CY124" s="1115"/>
      <c r="CZ124" s="1115"/>
      <c r="DA124" s="1115"/>
      <c r="DB124" s="1115"/>
      <c r="DC124" s="1115"/>
      <c r="DD124" s="1115"/>
      <c r="DE124" s="1115"/>
      <c r="DF124" s="1116"/>
      <c r="DG124" s="1099" t="s">
        <v>403</v>
      </c>
      <c r="DH124" s="1078"/>
      <c r="DI124" s="1078"/>
      <c r="DJ124" s="1078"/>
      <c r="DK124" s="1079"/>
      <c r="DL124" s="1077" t="s">
        <v>439</v>
      </c>
      <c r="DM124" s="1078"/>
      <c r="DN124" s="1078"/>
      <c r="DO124" s="1078"/>
      <c r="DP124" s="1079"/>
      <c r="DQ124" s="1077" t="s">
        <v>439</v>
      </c>
      <c r="DR124" s="1078"/>
      <c r="DS124" s="1078"/>
      <c r="DT124" s="1078"/>
      <c r="DU124" s="1079"/>
      <c r="DV124" s="1080" t="s">
        <v>439</v>
      </c>
      <c r="DW124" s="1081"/>
      <c r="DX124" s="1081"/>
      <c r="DY124" s="1081"/>
      <c r="DZ124" s="1082"/>
    </row>
    <row r="125" spans="1:130" s="247" customFormat="1" ht="26.25" customHeight="1" x14ac:dyDescent="0.2">
      <c r="A125" s="1153"/>
      <c r="B125" s="1040"/>
      <c r="C125" s="1010" t="s">
        <v>460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439</v>
      </c>
      <c r="AB125" s="1053"/>
      <c r="AC125" s="1053"/>
      <c r="AD125" s="1053"/>
      <c r="AE125" s="1054"/>
      <c r="AF125" s="1055" t="s">
        <v>439</v>
      </c>
      <c r="AG125" s="1053"/>
      <c r="AH125" s="1053"/>
      <c r="AI125" s="1053"/>
      <c r="AJ125" s="1054"/>
      <c r="AK125" s="1055" t="s">
        <v>439</v>
      </c>
      <c r="AL125" s="1053"/>
      <c r="AM125" s="1053"/>
      <c r="AN125" s="1053"/>
      <c r="AO125" s="1054"/>
      <c r="AP125" s="1056" t="s">
        <v>403</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476</v>
      </c>
      <c r="CL125" s="1102"/>
      <c r="CM125" s="1102"/>
      <c r="CN125" s="1102"/>
      <c r="CO125" s="1103"/>
      <c r="CP125" s="1034" t="s">
        <v>477</v>
      </c>
      <c r="CQ125" s="983"/>
      <c r="CR125" s="983"/>
      <c r="CS125" s="983"/>
      <c r="CT125" s="983"/>
      <c r="CU125" s="983"/>
      <c r="CV125" s="983"/>
      <c r="CW125" s="983"/>
      <c r="CX125" s="983"/>
      <c r="CY125" s="983"/>
      <c r="CZ125" s="983"/>
      <c r="DA125" s="983"/>
      <c r="DB125" s="983"/>
      <c r="DC125" s="983"/>
      <c r="DD125" s="983"/>
      <c r="DE125" s="983"/>
      <c r="DF125" s="984"/>
      <c r="DG125" s="1020" t="s">
        <v>439</v>
      </c>
      <c r="DH125" s="1021"/>
      <c r="DI125" s="1021"/>
      <c r="DJ125" s="1021"/>
      <c r="DK125" s="1021"/>
      <c r="DL125" s="1021" t="s">
        <v>439</v>
      </c>
      <c r="DM125" s="1021"/>
      <c r="DN125" s="1021"/>
      <c r="DO125" s="1021"/>
      <c r="DP125" s="1021"/>
      <c r="DQ125" s="1021" t="s">
        <v>439</v>
      </c>
      <c r="DR125" s="1021"/>
      <c r="DS125" s="1021"/>
      <c r="DT125" s="1021"/>
      <c r="DU125" s="1021"/>
      <c r="DV125" s="1022" t="s">
        <v>403</v>
      </c>
      <c r="DW125" s="1022"/>
      <c r="DX125" s="1022"/>
      <c r="DY125" s="1022"/>
      <c r="DZ125" s="1023"/>
    </row>
    <row r="126" spans="1:130" s="247" customFormat="1" ht="26.25" customHeight="1" thickBot="1" x14ac:dyDescent="0.25">
      <c r="A126" s="1153"/>
      <c r="B126" s="1040"/>
      <c r="C126" s="1010" t="s">
        <v>462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403</v>
      </c>
      <c r="AB126" s="1053"/>
      <c r="AC126" s="1053"/>
      <c r="AD126" s="1053"/>
      <c r="AE126" s="1054"/>
      <c r="AF126" s="1055" t="s">
        <v>439</v>
      </c>
      <c r="AG126" s="1053"/>
      <c r="AH126" s="1053"/>
      <c r="AI126" s="1053"/>
      <c r="AJ126" s="1054"/>
      <c r="AK126" s="1055" t="s">
        <v>439</v>
      </c>
      <c r="AL126" s="1053"/>
      <c r="AM126" s="1053"/>
      <c r="AN126" s="1053"/>
      <c r="AO126" s="1054"/>
      <c r="AP126" s="1056" t="s">
        <v>439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478</v>
      </c>
      <c r="CQ126" s="1044"/>
      <c r="CR126" s="1044"/>
      <c r="CS126" s="1044"/>
      <c r="CT126" s="1044"/>
      <c r="CU126" s="1044"/>
      <c r="CV126" s="1044"/>
      <c r="CW126" s="1044"/>
      <c r="CX126" s="1044"/>
      <c r="CY126" s="1044"/>
      <c r="CZ126" s="1044"/>
      <c r="DA126" s="1044"/>
      <c r="DB126" s="1044"/>
      <c r="DC126" s="1044"/>
      <c r="DD126" s="1044"/>
      <c r="DE126" s="1044"/>
      <c r="DF126" s="1045"/>
      <c r="DG126" s="1013">
        <v>1194620</v>
      </c>
      <c r="DH126" s="1014"/>
      <c r="DI126" s="1014"/>
      <c r="DJ126" s="1014"/>
      <c r="DK126" s="1014"/>
      <c r="DL126" s="1014">
        <v>1127432</v>
      </c>
      <c r="DM126" s="1014"/>
      <c r="DN126" s="1014"/>
      <c r="DO126" s="1014"/>
      <c r="DP126" s="1014"/>
      <c r="DQ126" s="1014">
        <v>1082154</v>
      </c>
      <c r="DR126" s="1014"/>
      <c r="DS126" s="1014"/>
      <c r="DT126" s="1014"/>
      <c r="DU126" s="1014"/>
      <c r="DV126" s="1015">
        <v>11.5</v>
      </c>
      <c r="DW126" s="1015"/>
      <c r="DX126" s="1015"/>
      <c r="DY126" s="1015"/>
      <c r="DZ126" s="1016"/>
    </row>
    <row r="127" spans="1:130" s="247" customFormat="1" ht="26.25" customHeight="1" x14ac:dyDescent="0.2">
      <c r="A127" s="1154"/>
      <c r="B127" s="1042"/>
      <c r="C127" s="1096" t="s">
        <v>479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439</v>
      </c>
      <c r="AB127" s="1053"/>
      <c r="AC127" s="1053"/>
      <c r="AD127" s="1053"/>
      <c r="AE127" s="1054"/>
      <c r="AF127" s="1055" t="s">
        <v>439</v>
      </c>
      <c r="AG127" s="1053"/>
      <c r="AH127" s="1053"/>
      <c r="AI127" s="1053"/>
      <c r="AJ127" s="1054"/>
      <c r="AK127" s="1055" t="s">
        <v>439</v>
      </c>
      <c r="AL127" s="1053"/>
      <c r="AM127" s="1053"/>
      <c r="AN127" s="1053"/>
      <c r="AO127" s="1054"/>
      <c r="AP127" s="1056" t="s">
        <v>439</v>
      </c>
      <c r="AQ127" s="1057"/>
      <c r="AR127" s="1057"/>
      <c r="AS127" s="1057"/>
      <c r="AT127" s="1058"/>
      <c r="AU127" s="283"/>
      <c r="AV127" s="283"/>
      <c r="AW127" s="283"/>
      <c r="AX127" s="1126" t="s">
        <v>480</v>
      </c>
      <c r="AY127" s="1127"/>
      <c r="AZ127" s="1127"/>
      <c r="BA127" s="1127"/>
      <c r="BB127" s="1127"/>
      <c r="BC127" s="1127"/>
      <c r="BD127" s="1127"/>
      <c r="BE127" s="1128"/>
      <c r="BF127" s="1129" t="s">
        <v>481</v>
      </c>
      <c r="BG127" s="1127"/>
      <c r="BH127" s="1127"/>
      <c r="BI127" s="1127"/>
      <c r="BJ127" s="1127"/>
      <c r="BK127" s="1127"/>
      <c r="BL127" s="1128"/>
      <c r="BM127" s="1129" t="s">
        <v>482</v>
      </c>
      <c r="BN127" s="1127"/>
      <c r="BO127" s="1127"/>
      <c r="BP127" s="1127"/>
      <c r="BQ127" s="1127"/>
      <c r="BR127" s="1127"/>
      <c r="BS127" s="1128"/>
      <c r="BT127" s="1129" t="s">
        <v>483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484</v>
      </c>
      <c r="CQ127" s="1044"/>
      <c r="CR127" s="1044"/>
      <c r="CS127" s="1044"/>
      <c r="CT127" s="1044"/>
      <c r="CU127" s="1044"/>
      <c r="CV127" s="1044"/>
      <c r="CW127" s="1044"/>
      <c r="CX127" s="1044"/>
      <c r="CY127" s="1044"/>
      <c r="CZ127" s="1044"/>
      <c r="DA127" s="1044"/>
      <c r="DB127" s="1044"/>
      <c r="DC127" s="1044"/>
      <c r="DD127" s="1044"/>
      <c r="DE127" s="1044"/>
      <c r="DF127" s="1045"/>
      <c r="DG127" s="1013" t="s">
        <v>439</v>
      </c>
      <c r="DH127" s="1014"/>
      <c r="DI127" s="1014"/>
      <c r="DJ127" s="1014"/>
      <c r="DK127" s="1014"/>
      <c r="DL127" s="1014" t="s">
        <v>403</v>
      </c>
      <c r="DM127" s="1014"/>
      <c r="DN127" s="1014"/>
      <c r="DO127" s="1014"/>
      <c r="DP127" s="1014"/>
      <c r="DQ127" s="1014" t="s">
        <v>439</v>
      </c>
      <c r="DR127" s="1014"/>
      <c r="DS127" s="1014"/>
      <c r="DT127" s="1014"/>
      <c r="DU127" s="1014"/>
      <c r="DV127" s="1015" t="s">
        <v>439</v>
      </c>
      <c r="DW127" s="1015"/>
      <c r="DX127" s="1015"/>
      <c r="DY127" s="1015"/>
      <c r="DZ127" s="1016"/>
    </row>
    <row r="128" spans="1:130" s="247" customFormat="1" ht="26.25" customHeight="1" thickBot="1" x14ac:dyDescent="0.25">
      <c r="A128" s="1137" t="s">
        <v>485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486</v>
      </c>
      <c r="X128" s="1139"/>
      <c r="Y128" s="1139"/>
      <c r="Z128" s="1140"/>
      <c r="AA128" s="1141">
        <v>321493</v>
      </c>
      <c r="AB128" s="1142"/>
      <c r="AC128" s="1142"/>
      <c r="AD128" s="1142"/>
      <c r="AE128" s="1143"/>
      <c r="AF128" s="1144">
        <v>167498</v>
      </c>
      <c r="AG128" s="1142"/>
      <c r="AH128" s="1142"/>
      <c r="AI128" s="1142"/>
      <c r="AJ128" s="1143"/>
      <c r="AK128" s="1144">
        <v>150836</v>
      </c>
      <c r="AL128" s="1142"/>
      <c r="AM128" s="1142"/>
      <c r="AN128" s="1142"/>
      <c r="AO128" s="1143"/>
      <c r="AP128" s="1145"/>
      <c r="AQ128" s="1146"/>
      <c r="AR128" s="1146"/>
      <c r="AS128" s="1146"/>
      <c r="AT128" s="1147"/>
      <c r="AU128" s="283"/>
      <c r="AV128" s="283"/>
      <c r="AW128" s="283"/>
      <c r="AX128" s="982" t="s">
        <v>487</v>
      </c>
      <c r="AY128" s="983"/>
      <c r="AZ128" s="983"/>
      <c r="BA128" s="983"/>
      <c r="BB128" s="983"/>
      <c r="BC128" s="983"/>
      <c r="BD128" s="983"/>
      <c r="BE128" s="984"/>
      <c r="BF128" s="1148" t="s">
        <v>129</v>
      </c>
      <c r="BG128" s="1149"/>
      <c r="BH128" s="1149"/>
      <c r="BI128" s="1149"/>
      <c r="BJ128" s="1149"/>
      <c r="BK128" s="1149"/>
      <c r="BL128" s="1150"/>
      <c r="BM128" s="1148">
        <v>13.22</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488</v>
      </c>
      <c r="CQ128" s="1131"/>
      <c r="CR128" s="1131"/>
      <c r="CS128" s="1131"/>
      <c r="CT128" s="1131"/>
      <c r="CU128" s="1131"/>
      <c r="CV128" s="1131"/>
      <c r="CW128" s="1131"/>
      <c r="CX128" s="1131"/>
      <c r="CY128" s="1131"/>
      <c r="CZ128" s="1131"/>
      <c r="DA128" s="1131"/>
      <c r="DB128" s="1131"/>
      <c r="DC128" s="1131"/>
      <c r="DD128" s="1131"/>
      <c r="DE128" s="1131"/>
      <c r="DF128" s="1132"/>
      <c r="DG128" s="1133" t="s">
        <v>436</v>
      </c>
      <c r="DH128" s="1134"/>
      <c r="DI128" s="1134"/>
      <c r="DJ128" s="1134"/>
      <c r="DK128" s="1134"/>
      <c r="DL128" s="1134" t="s">
        <v>436</v>
      </c>
      <c r="DM128" s="1134"/>
      <c r="DN128" s="1134"/>
      <c r="DO128" s="1134"/>
      <c r="DP128" s="1134"/>
      <c r="DQ128" s="1134" t="s">
        <v>129</v>
      </c>
      <c r="DR128" s="1134"/>
      <c r="DS128" s="1134"/>
      <c r="DT128" s="1134"/>
      <c r="DU128" s="1134"/>
      <c r="DV128" s="1135" t="s">
        <v>129</v>
      </c>
      <c r="DW128" s="1135"/>
      <c r="DX128" s="1135"/>
      <c r="DY128" s="1135"/>
      <c r="DZ128" s="1136"/>
    </row>
    <row r="129" spans="1:131" s="247" customFormat="1" ht="26.25" customHeight="1" x14ac:dyDescent="0.2">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489</v>
      </c>
      <c r="X129" s="1168"/>
      <c r="Y129" s="1168"/>
      <c r="Z129" s="1169"/>
      <c r="AA129" s="1052">
        <v>10743354</v>
      </c>
      <c r="AB129" s="1053"/>
      <c r="AC129" s="1053"/>
      <c r="AD129" s="1053"/>
      <c r="AE129" s="1054"/>
      <c r="AF129" s="1055">
        <v>10665302</v>
      </c>
      <c r="AG129" s="1053"/>
      <c r="AH129" s="1053"/>
      <c r="AI129" s="1053"/>
      <c r="AJ129" s="1054"/>
      <c r="AK129" s="1055">
        <v>10703942</v>
      </c>
      <c r="AL129" s="1053"/>
      <c r="AM129" s="1053"/>
      <c r="AN129" s="1053"/>
      <c r="AO129" s="1054"/>
      <c r="AP129" s="1170"/>
      <c r="AQ129" s="1171"/>
      <c r="AR129" s="1171"/>
      <c r="AS129" s="1171"/>
      <c r="AT129" s="1172"/>
      <c r="AU129" s="285"/>
      <c r="AV129" s="285"/>
      <c r="AW129" s="285"/>
      <c r="AX129" s="1161" t="s">
        <v>490</v>
      </c>
      <c r="AY129" s="1044"/>
      <c r="AZ129" s="1044"/>
      <c r="BA129" s="1044"/>
      <c r="BB129" s="1044"/>
      <c r="BC129" s="1044"/>
      <c r="BD129" s="1044"/>
      <c r="BE129" s="1045"/>
      <c r="BF129" s="1162" t="s">
        <v>436</v>
      </c>
      <c r="BG129" s="1163"/>
      <c r="BH129" s="1163"/>
      <c r="BI129" s="1163"/>
      <c r="BJ129" s="1163"/>
      <c r="BK129" s="1163"/>
      <c r="BL129" s="1164"/>
      <c r="BM129" s="1162">
        <v>18.22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491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492</v>
      </c>
      <c r="X130" s="1168"/>
      <c r="Y130" s="1168"/>
      <c r="Z130" s="1169"/>
      <c r="AA130" s="1052">
        <v>1408570</v>
      </c>
      <c r="AB130" s="1053"/>
      <c r="AC130" s="1053"/>
      <c r="AD130" s="1053"/>
      <c r="AE130" s="1054"/>
      <c r="AF130" s="1055">
        <v>1343969</v>
      </c>
      <c r="AG130" s="1053"/>
      <c r="AH130" s="1053"/>
      <c r="AI130" s="1053"/>
      <c r="AJ130" s="1054"/>
      <c r="AK130" s="1055">
        <v>1320291</v>
      </c>
      <c r="AL130" s="1053"/>
      <c r="AM130" s="1053"/>
      <c r="AN130" s="1053"/>
      <c r="AO130" s="1054"/>
      <c r="AP130" s="1170"/>
      <c r="AQ130" s="1171"/>
      <c r="AR130" s="1171"/>
      <c r="AS130" s="1171"/>
      <c r="AT130" s="1172"/>
      <c r="AU130" s="285"/>
      <c r="AV130" s="285"/>
      <c r="AW130" s="285"/>
      <c r="AX130" s="1161" t="s">
        <v>493</v>
      </c>
      <c r="AY130" s="1044"/>
      <c r="AZ130" s="1044"/>
      <c r="BA130" s="1044"/>
      <c r="BB130" s="1044"/>
      <c r="BC130" s="1044"/>
      <c r="BD130" s="1044"/>
      <c r="BE130" s="1045"/>
      <c r="BF130" s="1198">
        <v>7.9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494</v>
      </c>
      <c r="X131" s="1206"/>
      <c r="Y131" s="1206"/>
      <c r="Z131" s="1207"/>
      <c r="AA131" s="1099">
        <v>9334784</v>
      </c>
      <c r="AB131" s="1078"/>
      <c r="AC131" s="1078"/>
      <c r="AD131" s="1078"/>
      <c r="AE131" s="1079"/>
      <c r="AF131" s="1077">
        <v>9321333</v>
      </c>
      <c r="AG131" s="1078"/>
      <c r="AH131" s="1078"/>
      <c r="AI131" s="1078"/>
      <c r="AJ131" s="1079"/>
      <c r="AK131" s="1077">
        <v>9383651</v>
      </c>
      <c r="AL131" s="1078"/>
      <c r="AM131" s="1078"/>
      <c r="AN131" s="1078"/>
      <c r="AO131" s="1079"/>
      <c r="AP131" s="1208"/>
      <c r="AQ131" s="1209"/>
      <c r="AR131" s="1209"/>
      <c r="AS131" s="1209"/>
      <c r="AT131" s="1210"/>
      <c r="AU131" s="285"/>
      <c r="AV131" s="285"/>
      <c r="AW131" s="285"/>
      <c r="AX131" s="1180" t="s">
        <v>495</v>
      </c>
      <c r="AY131" s="1131"/>
      <c r="AZ131" s="1131"/>
      <c r="BA131" s="1131"/>
      <c r="BB131" s="1131"/>
      <c r="BC131" s="1131"/>
      <c r="BD131" s="1131"/>
      <c r="BE131" s="1132"/>
      <c r="BF131" s="1181">
        <v>29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496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497</v>
      </c>
      <c r="W132" s="1191"/>
      <c r="X132" s="1191"/>
      <c r="Y132" s="1191"/>
      <c r="Z132" s="1192"/>
      <c r="AA132" s="1193">
        <v>8.6277411449999999</v>
      </c>
      <c r="AB132" s="1194"/>
      <c r="AC132" s="1194"/>
      <c r="AD132" s="1194"/>
      <c r="AE132" s="1195"/>
      <c r="AF132" s="1196">
        <v>7.3968926980000003</v>
      </c>
      <c r="AG132" s="1194"/>
      <c r="AH132" s="1194"/>
      <c r="AI132" s="1194"/>
      <c r="AJ132" s="1195"/>
      <c r="AK132" s="1196">
        <v>7.900155281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498</v>
      </c>
      <c r="W133" s="1174"/>
      <c r="X133" s="1174"/>
      <c r="Y133" s="1174"/>
      <c r="Z133" s="1175"/>
      <c r="AA133" s="1176">
        <v>9.3000000000000007</v>
      </c>
      <c r="AB133" s="1177"/>
      <c r="AC133" s="1177"/>
      <c r="AD133" s="1177"/>
      <c r="AE133" s="1178"/>
      <c r="AF133" s="1176">
        <v>8.6</v>
      </c>
      <c r="AG133" s="1177"/>
      <c r="AH133" s="1177"/>
      <c r="AI133" s="1177"/>
      <c r="AJ133" s="1178"/>
      <c r="AK133" s="1176">
        <v>7.9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qa6x4Cvz/XrLEOoZcD1xMCPnnqF1kEpz5V6gW1Tppi3BmxtNYMcUMUcBd/IUOPusf7sBeCKsDLGkNGB9DNFEDg==" saltValue="704idhIBTJ/xtFWJedtj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499</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R8V1fehA2eXyxh0xKwvO9Y1lzamdUZm1OLLnj+T43c3Bl2SDkrxWYuv3pTnCjQAMm/HCod2WLdreIHiJpSvlSg==" saltValue="XnkQ2nG9cJDP7wZFC6pu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ktPP9+motwGKj/53cPjFVRiE+bCUsroZ/AZk02iFcpCfDuBEjyWD5yFLmmIlR2eXpyIX9l1R+wVyX7wpqcbQQ==" saltValue="f9pRNzhTz02iNIxlQEvnE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502</v>
      </c>
      <c r="AP7" s="304"/>
      <c r="AQ7" s="305" t="s">
        <v>503</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504</v>
      </c>
      <c r="AQ8" s="311" t="s">
        <v>505</v>
      </c>
      <c r="AR8" s="312" t="s">
        <v>506</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507</v>
      </c>
      <c r="AL9" s="1217"/>
      <c r="AM9" s="1217"/>
      <c r="AN9" s="1218"/>
      <c r="AO9" s="313">
        <v>3063842</v>
      </c>
      <c r="AP9" s="313">
        <v>63068</v>
      </c>
      <c r="AQ9" s="314">
        <v>70630</v>
      </c>
      <c r="AR9" s="315">
        <v>-10.7</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508</v>
      </c>
      <c r="AL10" s="1217"/>
      <c r="AM10" s="1217"/>
      <c r="AN10" s="1218"/>
      <c r="AO10" s="316">
        <v>513012</v>
      </c>
      <c r="AP10" s="316">
        <v>10560</v>
      </c>
      <c r="AQ10" s="317">
        <v>8333</v>
      </c>
      <c r="AR10" s="318">
        <v>26.7</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509</v>
      </c>
      <c r="AL11" s="1217"/>
      <c r="AM11" s="1217"/>
      <c r="AN11" s="1218"/>
      <c r="AO11" s="316">
        <v>225882</v>
      </c>
      <c r="AP11" s="316">
        <v>4650</v>
      </c>
      <c r="AQ11" s="317">
        <v>8447</v>
      </c>
      <c r="AR11" s="318">
        <v>-45</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510</v>
      </c>
      <c r="AL12" s="1217"/>
      <c r="AM12" s="1217"/>
      <c r="AN12" s="1218"/>
      <c r="AO12" s="316">
        <v>174618</v>
      </c>
      <c r="AP12" s="316">
        <v>3594</v>
      </c>
      <c r="AQ12" s="317">
        <v>1002</v>
      </c>
      <c r="AR12" s="318">
        <v>258.7</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511</v>
      </c>
      <c r="AL13" s="1217"/>
      <c r="AM13" s="1217"/>
      <c r="AN13" s="1218"/>
      <c r="AO13" s="316" t="s">
        <v>512</v>
      </c>
      <c r="AP13" s="316" t="s">
        <v>512</v>
      </c>
      <c r="AQ13" s="317">
        <v>12</v>
      </c>
      <c r="AR13" s="318" t="s">
        <v>512</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513</v>
      </c>
      <c r="AL14" s="1217"/>
      <c r="AM14" s="1217"/>
      <c r="AN14" s="1218"/>
      <c r="AO14" s="316">
        <v>159211</v>
      </c>
      <c r="AP14" s="316">
        <v>3277</v>
      </c>
      <c r="AQ14" s="317">
        <v>2952</v>
      </c>
      <c r="AR14" s="318">
        <v>11</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514</v>
      </c>
      <c r="AL15" s="1217"/>
      <c r="AM15" s="1217"/>
      <c r="AN15" s="1218"/>
      <c r="AO15" s="316">
        <v>96465</v>
      </c>
      <c r="AP15" s="316">
        <v>1986</v>
      </c>
      <c r="AQ15" s="317">
        <v>1842</v>
      </c>
      <c r="AR15" s="318">
        <v>7.8</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515</v>
      </c>
      <c r="AL16" s="1220"/>
      <c r="AM16" s="1220"/>
      <c r="AN16" s="1221"/>
      <c r="AO16" s="316">
        <v>-294212</v>
      </c>
      <c r="AP16" s="316">
        <v>-6056</v>
      </c>
      <c r="AQ16" s="317">
        <v>-6186</v>
      </c>
      <c r="AR16" s="318">
        <v>-2.1</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3938818</v>
      </c>
      <c r="AP17" s="316">
        <v>81079</v>
      </c>
      <c r="AQ17" s="317">
        <v>87031</v>
      </c>
      <c r="AR17" s="318">
        <v>-6.8</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520</v>
      </c>
      <c r="AL21" s="1212"/>
      <c r="AM21" s="1212"/>
      <c r="AN21" s="1213"/>
      <c r="AO21" s="328">
        <v>7.82</v>
      </c>
      <c r="AP21" s="329">
        <v>8.3000000000000007</v>
      </c>
      <c r="AQ21" s="330">
        <v>-0.48</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521</v>
      </c>
      <c r="AL22" s="1212"/>
      <c r="AM22" s="1212"/>
      <c r="AN22" s="1213"/>
      <c r="AO22" s="333">
        <v>98.8</v>
      </c>
      <c r="AP22" s="334">
        <v>97.7</v>
      </c>
      <c r="AQ22" s="335">
        <v>1.1000000000000001</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502</v>
      </c>
      <c r="AP30" s="304"/>
      <c r="AQ30" s="305" t="s">
        <v>503</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504</v>
      </c>
      <c r="AQ31" s="311" t="s">
        <v>505</v>
      </c>
      <c r="AR31" s="312" t="s">
        <v>506</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525</v>
      </c>
      <c r="AL32" s="1228"/>
      <c r="AM32" s="1228"/>
      <c r="AN32" s="1229"/>
      <c r="AO32" s="343">
        <v>1376549</v>
      </c>
      <c r="AP32" s="343">
        <v>28336</v>
      </c>
      <c r="AQ32" s="344">
        <v>50496</v>
      </c>
      <c r="AR32" s="345">
        <v>-43.9</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526</v>
      </c>
      <c r="AL33" s="1228"/>
      <c r="AM33" s="1228"/>
      <c r="AN33" s="1229"/>
      <c r="AO33" s="343" t="s">
        <v>512</v>
      </c>
      <c r="AP33" s="343" t="s">
        <v>512</v>
      </c>
      <c r="AQ33" s="344" t="s">
        <v>512</v>
      </c>
      <c r="AR33" s="345" t="s">
        <v>512</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527</v>
      </c>
      <c r="AL34" s="1228"/>
      <c r="AM34" s="1228"/>
      <c r="AN34" s="1229"/>
      <c r="AO34" s="343" t="s">
        <v>512</v>
      </c>
      <c r="AP34" s="343" t="s">
        <v>512</v>
      </c>
      <c r="AQ34" s="344">
        <v>40</v>
      </c>
      <c r="AR34" s="345" t="s">
        <v>512</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528</v>
      </c>
      <c r="AL35" s="1228"/>
      <c r="AM35" s="1228"/>
      <c r="AN35" s="1229"/>
      <c r="AO35" s="343">
        <v>814057</v>
      </c>
      <c r="AP35" s="343">
        <v>16757</v>
      </c>
      <c r="AQ35" s="344">
        <v>19688</v>
      </c>
      <c r="AR35" s="345">
        <v>-14.9</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529</v>
      </c>
      <c r="AL36" s="1228"/>
      <c r="AM36" s="1228"/>
      <c r="AN36" s="1229"/>
      <c r="AO36" s="343">
        <v>21844</v>
      </c>
      <c r="AP36" s="343">
        <v>450</v>
      </c>
      <c r="AQ36" s="344">
        <v>2838</v>
      </c>
      <c r="AR36" s="345">
        <v>-84.1</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530</v>
      </c>
      <c r="AL37" s="1228"/>
      <c r="AM37" s="1228"/>
      <c r="AN37" s="1229"/>
      <c r="AO37" s="343" t="s">
        <v>512</v>
      </c>
      <c r="AP37" s="343" t="s">
        <v>512</v>
      </c>
      <c r="AQ37" s="344">
        <v>486</v>
      </c>
      <c r="AR37" s="345" t="s">
        <v>512</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531</v>
      </c>
      <c r="AL38" s="1231"/>
      <c r="AM38" s="1231"/>
      <c r="AN38" s="1232"/>
      <c r="AO38" s="346" t="s">
        <v>512</v>
      </c>
      <c r="AP38" s="346" t="s">
        <v>512</v>
      </c>
      <c r="AQ38" s="347">
        <v>3</v>
      </c>
      <c r="AR38" s="335" t="s">
        <v>512</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532</v>
      </c>
      <c r="AL39" s="1231"/>
      <c r="AM39" s="1231"/>
      <c r="AN39" s="1232"/>
      <c r="AO39" s="343">
        <v>-150836</v>
      </c>
      <c r="AP39" s="343">
        <v>-3105</v>
      </c>
      <c r="AQ39" s="344">
        <v>-4320</v>
      </c>
      <c r="AR39" s="345">
        <v>-28.1</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533</v>
      </c>
      <c r="AL40" s="1228"/>
      <c r="AM40" s="1228"/>
      <c r="AN40" s="1229"/>
      <c r="AO40" s="343">
        <v>-1320291</v>
      </c>
      <c r="AP40" s="343">
        <v>-27178</v>
      </c>
      <c r="AQ40" s="344">
        <v>-47973</v>
      </c>
      <c r="AR40" s="345">
        <v>-43.3</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741323</v>
      </c>
      <c r="AP41" s="343">
        <v>15260</v>
      </c>
      <c r="AQ41" s="344">
        <v>21258</v>
      </c>
      <c r="AR41" s="345">
        <v>-28.2</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502</v>
      </c>
      <c r="AN49" s="1224" t="s">
        <v>537</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538</v>
      </c>
      <c r="AO50" s="360" t="s">
        <v>539</v>
      </c>
      <c r="AP50" s="361" t="s">
        <v>540</v>
      </c>
      <c r="AQ50" s="362" t="s">
        <v>541</v>
      </c>
      <c r="AR50" s="363" t="s">
        <v>542</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3006974</v>
      </c>
      <c r="AN51" s="365">
        <v>59608</v>
      </c>
      <c r="AO51" s="366">
        <v>-36.200000000000003</v>
      </c>
      <c r="AP51" s="367">
        <v>81768</v>
      </c>
      <c r="AQ51" s="368">
        <v>41.1</v>
      </c>
      <c r="AR51" s="369">
        <v>-77.3</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1957014</v>
      </c>
      <c r="AN52" s="373">
        <v>38794</v>
      </c>
      <c r="AO52" s="374">
        <v>-24.5</v>
      </c>
      <c r="AP52" s="375">
        <v>37917</v>
      </c>
      <c r="AQ52" s="376">
        <v>29.3</v>
      </c>
      <c r="AR52" s="377">
        <v>-53.8</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4300626</v>
      </c>
      <c r="AN53" s="365">
        <v>85933</v>
      </c>
      <c r="AO53" s="366">
        <v>44.2</v>
      </c>
      <c r="AP53" s="367">
        <v>65876</v>
      </c>
      <c r="AQ53" s="368">
        <v>-19.399999999999999</v>
      </c>
      <c r="AR53" s="369">
        <v>63.6</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2877680</v>
      </c>
      <c r="AN54" s="373">
        <v>57501</v>
      </c>
      <c r="AO54" s="374">
        <v>48.2</v>
      </c>
      <c r="AP54" s="375">
        <v>36484</v>
      </c>
      <c r="AQ54" s="376">
        <v>-3.8</v>
      </c>
      <c r="AR54" s="377">
        <v>52</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1808395</v>
      </c>
      <c r="AN55" s="365">
        <v>36461</v>
      </c>
      <c r="AO55" s="366">
        <v>-57.6</v>
      </c>
      <c r="AP55" s="367">
        <v>68468</v>
      </c>
      <c r="AQ55" s="368">
        <v>3.9</v>
      </c>
      <c r="AR55" s="369">
        <v>-61.5</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1217175</v>
      </c>
      <c r="AN56" s="373">
        <v>24541</v>
      </c>
      <c r="AO56" s="374">
        <v>-57.3</v>
      </c>
      <c r="AP56" s="375">
        <v>34140</v>
      </c>
      <c r="AQ56" s="376">
        <v>-6.4</v>
      </c>
      <c r="AR56" s="377">
        <v>-50.9</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2704170</v>
      </c>
      <c r="AN57" s="365">
        <v>55019</v>
      </c>
      <c r="AO57" s="366">
        <v>50.9</v>
      </c>
      <c r="AP57" s="367">
        <v>69729</v>
      </c>
      <c r="AQ57" s="368">
        <v>1.8</v>
      </c>
      <c r="AR57" s="369">
        <v>49.1</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1107101</v>
      </c>
      <c r="AN58" s="373">
        <v>22525</v>
      </c>
      <c r="AO58" s="374">
        <v>-8.1999999999999993</v>
      </c>
      <c r="AP58" s="375">
        <v>38908</v>
      </c>
      <c r="AQ58" s="376">
        <v>14</v>
      </c>
      <c r="AR58" s="377">
        <v>-22.2</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4022167</v>
      </c>
      <c r="AN59" s="365">
        <v>82795</v>
      </c>
      <c r="AO59" s="366">
        <v>50.5</v>
      </c>
      <c r="AP59" s="367">
        <v>74581</v>
      </c>
      <c r="AQ59" s="368">
        <v>7</v>
      </c>
      <c r="AR59" s="369">
        <v>43.5</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1669051</v>
      </c>
      <c r="AN60" s="373">
        <v>34357</v>
      </c>
      <c r="AO60" s="374">
        <v>52.5</v>
      </c>
      <c r="AP60" s="375">
        <v>41563</v>
      </c>
      <c r="AQ60" s="376">
        <v>6.8</v>
      </c>
      <c r="AR60" s="377">
        <v>45.7</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3168466</v>
      </c>
      <c r="AN61" s="380">
        <v>63963</v>
      </c>
      <c r="AO61" s="381">
        <v>10.4</v>
      </c>
      <c r="AP61" s="382">
        <v>72084</v>
      </c>
      <c r="AQ61" s="383">
        <v>6.9</v>
      </c>
      <c r="AR61" s="369">
        <v>3.5</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1765604</v>
      </c>
      <c r="AN62" s="373">
        <v>35544</v>
      </c>
      <c r="AO62" s="374">
        <v>2.1</v>
      </c>
      <c r="AP62" s="375">
        <v>37802</v>
      </c>
      <c r="AQ62" s="376">
        <v>8</v>
      </c>
      <c r="AR62" s="377">
        <v>-5.9</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nDZNbSAiw/N4p/v+TomyKl1V6DMpHCrTIqrs4iyex2KmaObEDqMXfRMNjSYz2d43q3vrxQ/3pcwwq9VoLLn7jw==" saltValue="7GToxNI2FNtLvZox0O4L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551</v>
      </c>
    </row>
    <row r="120" spans="125:125" ht="13.5" hidden="1" customHeight="1" x14ac:dyDescent="0.2"/>
    <row r="121" spans="125:125" ht="13.5" hidden="1" customHeight="1" x14ac:dyDescent="0.2">
      <c r="DU121" s="291"/>
    </row>
  </sheetData>
  <sheetProtection algorithmName="SHA-512" hashValue="6+wmbp2y+rmtPElXztK3lfV0iKMk3HIRO6NxOc92LIvzezvvkQReqhP/0a4da51AIZ2J2zNj7wvXnauVOwYQcQ==" saltValue="0uuk28Bdc816VYxAeJ/jF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552</v>
      </c>
    </row>
  </sheetData>
  <sheetProtection algorithmName="SHA-512" hashValue="36VJQjyuBHoXCqvQKzfC9zE3oYNt9+brke7WxEwrlyDPoHQHL4pWt6q6Oga1dQyAAB/stvnMsu0Ag1DQQ+R5pg==" saltValue="f+WOpbTSLzsMSO6clRsah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236" t="s">
        <v>3</v>
      </c>
      <c r="D47" s="1236"/>
      <c r="E47" s="1237"/>
      <c r="F47" s="11">
        <v>31.27</v>
      </c>
      <c r="G47" s="12">
        <v>30.16</v>
      </c>
      <c r="H47" s="12">
        <v>33.69</v>
      </c>
      <c r="I47" s="12">
        <v>39.590000000000003</v>
      </c>
      <c r="J47" s="13">
        <v>44.01</v>
      </c>
    </row>
    <row r="48" spans="2:10" ht="57.75" customHeight="1" x14ac:dyDescent="0.2">
      <c r="B48" s="14"/>
      <c r="C48" s="1238" t="s">
        <v>4</v>
      </c>
      <c r="D48" s="1238"/>
      <c r="E48" s="1239"/>
      <c r="F48" s="15">
        <v>5.76</v>
      </c>
      <c r="G48" s="16">
        <v>6.11</v>
      </c>
      <c r="H48" s="16">
        <v>9.2899999999999991</v>
      </c>
      <c r="I48" s="16">
        <v>9.07</v>
      </c>
      <c r="J48" s="17">
        <v>6.46</v>
      </c>
    </row>
    <row r="49" spans="2:10" ht="57.75" customHeight="1" thickBot="1" x14ac:dyDescent="0.25">
      <c r="B49" s="18"/>
      <c r="C49" s="1240" t="s">
        <v>5</v>
      </c>
      <c r="D49" s="1240"/>
      <c r="E49" s="1241"/>
      <c r="F49" s="19" t="s">
        <v>558</v>
      </c>
      <c r="G49" s="20" t="s">
        <v>559</v>
      </c>
      <c r="H49" s="20">
        <v>3.15</v>
      </c>
      <c r="I49" s="20" t="s">
        <v>560</v>
      </c>
      <c r="J49" s="21" t="s">
        <v>561</v>
      </c>
    </row>
    <row r="50" spans="2:10" ht="13.5" customHeight="1" x14ac:dyDescent="0.2"/>
  </sheetData>
  <sheetProtection algorithmName="SHA-512" hashValue="fnhOIPZ8gJH/s74asWKP9tvywy3RYWxNZGHTFMZxa2I5NgFa7GI4sQ+gPGq4cZJvlHWPUCjrEfAgepNCRVxMAA==" saltValue="T20VTHZKhijxLIUAnFNx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2021-10-17T23:51:39Z</cp:lastPrinted>
  <dcterms:created xsi:type="dcterms:W3CDTF">2021-02-05T02:25:29Z</dcterms:created>
  <dcterms:modified xsi:type="dcterms:W3CDTF">2021-10-18T00:33:06Z</dcterms:modified>
  <cp:category/>
</cp:coreProperties>
</file>