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01_甲府市\"/>
    </mc:Choice>
  </mc:AlternateContent>
  <bookViews>
    <workbookView xWindow="0" yWindow="0" windowWidth="15360" windowHeight="7632"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<sst xmlns="http://schemas.openxmlformats.org/spreadsheetml/2006/main" count="1179" uniqueCount="638">
  <si>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</si>
  <si>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</si>
  <si>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</si>
  <si>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</si>
  <si>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</si>
  <si>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</si>
  <si>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</si>
  <si>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</si>
  <si>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</si>
  <si>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</si>
  <si>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</si>
  <si>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</si>
  <si>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</si>
  <si>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</si>
  <si>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</si>
  <si>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</si>
  <si>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</si>
  <si>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</si>
  <si>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</si>
  <si>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</si>
  <si>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</si>
  <si>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</si>
  <si>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</si>
  <si>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</si>
  <si>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</si>
  <si>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</si>
  <si>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</si>
  <si>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</si>
  <si>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</si>
  <si>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</si>
  <si>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</si>
  <si>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</si>
  <si>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</si>
  <si>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</si>
  <si>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</si>
  <si>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</si>
  <si>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</si>
  <si>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</si>
  <si>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</si>
  <si>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</si>
  <si>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</si>
  <si>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</si>
  <si>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</si>
  <si>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</si>
  <si>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</si>
  <si>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</si>
  <si>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</si>
  <si>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</si>
  <si>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</si>
  <si>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</si>
  <si>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</si>
  <si>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</si>
  <si>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</si>
  <si>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</si>
  <si>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</si>
  <si>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</si>
  <si>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</si>
  <si>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</si>
  <si>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</si>
  <si>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</si>
  <si>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</si>
  <si>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</si>
  <si>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</si>
  <si>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</si>
  <si>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</si>
  <si>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</si>
  <si>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</si>
  <si>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</si>
  <si>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</si>
  <si>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</si>
  <si>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</si>
  <si>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</si>
  <si>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</si>
  <si>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</si>
  <si>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</si>
  <si>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</si>
  <si>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</si>
  <si>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</si>
  <si>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</si>
  <si>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</si>
  <si>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</si>
  <si>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</si>
  <si>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</si>
  <si>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</si>
  <si>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</si>
  <si>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</si>
  <si>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</si>
  <si>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</si>
  <si>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</si>
  <si>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</si>
  <si>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</si>
  <si>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</si>
  <si>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</si>
  <si>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</si>
  <si>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</si>
  <si>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</si>
  <si>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</si>
  <si>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</si>
  <si>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</si>
  <si>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</si>
  <si>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</si>
  <si>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</si>
  <si>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</si>
  <si>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</si>
  <si>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</si>
  <si>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</si>
  <si>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</si>
  <si>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</si>
  <si>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</si>
  <si>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</si>
  <si>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</si>
  <si>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</si>
  <si>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</si>
  <si>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</si>
  <si>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</si>
  <si>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</si>
  <si>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</si>
  <si>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</si>
  <si>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</si>
  <si>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</si>
  <si>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</si>
  <si>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</si>
  <si>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</si>
  <si>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</si>
  <si>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</si>
  <si>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</si>
  <si>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</si>
  <si>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</si>
  <si>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</si>
  <si>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</si>
  <si>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</si>
  <si>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</si>
  <si>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</si>
  <si>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</si>
  <si>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</si>
  <si>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</si>
  <si>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</si>
  <si>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</si>
  <si>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</si>
  <si>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</si>
  <si>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</si>
  <si>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</si>
  <si>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</si>
  <si>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</si>
  <si>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</si>
  <si>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</si>
  <si>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</si>
  <si>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</si>
  <si>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</si>
  <si>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</si>
  <si>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病院事業会計</t>
    <phoneticPr fontId="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</si>
  <si>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</si>
  <si>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</si>
  <si>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</si>
  <si>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</si>
  <si>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</si>
  <si>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</si>
  <si>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</si>
  <si>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</si>
  <si>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</si>
  <si>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</si>
  <si>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</si>
  <si>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</si>
  <si>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</si>
  <si>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</si>
  <si>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</si>
  <si>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</si>
  <si>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</si>
  <si>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</si>
  <si>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</si>
  <si>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</si>
  <si>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</si>
  <si>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</si>
  <si>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</si>
  <si>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</si>
  <si>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</si>
  <si>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</si>
  <si>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</si>
  <si>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</si>
  <si>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</si>
  <si>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</si>
  <si>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</si>
  <si>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</si>
  <si>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</si>
  <si>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</si>
  <si>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</si>
  <si>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</si>
  <si>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</si>
  <si>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</si>
  <si>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</si>
  <si>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</si>
  <si>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</si>
  <si>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</si>
  <si>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</si>
  <si>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</si>
  <si>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</si>
  <si>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</si>
  <si>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</si>
  <si>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</si>
  <si>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</si>
  <si>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</si>
  <si>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</si>
  <si>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</si>
  <si>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</si>
  <si>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</si>
  <si>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</si>
  <si>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</si>
  <si>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</si>
  <si>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</si>
  <si>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</si>
  <si>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</si>
  <si>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</si>
  <si>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</si>
  <si>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</si>
  <si>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</si>
  <si>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</si>
  <si>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</si>
  <si>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</si>
  <si>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</si>
  <si>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</si>
  <si>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</si>
  <si>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</si>
  <si>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</si>
  <si>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</si>
  <si>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</si>
  <si>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</si>
  <si>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</si>
  <si>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</si>
  <si>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</si>
  <si>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</si>
  <si>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</si>
  <si>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</si>
  <si>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</si>
  <si>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</si>
  <si>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</si>
  <si>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</si>
  <si>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</si>
  <si>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</si>
  <si>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</si>
  <si>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</si>
  <si>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</si>
  <si>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</si>
  <si>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</si>
  <si>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</si>
  <si>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</si>
  <si>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</si>
  <si>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</si>
  <si>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</si>
  <si>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</si>
  <si>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</si>
  <si>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</si>
  <si>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</si>
  <si>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</si>
  <si>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</si>
  <si>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</si>
  <si>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</si>
  <si>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</si>
  <si>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</si>
  <si>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</si>
  <si>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</si>
  <si>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</si>
  <si>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</si>
  <si>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</si>
  <si>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</si>
  <si>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</si>
  <si>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</si>
  <si>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</si>
  <si>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</si>
  <si>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</si>
  <si>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</si>
  <si>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</si>
  <si>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</si>
  <si>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</si>
  <si>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</si>
  <si>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</si>
  <si>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</si>
  <si>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</si>
  <si>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</si>
  <si>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</si>
  <si>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</si>
  <si>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</si>
  <si>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</si>
  <si>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</si>
  <si>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</si>
  <si>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</si>
  <si>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</si>
  <si>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</si>
  <si>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</si>
  <si>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</si>
  <si>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</si>
  <si>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</si>
  <si>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</si>
  <si>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</si>
  <si>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</si>
  <si>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</si>
  <si>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</si>
  <si>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</si>
  <si>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</si>
  <si>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</si>
  <si>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</si>
  <si>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</si>
  <si>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</si>
  <si>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</si>
  <si>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</si>
  <si>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</si>
  <si>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</si>
  <si>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</si>
  <si>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</si>
  <si>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</si>
  <si>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</si>
  <si>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</si>
  <si>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</si>
  <si>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</si>
  <si>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</si>
  <si>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</si>
  <si>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</si>
  <si>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</si>
  <si>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</si>
  <si>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</si>
  <si>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</si>
  <si>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</si>
  <si>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</si>
  <si>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</si>
  <si>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</si>
  <si>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</si>
  <si>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</si>
  <si>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</si>
  <si>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</si>
  <si>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</si>
  <si>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</si>
  <si>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</si>
  <si>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</si>
  <si>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</si>
  <si>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</si>
  <si>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</si>
  <si>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</si>
  <si>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</si>
  <si>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</si>
  <si>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</si>
  <si>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</si>
  <si>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</si>
  <si>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</si>
  <si>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</si>
  <si>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</si>
  <si>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</si>
  <si>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</si>
  <si>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</si>
  <si>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</si>
  <si>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</si>
  <si>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</si>
  <si>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</si>
  <si>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</si>
  <si>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</si>
  <si>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</si>
  <si>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</si>
  <si>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</si>
  <si>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</si>
  <si>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</si>
  <si>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</si>
  <si>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</si>
  <si>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</si>
  <si>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</si>
  <si>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</si>
  <si>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</si>
  <si>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</si>
  <si>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</si>
  <si>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</si>
  <si>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</si>
  <si>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</si>
  <si>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</si>
  <si>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</si>
  <si>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</si>
  <si>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</si>
  <si>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</si>
  <si>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</si>
  <si>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</si>
  <si>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</si>
  <si>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</si>
  <si>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</si>
  <si>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</si>
  <si>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</si>
  <si>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</si>
  <si>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</si>
  <si>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</si>
  <si>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</si>
  <si>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</si>
  <si>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</si>
  <si>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</si>
  <si>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</si>
  <si>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</si>
  <si>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</si>
  <si>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</si>
  <si>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</si>
  <si>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</si>
  <si>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</si>
  <si>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</si>
  <si>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</si>
  <si>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</si>
  <si>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</si>
  <si>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</si>
  <si>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</si>
  <si>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</si>
  <si>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</si>
  <si>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</si>
  <si>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</si>
  <si>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</si>
  <si>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</si>
  <si>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</si>
  <si>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</si>
  <si>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</si>
  <si>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法適用企業</t>
    <phoneticPr fontId="5"/>
  </si>
  <si>
    <t>地方卸売市場事業会計</t>
    <phoneticPr fontId="5"/>
  </si>
  <si>
    <t>下水道事業会計</t>
    <phoneticPr fontId="5"/>
  </si>
  <si>
    <t>古関・梯町簡易水道事業特別会計</t>
    <phoneticPr fontId="5"/>
  </si>
  <si>
    <t>法非適用企業</t>
    <phoneticPr fontId="5"/>
  </si>
  <si>
    <t>簡易水道等事業特別会計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</si>
  <si>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</si>
  <si>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</si>
  <si>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</si>
  <si>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</si>
  <si>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</si>
  <si>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</si>
  <si>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</si>
  <si>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</si>
  <si>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</si>
  <si>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</si>
  <si>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</si>
  <si>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</si>
  <si>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</si>
  <si>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</si>
  <si>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</si>
  <si>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</si>
  <si>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</si>
  <si>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</si>
  <si>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</si>
  <si>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</si>
  <si>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</si>
  <si>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</si>
  <si>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</si>
  <si>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</si>
  <si>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</si>
  <si>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</si>
  <si>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</si>
  <si>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</si>
  <si>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</si>
  <si>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</si>
  <si>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</si>
  <si>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</si>
  <si>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</si>
  <si>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</si>
  <si>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</si>
  <si>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</si>
  <si>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</si>
  <si>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</si>
  <si>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</si>
  <si>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</si>
  <si>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</si>
  <si>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</si>
  <si>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</si>
  <si>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</si>
  <si>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</si>
  <si>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</si>
  <si>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</si>
  <si>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</si>
  <si>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</si>
  <si>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</si>
  <si>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</si>
  <si>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</si>
  <si>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</si>
  <si>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</si>
  <si>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</si>
  <si>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</si>
  <si>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</si>
  <si>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</si>
  <si>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</si>
  <si>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</si>
  <si>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</si>
  <si>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</si>
  <si>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</si>
  <si>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</si>
  <si>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</si>
  <si>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</si>
  <si>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</si>
  <si>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地方卸売市場事業会計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</si>
  <si>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</si>
  <si>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</si>
  <si>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</si>
  <si>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</si>
  <si>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</si>
  <si>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</si>
  <si>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</si>
  <si>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</si>
  <si>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</si>
  <si>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</si>
  <si>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</si>
  <si>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</si>
  <si>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</si>
  <si>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</si>
  <si>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</si>
  <si>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</si>
  <si>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</si>
  <si>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</si>
  <si>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</si>
  <si>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</si>
  <si>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</si>
  <si>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</si>
  <si>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</si>
  <si>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</si>
  <si>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</si>
  <si>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</si>
  <si>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</si>
  <si>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</si>
  <si>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</si>
  <si>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</si>
  <si>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</si>
  <si>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</si>
  <si>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</si>
  <si>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</si>
  <si>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</si>
  <si>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</si>
  <si>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</si>
  <si>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</si>
  <si>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</si>
  <si>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</si>
  <si>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</si>
  <si>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</si>
  <si>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</si>
  <si>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</si>
  <si>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</si>
  <si>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</si>
  <si>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</si>
  <si>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</si>
  <si>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</si>
  <si>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</si>
  <si>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</si>
  <si>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</si>
  <si>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</si>
  <si>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</si>
  <si>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</si>
  <si>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</si>
  <si>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</si>
  <si>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</si>
  <si>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</si>
  <si>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</si>
  <si>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</si>
  <si>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</si>
  <si>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</si>
  <si>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</si>
  <si>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</si>
  <si>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</si>
  <si>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</si>
  <si>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</si>
  <si>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</si>
  <si>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</si>
  <si>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</si>
  <si>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</si>
  <si>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</si>
  <si>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</si>
  <si>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</si>
  <si>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</si>
  <si>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</si>
  <si>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</si>
  <si>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</si>
  <si>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</si>
  <si>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</si>
  <si>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</si>
  <si>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</si>
  <si>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</si>
  <si>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</si>
  <si>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3.65</t>
  </si>
  <si>
    <t>▲ 1.54</t>
  </si>
  <si>
    <t>▲ 0.98</t>
  </si>
  <si>
    <t>病院事業会計</t>
  </si>
  <si>
    <t>▲ 1.64</t>
  </si>
  <si>
    <t>▲ 3.14</t>
  </si>
  <si>
    <t>▲ 3.02</t>
  </si>
  <si>
    <t>水道事業会計</t>
  </si>
  <si>
    <t>下水道事業会計</t>
  </si>
  <si>
    <t>一般会計</t>
  </si>
  <si>
    <t>地方卸売市場事業会計</t>
  </si>
  <si>
    <t>国民健康保険事業特別会計</t>
  </si>
  <si>
    <t>▲ 2.52</t>
  </si>
  <si>
    <t>▲ 0.94</t>
  </si>
  <si>
    <t>介護保険事業特別会計</t>
  </si>
  <si>
    <t>母子父子寡婦福祉資金貸付事業特別会計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</si>
  <si>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</si>
  <si>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</si>
  <si>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</si>
  <si>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</si>
  <si>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</si>
  <si>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</si>
  <si>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</si>
  <si>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</si>
  <si>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甲府市学校給食会</t>
    <rPh sb="0" eb="3">
      <t>コウフシ</t>
    </rPh>
    <rPh sb="3" eb="5">
      <t>ガッコウ</t>
    </rPh>
    <rPh sb="5" eb="7">
      <t>キュウショク</t>
    </rPh>
    <rPh sb="7" eb="8">
      <t>カイ</t>
    </rPh>
    <phoneticPr fontId="2"/>
  </si>
  <si>
    <t>甲府市体育協会</t>
    <rPh sb="0" eb="3">
      <t>コウフシ</t>
    </rPh>
    <rPh sb="3" eb="5">
      <t>タイイク</t>
    </rPh>
    <rPh sb="5" eb="7">
      <t>キョウカイ</t>
    </rPh>
    <phoneticPr fontId="2"/>
  </si>
  <si>
    <t>甲府市勤労者福祉サービスセンター</t>
    <rPh sb="0" eb="3">
      <t>コウフシ</t>
    </rPh>
    <rPh sb="3" eb="6">
      <t>キンロウシャ</t>
    </rPh>
    <rPh sb="6" eb="8">
      <t>フクシ</t>
    </rPh>
    <phoneticPr fontId="2"/>
  </si>
  <si>
    <t>甲府市中央まちづくり</t>
    <rPh sb="0" eb="3">
      <t>コウフシ</t>
    </rPh>
    <rPh sb="3" eb="5">
      <t>チュウオウ</t>
    </rPh>
    <phoneticPr fontId="2"/>
  </si>
  <si>
    <t>甲府市土地開発公社</t>
    <rPh sb="0" eb="3">
      <t>コウフシ</t>
    </rPh>
    <rPh sb="3" eb="5">
      <t>トチ</t>
    </rPh>
    <rPh sb="5" eb="7">
      <t>カイハツ</t>
    </rPh>
    <rPh sb="7" eb="9">
      <t>コウシャ</t>
    </rPh>
    <phoneticPr fontId="2"/>
  </si>
  <si>
    <t>山梨県地場産業センター</t>
    <rPh sb="0" eb="3">
      <t>ヤマナシケン</t>
    </rPh>
    <rPh sb="3" eb="5">
      <t>ジバ</t>
    </rPh>
    <rPh sb="5" eb="7">
      <t>サンギョウ</t>
    </rPh>
    <phoneticPr fontId="2"/>
  </si>
  <si>
    <t>○</t>
    <phoneticPr fontId="2"/>
  </si>
  <si>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</si>
  <si>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</si>
  <si>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</si>
  <si>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</si>
  <si>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</si>
  <si>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</si>
  <si>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</si>
  <si>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</si>
  <si>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</si>
  <si>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</si>
  <si>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</si>
  <si>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</si>
  <si>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</si>
  <si>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</si>
  <si>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</si>
  <si>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</si>
  <si>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</si>
  <si>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</si>
  <si>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</si>
  <si>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</si>
  <si>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</si>
  <si>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地域振興基金</t>
    <rPh sb="0" eb="2">
      <t>チイキ</t>
    </rPh>
    <rPh sb="2" eb="4">
      <t>シンコウ</t>
    </rPh>
    <rPh sb="4" eb="6">
      <t>キキン</t>
    </rPh>
    <phoneticPr fontId="5"/>
  </si>
  <si>
    <t>公共施設整備事業等基金</t>
    <rPh sb="0" eb="2">
      <t>コウキョウ</t>
    </rPh>
    <rPh sb="2" eb="4">
      <t>シセツ</t>
    </rPh>
    <rPh sb="4" eb="6">
      <t>セイビ</t>
    </rPh>
    <rPh sb="6" eb="8">
      <t>ジギョウ</t>
    </rPh>
    <rPh sb="8" eb="9">
      <t>トウ</t>
    </rPh>
    <rPh sb="9" eb="11">
      <t>キキン</t>
    </rPh>
    <phoneticPr fontId="5"/>
  </si>
  <si>
    <t>社会福祉事業基金</t>
    <rPh sb="0" eb="2">
      <t>シャカイ</t>
    </rPh>
    <rPh sb="2" eb="4">
      <t>フクシ</t>
    </rPh>
    <rPh sb="4" eb="6">
      <t>ジギョウ</t>
    </rPh>
    <rPh sb="6" eb="8">
      <t>キキン</t>
    </rPh>
    <phoneticPr fontId="2"/>
  </si>
  <si>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</si>
  <si>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</si>
  <si>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</si>
  <si>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</si>
  <si>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</si>
  <si>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</si>
  <si>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</si>
  <si>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</si>
  <si>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</si>
  <si>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</si>
  <si>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</si>
  <si>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</si>
  <si>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将来負担比率については、下水道事業債残高の減に伴う公営企業等繰入見込額の減や、公共施設整備事業等基金などの充当可能基金の増などにより、対前年度比で7.6ポイント改善した。
　有形固定資産減価償却率については、類似団体と同水準であるが、今後においては、公共施設等総合管理計画に基づき策定する個別施設計画で各施設等の分析を進め、老朽化状況の把握に努めていく中で、計画的な整備や修繕、更新等を行っていく。</t>
    <phoneticPr fontId="5"/>
  </si>
  <si>
    <t>　将来負担比率については、下水道事業債残高の減に伴う公営企業等繰入見込額の減や、公共施設整備事業等基金などの充当可能基金の増などにより、対前年度比で7.6ポイント改善した。
　実質公債費比率については、H28年度に借り入れた小・中学校老朽化リニューアル等に係る学校教育施設等整備事業債の元金償還開始などにより、対前年度比で0.2ポイント悪化した。
　今後においては、環境センター中間処理施設等除却事業債などの元金償還開始に伴い、実質公債費比率は上昇するものの、地方債残高は減少傾向になることから、将来負担比率は改善していく見込みである。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</si>
</sst>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51849</c:v>
                </c:pt>
              </c:numCache>
            </c:numRef>
          </c:val>
          <c:smooth val="0"/>
          <c:extLst>
            <c:ext xmlns:c16="http://schemas.microsoft.com/office/drawing/2014/chart" uri="{C3380CC4-5D6E-409C-BE32-E72D297353CC}">
              <c16:uniqueId val="{00000000-0E6A-4BC8-955E-57231A4920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49480</c:v>
                </c:pt>
                <c:pt idx="1">
                  <c:v>40452</c:v>
                </c:pt>
                <c:pt idx="2">
                  <c:v>54534</c:v>
                </c:pt>
                <c:pt idx="3">
                  <c:v>48377</c:v>
                </c:pt>
                <c:pt idx="4">
                  <c:v>47710</c:v>
                </c:pt>
              </c:numCache>
            </c:numRef>
          </c:val>
          <c:smooth val="0"/>
          <c:extLst>
            <c:ext xmlns:c16="http://schemas.microsoft.com/office/drawing/2014/chart" uri="{C3380CC4-5D6E-409C-BE32-E72D297353CC}">
              <c16:uniqueId val="{00000001-0E6A-4BC8-955E-57231A4920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c:v>
                </c:pt>
                <c:pt idx="1">
                  <c:v>0.51</c:v>
                </c:pt>
                <c:pt idx="2">
                  <c:v>1.24</c:v>
                </c:pt>
                <c:pt idx="3">
                  <c:v>1.64</c:v>
                </c:pt>
                <c:pt idx="4">
                  <c:v>1.33</c:v>
                </c:pt>
              </c:numCache>
            </c:numRef>
          </c:val>
          <c:extLst>
            <c:ext xmlns:c16="http://schemas.microsoft.com/office/drawing/2014/chart" uri="{C3380CC4-5D6E-409C-BE32-E72D297353CC}">
              <c16:uniqueId val="{00000000-43E9-49F5-A2C6-4F927E19EC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8.2899999999999991</c:v>
                </c:pt>
                <c:pt idx="1">
                  <c:v>7.2</c:v>
                </c:pt>
                <c:pt idx="2">
                  <c:v>5.22</c:v>
                </c:pt>
                <c:pt idx="3">
                  <c:v>5.84</c:v>
                </c:pt>
                <c:pt idx="4">
                  <c:v>5.83</c:v>
                </c:pt>
              </c:numCache>
            </c:numRef>
          </c:val>
          <c:extLst>
            <c:ext xmlns:c16="http://schemas.microsoft.com/office/drawing/2014/chart" uri="{C3380CC4-5D6E-409C-BE32-E72D297353CC}">
              <c16:uniqueId val="{00000001-43E9-49F5-A2C6-4F927E19EC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-3.65</c:v>
                </c:pt>
                <c:pt idx="2">
                  <c:v>-1.54</c:v>
                </c:pt>
                <c:pt idx="3">
                  <c:v>0.4</c:v>
                </c:pt>
                <c:pt idx="4">
                  <c:v>-0.98</c:v>
                </c:pt>
              </c:numCache>
            </c:numRef>
          </c:val>
          <c:smooth val="0"/>
          <c:extLst>
            <c:ext xmlns:c16="http://schemas.microsoft.com/office/drawing/2014/chart" uri="{C3380CC4-5D6E-409C-BE32-E72D297353CC}">
              <c16:uniqueId val="{00000002-43E9-49F5-A2C6-4F927E19EC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8B03-4557-BF45-9C65379C4B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03-4557-BF45-9C65379C4BF5}"/>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2-8B03-4557-BF45-9C65379C4BF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0.46</c:v>
                </c:pt>
                <c:pt idx="2">
                  <c:v>#N/A</c:v>
                </c:pt>
                <c:pt idx="3">
                  <c:v>0.59</c:v>
                </c:pt>
                <c:pt idx="4">
                  <c:v>#N/A</c:v>
                </c:pt>
                <c:pt idx="5">
                  <c:v>0.69</c:v>
                </c:pt>
                <c:pt idx="6">
                  <c:v>#N/A</c:v>
                </c:pt>
                <c:pt idx="7">
                  <c:v>1.27</c:v>
                </c:pt>
                <c:pt idx="8">
                  <c:v>#N/A</c:v>
                </c:pt>
                <c:pt idx="9">
                  <c:v>0.68</c:v>
                </c:pt>
              </c:numCache>
            </c:numRef>
          </c:val>
          <c:extLst>
            <c:ext xmlns:c16="http://schemas.microsoft.com/office/drawing/2014/chart" uri="{C3380CC4-5D6E-409C-BE32-E72D297353CC}">
              <c16:uniqueId val="{00000003-8B03-4557-BF45-9C65379C4BF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2.52</c:v>
                </c:pt>
                <c:pt idx="1">
                  <c:v>#N/A</c:v>
                </c:pt>
                <c:pt idx="2">
                  <c:v>0.94</c:v>
                </c:pt>
                <c:pt idx="3">
                  <c:v>#N/A</c:v>
                </c:pt>
                <c:pt idx="4">
                  <c:v>#N/A</c:v>
                </c:pt>
                <c:pt idx="5">
                  <c:v>0</c:v>
                </c:pt>
                <c:pt idx="6">
                  <c:v>#N/A</c:v>
                </c:pt>
                <c:pt idx="7">
                  <c:v>0.22</c:v>
                </c:pt>
                <c:pt idx="8">
                  <c:v>#N/A</c:v>
                </c:pt>
                <c:pt idx="9">
                  <c:v>0.89</c:v>
                </c:pt>
              </c:numCache>
            </c:numRef>
          </c:val>
          <c:extLst>
            <c:ext xmlns:c16="http://schemas.microsoft.com/office/drawing/2014/chart" uri="{C3380CC4-5D6E-409C-BE32-E72D297353CC}">
              <c16:uniqueId val="{00000004-8B03-4557-BF45-9C65379C4BF5}"/>
            </c:ext>
          </c:extLst>
        </c:ser>
        <c:ser>
          <c:idx val="5"/>
          <c:order val="5"/>
          <c:tx>
            <c:strRef>
              <c:f>データシート!$A$32</c:f>
              <c:strCache>
                <c:ptCount val="1"/>
                <c:pt idx="0">
                  <c:v>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1.34</c:v>
                </c:pt>
                <c:pt idx="2">
                  <c:v>#N/A</c:v>
                </c:pt>
                <c:pt idx="3">
                  <c:v>1.1100000000000001</c:v>
                </c:pt>
                <c:pt idx="4">
                  <c:v>#N/A</c:v>
                </c:pt>
                <c:pt idx="5">
                  <c:v>1.18</c:v>
                </c:pt>
                <c:pt idx="6">
                  <c:v>#N/A</c:v>
                </c:pt>
                <c:pt idx="7">
                  <c:v>1.22</c:v>
                </c:pt>
                <c:pt idx="8">
                  <c:v>#N/A</c:v>
                </c:pt>
                <c:pt idx="9">
                  <c:v>1.21</c:v>
                </c:pt>
              </c:numCache>
            </c:numRef>
          </c:val>
          <c:extLst>
            <c:ext xmlns:c16="http://schemas.microsoft.com/office/drawing/2014/chart" uri="{C3380CC4-5D6E-409C-BE32-E72D297353CC}">
              <c16:uniqueId val="{00000005-8B03-4557-BF45-9C65379C4BF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2.09</c:v>
                </c:pt>
                <c:pt idx="2">
                  <c:v>#N/A</c:v>
                </c:pt>
                <c:pt idx="3">
                  <c:v>0.51</c:v>
                </c:pt>
                <c:pt idx="4">
                  <c:v>#N/A</c:v>
                </c:pt>
                <c:pt idx="5">
                  <c:v>1.24</c:v>
                </c:pt>
                <c:pt idx="6">
                  <c:v>#N/A</c:v>
                </c:pt>
                <c:pt idx="7">
                  <c:v>1.64</c:v>
                </c:pt>
                <c:pt idx="8">
                  <c:v>#N/A</c:v>
                </c:pt>
                <c:pt idx="9">
                  <c:v>1.3</c:v>
                </c:pt>
              </c:numCache>
            </c:numRef>
          </c:val>
          <c:extLst>
            <c:ext xmlns:c16="http://schemas.microsoft.com/office/drawing/2014/chart" uri="{C3380CC4-5D6E-409C-BE32-E72D297353CC}">
              <c16:uniqueId val="{00000006-8B03-4557-BF45-9C65379C4B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2.61</c:v>
                </c:pt>
                <c:pt idx="2">
                  <c:v>#N/A</c:v>
                </c:pt>
                <c:pt idx="3">
                  <c:v>3.42</c:v>
                </c:pt>
                <c:pt idx="4">
                  <c:v>#N/A</c:v>
                </c:pt>
                <c:pt idx="5">
                  <c:v>4.04</c:v>
                </c:pt>
                <c:pt idx="6">
                  <c:v>#N/A</c:v>
                </c:pt>
                <c:pt idx="7">
                  <c:v>4.1100000000000003</c:v>
                </c:pt>
                <c:pt idx="8">
                  <c:v>#N/A</c:v>
                </c:pt>
                <c:pt idx="9">
                  <c:v>4.88</c:v>
                </c:pt>
              </c:numCache>
            </c:numRef>
          </c:val>
          <c:extLst>
            <c:ext xmlns:c16="http://schemas.microsoft.com/office/drawing/2014/chart" uri="{C3380CC4-5D6E-409C-BE32-E72D297353CC}">
              <c16:uniqueId val="{00000007-8B03-4557-BF45-9C65379C4B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12.89</c:v>
                </c:pt>
                <c:pt idx="2">
                  <c:v>#N/A</c:v>
                </c:pt>
                <c:pt idx="3">
                  <c:v>12.65</c:v>
                </c:pt>
                <c:pt idx="4">
                  <c:v>#N/A</c:v>
                </c:pt>
                <c:pt idx="5">
                  <c:v>13.23</c:v>
                </c:pt>
                <c:pt idx="6">
                  <c:v>#N/A</c:v>
                </c:pt>
                <c:pt idx="7">
                  <c:v>14.16</c:v>
                </c:pt>
                <c:pt idx="8">
                  <c:v>#N/A</c:v>
                </c:pt>
                <c:pt idx="9">
                  <c:v>10.67</c:v>
                </c:pt>
              </c:numCache>
            </c:numRef>
          </c:val>
          <c:extLst>
            <c:ext xmlns:c16="http://schemas.microsoft.com/office/drawing/2014/chart" uri="{C3380CC4-5D6E-409C-BE32-E72D297353CC}">
              <c16:uniqueId val="{00000008-8B03-4557-BF45-9C65379C4BF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0.28999999999999998</c:v>
                </c:pt>
                <c:pt idx="2">
                  <c:v>#N/A</c:v>
                </c:pt>
                <c:pt idx="3">
                  <c:v>7.0000000000000007E-2</c:v>
                </c:pt>
                <c:pt idx="4">
                  <c:v>1.64</c:v>
                </c:pt>
                <c:pt idx="5">
                  <c:v>#N/A</c:v>
                </c:pt>
                <c:pt idx="6">
                  <c:v>3.14</c:v>
                </c:pt>
                <c:pt idx="7">
                  <c:v>#N/A</c:v>
                </c:pt>
                <c:pt idx="8">
                  <c:v>3.02</c:v>
                </c:pt>
                <c:pt idx="9">
                  <c:v>#N/A</c:v>
                </c:pt>
              </c:numCache>
            </c:numRef>
          </c:val>
          <c:extLst>
            <c:ext xmlns:c16="http://schemas.microsoft.com/office/drawing/2014/chart" uri="{C3380CC4-5D6E-409C-BE32-E72D297353CC}">
              <c16:uniqueId val="{00000009-8B03-4557-BF45-9C65379C4B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8339</c:v>
                </c:pt>
                <c:pt idx="5">
                  <c:v>8690</c:v>
                </c:pt>
                <c:pt idx="8">
                  <c:v>8861</c:v>
                </c:pt>
                <c:pt idx="11">
                  <c:v>8816</c:v>
                </c:pt>
                <c:pt idx="14">
                  <c:v>8811</c:v>
                </c:pt>
              </c:numCache>
            </c:numRef>
          </c:val>
          <c:extLst>
            <c:ext xmlns:c16="http://schemas.microsoft.com/office/drawing/2014/chart" uri="{C3380CC4-5D6E-409C-BE32-E72D297353CC}">
              <c16:uniqueId val="{00000000-DA1F-435D-B12C-3AA4F154B0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1F-435D-B12C-3AA4F154B0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411</c:v>
                </c:pt>
                <c:pt idx="3">
                  <c:v>194</c:v>
                </c:pt>
                <c:pt idx="6">
                  <c:v>2</c:v>
                </c:pt>
                <c:pt idx="9">
                  <c:v>0</c:v>
                </c:pt>
                <c:pt idx="12">
                  <c:v>0</c:v>
                </c:pt>
              </c:numCache>
            </c:numRef>
          </c:val>
          <c:extLst>
            <c:ext xmlns:c16="http://schemas.microsoft.com/office/drawing/2014/chart" uri="{C3380CC4-5D6E-409C-BE32-E72D297353CC}">
              <c16:uniqueId val="{00000002-DA1F-435D-B12C-3AA4F154B0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137</c:v>
                </c:pt>
                <c:pt idx="6">
                  <c:v>194</c:v>
                </c:pt>
                <c:pt idx="9">
                  <c:v>228</c:v>
                </c:pt>
                <c:pt idx="12">
                  <c:v>481</c:v>
                </c:pt>
              </c:numCache>
            </c:numRef>
          </c:val>
          <c:extLst>
            <c:ext xmlns:c16="http://schemas.microsoft.com/office/drawing/2014/chart" uri="{C3380CC4-5D6E-409C-BE32-E72D297353CC}">
              <c16:uniqueId val="{00000003-DA1F-435D-B12C-3AA4F154B0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3939</c:v>
                </c:pt>
                <c:pt idx="3">
                  <c:v>3916</c:v>
                </c:pt>
                <c:pt idx="6">
                  <c:v>3889</c:v>
                </c:pt>
                <c:pt idx="9">
                  <c:v>3864</c:v>
                </c:pt>
                <c:pt idx="12">
                  <c:v>3889</c:v>
                </c:pt>
              </c:numCache>
            </c:numRef>
          </c:val>
          <c:extLst>
            <c:ext xmlns:c16="http://schemas.microsoft.com/office/drawing/2014/chart" uri="{C3380CC4-5D6E-409C-BE32-E72D297353CC}">
              <c16:uniqueId val="{00000004-DA1F-435D-B12C-3AA4F154B0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F-435D-B12C-3AA4F154B0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1F-435D-B12C-3AA4F154B0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6626</c:v>
                </c:pt>
                <c:pt idx="3">
                  <c:v>6959</c:v>
                </c:pt>
                <c:pt idx="6">
                  <c:v>7051</c:v>
                </c:pt>
                <c:pt idx="9">
                  <c:v>6946</c:v>
                </c:pt>
                <c:pt idx="12">
                  <c:v>7166</c:v>
                </c:pt>
              </c:numCache>
            </c:numRef>
          </c:val>
          <c:extLst>
            <c:ext xmlns:c16="http://schemas.microsoft.com/office/drawing/2014/chart" uri="{C3380CC4-5D6E-409C-BE32-E72D297353CC}">
              <c16:uniqueId val="{00000007-DA1F-435D-B12C-3AA4F154B0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2722</c:v>
                </c:pt>
                <c:pt idx="2">
                  <c:v>#N/A</c:v>
                </c:pt>
                <c:pt idx="3">
                  <c:v>#N/A</c:v>
                </c:pt>
                <c:pt idx="4">
                  <c:v>2516</c:v>
                </c:pt>
                <c:pt idx="5">
                  <c:v>#N/A</c:v>
                </c:pt>
                <c:pt idx="6">
                  <c:v>#N/A</c:v>
                </c:pt>
                <c:pt idx="7">
                  <c:v>2275</c:v>
                </c:pt>
                <c:pt idx="8">
                  <c:v>#N/A</c:v>
                </c:pt>
                <c:pt idx="9">
                  <c:v>#N/A</c:v>
                </c:pt>
                <c:pt idx="10">
                  <c:v>2222</c:v>
                </c:pt>
                <c:pt idx="11">
                  <c:v>#N/A</c:v>
                </c:pt>
                <c:pt idx="12">
                  <c:v>#N/A</c:v>
                </c:pt>
                <c:pt idx="13">
                  <c:v>2725</c:v>
                </c:pt>
                <c:pt idx="14">
                  <c:v>#N/A</c:v>
                </c:pt>
              </c:numCache>
            </c:numRef>
          </c:val>
          <c:smooth val="0"/>
          <c:extLst>
            <c:ext xmlns:c16="http://schemas.microsoft.com/office/drawing/2014/chart" uri="{C3380CC4-5D6E-409C-BE32-E72D297353CC}">
              <c16:uniqueId val="{00000008-DA1F-435D-B12C-3AA4F154B0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87995</c:v>
                </c:pt>
                <c:pt idx="5">
                  <c:v>88603</c:v>
                </c:pt>
                <c:pt idx="8">
                  <c:v>86924</c:v>
                </c:pt>
                <c:pt idx="11">
                  <c:v>85019</c:v>
                </c:pt>
                <c:pt idx="14">
                  <c:v>83312</c:v>
                </c:pt>
              </c:numCache>
            </c:numRef>
          </c:val>
          <c:extLst>
            <c:ext xmlns:c16="http://schemas.microsoft.com/office/drawing/2014/chart" uri="{C3380CC4-5D6E-409C-BE32-E72D297353CC}">
              <c16:uniqueId val="{00000000-38D0-4A93-8DBE-528A6CDA47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15810</c:v>
                </c:pt>
                <c:pt idx="5">
                  <c:v>15832</c:v>
                </c:pt>
                <c:pt idx="8">
                  <c:v>15626</c:v>
                </c:pt>
                <c:pt idx="11">
                  <c:v>16333</c:v>
                </c:pt>
                <c:pt idx="14">
                  <c:v>16797</c:v>
                </c:pt>
              </c:numCache>
            </c:numRef>
          </c:val>
          <c:extLst>
            <c:ext xmlns:c16="http://schemas.microsoft.com/office/drawing/2014/chart" uri="{C3380CC4-5D6E-409C-BE32-E72D297353CC}">
              <c16:uniqueId val="{00000001-38D0-4A93-8DBE-528A6CDA47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7776</c:v>
                </c:pt>
                <c:pt idx="5">
                  <c:v>8013</c:v>
                </c:pt>
                <c:pt idx="8">
                  <c:v>7163</c:v>
                </c:pt>
                <c:pt idx="11">
                  <c:v>7522</c:v>
                </c:pt>
                <c:pt idx="14">
                  <c:v>9044</c:v>
                </c:pt>
              </c:numCache>
            </c:numRef>
          </c:val>
          <c:extLst>
            <c:ext xmlns:c16="http://schemas.microsoft.com/office/drawing/2014/chart" uri="{C3380CC4-5D6E-409C-BE32-E72D297353CC}">
              <c16:uniqueId val="{00000002-38D0-4A93-8DBE-528A6CDA47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D0-4A93-8DBE-528A6CDA47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D0-4A93-8DBE-528A6CDA47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c:v>
                </c:pt>
                <c:pt idx="3">
                  <c:v>15</c:v>
                </c:pt>
                <c:pt idx="6">
                  <c:v>14</c:v>
                </c:pt>
                <c:pt idx="9">
                  <c:v>13</c:v>
                </c:pt>
                <c:pt idx="12">
                  <c:v>13</c:v>
                </c:pt>
              </c:numCache>
            </c:numRef>
          </c:val>
          <c:extLst>
            <c:ext xmlns:c16="http://schemas.microsoft.com/office/drawing/2014/chart" uri="{C3380CC4-5D6E-409C-BE32-E72D297353CC}">
              <c16:uniqueId val="{00000005-38D0-4A93-8DBE-528A6CDA47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12564</c:v>
                </c:pt>
                <c:pt idx="3">
                  <c:v>12716</c:v>
                </c:pt>
                <c:pt idx="6">
                  <c:v>12116</c:v>
                </c:pt>
                <c:pt idx="9">
                  <c:v>11913</c:v>
                </c:pt>
                <c:pt idx="12">
                  <c:v>12000</c:v>
                </c:pt>
              </c:numCache>
            </c:numRef>
          </c:val>
          <c:extLst>
            <c:ext xmlns:c16="http://schemas.microsoft.com/office/drawing/2014/chart" uri="{C3380CC4-5D6E-409C-BE32-E72D297353CC}">
              <c16:uniqueId val="{00000006-38D0-4A93-8DBE-528A6CDA47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4930</c:v>
                </c:pt>
                <c:pt idx="3">
                  <c:v>8168</c:v>
                </c:pt>
                <c:pt idx="6">
                  <c:v>8303</c:v>
                </c:pt>
                <c:pt idx="9">
                  <c:v>8553</c:v>
                </c:pt>
                <c:pt idx="12">
                  <c:v>8129</c:v>
                </c:pt>
              </c:numCache>
            </c:numRef>
          </c:val>
          <c:extLst>
            <c:ext xmlns:c16="http://schemas.microsoft.com/office/drawing/2014/chart" uri="{C3380CC4-5D6E-409C-BE32-E72D297353CC}">
              <c16:uniqueId val="{00000007-38D0-4A93-8DBE-528A6CDA47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42675</c:v>
                </c:pt>
                <c:pt idx="3">
                  <c:v>40863</c:v>
                </c:pt>
                <c:pt idx="6">
                  <c:v>39361</c:v>
                </c:pt>
                <c:pt idx="9">
                  <c:v>37251</c:v>
                </c:pt>
                <c:pt idx="12">
                  <c:v>35618</c:v>
                </c:pt>
              </c:numCache>
            </c:numRef>
          </c:val>
          <c:extLst>
            <c:ext xmlns:c16="http://schemas.microsoft.com/office/drawing/2014/chart" uri="{C3380CC4-5D6E-409C-BE32-E72D297353CC}">
              <c16:uniqueId val="{00000008-38D0-4A93-8DBE-528A6CDA47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194</c:v>
                </c:pt>
                <c:pt idx="3">
                  <c:v>2</c:v>
                </c:pt>
                <c:pt idx="6">
                  <c:v>0</c:v>
                </c:pt>
                <c:pt idx="9">
                  <c:v>0</c:v>
                </c:pt>
                <c:pt idx="12">
                  <c:v>0</c:v>
                </c:pt>
              </c:numCache>
            </c:numRef>
          </c:val>
          <c:extLst>
            <c:ext xmlns:c16="http://schemas.microsoft.com/office/drawing/2014/chart" uri="{C3380CC4-5D6E-409C-BE32-E72D297353CC}">
              <c16:uniqueId val="{00000009-38D0-4A93-8DBE-528A6CDA47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75341</c:v>
                </c:pt>
                <c:pt idx="3">
                  <c:v>75555</c:v>
                </c:pt>
                <c:pt idx="6">
                  <c:v>77481</c:v>
                </c:pt>
                <c:pt idx="9">
                  <c:v>79083</c:v>
                </c:pt>
                <c:pt idx="12">
                  <c:v>79313</c:v>
                </c:pt>
              </c:numCache>
            </c:numRef>
          </c:val>
          <c:extLst>
            <c:ext xmlns:c16="http://schemas.microsoft.com/office/drawing/2014/chart" uri="{C3380CC4-5D6E-409C-BE32-E72D297353CC}">
              <c16:uniqueId val="{0000000A-38D0-4A93-8DBE-528A6CDA47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24139</c:v>
                </c:pt>
                <c:pt idx="2">
                  <c:v>#N/A</c:v>
                </c:pt>
                <c:pt idx="3">
                  <c:v>#N/A</c:v>
                </c:pt>
                <c:pt idx="4">
                  <c:v>24871</c:v>
                </c:pt>
                <c:pt idx="5">
                  <c:v>#N/A</c:v>
                </c:pt>
                <c:pt idx="6">
                  <c:v>#N/A</c:v>
                </c:pt>
                <c:pt idx="7">
                  <c:v>27562</c:v>
                </c:pt>
                <c:pt idx="8">
                  <c:v>#N/A</c:v>
                </c:pt>
                <c:pt idx="9">
                  <c:v>#N/A</c:v>
                </c:pt>
                <c:pt idx="10">
                  <c:v>27940</c:v>
                </c:pt>
                <c:pt idx="11">
                  <c:v>#N/A</c:v>
                </c:pt>
                <c:pt idx="12">
                  <c:v>#N/A</c:v>
                </c:pt>
                <c:pt idx="13">
                  <c:v>25919</c:v>
                </c:pt>
                <c:pt idx="14">
                  <c:v>#N/A</c:v>
                </c:pt>
              </c:numCache>
            </c:numRef>
          </c:val>
          <c:smooth val="0"/>
          <c:extLst>
            <c:ext xmlns:c16="http://schemas.microsoft.com/office/drawing/2014/chart" uri="{C3380CC4-5D6E-409C-BE32-E72D297353CC}">
              <c16:uniqueId val="{0000000B-38D0-4A93-8DBE-528A6CDA47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2188</c:v>
                </c:pt>
                <c:pt idx="1">
                  <c:v>2449</c:v>
                </c:pt>
                <c:pt idx="2">
                  <c:v>2496</c:v>
                </c:pt>
              </c:numCache>
            </c:numRef>
          </c:val>
          <c:extLst>
            <c:ext xmlns:c16="http://schemas.microsoft.com/office/drawing/2014/chart" uri="{C3380CC4-5D6E-409C-BE32-E72D297353CC}">
              <c16:uniqueId val="{00000000-C17B-4027-9950-BA5A289975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C17B-4027-9950-BA5A289975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4799</c:v>
                </c:pt>
                <c:pt idx="1">
                  <c:v>4233</c:v>
                </c:pt>
                <c:pt idx="2">
                  <c:v>5078</c:v>
                </c:pt>
              </c:numCache>
            </c:numRef>
          </c:val>
          <c:extLst>
            <c:ext xmlns:c16="http://schemas.microsoft.com/office/drawing/2014/chart" uri="{C3380CC4-5D6E-409C-BE32-E72D297353CC}">
              <c16:uniqueId val="{00000002-C17B-4027-9950-BA5A289975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{753CA513-FFBA-4789-9C3F-F5DCA40A808B}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61-414E-8992-81677F2DD6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{7E51C664-D66A-4AB8-B088-874144F07E62}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61-414E-8992-81677F2DD6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{D7054E4C-FE10-4801-9EBC-B34DC4722280}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61-414E-8992-81677F2DD6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{1B3091DD-3906-4954-9868-7163833A833C}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61-414E-8992-81677F2DD6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{88086339-9C00-45DA-85A9-50EBC9F209A8}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61-414E-8992-81677F2DD60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{10823A0C-F25F-4425-AEB5-E87D7D69930C}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61-414E-8992-81677F2DD60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{C4DDFFAA-B779-4AD4-8A31-314950290D3B}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61-414E-8992-81677F2DD60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{EAB0DFAC-6FD9-43EC-BF4C-8C4955ADBF63}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61-414E-8992-81677F2DD60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{442317B5-5489-4B83-8B62-8E6FFC30D2EC}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61-414E-8992-81677F2DD6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58.5</c:v>
                </c:pt>
                <c:pt idx="16">
                  <c:v>59.4</c:v>
                </c:pt>
                <c:pt idx="24">
                  <c:v>60.7</c:v>
                </c:pt>
                <c:pt idx="32">
                  <c:v>61.7</c:v>
                </c:pt>
              </c:numCache>
            </c:numRef>
          </c:xVal>
          <c:yVal>
            <c:numRef>
              <c:f>公会計指標分析・財政指標組合せ分析表!$BP$51:$DC$51</c:f>
              <c:numCache>
                <c:formatCode>#,##0.0;"▲ "#,##0.0</c:formatCode>
                <c:ptCount val="40"/>
                <c:pt idx="0">
                  <c:v>68.3</c:v>
                </c:pt>
                <c:pt idx="8">
                  <c:v>70.8</c:v>
                </c:pt>
                <c:pt idx="16">
                  <c:v>78.900000000000006</c:v>
                </c:pt>
                <c:pt idx="24">
                  <c:v>80</c:v>
                </c:pt>
                <c:pt idx="32">
                  <c:v>72.400000000000006</c:v>
                </c:pt>
              </c:numCache>
            </c:numRef>
          </c:yVal>
          <c:smooth val="0"/>
          <c:extLst>
            <c:ext xmlns:c16="http://schemas.microsoft.com/office/drawing/2014/chart" uri="{C3380CC4-5D6E-409C-BE32-E72D297353CC}">
              <c16:uniqueId val="{00000009-A361-414E-8992-81677F2DD6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{D9EC6F81-46E5-4E69-A1AE-CAE839E10315}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61-414E-8992-81677F2DD6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{8EB0952D-6318-48D9-83DC-7EC349CF9888}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61-414E-8992-81677F2DD6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{36305ADF-D24C-4CED-AB85-0B107D92786B}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61-414E-8992-81677F2DD6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{0E00088C-71E6-4B0A-B637-20EABAC4AEBB}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61-414E-8992-81677F2DD6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{955FB7FD-B831-4D1C-9DE1-591199EC029A}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61-414E-8992-81677F2DD60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{01A6260D-F5BB-433B-ADC5-781B44635B9A}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61-414E-8992-81677F2DD60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{EA099B5C-1516-456F-9049-C1C63AF3261D}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61-414E-8992-81677F2DD60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{483A3DEF-63AE-4A22-A7DD-A492A42123F5}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61-414E-8992-81677F2DD60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{4AE18BCB-FD70-42BC-B185-366216C7CA71}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61-414E-8992-81677F2DD6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61.7</c:v>
                </c:pt>
              </c:numCache>
            </c:numRef>
          </c:xVal>
          <c:yVal>
            <c:numRef>
              <c:f>公会計指標分析・財政指標組合せ分析表!$BP$55:$DC$55</c:f>
              <c:numCache>
                <c:formatCode>#,##0.0;"▲ "#,##0.0</c:formatCode>
                <c:ptCount val="40"/>
                <c:pt idx="0">
                  <c:v>37.4</c:v>
                </c:pt>
                <c:pt idx="8">
                  <c:v>31</c:v>
                </c:pt>
                <c:pt idx="16">
                  <c:v>30</c:v>
                </c:pt>
                <c:pt idx="24">
                  <c:v>23.1</c:v>
                </c:pt>
                <c:pt idx="32">
                  <c:v>33.9</c:v>
                </c:pt>
              </c:numCache>
            </c:numRef>
          </c:yVal>
          <c:smooth val="0"/>
          <c:extLst>
            <c:ext xmlns:c16="http://schemas.microsoft.com/office/drawing/2014/chart" uri="{C3380CC4-5D6E-409C-BE32-E72D297353CC}">
              <c16:uniqueId val="{00000013-A361-414E-8992-81677F2DD603}"/>
            </c:ext>
          </c:extLst>
        </c:ser>
        <c:dLbls>
          <c:showLegendKey val="0"/>
          <c:showVal val="1"/>
          <c:showCatName val="0"/>
          <c:showSerName val="0"/>
          <c:showPercent val="0"/>
          <c:showBubbleSize val="0"/>
        </c:dLbls>
        <c:axId val="46179840"/>
        <c:axId val="46181760"/>
      </c:scatterChart>
      <c:valAx>
        <c:axId val="46179840"/>
        <c:scaling>
          <c:orientation val="minMax"/>
          <c:max val="62.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{C45213D6-4168-403E-A9CC-D016484B0B40}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563-4272-A2EB-DF3D5139BE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{B892C4E4-7DCE-485A-B06F-C36A0D99D533}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63-4272-A2EB-DF3D5139BE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{D9A55F63-39F8-4024-9A1D-ADA75428765B}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63-4272-A2EB-DF3D5139BE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{D3D18ADC-D9BB-4750-9B03-0C464F4E9276}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63-4272-A2EB-DF3D5139BE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{FF84280C-A7B9-4AAA-AD18-84C06AFEF430}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63-4272-A2EB-DF3D5139BEA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{09E64B6F-1236-4AED-9185-71507A3A7C04}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563-4272-A2EB-DF3D5139BEA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{0A38E770-C513-4D6B-A3EA-75F0B8BF64B3}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563-4272-A2EB-DF3D5139BEA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{A5398553-8C19-4061-8E05-1C24476BB85E}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563-4272-A2EB-DF3D5139BEA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{96B5AC9D-8946-4449-885F-DBDE7DBB4C3C}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563-4272-A2EB-DF3D5139BE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7.1</c:v>
                </c:pt>
                <c:pt idx="24">
                  <c:v>6.6</c:v>
                </c:pt>
                <c:pt idx="32">
                  <c:v>6.8</c:v>
                </c:pt>
              </c:numCache>
            </c:numRef>
          </c:xVal>
          <c:yVal>
            <c:numRef>
              <c:f>公会計指標分析・財政指標組合せ分析表!$BP$73:$DC$73</c:f>
              <c:numCache>
                <c:formatCode>#,##0.0;"▲ "#,##0.0</c:formatCode>
                <c:ptCount val="40"/>
                <c:pt idx="0">
                  <c:v>68.3</c:v>
                </c:pt>
                <c:pt idx="8">
                  <c:v>70.8</c:v>
                </c:pt>
                <c:pt idx="16">
                  <c:v>78.900000000000006</c:v>
                </c:pt>
                <c:pt idx="24">
                  <c:v>80</c:v>
                </c:pt>
                <c:pt idx="32">
                  <c:v>72.400000000000006</c:v>
                </c:pt>
              </c:numCache>
            </c:numRef>
          </c:yVal>
          <c:smooth val="0"/>
          <c:extLst>
            <c:ext xmlns:c16="http://schemas.microsoft.com/office/drawing/2014/chart" uri="{C3380CC4-5D6E-409C-BE32-E72D297353CC}">
              <c16:uniqueId val="{00000009-1563-4272-A2EB-DF3D5139BE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{257E10C6-2B44-45EA-8E10-DDCE673DCC24}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563-4272-A2EB-DF3D5139BE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{40465C5F-B4C4-4747-894C-F385201339BD}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63-4272-A2EB-DF3D5139BE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{1446B2AD-0B16-4EF0-BE7F-44A02EDA965A}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63-4272-A2EB-DF3D5139BE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{4C085042-1662-431A-9153-F201BC875B5C}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63-4272-A2EB-DF3D5139BE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{7250DCB3-99CC-4613-B722-1ED2DEE615D0}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63-4272-A2EB-DF3D5139BEA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{E091C6A6-1076-40BE-9539-47DDF0B32EC6}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563-4272-A2EB-DF3D5139BEA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{5F18A4DB-CE3E-4255-9FCC-A5F80B09AD7E}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563-4272-A2EB-DF3D5139BEA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{C98D9625-1D38-4EDA-80CD-33CACB332220}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563-4272-A2EB-DF3D5139BEA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{45F3C67D-F4E3-4A99-A1C2-93ED73B1D7CC}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563-4272-A2EB-DF3D5139BE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5.7</c:v>
                </c:pt>
              </c:numCache>
            </c:numRef>
          </c:xVal>
          <c:yVal>
            <c:numRef>
              <c:f>公会計指標分析・財政指標組合せ分析表!$BP$77:$DC$77</c:f>
              <c:numCache>
                <c:formatCode>#,##0.0;"▲ "#,##0.0</c:formatCode>
                <c:ptCount val="40"/>
                <c:pt idx="0">
                  <c:v>37.4</c:v>
                </c:pt>
                <c:pt idx="8">
                  <c:v>31</c:v>
                </c:pt>
                <c:pt idx="16">
                  <c:v>30</c:v>
                </c:pt>
                <c:pt idx="24">
                  <c:v>23.1</c:v>
                </c:pt>
                <c:pt idx="32">
                  <c:v>33.9</c:v>
                </c:pt>
              </c:numCache>
            </c:numRef>
          </c:yVal>
          <c:smooth val="0"/>
          <c:extLst>
            <c:ext xmlns:c16="http://schemas.microsoft.com/office/drawing/2014/chart" uri="{C3380CC4-5D6E-409C-BE32-E72D297353CC}">
              <c16:uniqueId val="{00000013-1563-4272-A2EB-DF3D5139BEAF}"/>
            </c:ext>
          </c:extLst>
        </c:ser>
        <c:dLbls>
          <c:showLegendKey val="0"/>
          <c:showVal val="1"/>
          <c:showCatName val="0"/>
          <c:showSerName val="0"/>
          <c:showPercent val="0"/>
          <c:showBubbleSize val="0"/>
        </c:dLbls>
        <c:axId val="84219776"/>
        <c:axId val="84234240"/>
      </c:scatterChart>
      <c:valAx>
        <c:axId val="84219776"/>
        <c:scaling>
          <c:orientation val="minMax"/>
          <c:max val="8.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年度に借り入れた学校教育施設等整備事業債の元金償還開始による増や甲府・峡東地域ごみ処理組合への負担金の増などにより、前年度から</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6.8</a:t>
          </a:r>
          <a:r>
            <a:rPr kumimoji="1" lang="ja-JP" altLang="en-US" sz="1400">
              <a:solidFill>
                <a:sysClr val="windowText" lastClr="000000"/>
              </a:solidFill>
              <a:latin typeface="ＭＳ ゴシック" pitchFamily="49" charset="-128"/>
              <a:ea typeface="ＭＳ ゴシック" pitchFamily="49" charset="-128"/>
            </a:rPr>
            <a:t>％となっている。</a:t>
          </a:r>
        </a:p>
        <a:p>
          <a:r>
            <a:rPr kumimoji="1" lang="ja-JP" altLang="en-US" sz="1400">
              <a:solidFill>
                <a:sysClr val="windowText" lastClr="000000"/>
              </a:solidFill>
              <a:latin typeface="ＭＳ ゴシック" pitchFamily="49" charset="-128"/>
              <a:ea typeface="ＭＳ ゴシック" pitchFamily="49" charset="-128"/>
            </a:rPr>
            <a:t>　他の類似団体との比較では、依然高い状況にあることから、今後も引き続き、計画的な市債発行による公債費の抑制に努める。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下水道事業債残高の減による公営企業債繰入見込額の減や甲府・峡東地区ごみ処理施設事務組合の負担等見込額の減などによる将来負担額の減少、また中道北小学校移転に伴う補償金を公共施設整備事業等基金に積み立てたことによる充当可能基金の増により前年度から</a:t>
          </a:r>
          <a:r>
            <a:rPr kumimoji="1" lang="en-US" altLang="ja-JP" sz="1400">
              <a:solidFill>
                <a:sysClr val="windowText" lastClr="000000"/>
              </a:solidFill>
              <a:latin typeface="ＭＳ ゴシック" pitchFamily="49" charset="-128"/>
              <a:ea typeface="ＭＳ ゴシック" pitchFamily="49" charset="-128"/>
            </a:rPr>
            <a:t>7.6</a:t>
          </a:r>
          <a:r>
            <a:rPr kumimoji="1" lang="ja-JP" altLang="en-US" sz="1400">
              <a:solidFill>
                <a:sysClr val="windowText" lastClr="000000"/>
              </a:solidFill>
              <a:latin typeface="ＭＳ ゴシック" pitchFamily="49" charset="-128"/>
              <a:ea typeface="ＭＳ ゴシック" pitchFamily="49" charset="-128"/>
            </a:rPr>
            <a:t>％改善した。</a:t>
          </a:r>
        </a:p>
        <a:p>
          <a:r>
            <a:rPr kumimoji="1" lang="ja-JP" altLang="en-US" sz="1400">
              <a:solidFill>
                <a:sysClr val="windowText" lastClr="000000"/>
              </a:solidFill>
              <a:latin typeface="ＭＳ ゴシック" pitchFamily="49" charset="-128"/>
              <a:ea typeface="ＭＳ ゴシック" pitchFamily="49" charset="-128"/>
            </a:rPr>
            <a:t>　今後においては、公営企業繰入額が減少していくことにより、将来負担比率は改善に向かう見込み。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令和元年度においては、基金残高が増加した主な理由として、中道北小学校の移転に伴う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からの補償金を公共施設整備事業等基金に積み立てたことから前年度と比較すると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事業精査を行う中で、財政調整基金に頼らない財政運営を行っていく必要がある。また、ふるさと納税などの活用により地域振興基金等への積み立てや取り崩しを行うなど、効果的・効率的に活用していく。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「公共施設整備事業等基金」については、緑が丘スポーツ公園整備事業、動物園整備事業など公共施設の整備に係る事業に基金を使用した。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「地域振興基金」については、こうふ開府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年記念事業、東京オリンピック・パラリンピック事前合宿等推進事業など、「地域の振興に資する」事業に基金を使用した。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基金残高が増加した主な理由として、中道北小学校の移転に伴う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からの補償金を公共施設整備事業等基金に積み立てたことから、前年度と比較すると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特定目的基金については、計画的な積み立てや、ふるさと納税などの活用により地域振興基金等への積み立てや取り崩しを行うなど、効果的・効率的に活用していく。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基金の運用益での増額のみである。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本市では公共施設等総合管理計画において、平成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％削減するという目標を掲げており、今後、老朽化した施設の計画的な修繕・更新や集約化・複合化、除却を進めていく。</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じ水準にあるが、前年以前と比較して上昇傾向にあることから、今後においても、公共施設等総合管理計画に基づき策定する個別施設計画で各施設等の分析を進め、老朽化状況の把握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72" name="フローチャート: 判断 71"/>
        <xdr:cNvSpPr/>
      </xdr:nvSpPr>
      <xdr:spPr>
        <a:xfrm>
          <a:off x="4000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0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楕円 80"/>
        <xdr:cNvSpPr/>
      </xdr:nvSpPr>
      <xdr:spPr>
        <a:xfrm>
          <a:off x="47117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106274</xdr:rowOff>
    </xdr:from>
    <xdr:ext cx="405111" cy="259045"/>
    <xdr:sp macro="" textlink="">
      <xdr:nvSpPr>
        <xdr:cNvPr id="82" name="有形固定資産減価償却率該当値テキスト"/>
        <xdr:cNvSpPr txBox="1"/>
      </xdr:nvSpPr>
      <xdr:spPr>
        <a:xfrm>
          <a:off x="4813300" y="52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xdr:cNvSpPr/>
      </xdr:nvSpPr>
      <xdr:spPr>
        <a:xfrm>
          <a:off x="4000500" y="52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7197</xdr:rowOff>
    </xdr:to>
    <xdr:cxnSp macro="">
      <xdr:nvCxnSpPr>
        <xdr:cNvPr id="84" name="直線コネクタ 83"/>
        <xdr:cNvCxnSpPr/>
      </xdr:nvCxnSpPr>
      <xdr:spPr>
        <a:xfrm>
          <a:off x="4051300" y="528616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142663</xdr:rowOff>
    </xdr:to>
    <xdr:cxnSp macro="">
      <xdr:nvCxnSpPr>
        <xdr:cNvPr id="86" name="直線コネクタ 85"/>
        <xdr:cNvCxnSpPr/>
      </xdr:nvCxnSpPr>
      <xdr:spPr>
        <a:xfrm>
          <a:off x="3289300" y="523938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7" name="楕円 86"/>
        <xdr:cNvSpPr/>
      </xdr:nvSpPr>
      <xdr:spPr>
        <a:xfrm>
          <a:off x="2476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95885</xdr:rowOff>
    </xdr:to>
    <xdr:cxnSp macro="">
      <xdr:nvCxnSpPr>
        <xdr:cNvPr id="88" name="直線コネクタ 87"/>
        <xdr:cNvCxnSpPr/>
      </xdr:nvCxnSpPr>
      <xdr:spPr>
        <a:xfrm>
          <a:off x="2527300" y="52070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140970</xdr:rowOff>
    </xdr:from>
    <xdr:to>
      <xdr:col>7</xdr:col>
      <xdr:colOff>187325</xdr:colOff>
      <xdr:row>30</xdr:row>
      <xdr:rowOff>71120</xdr:rowOff>
    </xdr:to>
    <xdr:sp macro="" textlink="">
      <xdr:nvSpPr>
        <xdr:cNvPr id="89" name="楕円 88"/>
        <xdr:cNvSpPr/>
      </xdr:nvSpPr>
      <xdr:spPr>
        <a:xfrm>
          <a:off x="17145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20320</xdr:rowOff>
    </xdr:from>
    <xdr:to>
      <xdr:col>11</xdr:col>
      <xdr:colOff>136525</xdr:colOff>
      <xdr:row>30</xdr:row>
      <xdr:rowOff>63500</xdr:rowOff>
    </xdr:to>
    <xdr:cxnSp macro="">
      <xdr:nvCxnSpPr>
        <xdr:cNvPr id="90" name="直線コネクタ 89"/>
        <xdr:cNvCxnSpPr/>
      </xdr:nvCxnSpPr>
      <xdr:spPr>
        <a:xfrm>
          <a:off x="1765300" y="516382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27745</xdr:rowOff>
    </xdr:from>
    <xdr:ext cx="405111" cy="259045"/>
    <xdr:sp macro="" textlink="">
      <xdr:nvSpPr>
        <xdr:cNvPr id="91" name="n_1aveValue有形固定資産減価償却率"/>
        <xdr:cNvSpPr txBox="1"/>
      </xdr:nvSpPr>
      <xdr:spPr>
        <a:xfrm>
          <a:off x="38360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2" name="n_2aveValue有形固定資産減価償却率"/>
        <xdr:cNvSpPr txBox="1"/>
      </xdr:nvSpPr>
      <xdr:spPr>
        <a:xfrm>
          <a:off x="3086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94" name="n_4aveValue有形固定資産減価償却率"/>
        <xdr:cNvSpPr txBox="1"/>
      </xdr:nvSpPr>
      <xdr:spPr>
        <a:xfrm>
          <a:off x="1562744" y="47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13140</xdr:rowOff>
    </xdr:from>
    <xdr:ext cx="405111" cy="259045"/>
    <xdr:sp macro="" textlink="">
      <xdr:nvSpPr>
        <xdr:cNvPr id="95" name="n_1mainValue有形固定資産減価償却率"/>
        <xdr:cNvSpPr txBox="1"/>
      </xdr:nvSpPr>
      <xdr:spPr>
        <a:xfrm>
          <a:off x="38360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6" name="n_2mainValue有形固定資産減価償却率"/>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7" name="n_3mainValue有形固定資産減価償却率"/>
        <xdr:cNvSpPr txBox="1"/>
      </xdr:nvSpPr>
      <xdr:spPr>
        <a:xfrm>
          <a:off x="2324744"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62247</xdr:rowOff>
    </xdr:from>
    <xdr:ext cx="405111" cy="259045"/>
    <xdr:sp macro="" textlink="">
      <xdr:nvSpPr>
        <xdr:cNvPr id="98" name="n_4mainValue有形固定資産減価償却率"/>
        <xdr:cNvSpPr txBox="1"/>
      </xdr:nvSpPr>
      <xdr:spPr>
        <a:xfrm>
          <a:off x="1562744" y="52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比率は下がったものの、環境センター中間処理施設の解体に伴う除却事業及び北新団地Ｃ棟建設事業等の借入による市債残高の増加から、実質債務が多額になっており、類似団体、全国平均及び県平均を上回っている状態に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13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74831</xdr:rowOff>
    </xdr:from>
    <xdr:to>
      <xdr:col>72</xdr:col>
      <xdr:colOff>123825</xdr:colOff>
      <xdr:row>31</xdr:row>
      <xdr:rowOff>4981</xdr:rowOff>
    </xdr:to>
    <xdr:sp macro="" textlink="">
      <xdr:nvSpPr>
        <xdr:cNvPr id="134" name="フローチャート: 判断 133"/>
        <xdr:cNvSpPr/>
      </xdr:nvSpPr>
      <xdr:spPr>
        <a:xfrm>
          <a:off x="14033500" y="521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xdr:cNvSpPr/>
      </xdr:nvSpPr>
      <xdr:spPr>
        <a:xfrm>
          <a:off x="13271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xdr:cNvSpPr/>
      </xdr:nvSpPr>
      <xdr:spPr>
        <a:xfrm>
          <a:off x="12509500" y="527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xdr:cNvSpPr/>
      </xdr:nvSpPr>
      <xdr:spPr>
        <a:xfrm>
          <a:off x="11747500" y="52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96203</xdr:rowOff>
    </xdr:from>
    <xdr:to>
      <xdr:col>76</xdr:col>
      <xdr:colOff>73025</xdr:colOff>
      <xdr:row>33</xdr:row>
      <xdr:rowOff>26353</xdr:rowOff>
    </xdr:to>
    <xdr:sp macro="" textlink="">
      <xdr:nvSpPr>
        <xdr:cNvPr id="143" name="楕円 142"/>
        <xdr:cNvSpPr/>
      </xdr:nvSpPr>
      <xdr:spPr>
        <a:xfrm>
          <a:off x="14744700" y="5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74630</xdr:rowOff>
    </xdr:from>
    <xdr:ext cx="469744" cy="259045"/>
    <xdr:sp macro="" textlink="">
      <xdr:nvSpPr>
        <xdr:cNvPr id="144" name="債務償還比率該当値テキスト"/>
        <xdr:cNvSpPr txBox="1"/>
      </xdr:nvSpPr>
      <xdr:spPr>
        <a:xfrm>
          <a:off x="14846300" y="556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118752</xdr:rowOff>
    </xdr:from>
    <xdr:to>
      <xdr:col>72</xdr:col>
      <xdr:colOff>123825</xdr:colOff>
      <xdr:row>33</xdr:row>
      <xdr:rowOff>48902</xdr:rowOff>
    </xdr:to>
    <xdr:sp macro="" textlink="">
      <xdr:nvSpPr>
        <xdr:cNvPr id="145" name="楕円 144"/>
        <xdr:cNvSpPr/>
      </xdr:nvSpPr>
      <xdr:spPr>
        <a:xfrm>
          <a:off x="14033500" y="5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147003</xdr:rowOff>
    </xdr:from>
    <xdr:to>
      <xdr:col>76</xdr:col>
      <xdr:colOff>22225</xdr:colOff>
      <xdr:row>32</xdr:row>
      <xdr:rowOff>169552</xdr:rowOff>
    </xdr:to>
    <xdr:cxnSp macro="">
      <xdr:nvCxnSpPr>
        <xdr:cNvPr id="146" name="直線コネクタ 145"/>
        <xdr:cNvCxnSpPr/>
      </xdr:nvCxnSpPr>
      <xdr:spPr>
        <a:xfrm flipV="1">
          <a:off x="14084300" y="5633403"/>
          <a:ext cx="711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160732</xdr:rowOff>
    </xdr:from>
    <xdr:to>
      <xdr:col>68</xdr:col>
      <xdr:colOff>123825</xdr:colOff>
      <xdr:row>33</xdr:row>
      <xdr:rowOff>90883</xdr:rowOff>
    </xdr:to>
    <xdr:sp macro="" textlink="">
      <xdr:nvSpPr>
        <xdr:cNvPr id="147" name="楕円 146"/>
        <xdr:cNvSpPr/>
      </xdr:nvSpPr>
      <xdr:spPr>
        <a:xfrm>
          <a:off x="13271500" y="56471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169552</xdr:rowOff>
    </xdr:from>
    <xdr:to>
      <xdr:col>72</xdr:col>
      <xdr:colOff>73025</xdr:colOff>
      <xdr:row>33</xdr:row>
      <xdr:rowOff>40082</xdr:rowOff>
    </xdr:to>
    <xdr:cxnSp macro="">
      <xdr:nvCxnSpPr>
        <xdr:cNvPr id="148" name="直線コネクタ 147"/>
        <xdr:cNvCxnSpPr/>
      </xdr:nvCxnSpPr>
      <xdr:spPr>
        <a:xfrm flipV="1">
          <a:off x="13322300" y="5655952"/>
          <a:ext cx="762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112155</xdr:rowOff>
    </xdr:from>
    <xdr:to>
      <xdr:col>64</xdr:col>
      <xdr:colOff>123825</xdr:colOff>
      <xdr:row>33</xdr:row>
      <xdr:rowOff>42305</xdr:rowOff>
    </xdr:to>
    <xdr:sp macro="" textlink="">
      <xdr:nvSpPr>
        <xdr:cNvPr id="149" name="楕円 148"/>
        <xdr:cNvSpPr/>
      </xdr:nvSpPr>
      <xdr:spPr>
        <a:xfrm>
          <a:off x="12509500" y="55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162955</xdr:rowOff>
    </xdr:from>
    <xdr:to>
      <xdr:col>68</xdr:col>
      <xdr:colOff>73025</xdr:colOff>
      <xdr:row>33</xdr:row>
      <xdr:rowOff>40082</xdr:rowOff>
    </xdr:to>
    <xdr:cxnSp macro="">
      <xdr:nvCxnSpPr>
        <xdr:cNvPr id="150" name="直線コネクタ 149"/>
        <xdr:cNvCxnSpPr/>
      </xdr:nvCxnSpPr>
      <xdr:spPr>
        <a:xfrm>
          <a:off x="12560300" y="5649355"/>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134394</xdr:rowOff>
    </xdr:from>
    <xdr:to>
      <xdr:col>60</xdr:col>
      <xdr:colOff>123825</xdr:colOff>
      <xdr:row>32</xdr:row>
      <xdr:rowOff>64544</xdr:rowOff>
    </xdr:to>
    <xdr:sp macro="" textlink="">
      <xdr:nvSpPr>
        <xdr:cNvPr id="151" name="楕円 150"/>
        <xdr:cNvSpPr/>
      </xdr:nvSpPr>
      <xdr:spPr>
        <a:xfrm>
          <a:off x="11747500" y="54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13744</xdr:rowOff>
    </xdr:from>
    <xdr:to>
      <xdr:col>64</xdr:col>
      <xdr:colOff>73025</xdr:colOff>
      <xdr:row>32</xdr:row>
      <xdr:rowOff>162955</xdr:rowOff>
    </xdr:to>
    <xdr:cxnSp macro="">
      <xdr:nvCxnSpPr>
        <xdr:cNvPr id="152" name="直線コネクタ 151"/>
        <xdr:cNvCxnSpPr/>
      </xdr:nvCxnSpPr>
      <xdr:spPr>
        <a:xfrm>
          <a:off x="11798300" y="5500144"/>
          <a:ext cx="762000" cy="1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21508</xdr:rowOff>
    </xdr:from>
    <xdr:ext cx="469744" cy="259045"/>
    <xdr:sp macro="" textlink="">
      <xdr:nvSpPr>
        <xdr:cNvPr id="153" name="n_1aveValue債務償還比率"/>
        <xdr:cNvSpPr txBox="1"/>
      </xdr:nvSpPr>
      <xdr:spPr>
        <a:xfrm>
          <a:off x="13836727" y="49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4" name="n_2aveValue債務償還比率"/>
        <xdr:cNvSpPr txBox="1"/>
      </xdr:nvSpPr>
      <xdr:spPr>
        <a:xfrm>
          <a:off x="13087427"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5" name="n_3aveValue債務償還比率"/>
        <xdr:cNvSpPr txBox="1"/>
      </xdr:nvSpPr>
      <xdr:spPr>
        <a:xfrm>
          <a:off x="12325427" y="505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6" name="n_4aveValue債務償還比率"/>
        <xdr:cNvSpPr txBox="1"/>
      </xdr:nvSpPr>
      <xdr:spPr>
        <a:xfrm>
          <a:off x="11563427" y="49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40029</xdr:rowOff>
    </xdr:from>
    <xdr:ext cx="469744" cy="259045"/>
    <xdr:sp macro="" textlink="">
      <xdr:nvSpPr>
        <xdr:cNvPr id="157" name="n_1mainValue債務償還比率"/>
        <xdr:cNvSpPr txBox="1"/>
      </xdr:nvSpPr>
      <xdr:spPr>
        <a:xfrm>
          <a:off x="13836727" y="56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82010</xdr:rowOff>
    </xdr:from>
    <xdr:ext cx="469744" cy="259045"/>
    <xdr:sp macro="" textlink="">
      <xdr:nvSpPr>
        <xdr:cNvPr id="158" name="n_2mainValue債務償還比率"/>
        <xdr:cNvSpPr txBox="1"/>
      </xdr:nvSpPr>
      <xdr:spPr>
        <a:xfrm>
          <a:off x="13087427" y="573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33432</xdr:rowOff>
    </xdr:from>
    <xdr:ext cx="469744" cy="259045"/>
    <xdr:sp macro="" textlink="">
      <xdr:nvSpPr>
        <xdr:cNvPr id="159" name="n_3mainValue債務償還比率"/>
        <xdr:cNvSpPr txBox="1"/>
      </xdr:nvSpPr>
      <xdr:spPr>
        <a:xfrm>
          <a:off x="12325427" y="569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55671</xdr:rowOff>
    </xdr:from>
    <xdr:ext cx="469744" cy="259045"/>
    <xdr:sp macro="" textlink="">
      <xdr:nvSpPr>
        <xdr:cNvPr id="160" name="n_4mainValue債務償還比率"/>
        <xdr:cNvSpPr txBox="1"/>
      </xdr:nvSpPr>
      <xdr:spPr>
        <a:xfrm>
          <a:off x="11563427" y="554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97155</xdr:rowOff>
    </xdr:to>
    <xdr:cxnSp macro="">
      <xdr:nvCxnSpPr>
        <xdr:cNvPr id="76" name="直線コネクタ 75"/>
        <xdr:cNvCxnSpPr/>
      </xdr:nvCxnSpPr>
      <xdr:spPr>
        <a:xfrm>
          <a:off x="3797300" y="65379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22860</xdr:rowOff>
    </xdr:to>
    <xdr:cxnSp macro="">
      <xdr:nvCxnSpPr>
        <xdr:cNvPr id="78" name="直線コネクタ 77"/>
        <xdr:cNvCxnSpPr/>
      </xdr:nvCxnSpPr>
      <xdr:spPr>
        <a:xfrm>
          <a:off x="2908300" y="6537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22860</xdr:rowOff>
    </xdr:to>
    <xdr:cxnSp macro="">
      <xdr:nvCxnSpPr>
        <xdr:cNvPr id="80" name="直線コネクタ 79"/>
        <xdr:cNvCxnSpPr/>
      </xdr:nvCxnSpPr>
      <xdr:spPr>
        <a:xfrm>
          <a:off x="2019300" y="649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152400</xdr:rowOff>
    </xdr:to>
    <xdr:cxnSp macro="">
      <xdr:nvCxnSpPr>
        <xdr:cNvPr id="82" name="直線コネクタ 81"/>
        <xdr:cNvCxnSpPr/>
      </xdr:nvCxnSpPr>
      <xdr:spPr>
        <a:xfrm>
          <a:off x="1130300" y="6463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3"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4"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5"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87" name="n_1main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9" name="n_3mainValue【道路】&#10;有形固定資産減価償却率"/>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道路】&#10;有形固定資産減価償却率"/>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104564</xdr:rowOff>
    </xdr:from>
    <xdr:to>
      <xdr:col>50</xdr:col>
      <xdr:colOff>165100</xdr:colOff>
      <xdr:row>41</xdr:row>
      <xdr:rowOff>34714</xdr:rowOff>
    </xdr:to>
    <xdr:sp macro="" textlink="">
      <xdr:nvSpPr>
        <xdr:cNvPr id="119" name="フローチャート: 判断 118"/>
        <xdr:cNvSpPr/>
      </xdr:nvSpPr>
      <xdr:spPr>
        <a:xfrm>
          <a:off x="9588500" y="69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125299</xdr:rowOff>
    </xdr:from>
    <xdr:to>
      <xdr:col>55</xdr:col>
      <xdr:colOff>50800</xdr:colOff>
      <xdr:row>41</xdr:row>
      <xdr:rowOff>55449</xdr:rowOff>
    </xdr:to>
    <xdr:sp macro="" textlink="">
      <xdr:nvSpPr>
        <xdr:cNvPr id="128" name="楕円 127"/>
        <xdr:cNvSpPr/>
      </xdr:nvSpPr>
      <xdr:spPr>
        <a:xfrm>
          <a:off x="10426700" y="69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84844</xdr:rowOff>
    </xdr:from>
    <xdr:ext cx="469744" cy="259045"/>
    <xdr:sp macro="" textlink="">
      <xdr:nvSpPr>
        <xdr:cNvPr id="129" name="【道路】&#10;一人当たり延長該当値テキスト"/>
        <xdr:cNvSpPr txBox="1"/>
      </xdr:nvSpPr>
      <xdr:spPr>
        <a:xfrm>
          <a:off x="10515600" y="694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131265</xdr:rowOff>
    </xdr:from>
    <xdr:to>
      <xdr:col>50</xdr:col>
      <xdr:colOff>165100</xdr:colOff>
      <xdr:row>41</xdr:row>
      <xdr:rowOff>61415</xdr:rowOff>
    </xdr:to>
    <xdr:sp macro="" textlink="">
      <xdr:nvSpPr>
        <xdr:cNvPr id="130" name="楕円 129"/>
        <xdr:cNvSpPr/>
      </xdr:nvSpPr>
      <xdr:spPr>
        <a:xfrm>
          <a:off x="9588500" y="69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4649</xdr:rowOff>
    </xdr:from>
    <xdr:to>
      <xdr:col>55</xdr:col>
      <xdr:colOff>0</xdr:colOff>
      <xdr:row>41</xdr:row>
      <xdr:rowOff>10615</xdr:rowOff>
    </xdr:to>
    <xdr:cxnSp macro="">
      <xdr:nvCxnSpPr>
        <xdr:cNvPr id="131" name="直線コネクタ 130"/>
        <xdr:cNvCxnSpPr/>
      </xdr:nvCxnSpPr>
      <xdr:spPr>
        <a:xfrm flipV="1">
          <a:off x="9639300" y="7034099"/>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144500</xdr:rowOff>
    </xdr:from>
    <xdr:to>
      <xdr:col>46</xdr:col>
      <xdr:colOff>38100</xdr:colOff>
      <xdr:row>41</xdr:row>
      <xdr:rowOff>74650</xdr:rowOff>
    </xdr:to>
    <xdr:sp macro="" textlink="">
      <xdr:nvSpPr>
        <xdr:cNvPr id="132" name="楕円 131"/>
        <xdr:cNvSpPr/>
      </xdr:nvSpPr>
      <xdr:spPr>
        <a:xfrm>
          <a:off x="8699500" y="70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10615</xdr:rowOff>
    </xdr:from>
    <xdr:to>
      <xdr:col>50</xdr:col>
      <xdr:colOff>114300</xdr:colOff>
      <xdr:row>41</xdr:row>
      <xdr:rowOff>23850</xdr:rowOff>
    </xdr:to>
    <xdr:cxnSp macro="">
      <xdr:nvCxnSpPr>
        <xdr:cNvPr id="133" name="直線コネクタ 132"/>
        <xdr:cNvCxnSpPr/>
      </xdr:nvCxnSpPr>
      <xdr:spPr>
        <a:xfrm flipV="1">
          <a:off x="8750300" y="7040065"/>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146283</xdr:rowOff>
    </xdr:from>
    <xdr:to>
      <xdr:col>41</xdr:col>
      <xdr:colOff>101600</xdr:colOff>
      <xdr:row>41</xdr:row>
      <xdr:rowOff>76433</xdr:rowOff>
    </xdr:to>
    <xdr:sp macro="" textlink="">
      <xdr:nvSpPr>
        <xdr:cNvPr id="134" name="楕円 133"/>
        <xdr:cNvSpPr/>
      </xdr:nvSpPr>
      <xdr:spPr>
        <a:xfrm>
          <a:off x="7810500" y="70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23850</xdr:rowOff>
    </xdr:from>
    <xdr:to>
      <xdr:col>45</xdr:col>
      <xdr:colOff>177800</xdr:colOff>
      <xdr:row>41</xdr:row>
      <xdr:rowOff>25633</xdr:rowOff>
    </xdr:to>
    <xdr:cxnSp macro="">
      <xdr:nvCxnSpPr>
        <xdr:cNvPr id="135" name="直線コネクタ 134"/>
        <xdr:cNvCxnSpPr/>
      </xdr:nvCxnSpPr>
      <xdr:spPr>
        <a:xfrm flipV="1">
          <a:off x="7861300" y="705330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147176</xdr:rowOff>
    </xdr:from>
    <xdr:to>
      <xdr:col>36</xdr:col>
      <xdr:colOff>165100</xdr:colOff>
      <xdr:row>41</xdr:row>
      <xdr:rowOff>77326</xdr:rowOff>
    </xdr:to>
    <xdr:sp macro="" textlink="">
      <xdr:nvSpPr>
        <xdr:cNvPr id="136" name="楕円 135"/>
        <xdr:cNvSpPr/>
      </xdr:nvSpPr>
      <xdr:spPr>
        <a:xfrm>
          <a:off x="6921500" y="70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25633</xdr:rowOff>
    </xdr:from>
    <xdr:to>
      <xdr:col>41</xdr:col>
      <xdr:colOff>50800</xdr:colOff>
      <xdr:row>41</xdr:row>
      <xdr:rowOff>26526</xdr:rowOff>
    </xdr:to>
    <xdr:cxnSp macro="">
      <xdr:nvCxnSpPr>
        <xdr:cNvPr id="137" name="直線コネクタ 136"/>
        <xdr:cNvCxnSpPr/>
      </xdr:nvCxnSpPr>
      <xdr:spPr>
        <a:xfrm flipV="1">
          <a:off x="6972300" y="7055083"/>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51241</xdr:rowOff>
    </xdr:from>
    <xdr:ext cx="469744" cy="259045"/>
    <xdr:sp macro="" textlink="">
      <xdr:nvSpPr>
        <xdr:cNvPr id="138" name="n_1aveValue【道路】&#10;一人当たり延長"/>
        <xdr:cNvSpPr txBox="1"/>
      </xdr:nvSpPr>
      <xdr:spPr>
        <a:xfrm>
          <a:off x="9391727" y="67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9" name="n_2aveValue【道路】&#10;一人当たり延長"/>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52542</xdr:rowOff>
    </xdr:from>
    <xdr:ext cx="469744" cy="259045"/>
    <xdr:sp macro="" textlink="">
      <xdr:nvSpPr>
        <xdr:cNvPr id="142" name="n_1mainValue【道路】&#10;一人当たり延長"/>
        <xdr:cNvSpPr txBox="1"/>
      </xdr:nvSpPr>
      <xdr:spPr>
        <a:xfrm>
          <a:off x="9391727" y="708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65777</xdr:rowOff>
    </xdr:from>
    <xdr:ext cx="469744" cy="259045"/>
    <xdr:sp macro="" textlink="">
      <xdr:nvSpPr>
        <xdr:cNvPr id="143" name="n_2mainValue【道路】&#10;一人当たり延長"/>
        <xdr:cNvSpPr txBox="1"/>
      </xdr:nvSpPr>
      <xdr:spPr>
        <a:xfrm>
          <a:off x="8515427" y="70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67560</xdr:rowOff>
    </xdr:from>
    <xdr:ext cx="469744" cy="259045"/>
    <xdr:sp macro="" textlink="">
      <xdr:nvSpPr>
        <xdr:cNvPr id="144" name="n_3mainValue【道路】&#10;一人当たり延長"/>
        <xdr:cNvSpPr txBox="1"/>
      </xdr:nvSpPr>
      <xdr:spPr>
        <a:xfrm>
          <a:off x="7626427" y="709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68453</xdr:rowOff>
    </xdr:from>
    <xdr:ext cx="469744" cy="259045"/>
    <xdr:sp macro="" textlink="">
      <xdr:nvSpPr>
        <xdr:cNvPr id="145" name="n_4mainValue【道路】&#10;一人当たり延長"/>
        <xdr:cNvSpPr txBox="1"/>
      </xdr:nvSpPr>
      <xdr:spPr>
        <a:xfrm>
          <a:off x="6737427" y="70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8" name="フローチャート: 判断 177"/>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87" name="楕円 186"/>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117039</xdr:rowOff>
    </xdr:from>
    <xdr:ext cx="405111" cy="259045"/>
    <xdr:sp macro="" textlink="">
      <xdr:nvSpPr>
        <xdr:cNvPr id="188" name="【橋りょう・トンネル】&#10;有形固定資産減価償却率該当値テキスト"/>
        <xdr:cNvSpPr txBox="1"/>
      </xdr:nvSpPr>
      <xdr:spPr>
        <a:xfrm>
          <a:off x="46736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9" name="楕円 188"/>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61</xdr:row>
      <xdr:rowOff>17962</xdr:rowOff>
    </xdr:to>
    <xdr:cxnSp macro="">
      <xdr:nvCxnSpPr>
        <xdr:cNvPr id="190" name="直線コネクタ 189"/>
        <xdr:cNvCxnSpPr/>
      </xdr:nvCxnSpPr>
      <xdr:spPr>
        <a:xfrm>
          <a:off x="3797300" y="104274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1" name="楕円 190"/>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140426</xdr:rowOff>
    </xdr:to>
    <xdr:cxnSp macro="">
      <xdr:nvCxnSpPr>
        <xdr:cNvPr id="192" name="直線コネクタ 191"/>
        <xdr:cNvCxnSpPr/>
      </xdr:nvCxnSpPr>
      <xdr:spPr>
        <a:xfrm>
          <a:off x="2908300" y="10427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3" name="楕円 192"/>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140426</xdr:rowOff>
    </xdr:to>
    <xdr:cxnSp macro="">
      <xdr:nvCxnSpPr>
        <xdr:cNvPr id="194" name="直線コネクタ 193"/>
        <xdr:cNvCxnSpPr/>
      </xdr:nvCxnSpPr>
      <xdr:spPr>
        <a:xfrm>
          <a:off x="2019300" y="103637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76744</xdr:rowOff>
    </xdr:to>
    <xdr:cxnSp macro="">
      <xdr:nvCxnSpPr>
        <xdr:cNvPr id="196" name="直線コネクタ 195"/>
        <xdr:cNvCxnSpPr/>
      </xdr:nvCxnSpPr>
      <xdr:spPr>
        <a:xfrm>
          <a:off x="1130300" y="103604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7"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198" name="n_2aveValue【橋りょう・トンネ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99" name="n_3aveValue【橋りょう・トンネ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0" name="n_4ave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201" name="n_1mainValue【橋りょう・トンネ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202" name="n_2mainValue【橋りょう・トンネル】&#10;有形固定資産減価償却率"/>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118671</xdr:rowOff>
    </xdr:from>
    <xdr:ext cx="405111" cy="259045"/>
    <xdr:sp macro="" textlink="">
      <xdr:nvSpPr>
        <xdr:cNvPr id="203" name="n_3mainValue【橋りょう・トンネル】&#10;有形固定資産減価償却率"/>
        <xdr:cNvSpPr txBox="1"/>
      </xdr:nvSpPr>
      <xdr:spPr>
        <a:xfrm>
          <a:off x="1816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4" name="n_4main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63001</xdr:rowOff>
    </xdr:from>
    <xdr:to>
      <xdr:col>50</xdr:col>
      <xdr:colOff>165100</xdr:colOff>
      <xdr:row>62</xdr:row>
      <xdr:rowOff>164601</xdr:rowOff>
    </xdr:to>
    <xdr:sp macro="" textlink="">
      <xdr:nvSpPr>
        <xdr:cNvPr id="235" name="フローチャート: 判断 234"/>
        <xdr:cNvSpPr/>
      </xdr:nvSpPr>
      <xdr:spPr>
        <a:xfrm>
          <a:off x="9588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96167</xdr:rowOff>
    </xdr:from>
    <xdr:to>
      <xdr:col>55</xdr:col>
      <xdr:colOff>50800</xdr:colOff>
      <xdr:row>64</xdr:row>
      <xdr:rowOff>26317</xdr:rowOff>
    </xdr:to>
    <xdr:sp macro="" textlink="">
      <xdr:nvSpPr>
        <xdr:cNvPr id="244" name="楕円 243"/>
        <xdr:cNvSpPr/>
      </xdr:nvSpPr>
      <xdr:spPr>
        <a:xfrm>
          <a:off x="10426700" y="108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11094</xdr:rowOff>
    </xdr:from>
    <xdr:ext cx="534377" cy="259045"/>
    <xdr:sp macro="" textlink="">
      <xdr:nvSpPr>
        <xdr:cNvPr id="245" name="【橋りょう・トンネル】&#10;一人当たり有形固定資産（償却資産）額該当値テキスト"/>
        <xdr:cNvSpPr txBox="1"/>
      </xdr:nvSpPr>
      <xdr:spPr>
        <a:xfrm>
          <a:off x="10515600" y="108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97500</xdr:rowOff>
    </xdr:from>
    <xdr:to>
      <xdr:col>50</xdr:col>
      <xdr:colOff>165100</xdr:colOff>
      <xdr:row>64</xdr:row>
      <xdr:rowOff>27650</xdr:rowOff>
    </xdr:to>
    <xdr:sp macro="" textlink="">
      <xdr:nvSpPr>
        <xdr:cNvPr id="246" name="楕円 245"/>
        <xdr:cNvSpPr/>
      </xdr:nvSpPr>
      <xdr:spPr>
        <a:xfrm>
          <a:off x="9588500" y="108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146967</xdr:rowOff>
    </xdr:from>
    <xdr:to>
      <xdr:col>55</xdr:col>
      <xdr:colOff>0</xdr:colOff>
      <xdr:row>63</xdr:row>
      <xdr:rowOff>148300</xdr:rowOff>
    </xdr:to>
    <xdr:cxnSp macro="">
      <xdr:nvCxnSpPr>
        <xdr:cNvPr id="247" name="直線コネクタ 246"/>
        <xdr:cNvCxnSpPr/>
      </xdr:nvCxnSpPr>
      <xdr:spPr>
        <a:xfrm flipV="1">
          <a:off x="9639300" y="10948317"/>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98206</xdr:rowOff>
    </xdr:from>
    <xdr:to>
      <xdr:col>46</xdr:col>
      <xdr:colOff>38100</xdr:colOff>
      <xdr:row>64</xdr:row>
      <xdr:rowOff>28356</xdr:rowOff>
    </xdr:to>
    <xdr:sp macro="" textlink="">
      <xdr:nvSpPr>
        <xdr:cNvPr id="248" name="楕円 247"/>
        <xdr:cNvSpPr/>
      </xdr:nvSpPr>
      <xdr:spPr>
        <a:xfrm>
          <a:off x="8699500" y="108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148300</xdr:rowOff>
    </xdr:from>
    <xdr:to>
      <xdr:col>50</xdr:col>
      <xdr:colOff>114300</xdr:colOff>
      <xdr:row>63</xdr:row>
      <xdr:rowOff>149006</xdr:rowOff>
    </xdr:to>
    <xdr:cxnSp macro="">
      <xdr:nvCxnSpPr>
        <xdr:cNvPr id="249" name="直線コネクタ 248"/>
        <xdr:cNvCxnSpPr/>
      </xdr:nvCxnSpPr>
      <xdr:spPr>
        <a:xfrm flipV="1">
          <a:off x="8750300" y="10949650"/>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95153</xdr:rowOff>
    </xdr:from>
    <xdr:to>
      <xdr:col>41</xdr:col>
      <xdr:colOff>101600</xdr:colOff>
      <xdr:row>64</xdr:row>
      <xdr:rowOff>25303</xdr:rowOff>
    </xdr:to>
    <xdr:sp macro="" textlink="">
      <xdr:nvSpPr>
        <xdr:cNvPr id="250" name="楕円 249"/>
        <xdr:cNvSpPr/>
      </xdr:nvSpPr>
      <xdr:spPr>
        <a:xfrm>
          <a:off x="7810500" y="108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145953</xdr:rowOff>
    </xdr:from>
    <xdr:to>
      <xdr:col>45</xdr:col>
      <xdr:colOff>177800</xdr:colOff>
      <xdr:row>63</xdr:row>
      <xdr:rowOff>149006</xdr:rowOff>
    </xdr:to>
    <xdr:cxnSp macro="">
      <xdr:nvCxnSpPr>
        <xdr:cNvPr id="251" name="直線コネクタ 250"/>
        <xdr:cNvCxnSpPr/>
      </xdr:nvCxnSpPr>
      <xdr:spPr>
        <a:xfrm>
          <a:off x="7861300" y="10947303"/>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98068</xdr:rowOff>
    </xdr:from>
    <xdr:to>
      <xdr:col>36</xdr:col>
      <xdr:colOff>165100</xdr:colOff>
      <xdr:row>64</xdr:row>
      <xdr:rowOff>28218</xdr:rowOff>
    </xdr:to>
    <xdr:sp macro="" textlink="">
      <xdr:nvSpPr>
        <xdr:cNvPr id="252" name="楕円 251"/>
        <xdr:cNvSpPr/>
      </xdr:nvSpPr>
      <xdr:spPr>
        <a:xfrm>
          <a:off x="6921500" y="108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145953</xdr:rowOff>
    </xdr:from>
    <xdr:to>
      <xdr:col>41</xdr:col>
      <xdr:colOff>50800</xdr:colOff>
      <xdr:row>63</xdr:row>
      <xdr:rowOff>148868</xdr:rowOff>
    </xdr:to>
    <xdr:cxnSp macro="">
      <xdr:nvCxnSpPr>
        <xdr:cNvPr id="253" name="直線コネクタ 252"/>
        <xdr:cNvCxnSpPr/>
      </xdr:nvCxnSpPr>
      <xdr:spPr>
        <a:xfrm flipV="1">
          <a:off x="6972300" y="10947303"/>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9678</xdr:rowOff>
    </xdr:from>
    <xdr:ext cx="534377" cy="259045"/>
    <xdr:sp macro="" textlink="">
      <xdr:nvSpPr>
        <xdr:cNvPr id="254" name="n_1aveValue【橋りょう・トンネル】&#10;一人当たり有形固定資産（償却資産）額"/>
        <xdr:cNvSpPr txBox="1"/>
      </xdr:nvSpPr>
      <xdr:spPr>
        <a:xfrm>
          <a:off x="93594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55" name="n_2aveValue【橋りょう・トンネル】&#10;一人当たり有形固定資産（償却資産）額"/>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56" name="n_3aveValue【橋りょう・トンネル】&#10;一人当たり有形固定資産（償却資産）額"/>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57" name="n_4aveValue【橋りょう・トンネル】&#10;一人当たり有形固定資産（償却資産）額"/>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18777</xdr:rowOff>
    </xdr:from>
    <xdr:ext cx="534377" cy="259045"/>
    <xdr:sp macro="" textlink="">
      <xdr:nvSpPr>
        <xdr:cNvPr id="258" name="n_1mainValue【橋りょう・トンネル】&#10;一人当たり有形固定資産（償却資産）額"/>
        <xdr:cNvSpPr txBox="1"/>
      </xdr:nvSpPr>
      <xdr:spPr>
        <a:xfrm>
          <a:off x="9359411" y="109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19483</xdr:rowOff>
    </xdr:from>
    <xdr:ext cx="534377" cy="259045"/>
    <xdr:sp macro="" textlink="">
      <xdr:nvSpPr>
        <xdr:cNvPr id="259" name="n_2mainValue【橋りょう・トンネル】&#10;一人当たり有形固定資産（償却資産）額"/>
        <xdr:cNvSpPr txBox="1"/>
      </xdr:nvSpPr>
      <xdr:spPr>
        <a:xfrm>
          <a:off x="8483111" y="109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16430</xdr:rowOff>
    </xdr:from>
    <xdr:ext cx="534377" cy="259045"/>
    <xdr:sp macro="" textlink="">
      <xdr:nvSpPr>
        <xdr:cNvPr id="260" name="n_3mainValue【橋りょう・トンネル】&#10;一人当たり有形固定資産（償却資産）額"/>
        <xdr:cNvSpPr txBox="1"/>
      </xdr:nvSpPr>
      <xdr:spPr>
        <a:xfrm>
          <a:off x="7594111" y="109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19345</xdr:rowOff>
    </xdr:from>
    <xdr:ext cx="534377" cy="259045"/>
    <xdr:sp macro="" textlink="">
      <xdr:nvSpPr>
        <xdr:cNvPr id="261" name="n_4mainValue【橋りょう・トンネル】&#10;一人当たり有形固定資産（償却資産）額"/>
        <xdr:cNvSpPr txBox="1"/>
      </xdr:nvSpPr>
      <xdr:spPr>
        <a:xfrm>
          <a:off x="6705111" y="109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48261</xdr:rowOff>
    </xdr:from>
    <xdr:to>
      <xdr:col>20</xdr:col>
      <xdr:colOff>38100</xdr:colOff>
      <xdr:row>82</xdr:row>
      <xdr:rowOff>149861</xdr:rowOff>
    </xdr:to>
    <xdr:sp macro="" textlink="">
      <xdr:nvSpPr>
        <xdr:cNvPr id="293" name="フローチャート: 判断 292"/>
        <xdr:cNvSpPr/>
      </xdr:nvSpPr>
      <xdr:spPr>
        <a:xfrm>
          <a:off x="3746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5" name="フローチャート: 判断 29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96" name="フローチャート: 判断 295"/>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302" name="楕円 301"/>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303" name="【公営住宅】&#10;有形固定資産減価償却率該当値テキスト"/>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4" name="楕円 303"/>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110489</xdr:rowOff>
    </xdr:to>
    <xdr:cxnSp macro="">
      <xdr:nvCxnSpPr>
        <xdr:cNvPr id="305" name="直線コネクタ 304"/>
        <xdr:cNvCxnSpPr/>
      </xdr:nvCxnSpPr>
      <xdr:spPr>
        <a:xfrm flipV="1">
          <a:off x="3797300" y="139179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06" name="楕円 305"/>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110489</xdr:rowOff>
    </xdr:to>
    <xdr:cxnSp macro="">
      <xdr:nvCxnSpPr>
        <xdr:cNvPr id="307" name="直線コネクタ 306"/>
        <xdr:cNvCxnSpPr/>
      </xdr:nvCxnSpPr>
      <xdr:spPr>
        <a:xfrm>
          <a:off x="2908300" y="1399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8" name="楕円 307"/>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82</xdr:row>
      <xdr:rowOff>30480</xdr:rowOff>
    </xdr:to>
    <xdr:cxnSp macro="">
      <xdr:nvCxnSpPr>
        <xdr:cNvPr id="309" name="直線コネクタ 308"/>
        <xdr:cNvCxnSpPr/>
      </xdr:nvCxnSpPr>
      <xdr:spPr>
        <a:xfrm flipV="1">
          <a:off x="2019300" y="139979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71120</xdr:rowOff>
    </xdr:from>
    <xdr:to>
      <xdr:col>6</xdr:col>
      <xdr:colOff>38100</xdr:colOff>
      <xdr:row>82</xdr:row>
      <xdr:rowOff>1270</xdr:rowOff>
    </xdr:to>
    <xdr:sp macro="" textlink="">
      <xdr:nvSpPr>
        <xdr:cNvPr id="310" name="楕円 309"/>
        <xdr:cNvSpPr/>
      </xdr:nvSpPr>
      <xdr:spPr>
        <a:xfrm>
          <a:off x="107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121920</xdr:rowOff>
    </xdr:from>
    <xdr:to>
      <xdr:col>10</xdr:col>
      <xdr:colOff>114300</xdr:colOff>
      <xdr:row>82</xdr:row>
      <xdr:rowOff>30480</xdr:rowOff>
    </xdr:to>
    <xdr:cxnSp macro="">
      <xdr:nvCxnSpPr>
        <xdr:cNvPr id="311" name="直線コネクタ 310"/>
        <xdr:cNvCxnSpPr/>
      </xdr:nvCxnSpPr>
      <xdr:spPr>
        <a:xfrm>
          <a:off x="1130300" y="14009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140988</xdr:rowOff>
    </xdr:from>
    <xdr:ext cx="405111" cy="259045"/>
    <xdr:sp macro="" textlink="">
      <xdr:nvSpPr>
        <xdr:cNvPr id="312" name="n_1aveValue【公営住宅】&#10;有形固定資産減価償却率"/>
        <xdr:cNvSpPr txBox="1"/>
      </xdr:nvSpPr>
      <xdr:spPr>
        <a:xfrm>
          <a:off x="3582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4"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15" name="n_4aveValue【公営住宅】&#10;有形固定資産減価償却率"/>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16"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17"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318" name="n_3mainValue【公営住宅】&#10;有形固定資産減価償却率"/>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17797</xdr:rowOff>
    </xdr:from>
    <xdr:ext cx="405111" cy="259045"/>
    <xdr:sp macro="" textlink="">
      <xdr:nvSpPr>
        <xdr:cNvPr id="319" name="n_4mainValue【公営住宅】&#10;有形固定資産減価償却率"/>
        <xdr:cNvSpPr txBox="1"/>
      </xdr:nvSpPr>
      <xdr:spPr>
        <a:xfrm>
          <a:off x="927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119126</xdr:rowOff>
    </xdr:from>
    <xdr:to>
      <xdr:col>50</xdr:col>
      <xdr:colOff>165100</xdr:colOff>
      <xdr:row>85</xdr:row>
      <xdr:rowOff>49276</xdr:rowOff>
    </xdr:to>
    <xdr:sp macro="" textlink="">
      <xdr:nvSpPr>
        <xdr:cNvPr id="350" name="フローチャート: 判断 349"/>
        <xdr:cNvSpPr/>
      </xdr:nvSpPr>
      <xdr:spPr>
        <a:xfrm>
          <a:off x="9588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1" name="フローチャート: 判断 350"/>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2" name="フローチャート: 判断 351"/>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3" name="フローチャート: 判断 352"/>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144272</xdr:rowOff>
    </xdr:from>
    <xdr:to>
      <xdr:col>55</xdr:col>
      <xdr:colOff>50800</xdr:colOff>
      <xdr:row>83</xdr:row>
      <xdr:rowOff>74422</xdr:rowOff>
    </xdr:to>
    <xdr:sp macro="" textlink="">
      <xdr:nvSpPr>
        <xdr:cNvPr id="359" name="楕円 358"/>
        <xdr:cNvSpPr/>
      </xdr:nvSpPr>
      <xdr:spPr>
        <a:xfrm>
          <a:off x="10426700" y="142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167149</xdr:rowOff>
    </xdr:from>
    <xdr:ext cx="469744" cy="259045"/>
    <xdr:sp macro="" textlink="">
      <xdr:nvSpPr>
        <xdr:cNvPr id="360" name="【公営住宅】&#10;一人当たり面積該当値テキスト"/>
        <xdr:cNvSpPr txBox="1"/>
      </xdr:nvSpPr>
      <xdr:spPr>
        <a:xfrm>
          <a:off x="10515600"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165608</xdr:rowOff>
    </xdr:from>
    <xdr:to>
      <xdr:col>50</xdr:col>
      <xdr:colOff>165100</xdr:colOff>
      <xdr:row>83</xdr:row>
      <xdr:rowOff>95758</xdr:rowOff>
    </xdr:to>
    <xdr:sp macro="" textlink="">
      <xdr:nvSpPr>
        <xdr:cNvPr id="361" name="楕円 360"/>
        <xdr:cNvSpPr/>
      </xdr:nvSpPr>
      <xdr:spPr>
        <a:xfrm>
          <a:off x="9588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23622</xdr:rowOff>
    </xdr:from>
    <xdr:to>
      <xdr:col>55</xdr:col>
      <xdr:colOff>0</xdr:colOff>
      <xdr:row>83</xdr:row>
      <xdr:rowOff>44958</xdr:rowOff>
    </xdr:to>
    <xdr:cxnSp macro="">
      <xdr:nvCxnSpPr>
        <xdr:cNvPr id="362" name="直線コネクタ 361"/>
        <xdr:cNvCxnSpPr/>
      </xdr:nvCxnSpPr>
      <xdr:spPr>
        <a:xfrm flipV="1">
          <a:off x="9639300" y="1425397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169418</xdr:rowOff>
    </xdr:from>
    <xdr:to>
      <xdr:col>46</xdr:col>
      <xdr:colOff>38100</xdr:colOff>
      <xdr:row>83</xdr:row>
      <xdr:rowOff>99568</xdr:rowOff>
    </xdr:to>
    <xdr:sp macro="" textlink="">
      <xdr:nvSpPr>
        <xdr:cNvPr id="363" name="楕円 362"/>
        <xdr:cNvSpPr/>
      </xdr:nvSpPr>
      <xdr:spPr>
        <a:xfrm>
          <a:off x="8699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44958</xdr:rowOff>
    </xdr:from>
    <xdr:to>
      <xdr:col>50</xdr:col>
      <xdr:colOff>114300</xdr:colOff>
      <xdr:row>83</xdr:row>
      <xdr:rowOff>48768</xdr:rowOff>
    </xdr:to>
    <xdr:cxnSp macro="">
      <xdr:nvCxnSpPr>
        <xdr:cNvPr id="364" name="直線コネクタ 363"/>
        <xdr:cNvCxnSpPr/>
      </xdr:nvCxnSpPr>
      <xdr:spPr>
        <a:xfrm flipV="1">
          <a:off x="8750300" y="142753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2539</xdr:rowOff>
    </xdr:from>
    <xdr:to>
      <xdr:col>41</xdr:col>
      <xdr:colOff>101600</xdr:colOff>
      <xdr:row>83</xdr:row>
      <xdr:rowOff>104139</xdr:rowOff>
    </xdr:to>
    <xdr:sp macro="" textlink="">
      <xdr:nvSpPr>
        <xdr:cNvPr id="365" name="楕円 364"/>
        <xdr:cNvSpPr/>
      </xdr:nvSpPr>
      <xdr:spPr>
        <a:xfrm>
          <a:off x="7810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48768</xdr:rowOff>
    </xdr:from>
    <xdr:to>
      <xdr:col>45</xdr:col>
      <xdr:colOff>177800</xdr:colOff>
      <xdr:row>83</xdr:row>
      <xdr:rowOff>53339</xdr:rowOff>
    </xdr:to>
    <xdr:cxnSp macro="">
      <xdr:nvCxnSpPr>
        <xdr:cNvPr id="366" name="直線コネクタ 365"/>
        <xdr:cNvCxnSpPr/>
      </xdr:nvCxnSpPr>
      <xdr:spPr>
        <a:xfrm flipV="1">
          <a:off x="7861300" y="14279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4826</xdr:rowOff>
    </xdr:from>
    <xdr:to>
      <xdr:col>36</xdr:col>
      <xdr:colOff>165100</xdr:colOff>
      <xdr:row>83</xdr:row>
      <xdr:rowOff>106426</xdr:rowOff>
    </xdr:to>
    <xdr:sp macro="" textlink="">
      <xdr:nvSpPr>
        <xdr:cNvPr id="367" name="楕円 366"/>
        <xdr:cNvSpPr/>
      </xdr:nvSpPr>
      <xdr:spPr>
        <a:xfrm>
          <a:off x="6921500" y="14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53339</xdr:rowOff>
    </xdr:from>
    <xdr:to>
      <xdr:col>41</xdr:col>
      <xdr:colOff>50800</xdr:colOff>
      <xdr:row>83</xdr:row>
      <xdr:rowOff>55626</xdr:rowOff>
    </xdr:to>
    <xdr:cxnSp macro="">
      <xdr:nvCxnSpPr>
        <xdr:cNvPr id="368" name="直線コネクタ 367"/>
        <xdr:cNvCxnSpPr/>
      </xdr:nvCxnSpPr>
      <xdr:spPr>
        <a:xfrm flipV="1">
          <a:off x="6972300" y="142836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40403</xdr:rowOff>
    </xdr:from>
    <xdr:ext cx="469744" cy="259045"/>
    <xdr:sp macro="" textlink="">
      <xdr:nvSpPr>
        <xdr:cNvPr id="369" name="n_1aveValue【公営住宅】&#10;一人当たり面積"/>
        <xdr:cNvSpPr txBox="1"/>
      </xdr:nvSpPr>
      <xdr:spPr>
        <a:xfrm>
          <a:off x="93917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70" name="n_2aveValue【公営住宅】&#10;一人当たり面積"/>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1"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42690</xdr:rowOff>
    </xdr:from>
    <xdr:ext cx="469744" cy="259045"/>
    <xdr:sp macro="" textlink="">
      <xdr:nvSpPr>
        <xdr:cNvPr id="372" name="n_4aveValue【公営住宅】&#10;一人当たり面積"/>
        <xdr:cNvSpPr txBox="1"/>
      </xdr:nvSpPr>
      <xdr:spPr>
        <a:xfrm>
          <a:off x="6737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112285</xdr:rowOff>
    </xdr:from>
    <xdr:ext cx="469744" cy="259045"/>
    <xdr:sp macro="" textlink="">
      <xdr:nvSpPr>
        <xdr:cNvPr id="373" name="n_1mainValue【公営住宅】&#10;一人当たり面積"/>
        <xdr:cNvSpPr txBox="1"/>
      </xdr:nvSpPr>
      <xdr:spPr>
        <a:xfrm>
          <a:off x="93917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116095</xdr:rowOff>
    </xdr:from>
    <xdr:ext cx="469744" cy="259045"/>
    <xdr:sp macro="" textlink="">
      <xdr:nvSpPr>
        <xdr:cNvPr id="374" name="n_2mainValue【公営住宅】&#10;一人当たり面積"/>
        <xdr:cNvSpPr txBox="1"/>
      </xdr:nvSpPr>
      <xdr:spPr>
        <a:xfrm>
          <a:off x="85154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120666</xdr:rowOff>
    </xdr:from>
    <xdr:ext cx="469744" cy="259045"/>
    <xdr:sp macro="" textlink="">
      <xdr:nvSpPr>
        <xdr:cNvPr id="375" name="n_3mainValue【公営住宅】&#10;一人当たり面積"/>
        <xdr:cNvSpPr txBox="1"/>
      </xdr:nvSpPr>
      <xdr:spPr>
        <a:xfrm>
          <a:off x="762642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122953</xdr:rowOff>
    </xdr:from>
    <xdr:ext cx="469744" cy="259045"/>
    <xdr:sp macro="" textlink="">
      <xdr:nvSpPr>
        <xdr:cNvPr id="376" name="n_4mainValue【公営住宅】&#10;一人当たり面積"/>
        <xdr:cNvSpPr txBox="1"/>
      </xdr:nvSpPr>
      <xdr:spPr>
        <a:xfrm>
          <a:off x="6737427" y="1401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24" name="フローチャート: 判断 423"/>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26" name="フローチャート: 判断 425"/>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7" name="フローチャート: 判断 42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433" name="楕円 432"/>
        <xdr:cNvSpPr/>
      </xdr:nvSpPr>
      <xdr:spPr>
        <a:xfrm>
          <a:off x="16268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434" name="【認定こども園・幼稚園・保育所】&#10;有形固定資産減価償却率該当値テキスト"/>
        <xdr:cNvSpPr txBox="1"/>
      </xdr:nvSpPr>
      <xdr:spPr>
        <a:xfrm>
          <a:off x="16357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5" name="楕円 434"/>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93345</xdr:rowOff>
    </xdr:to>
    <xdr:cxnSp macro="">
      <xdr:nvCxnSpPr>
        <xdr:cNvPr id="436" name="直線コネクタ 435"/>
        <xdr:cNvCxnSpPr/>
      </xdr:nvCxnSpPr>
      <xdr:spPr>
        <a:xfrm>
          <a:off x="15481300" y="61912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437" name="楕円 436"/>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22860</xdr:rowOff>
    </xdr:to>
    <xdr:cxnSp macro="">
      <xdr:nvCxnSpPr>
        <xdr:cNvPr id="438" name="直線コネクタ 437"/>
        <xdr:cNvCxnSpPr/>
      </xdr:nvCxnSpPr>
      <xdr:spPr>
        <a:xfrm flipV="1">
          <a:off x="14592300" y="6191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35560</xdr:rowOff>
    </xdr:to>
    <xdr:sp macro="" textlink="">
      <xdr:nvSpPr>
        <xdr:cNvPr id="439" name="楕円 438"/>
        <xdr:cNvSpPr/>
      </xdr:nvSpPr>
      <xdr:spPr>
        <a:xfrm>
          <a:off x="1365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36</xdr:row>
      <xdr:rowOff>22860</xdr:rowOff>
    </xdr:to>
    <xdr:cxnSp macro="">
      <xdr:nvCxnSpPr>
        <xdr:cNvPr id="440" name="直線コネクタ 439"/>
        <xdr:cNvCxnSpPr/>
      </xdr:nvCxnSpPr>
      <xdr:spPr>
        <a:xfrm>
          <a:off x="13703300" y="6156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63500</xdr:rowOff>
    </xdr:from>
    <xdr:to>
      <xdr:col>67</xdr:col>
      <xdr:colOff>101600</xdr:colOff>
      <xdr:row>35</xdr:row>
      <xdr:rowOff>165100</xdr:rowOff>
    </xdr:to>
    <xdr:sp macro="" textlink="">
      <xdr:nvSpPr>
        <xdr:cNvPr id="441" name="楕円 440"/>
        <xdr:cNvSpPr/>
      </xdr:nvSpPr>
      <xdr:spPr>
        <a:xfrm>
          <a:off x="1276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35</xdr:row>
      <xdr:rowOff>156210</xdr:rowOff>
    </xdr:to>
    <xdr:cxnSp macro="">
      <xdr:nvCxnSpPr>
        <xdr:cNvPr id="442" name="直線コネクタ 441"/>
        <xdr:cNvCxnSpPr/>
      </xdr:nvCxnSpPr>
      <xdr:spPr>
        <a:xfrm>
          <a:off x="12814300" y="6115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443" name="n_1ave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45" name="n_3ave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6"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47"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448" name="n_2mainValue【認定こども園・幼稚園・保育所】&#10;有形固定資産減価償却率"/>
        <xdr:cNvSpPr txBox="1"/>
      </xdr:nvSpPr>
      <xdr:spPr>
        <a:xfrm>
          <a:off x="14389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52087</xdr:rowOff>
    </xdr:from>
    <xdr:ext cx="405111" cy="259045"/>
    <xdr:sp macro="" textlink="">
      <xdr:nvSpPr>
        <xdr:cNvPr id="449" name="n_3mainValue【認定こども園・幼稚園・保育所】&#10;有形固定資産減価償却率"/>
        <xdr:cNvSpPr txBox="1"/>
      </xdr:nvSpPr>
      <xdr:spPr>
        <a:xfrm>
          <a:off x="13500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10177</xdr:rowOff>
    </xdr:from>
    <xdr:ext cx="405111" cy="259045"/>
    <xdr:sp macro="" textlink="">
      <xdr:nvSpPr>
        <xdr:cNvPr id="450" name="n_4mainValue【認定こども園・幼稚園・保育所】&#10;有形固定資産減価償却率"/>
        <xdr:cNvSpPr txBox="1"/>
      </xdr:nvSpPr>
      <xdr:spPr>
        <a:xfrm>
          <a:off x="12611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81" name="フローチャート: 判断 480"/>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482" name="フローチャート: 判断 481"/>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83" name="フローチャート: 判断 482"/>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484" name="フローチャート: 判断 483"/>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90" name="楕円 489"/>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491"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92" name="楕円 491"/>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106680</xdr:rowOff>
    </xdr:to>
    <xdr:cxnSp macro="">
      <xdr:nvCxnSpPr>
        <xdr:cNvPr id="493" name="直線コネクタ 492"/>
        <xdr:cNvCxnSpPr/>
      </xdr:nvCxnSpPr>
      <xdr:spPr>
        <a:xfrm>
          <a:off x="21323300" y="696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55880</xdr:rowOff>
    </xdr:from>
    <xdr:to>
      <xdr:col>107</xdr:col>
      <xdr:colOff>101600</xdr:colOff>
      <xdr:row>40</xdr:row>
      <xdr:rowOff>157480</xdr:rowOff>
    </xdr:to>
    <xdr:sp macro="" textlink="">
      <xdr:nvSpPr>
        <xdr:cNvPr id="494" name="楕円 493"/>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106680</xdr:rowOff>
    </xdr:to>
    <xdr:cxnSp macro="">
      <xdr:nvCxnSpPr>
        <xdr:cNvPr id="495" name="直線コネクタ 494"/>
        <xdr:cNvCxnSpPr/>
      </xdr:nvCxnSpPr>
      <xdr:spPr>
        <a:xfrm>
          <a:off x="20434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63500</xdr:rowOff>
    </xdr:from>
    <xdr:to>
      <xdr:col>102</xdr:col>
      <xdr:colOff>165100</xdr:colOff>
      <xdr:row>40</xdr:row>
      <xdr:rowOff>165100</xdr:rowOff>
    </xdr:to>
    <xdr:sp macro="" textlink="">
      <xdr:nvSpPr>
        <xdr:cNvPr id="496" name="楕円 495"/>
        <xdr:cNvSpPr/>
      </xdr:nvSpPr>
      <xdr:spPr>
        <a:xfrm>
          <a:off x="19494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114300</xdr:rowOff>
    </xdr:to>
    <xdr:cxnSp macro="">
      <xdr:nvCxnSpPr>
        <xdr:cNvPr id="497" name="直線コネクタ 496"/>
        <xdr:cNvCxnSpPr/>
      </xdr:nvCxnSpPr>
      <xdr:spPr>
        <a:xfrm flipV="1">
          <a:off x="19545300" y="696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98" name="楕円 497"/>
        <xdr:cNvSpPr/>
      </xdr:nvSpPr>
      <xdr:spPr>
        <a:xfrm>
          <a:off x="18605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114300</xdr:rowOff>
    </xdr:from>
    <xdr:to>
      <xdr:col>102</xdr:col>
      <xdr:colOff>114300</xdr:colOff>
      <xdr:row>40</xdr:row>
      <xdr:rowOff>114300</xdr:rowOff>
    </xdr:to>
    <xdr:cxnSp macro="">
      <xdr:nvCxnSpPr>
        <xdr:cNvPr id="499" name="直線コネクタ 498"/>
        <xdr:cNvCxnSpPr/>
      </xdr:nvCxnSpPr>
      <xdr:spPr>
        <a:xfrm>
          <a:off x="18656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00"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1" name="n_2ave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502" name="n_3aveValue【認定こども園・幼稚園・保育所】&#10;一人当たり面積"/>
        <xdr:cNvSpPr txBox="1"/>
      </xdr:nvSpPr>
      <xdr:spPr>
        <a:xfrm>
          <a:off x="19310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128287</xdr:rowOff>
    </xdr:from>
    <xdr:ext cx="469744" cy="259045"/>
    <xdr:sp macro="" textlink="">
      <xdr:nvSpPr>
        <xdr:cNvPr id="503" name="n_4aveValue【認定こども園・幼稚園・保育所】&#10;一人当たり面積"/>
        <xdr:cNvSpPr txBox="1"/>
      </xdr:nvSpPr>
      <xdr:spPr>
        <a:xfrm>
          <a:off x="18421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504"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505"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156227</xdr:rowOff>
    </xdr:from>
    <xdr:ext cx="469744" cy="259045"/>
    <xdr:sp macro="" textlink="">
      <xdr:nvSpPr>
        <xdr:cNvPr id="506" name="n_3mainValue【認定こども園・幼稚園・保育所】&#10;一人当たり面積"/>
        <xdr:cNvSpPr txBox="1"/>
      </xdr:nvSpPr>
      <xdr:spPr>
        <a:xfrm>
          <a:off x="19310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507" name="n_4mainValue【認定こども園・幼稚園・保育所】&#10;一人当たり面積"/>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39" name="フローチャート: 判断 53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40" name="フローチャート: 判断 539"/>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541" name="フローチャート: 判断 540"/>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542" name="フローチャート: 判断 541"/>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48" name="楕円 547"/>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55897</xdr:rowOff>
    </xdr:from>
    <xdr:ext cx="405111" cy="259045"/>
    <xdr:sp macro="" textlink="">
      <xdr:nvSpPr>
        <xdr:cNvPr id="549" name="【学校施設】&#10;有形固定資産減価償却率該当値テキスト"/>
        <xdr:cNvSpPr txBox="1"/>
      </xdr:nvSpPr>
      <xdr:spPr>
        <a:xfrm>
          <a:off x="16357600"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50" name="楕円 549"/>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60</xdr:row>
      <xdr:rowOff>83820</xdr:rowOff>
    </xdr:to>
    <xdr:cxnSp macro="">
      <xdr:nvCxnSpPr>
        <xdr:cNvPr id="551" name="直線コネクタ 550"/>
        <xdr:cNvCxnSpPr/>
      </xdr:nvCxnSpPr>
      <xdr:spPr>
        <a:xfrm>
          <a:off x="15481300" y="101993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52" name="楕円 551"/>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102870</xdr:rowOff>
    </xdr:to>
    <xdr:cxnSp macro="">
      <xdr:nvCxnSpPr>
        <xdr:cNvPr id="553" name="直線コネクタ 552"/>
        <xdr:cNvCxnSpPr/>
      </xdr:nvCxnSpPr>
      <xdr:spPr>
        <a:xfrm flipV="1">
          <a:off x="14592300" y="10199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55880</xdr:rowOff>
    </xdr:from>
    <xdr:to>
      <xdr:col>72</xdr:col>
      <xdr:colOff>38100</xdr:colOff>
      <xdr:row>59</xdr:row>
      <xdr:rowOff>157480</xdr:rowOff>
    </xdr:to>
    <xdr:sp macro="" textlink="">
      <xdr:nvSpPr>
        <xdr:cNvPr id="554" name="楕円 553"/>
        <xdr:cNvSpPr/>
      </xdr:nvSpPr>
      <xdr:spPr>
        <a:xfrm>
          <a:off x="13652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106680</xdr:rowOff>
    </xdr:to>
    <xdr:cxnSp macro="">
      <xdr:nvCxnSpPr>
        <xdr:cNvPr id="555" name="直線コネクタ 554"/>
        <xdr:cNvCxnSpPr/>
      </xdr:nvCxnSpPr>
      <xdr:spPr>
        <a:xfrm flipV="1">
          <a:off x="13703300" y="10218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67310</xdr:rowOff>
    </xdr:from>
    <xdr:to>
      <xdr:col>67</xdr:col>
      <xdr:colOff>101600</xdr:colOff>
      <xdr:row>59</xdr:row>
      <xdr:rowOff>168910</xdr:rowOff>
    </xdr:to>
    <xdr:sp macro="" textlink="">
      <xdr:nvSpPr>
        <xdr:cNvPr id="556" name="楕円 555"/>
        <xdr:cNvSpPr/>
      </xdr:nvSpPr>
      <xdr:spPr>
        <a:xfrm>
          <a:off x="12763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59</xdr:row>
      <xdr:rowOff>118110</xdr:rowOff>
    </xdr:to>
    <xdr:cxnSp macro="">
      <xdr:nvCxnSpPr>
        <xdr:cNvPr id="557" name="直線コネクタ 556"/>
        <xdr:cNvCxnSpPr/>
      </xdr:nvCxnSpPr>
      <xdr:spPr>
        <a:xfrm flipV="1">
          <a:off x="12814300" y="10222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58" name="n_1ave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59"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60"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561" name="n_4ave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62"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3"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2557</xdr:rowOff>
    </xdr:from>
    <xdr:ext cx="405111" cy="259045"/>
    <xdr:sp macro="" textlink="">
      <xdr:nvSpPr>
        <xdr:cNvPr id="564" name="n_3mainValue【学校施設】&#10;有形固定資産減価償却率"/>
        <xdr:cNvSpPr txBox="1"/>
      </xdr:nvSpPr>
      <xdr:spPr>
        <a:xfrm>
          <a:off x="13500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13987</xdr:rowOff>
    </xdr:from>
    <xdr:ext cx="405111" cy="259045"/>
    <xdr:sp macro="" textlink="">
      <xdr:nvSpPr>
        <xdr:cNvPr id="565" name="n_4mainValue【学校施設】&#10;有形固定資産減価償却率"/>
        <xdr:cNvSpPr txBox="1"/>
      </xdr:nvSpPr>
      <xdr:spPr>
        <a:xfrm>
          <a:off x="12611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112485</xdr:rowOff>
    </xdr:from>
    <xdr:to>
      <xdr:col>112</xdr:col>
      <xdr:colOff>38100</xdr:colOff>
      <xdr:row>60</xdr:row>
      <xdr:rowOff>42635</xdr:rowOff>
    </xdr:to>
    <xdr:sp macro="" textlink="">
      <xdr:nvSpPr>
        <xdr:cNvPr id="599" name="フローチャート: 判断 598"/>
        <xdr:cNvSpPr/>
      </xdr:nvSpPr>
      <xdr:spPr>
        <a:xfrm>
          <a:off x="21272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600" name="フローチャート: 判断 599"/>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01" name="フローチャート: 判断 600"/>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602" name="フローチャート: 判断 601"/>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89626</xdr:rowOff>
    </xdr:from>
    <xdr:to>
      <xdr:col>116</xdr:col>
      <xdr:colOff>114300</xdr:colOff>
      <xdr:row>60</xdr:row>
      <xdr:rowOff>19776</xdr:rowOff>
    </xdr:to>
    <xdr:sp macro="" textlink="">
      <xdr:nvSpPr>
        <xdr:cNvPr id="608" name="楕円 607"/>
        <xdr:cNvSpPr/>
      </xdr:nvSpPr>
      <xdr:spPr>
        <a:xfrm>
          <a:off x="22110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68053</xdr:rowOff>
    </xdr:from>
    <xdr:ext cx="469744" cy="259045"/>
    <xdr:sp macro="" textlink="">
      <xdr:nvSpPr>
        <xdr:cNvPr id="609" name="【学校施設】&#10;一人当たり面積該当値テキスト"/>
        <xdr:cNvSpPr txBox="1"/>
      </xdr:nvSpPr>
      <xdr:spPr>
        <a:xfrm>
          <a:off x="22199600" y="10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10" name="楕円 609"/>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140426</xdr:rowOff>
    </xdr:from>
    <xdr:to>
      <xdr:col>116</xdr:col>
      <xdr:colOff>63500</xdr:colOff>
      <xdr:row>60</xdr:row>
      <xdr:rowOff>32657</xdr:rowOff>
    </xdr:to>
    <xdr:cxnSp macro="">
      <xdr:nvCxnSpPr>
        <xdr:cNvPr id="611" name="直線コネクタ 610"/>
        <xdr:cNvCxnSpPr/>
      </xdr:nvCxnSpPr>
      <xdr:spPr>
        <a:xfrm flipV="1">
          <a:off x="21323300" y="1025597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168003</xdr:rowOff>
    </xdr:from>
    <xdr:to>
      <xdr:col>107</xdr:col>
      <xdr:colOff>101600</xdr:colOff>
      <xdr:row>60</xdr:row>
      <xdr:rowOff>98153</xdr:rowOff>
    </xdr:to>
    <xdr:sp macro="" textlink="">
      <xdr:nvSpPr>
        <xdr:cNvPr id="612" name="楕円 611"/>
        <xdr:cNvSpPr/>
      </xdr:nvSpPr>
      <xdr:spPr>
        <a:xfrm>
          <a:off x="20383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47353</xdr:rowOff>
    </xdr:to>
    <xdr:cxnSp macro="">
      <xdr:nvCxnSpPr>
        <xdr:cNvPr id="613" name="直線コネクタ 612"/>
        <xdr:cNvCxnSpPr/>
      </xdr:nvCxnSpPr>
      <xdr:spPr>
        <a:xfrm flipV="1">
          <a:off x="20434300" y="103196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12881</xdr:rowOff>
    </xdr:from>
    <xdr:to>
      <xdr:col>102</xdr:col>
      <xdr:colOff>165100</xdr:colOff>
      <xdr:row>60</xdr:row>
      <xdr:rowOff>114481</xdr:rowOff>
    </xdr:to>
    <xdr:sp macro="" textlink="">
      <xdr:nvSpPr>
        <xdr:cNvPr id="614" name="楕円 613"/>
        <xdr:cNvSpPr/>
      </xdr:nvSpPr>
      <xdr:spPr>
        <a:xfrm>
          <a:off x="19494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47353</xdr:rowOff>
    </xdr:from>
    <xdr:to>
      <xdr:col>107</xdr:col>
      <xdr:colOff>50800</xdr:colOff>
      <xdr:row>60</xdr:row>
      <xdr:rowOff>63681</xdr:rowOff>
    </xdr:to>
    <xdr:cxnSp macro="">
      <xdr:nvCxnSpPr>
        <xdr:cNvPr id="615" name="直線コネクタ 614"/>
        <xdr:cNvCxnSpPr/>
      </xdr:nvCxnSpPr>
      <xdr:spPr>
        <a:xfrm flipV="1">
          <a:off x="19545300" y="103343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29210</xdr:rowOff>
    </xdr:from>
    <xdr:to>
      <xdr:col>98</xdr:col>
      <xdr:colOff>38100</xdr:colOff>
      <xdr:row>60</xdr:row>
      <xdr:rowOff>130810</xdr:rowOff>
    </xdr:to>
    <xdr:sp macro="" textlink="">
      <xdr:nvSpPr>
        <xdr:cNvPr id="616" name="楕円 615"/>
        <xdr:cNvSpPr/>
      </xdr:nvSpPr>
      <xdr:spPr>
        <a:xfrm>
          <a:off x="18605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63681</xdr:rowOff>
    </xdr:from>
    <xdr:to>
      <xdr:col>102</xdr:col>
      <xdr:colOff>114300</xdr:colOff>
      <xdr:row>60</xdr:row>
      <xdr:rowOff>80010</xdr:rowOff>
    </xdr:to>
    <xdr:cxnSp macro="">
      <xdr:nvCxnSpPr>
        <xdr:cNvPr id="617" name="直線コネクタ 616"/>
        <xdr:cNvCxnSpPr/>
      </xdr:nvCxnSpPr>
      <xdr:spPr>
        <a:xfrm flipV="1">
          <a:off x="18656300" y="1035068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59162</xdr:rowOff>
    </xdr:from>
    <xdr:ext cx="469744" cy="259045"/>
    <xdr:sp macro="" textlink="">
      <xdr:nvSpPr>
        <xdr:cNvPr id="618" name="n_1aveValue【学校施設】&#10;一人当たり面積"/>
        <xdr:cNvSpPr txBox="1"/>
      </xdr:nvSpPr>
      <xdr:spPr>
        <a:xfrm>
          <a:off x="210757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619" name="n_2aveValue【学校施設】&#10;一人当たり面積"/>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20" name="n_3aveValue【学校施設】&#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103250</xdr:rowOff>
    </xdr:from>
    <xdr:ext cx="469744" cy="259045"/>
    <xdr:sp macro="" textlink="">
      <xdr:nvSpPr>
        <xdr:cNvPr id="621" name="n_4aveValue【学校施設】&#10;一人当たり面積"/>
        <xdr:cNvSpPr txBox="1"/>
      </xdr:nvSpPr>
      <xdr:spPr>
        <a:xfrm>
          <a:off x="18421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74584</xdr:rowOff>
    </xdr:from>
    <xdr:ext cx="469744" cy="259045"/>
    <xdr:sp macro="" textlink="">
      <xdr:nvSpPr>
        <xdr:cNvPr id="622" name="n_1mainValue【学校施設】&#10;一人当たり面積"/>
        <xdr:cNvSpPr txBox="1"/>
      </xdr:nvSpPr>
      <xdr:spPr>
        <a:xfrm>
          <a:off x="21075727"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89280</xdr:rowOff>
    </xdr:from>
    <xdr:ext cx="469744" cy="259045"/>
    <xdr:sp macro="" textlink="">
      <xdr:nvSpPr>
        <xdr:cNvPr id="623" name="n_2mainValue【学校施設】&#10;一人当たり面積"/>
        <xdr:cNvSpPr txBox="1"/>
      </xdr:nvSpPr>
      <xdr:spPr>
        <a:xfrm>
          <a:off x="20199427" y="103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105608</xdr:rowOff>
    </xdr:from>
    <xdr:ext cx="469744" cy="259045"/>
    <xdr:sp macro="" textlink="">
      <xdr:nvSpPr>
        <xdr:cNvPr id="624" name="n_3mainValue【学校施設】&#10;一人当たり面積"/>
        <xdr:cNvSpPr txBox="1"/>
      </xdr:nvSpPr>
      <xdr:spPr>
        <a:xfrm>
          <a:off x="19310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121937</xdr:rowOff>
    </xdr:from>
    <xdr:ext cx="469744" cy="259045"/>
    <xdr:sp macro="" textlink="">
      <xdr:nvSpPr>
        <xdr:cNvPr id="625" name="n_4mainValue【学校施設】&#10;一人当たり面積"/>
        <xdr:cNvSpPr txBox="1"/>
      </xdr:nvSpPr>
      <xdr:spPr>
        <a:xfrm>
          <a:off x="184214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7" name="フローチャート: 判断 656"/>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8" name="フローチャート: 判断 65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9" name="フローチャート: 判断 658"/>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60" name="フローチャート: 判断 659"/>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66" name="楕円 665"/>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149241</xdr:rowOff>
    </xdr:from>
    <xdr:ext cx="405111" cy="259045"/>
    <xdr:sp macro="" textlink="">
      <xdr:nvSpPr>
        <xdr:cNvPr id="667" name="【児童館】&#10;有形固定資産減価償却率該当値テキスト"/>
        <xdr:cNvSpPr txBox="1"/>
      </xdr:nvSpPr>
      <xdr:spPr>
        <a:xfrm>
          <a:off x="16357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38736</xdr:rowOff>
    </xdr:from>
    <xdr:to>
      <xdr:col>81</xdr:col>
      <xdr:colOff>101600</xdr:colOff>
      <xdr:row>81</xdr:row>
      <xdr:rowOff>140336</xdr:rowOff>
    </xdr:to>
    <xdr:sp macro="" textlink="">
      <xdr:nvSpPr>
        <xdr:cNvPr id="668" name="楕円 667"/>
        <xdr:cNvSpPr/>
      </xdr:nvSpPr>
      <xdr:spPr>
        <a:xfrm>
          <a:off x="1543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89536</xdr:rowOff>
    </xdr:from>
    <xdr:to>
      <xdr:col>85</xdr:col>
      <xdr:colOff>127000</xdr:colOff>
      <xdr:row>82</xdr:row>
      <xdr:rowOff>5714</xdr:rowOff>
    </xdr:to>
    <xdr:cxnSp macro="">
      <xdr:nvCxnSpPr>
        <xdr:cNvPr id="669" name="直線コネクタ 668"/>
        <xdr:cNvCxnSpPr/>
      </xdr:nvCxnSpPr>
      <xdr:spPr>
        <a:xfrm>
          <a:off x="15481300" y="13976986"/>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670" name="楕円 669"/>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89536</xdr:rowOff>
    </xdr:from>
    <xdr:to>
      <xdr:col>81</xdr:col>
      <xdr:colOff>50800</xdr:colOff>
      <xdr:row>81</xdr:row>
      <xdr:rowOff>91439</xdr:rowOff>
    </xdr:to>
    <xdr:cxnSp macro="">
      <xdr:nvCxnSpPr>
        <xdr:cNvPr id="671" name="直線コネクタ 670"/>
        <xdr:cNvCxnSpPr/>
      </xdr:nvCxnSpPr>
      <xdr:spPr>
        <a:xfrm flipV="1">
          <a:off x="14592300" y="13976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166370</xdr:rowOff>
    </xdr:from>
    <xdr:to>
      <xdr:col>72</xdr:col>
      <xdr:colOff>38100</xdr:colOff>
      <xdr:row>81</xdr:row>
      <xdr:rowOff>96520</xdr:rowOff>
    </xdr:to>
    <xdr:sp macro="" textlink="">
      <xdr:nvSpPr>
        <xdr:cNvPr id="672" name="楕円 671"/>
        <xdr:cNvSpPr/>
      </xdr:nvSpPr>
      <xdr:spPr>
        <a:xfrm>
          <a:off x="13652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45720</xdr:rowOff>
    </xdr:from>
    <xdr:to>
      <xdr:col>76</xdr:col>
      <xdr:colOff>114300</xdr:colOff>
      <xdr:row>81</xdr:row>
      <xdr:rowOff>91439</xdr:rowOff>
    </xdr:to>
    <xdr:cxnSp macro="">
      <xdr:nvCxnSpPr>
        <xdr:cNvPr id="673" name="直線コネクタ 672"/>
        <xdr:cNvCxnSpPr/>
      </xdr:nvCxnSpPr>
      <xdr:spPr>
        <a:xfrm>
          <a:off x="13703300" y="13933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118745</xdr:rowOff>
    </xdr:from>
    <xdr:to>
      <xdr:col>67</xdr:col>
      <xdr:colOff>101600</xdr:colOff>
      <xdr:row>81</xdr:row>
      <xdr:rowOff>48895</xdr:rowOff>
    </xdr:to>
    <xdr:sp macro="" textlink="">
      <xdr:nvSpPr>
        <xdr:cNvPr id="674" name="楕円 673"/>
        <xdr:cNvSpPr/>
      </xdr:nvSpPr>
      <xdr:spPr>
        <a:xfrm>
          <a:off x="12763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169545</xdr:rowOff>
    </xdr:from>
    <xdr:to>
      <xdr:col>71</xdr:col>
      <xdr:colOff>177800</xdr:colOff>
      <xdr:row>81</xdr:row>
      <xdr:rowOff>45720</xdr:rowOff>
    </xdr:to>
    <xdr:cxnSp macro="">
      <xdr:nvCxnSpPr>
        <xdr:cNvPr id="675" name="直線コネクタ 674"/>
        <xdr:cNvCxnSpPr/>
      </xdr:nvCxnSpPr>
      <xdr:spPr>
        <a:xfrm>
          <a:off x="12814300" y="138855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76" name="n_1aveValue【児童館】&#10;有形固定資産減価償却率"/>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77"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78"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679" name="n_4aveValue【児童館】&#10;有形固定資産減価償却率"/>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156863</xdr:rowOff>
    </xdr:from>
    <xdr:ext cx="405111" cy="259045"/>
    <xdr:sp macro="" textlink="">
      <xdr:nvSpPr>
        <xdr:cNvPr id="680" name="n_1mainValue【児童館】&#10;有形固定資産減価償却率"/>
        <xdr:cNvSpPr txBox="1"/>
      </xdr:nvSpPr>
      <xdr:spPr>
        <a:xfrm>
          <a:off x="15266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681" name="n_2mainValue【児童館】&#10;有形固定資産減価償却率"/>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113047</xdr:rowOff>
    </xdr:from>
    <xdr:ext cx="405111" cy="259045"/>
    <xdr:sp macro="" textlink="">
      <xdr:nvSpPr>
        <xdr:cNvPr id="682" name="n_3mainValue【児童館】&#10;有形固定資産減価償却率"/>
        <xdr:cNvSpPr txBox="1"/>
      </xdr:nvSpPr>
      <xdr:spPr>
        <a:xfrm>
          <a:off x="13500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65422</xdr:rowOff>
    </xdr:from>
    <xdr:ext cx="405111" cy="259045"/>
    <xdr:sp macro="" textlink="">
      <xdr:nvSpPr>
        <xdr:cNvPr id="683" name="n_4mainValue【児童館】&#10;有形固定資産減価償却率"/>
        <xdr:cNvSpPr txBox="1"/>
      </xdr:nvSpPr>
      <xdr:spPr>
        <a:xfrm>
          <a:off x="12611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3302</xdr:rowOff>
    </xdr:from>
    <xdr:to>
      <xdr:col>112</xdr:col>
      <xdr:colOff>38100</xdr:colOff>
      <xdr:row>85</xdr:row>
      <xdr:rowOff>104902</xdr:rowOff>
    </xdr:to>
    <xdr:sp macro="" textlink="">
      <xdr:nvSpPr>
        <xdr:cNvPr id="712" name="フローチャート: 判断 711"/>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3" name="フローチャート: 判断 712"/>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14" name="フローチャート: 判断 713"/>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715" name="フローチャート: 判断 714"/>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21" name="楕円 720"/>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722" name="【児童館】&#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23" name="楕円 722"/>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24" name="直線コネクタ 723"/>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25" name="楕円 724"/>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26" name="直線コネクタ 725"/>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27" name="楕円 726"/>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728" name="直線コネクタ 727"/>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9" name="楕円 728"/>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730" name="直線コネクタ 729"/>
        <xdr:cNvCxnSpPr/>
      </xdr:nvCxnSpPr>
      <xdr:spPr>
        <a:xfrm>
          <a:off x="18656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121429</xdr:rowOff>
    </xdr:from>
    <xdr:ext cx="469744" cy="259045"/>
    <xdr:sp macro="" textlink="">
      <xdr:nvSpPr>
        <xdr:cNvPr id="731" name="n_1aveValue【児童館】&#10;一人当たり面積"/>
        <xdr:cNvSpPr txBox="1"/>
      </xdr:nvSpPr>
      <xdr:spPr>
        <a:xfrm>
          <a:off x="21075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3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3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734" name="n_4aveValue【児童館】&#10;一人当たり面積"/>
        <xdr:cNvSpPr txBox="1"/>
      </xdr:nvSpPr>
      <xdr:spPr>
        <a:xfrm>
          <a:off x="18421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35"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36"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37" name="n_3mainValue【児童館】&#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8" name="n_4mainValue【児童館】&#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6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105411</xdr:rowOff>
    </xdr:from>
    <xdr:to>
      <xdr:col>81</xdr:col>
      <xdr:colOff>101600</xdr:colOff>
      <xdr:row>102</xdr:row>
      <xdr:rowOff>35561</xdr:rowOff>
    </xdr:to>
    <xdr:sp macro="" textlink="">
      <xdr:nvSpPr>
        <xdr:cNvPr id="768" name="フローチャート: 判断 767"/>
        <xdr:cNvSpPr/>
      </xdr:nvSpPr>
      <xdr:spPr>
        <a:xfrm>
          <a:off x="15430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769" name="フローチャート: 判断 768"/>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770" name="フローチャート: 判断 769"/>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771" name="フローチャート: 判断 770"/>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777" name="楕円 776"/>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778" name="【公民館】&#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103124</xdr:rowOff>
    </xdr:from>
    <xdr:to>
      <xdr:col>81</xdr:col>
      <xdr:colOff>101600</xdr:colOff>
      <xdr:row>102</xdr:row>
      <xdr:rowOff>33274</xdr:rowOff>
    </xdr:to>
    <xdr:sp macro="" textlink="">
      <xdr:nvSpPr>
        <xdr:cNvPr id="779" name="楕円 778"/>
        <xdr:cNvSpPr/>
      </xdr:nvSpPr>
      <xdr:spPr>
        <a:xfrm>
          <a:off x="15430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153924</xdr:rowOff>
    </xdr:from>
    <xdr:to>
      <xdr:col>85</xdr:col>
      <xdr:colOff>127000</xdr:colOff>
      <xdr:row>102</xdr:row>
      <xdr:rowOff>87630</xdr:rowOff>
    </xdr:to>
    <xdr:cxnSp macro="">
      <xdr:nvCxnSpPr>
        <xdr:cNvPr id="780" name="直線コネクタ 779"/>
        <xdr:cNvCxnSpPr/>
      </xdr:nvCxnSpPr>
      <xdr:spPr>
        <a:xfrm>
          <a:off x="15481300" y="1747037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109982</xdr:rowOff>
    </xdr:from>
    <xdr:to>
      <xdr:col>76</xdr:col>
      <xdr:colOff>165100</xdr:colOff>
      <xdr:row>102</xdr:row>
      <xdr:rowOff>40132</xdr:rowOff>
    </xdr:to>
    <xdr:sp macro="" textlink="">
      <xdr:nvSpPr>
        <xdr:cNvPr id="781" name="楕円 780"/>
        <xdr:cNvSpPr/>
      </xdr:nvSpPr>
      <xdr:spPr>
        <a:xfrm>
          <a:off x="145415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153924</xdr:rowOff>
    </xdr:from>
    <xdr:to>
      <xdr:col>81</xdr:col>
      <xdr:colOff>50800</xdr:colOff>
      <xdr:row>101</xdr:row>
      <xdr:rowOff>160782</xdr:rowOff>
    </xdr:to>
    <xdr:cxnSp macro="">
      <xdr:nvCxnSpPr>
        <xdr:cNvPr id="782" name="直線コネクタ 781"/>
        <xdr:cNvCxnSpPr/>
      </xdr:nvCxnSpPr>
      <xdr:spPr>
        <a:xfrm flipV="1">
          <a:off x="14592300" y="174703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80263</xdr:rowOff>
    </xdr:from>
    <xdr:to>
      <xdr:col>72</xdr:col>
      <xdr:colOff>38100</xdr:colOff>
      <xdr:row>102</xdr:row>
      <xdr:rowOff>10413</xdr:rowOff>
    </xdr:to>
    <xdr:sp macro="" textlink="">
      <xdr:nvSpPr>
        <xdr:cNvPr id="783" name="楕円 782"/>
        <xdr:cNvSpPr/>
      </xdr:nvSpPr>
      <xdr:spPr>
        <a:xfrm>
          <a:off x="13652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131063</xdr:rowOff>
    </xdr:from>
    <xdr:to>
      <xdr:col>76</xdr:col>
      <xdr:colOff>114300</xdr:colOff>
      <xdr:row>101</xdr:row>
      <xdr:rowOff>160782</xdr:rowOff>
    </xdr:to>
    <xdr:cxnSp macro="">
      <xdr:nvCxnSpPr>
        <xdr:cNvPr id="784" name="直線コネクタ 783"/>
        <xdr:cNvCxnSpPr/>
      </xdr:nvCxnSpPr>
      <xdr:spPr>
        <a:xfrm>
          <a:off x="13703300" y="1744751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41402</xdr:rowOff>
    </xdr:from>
    <xdr:to>
      <xdr:col>67</xdr:col>
      <xdr:colOff>101600</xdr:colOff>
      <xdr:row>101</xdr:row>
      <xdr:rowOff>143002</xdr:rowOff>
    </xdr:to>
    <xdr:sp macro="" textlink="">
      <xdr:nvSpPr>
        <xdr:cNvPr id="785" name="楕円 784"/>
        <xdr:cNvSpPr/>
      </xdr:nvSpPr>
      <xdr:spPr>
        <a:xfrm>
          <a:off x="12763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92202</xdr:rowOff>
    </xdr:from>
    <xdr:to>
      <xdr:col>71</xdr:col>
      <xdr:colOff>177800</xdr:colOff>
      <xdr:row>101</xdr:row>
      <xdr:rowOff>131063</xdr:rowOff>
    </xdr:to>
    <xdr:cxnSp macro="">
      <xdr:nvCxnSpPr>
        <xdr:cNvPr id="786" name="直線コネクタ 785"/>
        <xdr:cNvCxnSpPr/>
      </xdr:nvCxnSpPr>
      <xdr:spPr>
        <a:xfrm>
          <a:off x="12814300" y="174086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26688</xdr:rowOff>
    </xdr:from>
    <xdr:ext cx="405111" cy="259045"/>
    <xdr:sp macro="" textlink="">
      <xdr:nvSpPr>
        <xdr:cNvPr id="787" name="n_1aveValue【公民館】&#10;有形固定資産減価償却率"/>
        <xdr:cNvSpPr txBox="1"/>
      </xdr:nvSpPr>
      <xdr:spPr>
        <a:xfrm>
          <a:off x="15266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20083</xdr:rowOff>
    </xdr:from>
    <xdr:ext cx="405111" cy="259045"/>
    <xdr:sp macro="" textlink="">
      <xdr:nvSpPr>
        <xdr:cNvPr id="788" name="n_2aveValue【公民館】&#10;有形固定資産減価償却率"/>
        <xdr:cNvSpPr txBox="1"/>
      </xdr:nvSpPr>
      <xdr:spPr>
        <a:xfrm>
          <a:off x="143897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789" name="n_3aveValue【公民館】&#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118381</xdr:rowOff>
    </xdr:from>
    <xdr:ext cx="405111" cy="259045"/>
    <xdr:sp macro="" textlink="">
      <xdr:nvSpPr>
        <xdr:cNvPr id="790" name="n_4aveValue【公民館】&#10;有形固定資産減価償却率"/>
        <xdr:cNvSpPr txBox="1"/>
      </xdr:nvSpPr>
      <xdr:spPr>
        <a:xfrm>
          <a:off x="12611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49801</xdr:rowOff>
    </xdr:from>
    <xdr:ext cx="405111" cy="259045"/>
    <xdr:sp macro="" textlink="">
      <xdr:nvSpPr>
        <xdr:cNvPr id="791" name="n_1mainValue【公民館】&#10;有形固定資産減価償却率"/>
        <xdr:cNvSpPr txBox="1"/>
      </xdr:nvSpPr>
      <xdr:spPr>
        <a:xfrm>
          <a:off x="15266044" y="171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31259</xdr:rowOff>
    </xdr:from>
    <xdr:ext cx="405111" cy="259045"/>
    <xdr:sp macro="" textlink="">
      <xdr:nvSpPr>
        <xdr:cNvPr id="792" name="n_2mainValue【公民館】&#10;有形固定資産減価償却率"/>
        <xdr:cNvSpPr txBox="1"/>
      </xdr:nvSpPr>
      <xdr:spPr>
        <a:xfrm>
          <a:off x="14389744" y="1751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1540</xdr:rowOff>
    </xdr:from>
    <xdr:ext cx="405111" cy="259045"/>
    <xdr:sp macro="" textlink="">
      <xdr:nvSpPr>
        <xdr:cNvPr id="793" name="n_3mainValue【公民館】&#10;有形固定資産減価償却率"/>
        <xdr:cNvSpPr txBox="1"/>
      </xdr:nvSpPr>
      <xdr:spPr>
        <a:xfrm>
          <a:off x="13500744" y="1748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134129</xdr:rowOff>
    </xdr:from>
    <xdr:ext cx="405111" cy="259045"/>
    <xdr:sp macro="" textlink="">
      <xdr:nvSpPr>
        <xdr:cNvPr id="794" name="n_4mainValue【公民館】&#10;有形固定資産減価償却率"/>
        <xdr:cNvSpPr txBox="1"/>
      </xdr:nvSpPr>
      <xdr:spPr>
        <a:xfrm>
          <a:off x="12611744" y="1745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825" name="フローチャート: 判断 824"/>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26" name="フローチャート: 判断 825"/>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27" name="フローチャート: 判断 826"/>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28" name="フローチャート: 判断 827"/>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34" name="楕円 833"/>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835" name="【公民館】&#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36" name="楕円 835"/>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156211</xdr:rowOff>
    </xdr:to>
    <xdr:cxnSp macro="">
      <xdr:nvCxnSpPr>
        <xdr:cNvPr id="837" name="直線コネクタ 836"/>
        <xdr:cNvCxnSpPr/>
      </xdr:nvCxnSpPr>
      <xdr:spPr>
        <a:xfrm>
          <a:off x="21323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38" name="楕円 837"/>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156211</xdr:rowOff>
    </xdr:to>
    <xdr:cxnSp macro="">
      <xdr:nvCxnSpPr>
        <xdr:cNvPr id="839" name="直線コネクタ 838"/>
        <xdr:cNvCxnSpPr/>
      </xdr:nvCxnSpPr>
      <xdr:spPr>
        <a:xfrm>
          <a:off x="20434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840" name="楕円 839"/>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163830</xdr:rowOff>
    </xdr:to>
    <xdr:cxnSp macro="">
      <xdr:nvCxnSpPr>
        <xdr:cNvPr id="841" name="直線コネクタ 840"/>
        <xdr:cNvCxnSpPr/>
      </xdr:nvCxnSpPr>
      <xdr:spPr>
        <a:xfrm flipV="1">
          <a:off x="19545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42" name="楕円 841"/>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105</xdr:row>
      <xdr:rowOff>163830</xdr:rowOff>
    </xdr:to>
    <xdr:cxnSp macro="">
      <xdr:nvCxnSpPr>
        <xdr:cNvPr id="843" name="直線コネクタ 842"/>
        <xdr:cNvCxnSpPr/>
      </xdr:nvCxnSpPr>
      <xdr:spPr>
        <a:xfrm>
          <a:off x="18656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844"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5" name="n_2ave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6" name="n_3ave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47" name="n_4aveValue【公民館】&#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848"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49" name="n_2main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50" name="n_3mainValue【公民館】&#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851" name="n_4mainValue【公民館】&#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として、「認定こども園・幼稚園・保育所」については、平成２５年度に中央保育所を建替えしたことによるものであり、「公営住宅」については令和元年度に北新団地Ｃ棟を建替えしたことによる。</a:t>
          </a:r>
        </a:p>
        <a:p>
          <a:r>
            <a:rPr kumimoji="1" lang="ja-JP" altLang="en-US" sz="1300">
              <a:latin typeface="ＭＳ Ｐゴシック" panose="020B0600070205080204" pitchFamily="50" charset="-128"/>
              <a:ea typeface="ＭＳ Ｐゴシック" panose="020B0600070205080204" pitchFamily="50" charset="-128"/>
            </a:rPr>
            <a:t>　また、人口一人当たりの面積では、公営住宅が高く、逆に認定こども園・幼稚園・保育所では低い数値を示している。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4" name="楕円 73"/>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21788</xdr:rowOff>
    </xdr:from>
    <xdr:ext cx="405111" cy="259045"/>
    <xdr:sp macro="" textlink="">
      <xdr:nvSpPr>
        <xdr:cNvPr id="75" name="【図書館】&#10;有形固定資産減価償却率該当値テキスト"/>
        <xdr:cNvSpPr txBox="1"/>
      </xdr:nvSpPr>
      <xdr:spPr>
        <a:xfrm>
          <a:off x="4673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6" name="楕円 75"/>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33746</xdr:rowOff>
    </xdr:from>
    <xdr:to>
      <xdr:col>24</xdr:col>
      <xdr:colOff>63500</xdr:colOff>
      <xdr:row>37</xdr:row>
      <xdr:rowOff>94161</xdr:rowOff>
    </xdr:to>
    <xdr:cxnSp macro="">
      <xdr:nvCxnSpPr>
        <xdr:cNvPr id="77" name="直線コネクタ 76"/>
        <xdr:cNvCxnSpPr/>
      </xdr:nvCxnSpPr>
      <xdr:spPr>
        <a:xfrm>
          <a:off x="3797300" y="637739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35378</xdr:rowOff>
    </xdr:to>
    <xdr:cxnSp macro="">
      <xdr:nvCxnSpPr>
        <xdr:cNvPr id="79" name="直線コネクタ 78"/>
        <xdr:cNvCxnSpPr/>
      </xdr:nvCxnSpPr>
      <xdr:spPr>
        <a:xfrm flipV="1">
          <a:off x="2908300" y="63773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101073</xdr:rowOff>
    </xdr:from>
    <xdr:ext cx="405111" cy="259045"/>
    <xdr:sp macro="" textlink="">
      <xdr:nvSpPr>
        <xdr:cNvPr id="88" name="n_1mainValue【図書館】&#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9" name="n_2mainValue【図書館】&#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90" name="n_3mainValue【図書館】&#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9" name="楕円 128"/>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30" name="【図書館】&#10;一人当たり面積該当値テキスト"/>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1" name="楕円 130"/>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32" name="直線コネクタ 131"/>
        <xdr:cNvCxnSpPr/>
      </xdr:nvCxnSpPr>
      <xdr:spPr>
        <a:xfrm>
          <a:off x="9639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3" name="楕円 132"/>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34" name="直線コネクタ 133"/>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5" name="楕円 134"/>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6" name="直線コネクタ 135"/>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7" name="楕円 136"/>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38" name="直線コネクタ 137"/>
        <xdr:cNvCxnSpPr/>
      </xdr:nvCxnSpPr>
      <xdr:spPr>
        <a:xfrm>
          <a:off x="6972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72407</xdr:rowOff>
    </xdr:from>
    <xdr:ext cx="469744" cy="259045"/>
    <xdr:sp macro="" textlink="">
      <xdr:nvSpPr>
        <xdr:cNvPr id="143" name="n_1main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44" name="n_2main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5" name="n_3main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6" name="n_4main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87" name="楕円 186"/>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92727</xdr:rowOff>
    </xdr:from>
    <xdr:ext cx="405111" cy="259045"/>
    <xdr:sp macro="" textlink="">
      <xdr:nvSpPr>
        <xdr:cNvPr id="188" name="【体育館・プール】&#10;有形固定資産減価償却率該当値テキスト"/>
        <xdr:cNvSpPr txBox="1"/>
      </xdr:nvSpPr>
      <xdr:spPr>
        <a:xfrm>
          <a:off x="4673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9" name="楕円 188"/>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63</xdr:row>
      <xdr:rowOff>57150</xdr:rowOff>
    </xdr:to>
    <xdr:cxnSp macro="">
      <xdr:nvCxnSpPr>
        <xdr:cNvPr id="190" name="直線コネクタ 189"/>
        <xdr:cNvCxnSpPr/>
      </xdr:nvCxnSpPr>
      <xdr:spPr>
        <a:xfrm>
          <a:off x="3797300" y="10744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1" name="楕円 190"/>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114300</xdr:rowOff>
    </xdr:to>
    <xdr:cxnSp macro="">
      <xdr:nvCxnSpPr>
        <xdr:cNvPr id="192" name="直線コネクタ 191"/>
        <xdr:cNvCxnSpPr/>
      </xdr:nvCxnSpPr>
      <xdr:spPr>
        <a:xfrm>
          <a:off x="2908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93" name="楕円 192"/>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114300</xdr:rowOff>
    </xdr:to>
    <xdr:cxnSp macro="">
      <xdr:nvCxnSpPr>
        <xdr:cNvPr id="194" name="直線コネクタ 193"/>
        <xdr:cNvCxnSpPr/>
      </xdr:nvCxnSpPr>
      <xdr:spPr>
        <a:xfrm>
          <a:off x="2019300" y="10687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5" name="楕円 194"/>
        <xdr:cNvSpPr/>
      </xdr:nvSpPr>
      <xdr:spPr>
        <a:xfrm>
          <a:off x="107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57150</xdr:rowOff>
    </xdr:to>
    <xdr:cxnSp macro="">
      <xdr:nvCxnSpPr>
        <xdr:cNvPr id="196" name="直線コネクタ 195"/>
        <xdr:cNvCxnSpPr/>
      </xdr:nvCxnSpPr>
      <xdr:spPr>
        <a:xfrm>
          <a:off x="1130300" y="1062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1"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2"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203"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4" name="n_4mainValue【体育館・プー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13208</xdr:rowOff>
    </xdr:from>
    <xdr:to>
      <xdr:col>50</xdr:col>
      <xdr:colOff>165100</xdr:colOff>
      <xdr:row>62</xdr:row>
      <xdr:rowOff>114808</xdr:rowOff>
    </xdr:to>
    <xdr:sp macro="" textlink="">
      <xdr:nvSpPr>
        <xdr:cNvPr id="233" name="フローチャート: 判断 232"/>
        <xdr:cNvSpPr/>
      </xdr:nvSpPr>
      <xdr:spPr>
        <a:xfrm>
          <a:off x="9588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106934</xdr:rowOff>
    </xdr:from>
    <xdr:to>
      <xdr:col>55</xdr:col>
      <xdr:colOff>50800</xdr:colOff>
      <xdr:row>64</xdr:row>
      <xdr:rowOff>37084</xdr:rowOff>
    </xdr:to>
    <xdr:sp macro="" textlink="">
      <xdr:nvSpPr>
        <xdr:cNvPr id="242" name="楕円 241"/>
        <xdr:cNvSpPr/>
      </xdr:nvSpPr>
      <xdr:spPr>
        <a:xfrm>
          <a:off x="10426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21861</xdr:rowOff>
    </xdr:from>
    <xdr:ext cx="469744" cy="259045"/>
    <xdr:sp macro="" textlink="">
      <xdr:nvSpPr>
        <xdr:cNvPr id="243" name="【体育館・プール】&#10;一人当たり面積該当値テキスト"/>
        <xdr:cNvSpPr txBox="1"/>
      </xdr:nvSpPr>
      <xdr:spPr>
        <a:xfrm>
          <a:off x="10515600" y="108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106934</xdr:rowOff>
    </xdr:from>
    <xdr:to>
      <xdr:col>50</xdr:col>
      <xdr:colOff>165100</xdr:colOff>
      <xdr:row>64</xdr:row>
      <xdr:rowOff>37084</xdr:rowOff>
    </xdr:to>
    <xdr:sp macro="" textlink="">
      <xdr:nvSpPr>
        <xdr:cNvPr id="244" name="楕円 243"/>
        <xdr:cNvSpPr/>
      </xdr:nvSpPr>
      <xdr:spPr>
        <a:xfrm>
          <a:off x="9588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157734</xdr:rowOff>
    </xdr:from>
    <xdr:to>
      <xdr:col>55</xdr:col>
      <xdr:colOff>0</xdr:colOff>
      <xdr:row>63</xdr:row>
      <xdr:rowOff>157734</xdr:rowOff>
    </xdr:to>
    <xdr:cxnSp macro="">
      <xdr:nvCxnSpPr>
        <xdr:cNvPr id="245" name="直線コネクタ 244"/>
        <xdr:cNvCxnSpPr/>
      </xdr:nvCxnSpPr>
      <xdr:spPr>
        <a:xfrm>
          <a:off x="9639300" y="1095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106934</xdr:rowOff>
    </xdr:from>
    <xdr:to>
      <xdr:col>46</xdr:col>
      <xdr:colOff>38100</xdr:colOff>
      <xdr:row>64</xdr:row>
      <xdr:rowOff>37084</xdr:rowOff>
    </xdr:to>
    <xdr:sp macro="" textlink="">
      <xdr:nvSpPr>
        <xdr:cNvPr id="246" name="楕円 245"/>
        <xdr:cNvSpPr/>
      </xdr:nvSpPr>
      <xdr:spPr>
        <a:xfrm>
          <a:off x="8699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157734</xdr:rowOff>
    </xdr:from>
    <xdr:to>
      <xdr:col>50</xdr:col>
      <xdr:colOff>114300</xdr:colOff>
      <xdr:row>63</xdr:row>
      <xdr:rowOff>157734</xdr:rowOff>
    </xdr:to>
    <xdr:cxnSp macro="">
      <xdr:nvCxnSpPr>
        <xdr:cNvPr id="247" name="直線コネクタ 246"/>
        <xdr:cNvCxnSpPr/>
      </xdr:nvCxnSpPr>
      <xdr:spPr>
        <a:xfrm>
          <a:off x="8750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106934</xdr:rowOff>
    </xdr:from>
    <xdr:to>
      <xdr:col>41</xdr:col>
      <xdr:colOff>101600</xdr:colOff>
      <xdr:row>64</xdr:row>
      <xdr:rowOff>37084</xdr:rowOff>
    </xdr:to>
    <xdr:sp macro="" textlink="">
      <xdr:nvSpPr>
        <xdr:cNvPr id="248" name="楕円 247"/>
        <xdr:cNvSpPr/>
      </xdr:nvSpPr>
      <xdr:spPr>
        <a:xfrm>
          <a:off x="781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157734</xdr:rowOff>
    </xdr:from>
    <xdr:to>
      <xdr:col>45</xdr:col>
      <xdr:colOff>177800</xdr:colOff>
      <xdr:row>63</xdr:row>
      <xdr:rowOff>157734</xdr:rowOff>
    </xdr:to>
    <xdr:cxnSp macro="">
      <xdr:nvCxnSpPr>
        <xdr:cNvPr id="249" name="直線コネクタ 248"/>
        <xdr:cNvCxnSpPr/>
      </xdr:nvCxnSpPr>
      <xdr:spPr>
        <a:xfrm>
          <a:off x="7861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50" name="楕円 249"/>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157734</xdr:rowOff>
    </xdr:from>
    <xdr:to>
      <xdr:col>41</xdr:col>
      <xdr:colOff>50800</xdr:colOff>
      <xdr:row>63</xdr:row>
      <xdr:rowOff>157734</xdr:rowOff>
    </xdr:to>
    <xdr:cxnSp macro="">
      <xdr:nvCxnSpPr>
        <xdr:cNvPr id="251" name="直線コネクタ 250"/>
        <xdr:cNvCxnSpPr/>
      </xdr:nvCxnSpPr>
      <xdr:spPr>
        <a:xfrm>
          <a:off x="6972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131335</xdr:rowOff>
    </xdr:from>
    <xdr:ext cx="469744" cy="259045"/>
    <xdr:sp macro="" textlink="">
      <xdr:nvSpPr>
        <xdr:cNvPr id="252" name="n_1aveValue【体育館・プール】&#10;一人当たり面積"/>
        <xdr:cNvSpPr txBox="1"/>
      </xdr:nvSpPr>
      <xdr:spPr>
        <a:xfrm>
          <a:off x="9391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3" name="n_2aveValue【体育館・プール】&#10;一人当たり面積"/>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54" name="n_3aveValue【体育館・プール】&#10;一人当たり面積"/>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55"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28211</xdr:rowOff>
    </xdr:from>
    <xdr:ext cx="469744" cy="259045"/>
    <xdr:sp macro="" textlink="">
      <xdr:nvSpPr>
        <xdr:cNvPr id="256" name="n_1mainValue【体育館・プール】&#10;一人当たり面積"/>
        <xdr:cNvSpPr txBox="1"/>
      </xdr:nvSpPr>
      <xdr:spPr>
        <a:xfrm>
          <a:off x="9391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28211</xdr:rowOff>
    </xdr:from>
    <xdr:ext cx="469744" cy="259045"/>
    <xdr:sp macro="" textlink="">
      <xdr:nvSpPr>
        <xdr:cNvPr id="257" name="n_2mainValue【体育館・プール】&#10;一人当たり面積"/>
        <xdr:cNvSpPr txBox="1"/>
      </xdr:nvSpPr>
      <xdr:spPr>
        <a:xfrm>
          <a:off x="8515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28211</xdr:rowOff>
    </xdr:from>
    <xdr:ext cx="469744" cy="259045"/>
    <xdr:sp macro="" textlink="">
      <xdr:nvSpPr>
        <xdr:cNvPr id="258" name="n_3mainValue【体育館・プール】&#10;一人当たり面積"/>
        <xdr:cNvSpPr txBox="1"/>
      </xdr:nvSpPr>
      <xdr:spPr>
        <a:xfrm>
          <a:off x="7626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59"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58165</xdr:rowOff>
    </xdr:from>
    <xdr:to>
      <xdr:col>20</xdr:col>
      <xdr:colOff>38100</xdr:colOff>
      <xdr:row>79</xdr:row>
      <xdr:rowOff>159765</xdr:rowOff>
    </xdr:to>
    <xdr:sp macro="" textlink="">
      <xdr:nvSpPr>
        <xdr:cNvPr id="289" name="フローチャート: 判断 288"/>
        <xdr:cNvSpPr/>
      </xdr:nvSpPr>
      <xdr:spPr>
        <a:xfrm>
          <a:off x="3746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170180</xdr:rowOff>
    </xdr:from>
    <xdr:to>
      <xdr:col>24</xdr:col>
      <xdr:colOff>114300</xdr:colOff>
      <xdr:row>80</xdr:row>
      <xdr:rowOff>100330</xdr:rowOff>
    </xdr:to>
    <xdr:sp macro="" textlink="">
      <xdr:nvSpPr>
        <xdr:cNvPr id="298" name="楕円 297"/>
        <xdr:cNvSpPr/>
      </xdr:nvSpPr>
      <xdr:spPr>
        <a:xfrm>
          <a:off x="4584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148607</xdr:rowOff>
    </xdr:from>
    <xdr:ext cx="405111" cy="259045"/>
    <xdr:sp macro="" textlink="">
      <xdr:nvSpPr>
        <xdr:cNvPr id="299" name="【福祉施設】&#10;有形固定資産減価償却率該当値テキスト"/>
        <xdr:cNvSpPr txBox="1"/>
      </xdr:nvSpPr>
      <xdr:spPr>
        <a:xfrm>
          <a:off x="4673600"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300" name="楕円 299"/>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80</xdr:row>
      <xdr:rowOff>49530</xdr:rowOff>
    </xdr:to>
    <xdr:cxnSp macro="">
      <xdr:nvCxnSpPr>
        <xdr:cNvPr id="301" name="直線コネクタ 300"/>
        <xdr:cNvCxnSpPr/>
      </xdr:nvCxnSpPr>
      <xdr:spPr>
        <a:xfrm>
          <a:off x="3797300" y="136626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81026</xdr:rowOff>
    </xdr:from>
    <xdr:to>
      <xdr:col>15</xdr:col>
      <xdr:colOff>101600</xdr:colOff>
      <xdr:row>80</xdr:row>
      <xdr:rowOff>11176</xdr:rowOff>
    </xdr:to>
    <xdr:sp macro="" textlink="">
      <xdr:nvSpPr>
        <xdr:cNvPr id="302" name="楕円 301"/>
        <xdr:cNvSpPr/>
      </xdr:nvSpPr>
      <xdr:spPr>
        <a:xfrm>
          <a:off x="2857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79</xdr:row>
      <xdr:rowOff>131826</xdr:rowOff>
    </xdr:to>
    <xdr:cxnSp macro="">
      <xdr:nvCxnSpPr>
        <xdr:cNvPr id="303" name="直線コネクタ 302"/>
        <xdr:cNvCxnSpPr/>
      </xdr:nvCxnSpPr>
      <xdr:spPr>
        <a:xfrm flipV="1">
          <a:off x="2908300" y="13662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304" name="楕円 303"/>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131826</xdr:rowOff>
    </xdr:to>
    <xdr:cxnSp macro="">
      <xdr:nvCxnSpPr>
        <xdr:cNvPr id="305" name="直線コネクタ 304"/>
        <xdr:cNvCxnSpPr/>
      </xdr:nvCxnSpPr>
      <xdr:spPr>
        <a:xfrm>
          <a:off x="2019300" y="136283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161037</xdr:rowOff>
    </xdr:from>
    <xdr:to>
      <xdr:col>6</xdr:col>
      <xdr:colOff>38100</xdr:colOff>
      <xdr:row>79</xdr:row>
      <xdr:rowOff>91187</xdr:rowOff>
    </xdr:to>
    <xdr:sp macro="" textlink="">
      <xdr:nvSpPr>
        <xdr:cNvPr id="306" name="楕円 305"/>
        <xdr:cNvSpPr/>
      </xdr:nvSpPr>
      <xdr:spPr>
        <a:xfrm>
          <a:off x="1079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40387</xdr:rowOff>
    </xdr:from>
    <xdr:to>
      <xdr:col>10</xdr:col>
      <xdr:colOff>114300</xdr:colOff>
      <xdr:row>79</xdr:row>
      <xdr:rowOff>83820</xdr:rowOff>
    </xdr:to>
    <xdr:cxnSp macro="">
      <xdr:nvCxnSpPr>
        <xdr:cNvPr id="307" name="直線コネクタ 306"/>
        <xdr:cNvCxnSpPr/>
      </xdr:nvCxnSpPr>
      <xdr:spPr>
        <a:xfrm>
          <a:off x="1130300" y="135849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4842</xdr:rowOff>
    </xdr:from>
    <xdr:ext cx="405111" cy="259045"/>
    <xdr:sp macro="" textlink="">
      <xdr:nvSpPr>
        <xdr:cNvPr id="308" name="n_1aveValue【福祉施設】&#10;有形固定資産減価償却率"/>
        <xdr:cNvSpPr txBox="1"/>
      </xdr:nvSpPr>
      <xdr:spPr>
        <a:xfrm>
          <a:off x="35820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155719</xdr:rowOff>
    </xdr:from>
    <xdr:ext cx="405111" cy="259045"/>
    <xdr:sp macro="" textlink="">
      <xdr:nvSpPr>
        <xdr:cNvPr id="309" name="n_2aveValue【福祉施設】&#10;有形固定資産減価償却率"/>
        <xdr:cNvSpPr txBox="1"/>
      </xdr:nvSpPr>
      <xdr:spPr>
        <a:xfrm>
          <a:off x="2705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114571</xdr:rowOff>
    </xdr:from>
    <xdr:ext cx="405111" cy="259045"/>
    <xdr:sp macro="" textlink="">
      <xdr:nvSpPr>
        <xdr:cNvPr id="310" name="n_3aveValue【福祉施設】&#10;有形固定資産減価償却率"/>
        <xdr:cNvSpPr txBox="1"/>
      </xdr:nvSpPr>
      <xdr:spPr>
        <a:xfrm>
          <a:off x="1816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66564</xdr:rowOff>
    </xdr:from>
    <xdr:ext cx="405111" cy="259045"/>
    <xdr:sp macro="" textlink="">
      <xdr:nvSpPr>
        <xdr:cNvPr id="311" name="n_4aveValue【福祉施設】&#10;有形固定資産減価償却率"/>
        <xdr:cNvSpPr txBox="1"/>
      </xdr:nvSpPr>
      <xdr:spPr>
        <a:xfrm>
          <a:off x="927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160038</xdr:rowOff>
    </xdr:from>
    <xdr:ext cx="405111" cy="259045"/>
    <xdr:sp macro="" textlink="">
      <xdr:nvSpPr>
        <xdr:cNvPr id="312" name="n_1mainValue【福祉施設】&#10;有形固定資産減価償却率"/>
        <xdr:cNvSpPr txBox="1"/>
      </xdr:nvSpPr>
      <xdr:spPr>
        <a:xfrm>
          <a:off x="35820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313" name="n_2mainValue【福祉施設】&#10;有形固定資産減価償却率"/>
        <xdr:cNvSpPr txBox="1"/>
      </xdr:nvSpPr>
      <xdr:spPr>
        <a:xfrm>
          <a:off x="2705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125747</xdr:rowOff>
    </xdr:from>
    <xdr:ext cx="405111" cy="259045"/>
    <xdr:sp macro="" textlink="">
      <xdr:nvSpPr>
        <xdr:cNvPr id="314" name="n_3mainValue【福祉施設】&#10;有形固定資産減価償却率"/>
        <xdr:cNvSpPr txBox="1"/>
      </xdr:nvSpPr>
      <xdr:spPr>
        <a:xfrm>
          <a:off x="1816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82314</xdr:rowOff>
    </xdr:from>
    <xdr:ext cx="405111" cy="259045"/>
    <xdr:sp macro="" textlink="">
      <xdr:nvSpPr>
        <xdr:cNvPr id="315" name="n_4mainValue【福祉施設】&#10;有形固定資産減価償却率"/>
        <xdr:cNvSpPr txBox="1"/>
      </xdr:nvSpPr>
      <xdr:spPr>
        <a:xfrm>
          <a:off x="927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8" name="フローチャート: 判断 347"/>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7" name="楕円 356"/>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8" name="【福祉施設】&#10;一人当たり面積該当値テキスト"/>
        <xdr:cNvSpPr txBox="1"/>
      </xdr:nvSpPr>
      <xdr:spPr>
        <a:xfrm>
          <a:off x="10515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9" name="楕円 358"/>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60" name="直線コネクタ 359"/>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1" name="楕円 360"/>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2" name="直線コネクタ 361"/>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39007</xdr:rowOff>
    </xdr:from>
    <xdr:to>
      <xdr:col>41</xdr:col>
      <xdr:colOff>101600</xdr:colOff>
      <xdr:row>85</xdr:row>
      <xdr:rowOff>140607</xdr:rowOff>
    </xdr:to>
    <xdr:sp macro="" textlink="">
      <xdr:nvSpPr>
        <xdr:cNvPr id="363" name="楕円 362"/>
        <xdr:cNvSpPr/>
      </xdr:nvSpPr>
      <xdr:spPr>
        <a:xfrm>
          <a:off x="7810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89807</xdr:rowOff>
    </xdr:to>
    <xdr:cxnSp macro="">
      <xdr:nvCxnSpPr>
        <xdr:cNvPr id="364" name="直線コネクタ 363"/>
        <xdr:cNvCxnSpPr/>
      </xdr:nvCxnSpPr>
      <xdr:spPr>
        <a:xfrm flipV="1">
          <a:off x="7861300" y="14652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39007</xdr:rowOff>
    </xdr:from>
    <xdr:to>
      <xdr:col>36</xdr:col>
      <xdr:colOff>165100</xdr:colOff>
      <xdr:row>85</xdr:row>
      <xdr:rowOff>140607</xdr:rowOff>
    </xdr:to>
    <xdr:sp macro="" textlink="">
      <xdr:nvSpPr>
        <xdr:cNvPr id="365" name="楕円 364"/>
        <xdr:cNvSpPr/>
      </xdr:nvSpPr>
      <xdr:spPr>
        <a:xfrm>
          <a:off x="6921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89807</xdr:rowOff>
    </xdr:from>
    <xdr:to>
      <xdr:col>41</xdr:col>
      <xdr:colOff>50800</xdr:colOff>
      <xdr:row>85</xdr:row>
      <xdr:rowOff>89807</xdr:rowOff>
    </xdr:to>
    <xdr:cxnSp macro="">
      <xdr:nvCxnSpPr>
        <xdr:cNvPr id="366" name="直線コネクタ 365"/>
        <xdr:cNvCxnSpPr/>
      </xdr:nvCxnSpPr>
      <xdr:spPr>
        <a:xfrm>
          <a:off x="6972300" y="1466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7"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69" name="n_3aveValue【福祉施設】&#10;一人当たり面積"/>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110870</xdr:rowOff>
    </xdr:from>
    <xdr:ext cx="469744" cy="259045"/>
    <xdr:sp macro="" textlink="">
      <xdr:nvSpPr>
        <xdr:cNvPr id="370" name="n_4aveValue【福祉施設】&#10;一人当たり面積"/>
        <xdr:cNvSpPr txBox="1"/>
      </xdr:nvSpPr>
      <xdr:spPr>
        <a:xfrm>
          <a:off x="6737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1"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2"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131734</xdr:rowOff>
    </xdr:from>
    <xdr:ext cx="469744" cy="259045"/>
    <xdr:sp macro="" textlink="">
      <xdr:nvSpPr>
        <xdr:cNvPr id="373" name="n_3mainValue【福祉施設】&#10;一人当たり面積"/>
        <xdr:cNvSpPr txBox="1"/>
      </xdr:nvSpPr>
      <xdr:spPr>
        <a:xfrm>
          <a:off x="7626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131734</xdr:rowOff>
    </xdr:from>
    <xdr:ext cx="469744" cy="259045"/>
    <xdr:sp macro="" textlink="">
      <xdr:nvSpPr>
        <xdr:cNvPr id="374" name="n_4mainValue【福祉施設】&#10;一人当たり面積"/>
        <xdr:cNvSpPr txBox="1"/>
      </xdr:nvSpPr>
      <xdr:spPr>
        <a:xfrm>
          <a:off x="6737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405"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7" name="フローチャート: 判断 406"/>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16" name="楕円 415"/>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17" name="【市民会館】&#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126637</xdr:rowOff>
    </xdr:from>
    <xdr:to>
      <xdr:col>20</xdr:col>
      <xdr:colOff>38100</xdr:colOff>
      <xdr:row>104</xdr:row>
      <xdr:rowOff>56787</xdr:rowOff>
    </xdr:to>
    <xdr:sp macro="" textlink="">
      <xdr:nvSpPr>
        <xdr:cNvPr id="418" name="楕円 417"/>
        <xdr:cNvSpPr/>
      </xdr:nvSpPr>
      <xdr:spPr>
        <a:xfrm>
          <a:off x="3746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xdr:rowOff>
    </xdr:from>
    <xdr:to>
      <xdr:col>24</xdr:col>
      <xdr:colOff>63500</xdr:colOff>
      <xdr:row>104</xdr:row>
      <xdr:rowOff>76200</xdr:rowOff>
    </xdr:to>
    <xdr:cxnSp macro="">
      <xdr:nvCxnSpPr>
        <xdr:cNvPr id="419" name="直線コネクタ 418"/>
        <xdr:cNvCxnSpPr/>
      </xdr:nvCxnSpPr>
      <xdr:spPr>
        <a:xfrm>
          <a:off x="3797300" y="1783678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420" name="楕円 419"/>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xdr:rowOff>
    </xdr:from>
    <xdr:to>
      <xdr:col>19</xdr:col>
      <xdr:colOff>177800</xdr:colOff>
      <xdr:row>104</xdr:row>
      <xdr:rowOff>27214</xdr:rowOff>
    </xdr:to>
    <xdr:cxnSp macro="">
      <xdr:nvCxnSpPr>
        <xdr:cNvPr id="421" name="直線コネクタ 420"/>
        <xdr:cNvCxnSpPr/>
      </xdr:nvCxnSpPr>
      <xdr:spPr>
        <a:xfrm flipV="1">
          <a:off x="2908300" y="178367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149498</xdr:rowOff>
    </xdr:from>
    <xdr:to>
      <xdr:col>10</xdr:col>
      <xdr:colOff>165100</xdr:colOff>
      <xdr:row>104</xdr:row>
      <xdr:rowOff>79648</xdr:rowOff>
    </xdr:to>
    <xdr:sp macro="" textlink="">
      <xdr:nvSpPr>
        <xdr:cNvPr id="422" name="楕円 421"/>
        <xdr:cNvSpPr/>
      </xdr:nvSpPr>
      <xdr:spPr>
        <a:xfrm>
          <a:off x="1968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28848</xdr:rowOff>
    </xdr:to>
    <xdr:cxnSp macro="">
      <xdr:nvCxnSpPr>
        <xdr:cNvPr id="423" name="直線コネクタ 422"/>
        <xdr:cNvCxnSpPr/>
      </xdr:nvCxnSpPr>
      <xdr:spPr>
        <a:xfrm flipV="1">
          <a:off x="2019300" y="178580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24" name="楕円 423"/>
        <xdr:cNvSpPr/>
      </xdr:nvSpPr>
      <xdr:spPr>
        <a:xfrm>
          <a:off x="1079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12519</xdr:rowOff>
    </xdr:from>
    <xdr:to>
      <xdr:col>10</xdr:col>
      <xdr:colOff>114300</xdr:colOff>
      <xdr:row>104</xdr:row>
      <xdr:rowOff>28848</xdr:rowOff>
    </xdr:to>
    <xdr:cxnSp macro="">
      <xdr:nvCxnSpPr>
        <xdr:cNvPr id="425" name="直線コネクタ 424"/>
        <xdr:cNvCxnSpPr/>
      </xdr:nvCxnSpPr>
      <xdr:spPr>
        <a:xfrm>
          <a:off x="1130300" y="1784331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26"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7"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28"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29" name="n_4ave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73314</xdr:rowOff>
    </xdr:from>
    <xdr:ext cx="405111" cy="259045"/>
    <xdr:sp macro="" textlink="">
      <xdr:nvSpPr>
        <xdr:cNvPr id="430" name="n_1mainValue【市民会館】&#10;有形固定資産減価償却率"/>
        <xdr:cNvSpPr txBox="1"/>
      </xdr:nvSpPr>
      <xdr:spPr>
        <a:xfrm>
          <a:off x="35820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431"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96175</xdr:rowOff>
    </xdr:from>
    <xdr:ext cx="405111" cy="259045"/>
    <xdr:sp macro="" textlink="">
      <xdr:nvSpPr>
        <xdr:cNvPr id="432" name="n_3mainValue【市民会館】&#10;有形固定資産減価償却率"/>
        <xdr:cNvSpPr txBox="1"/>
      </xdr:nvSpPr>
      <xdr:spPr>
        <a:xfrm>
          <a:off x="1816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3" name="n_4mainValue【市民会館】&#10;有形固定資産減価償却率"/>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156845</xdr:rowOff>
    </xdr:from>
    <xdr:to>
      <xdr:col>50</xdr:col>
      <xdr:colOff>165100</xdr:colOff>
      <xdr:row>105</xdr:row>
      <xdr:rowOff>86995</xdr:rowOff>
    </xdr:to>
    <xdr:sp macro="" textlink="">
      <xdr:nvSpPr>
        <xdr:cNvPr id="460" name="フローチャート: 判断 459"/>
        <xdr:cNvSpPr/>
      </xdr:nvSpPr>
      <xdr:spPr>
        <a:xfrm>
          <a:off x="9588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76836</xdr:rowOff>
    </xdr:from>
    <xdr:to>
      <xdr:col>55</xdr:col>
      <xdr:colOff>50800</xdr:colOff>
      <xdr:row>105</xdr:row>
      <xdr:rowOff>6986</xdr:rowOff>
    </xdr:to>
    <xdr:sp macro="" textlink="">
      <xdr:nvSpPr>
        <xdr:cNvPr id="469" name="楕円 468"/>
        <xdr:cNvSpPr/>
      </xdr:nvSpPr>
      <xdr:spPr>
        <a:xfrm>
          <a:off x="10426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99713</xdr:rowOff>
    </xdr:from>
    <xdr:ext cx="469744" cy="259045"/>
    <xdr:sp macro="" textlink="">
      <xdr:nvSpPr>
        <xdr:cNvPr id="470" name="【市民会館】&#10;一人当たり面積該当値テキスト"/>
        <xdr:cNvSpPr txBox="1"/>
      </xdr:nvSpPr>
      <xdr:spPr>
        <a:xfrm>
          <a:off x="10515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76836</xdr:rowOff>
    </xdr:from>
    <xdr:to>
      <xdr:col>50</xdr:col>
      <xdr:colOff>165100</xdr:colOff>
      <xdr:row>105</xdr:row>
      <xdr:rowOff>6986</xdr:rowOff>
    </xdr:to>
    <xdr:sp macro="" textlink="">
      <xdr:nvSpPr>
        <xdr:cNvPr id="471" name="楕円 470"/>
        <xdr:cNvSpPr/>
      </xdr:nvSpPr>
      <xdr:spPr>
        <a:xfrm>
          <a:off x="9588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127636</xdr:rowOff>
    </xdr:from>
    <xdr:to>
      <xdr:col>55</xdr:col>
      <xdr:colOff>0</xdr:colOff>
      <xdr:row>104</xdr:row>
      <xdr:rowOff>127636</xdr:rowOff>
    </xdr:to>
    <xdr:cxnSp macro="">
      <xdr:nvCxnSpPr>
        <xdr:cNvPr id="472" name="直線コネクタ 471"/>
        <xdr:cNvCxnSpPr/>
      </xdr:nvCxnSpPr>
      <xdr:spPr>
        <a:xfrm>
          <a:off x="9639300" y="17958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3" name="楕円 472"/>
        <xdr:cNvSpPr/>
      </xdr:nvSpPr>
      <xdr:spPr>
        <a:xfrm>
          <a:off x="869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127636</xdr:rowOff>
    </xdr:from>
    <xdr:to>
      <xdr:col>50</xdr:col>
      <xdr:colOff>114300</xdr:colOff>
      <xdr:row>104</xdr:row>
      <xdr:rowOff>133350</xdr:rowOff>
    </xdr:to>
    <xdr:cxnSp macro="">
      <xdr:nvCxnSpPr>
        <xdr:cNvPr id="474" name="直線コネクタ 473"/>
        <xdr:cNvCxnSpPr/>
      </xdr:nvCxnSpPr>
      <xdr:spPr>
        <a:xfrm flipV="1">
          <a:off x="8750300" y="17958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88264</xdr:rowOff>
    </xdr:from>
    <xdr:to>
      <xdr:col>41</xdr:col>
      <xdr:colOff>101600</xdr:colOff>
      <xdr:row>105</xdr:row>
      <xdr:rowOff>18414</xdr:rowOff>
    </xdr:to>
    <xdr:sp macro="" textlink="">
      <xdr:nvSpPr>
        <xdr:cNvPr id="475" name="楕円 474"/>
        <xdr:cNvSpPr/>
      </xdr:nvSpPr>
      <xdr:spPr>
        <a:xfrm>
          <a:off x="781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133350</xdr:rowOff>
    </xdr:from>
    <xdr:to>
      <xdr:col>45</xdr:col>
      <xdr:colOff>177800</xdr:colOff>
      <xdr:row>104</xdr:row>
      <xdr:rowOff>139064</xdr:rowOff>
    </xdr:to>
    <xdr:cxnSp macro="">
      <xdr:nvCxnSpPr>
        <xdr:cNvPr id="476" name="直線コネクタ 475"/>
        <xdr:cNvCxnSpPr/>
      </xdr:nvCxnSpPr>
      <xdr:spPr>
        <a:xfrm flipV="1">
          <a:off x="7861300" y="17964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99695</xdr:rowOff>
    </xdr:from>
    <xdr:to>
      <xdr:col>36</xdr:col>
      <xdr:colOff>165100</xdr:colOff>
      <xdr:row>105</xdr:row>
      <xdr:rowOff>29845</xdr:rowOff>
    </xdr:to>
    <xdr:sp macro="" textlink="">
      <xdr:nvSpPr>
        <xdr:cNvPr id="477" name="楕円 476"/>
        <xdr:cNvSpPr/>
      </xdr:nvSpPr>
      <xdr:spPr>
        <a:xfrm>
          <a:off x="692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139064</xdr:rowOff>
    </xdr:from>
    <xdr:to>
      <xdr:col>41</xdr:col>
      <xdr:colOff>50800</xdr:colOff>
      <xdr:row>104</xdr:row>
      <xdr:rowOff>150495</xdr:rowOff>
    </xdr:to>
    <xdr:cxnSp macro="">
      <xdr:nvCxnSpPr>
        <xdr:cNvPr id="478" name="直線コネクタ 477"/>
        <xdr:cNvCxnSpPr/>
      </xdr:nvCxnSpPr>
      <xdr:spPr>
        <a:xfrm flipV="1">
          <a:off x="6972300" y="179698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78122</xdr:rowOff>
    </xdr:from>
    <xdr:ext cx="469744" cy="259045"/>
    <xdr:sp macro="" textlink="">
      <xdr:nvSpPr>
        <xdr:cNvPr id="479" name="n_1aveValue【市民会館】&#10;一人当たり面積"/>
        <xdr:cNvSpPr txBox="1"/>
      </xdr:nvSpPr>
      <xdr:spPr>
        <a:xfrm>
          <a:off x="93917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83838</xdr:rowOff>
    </xdr:from>
    <xdr:ext cx="469744" cy="259045"/>
    <xdr:sp macro="" textlink="">
      <xdr:nvSpPr>
        <xdr:cNvPr id="480" name="n_2aveValue【市民会館】&#10;一人当たり面積"/>
        <xdr:cNvSpPr txBox="1"/>
      </xdr:nvSpPr>
      <xdr:spPr>
        <a:xfrm>
          <a:off x="8515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1" name="n_3aveValue【市民会館】&#10;一人当たり面積"/>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106697</xdr:rowOff>
    </xdr:from>
    <xdr:ext cx="469744" cy="259045"/>
    <xdr:sp macro="" textlink="">
      <xdr:nvSpPr>
        <xdr:cNvPr id="482" name="n_4aveValue【市民会館】&#10;一人当たり面積"/>
        <xdr:cNvSpPr txBox="1"/>
      </xdr:nvSpPr>
      <xdr:spPr>
        <a:xfrm>
          <a:off x="6737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23513</xdr:rowOff>
    </xdr:from>
    <xdr:ext cx="469744" cy="259045"/>
    <xdr:sp macro="" textlink="">
      <xdr:nvSpPr>
        <xdr:cNvPr id="483" name="n_1mainValue【市民会館】&#10;一人当たり面積"/>
        <xdr:cNvSpPr txBox="1"/>
      </xdr:nvSpPr>
      <xdr:spPr>
        <a:xfrm>
          <a:off x="9391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84" name="n_2main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34941</xdr:rowOff>
    </xdr:from>
    <xdr:ext cx="469744" cy="259045"/>
    <xdr:sp macro="" textlink="">
      <xdr:nvSpPr>
        <xdr:cNvPr id="485" name="n_3mainValue【市民会館】&#10;一人当たり面積"/>
        <xdr:cNvSpPr txBox="1"/>
      </xdr:nvSpPr>
      <xdr:spPr>
        <a:xfrm>
          <a:off x="7626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46372</xdr:rowOff>
    </xdr:from>
    <xdr:ext cx="469744" cy="259045"/>
    <xdr:sp macro="" textlink="">
      <xdr:nvSpPr>
        <xdr:cNvPr id="486" name="n_4mainValue【市民会館】&#10;一人当たり面積"/>
        <xdr:cNvSpPr txBox="1"/>
      </xdr:nvSpPr>
      <xdr:spPr>
        <a:xfrm>
          <a:off x="6737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519" name="フローチャート: 判断 518"/>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58057</xdr:rowOff>
    </xdr:from>
    <xdr:to>
      <xdr:col>85</xdr:col>
      <xdr:colOff>177800</xdr:colOff>
      <xdr:row>40</xdr:row>
      <xdr:rowOff>159657</xdr:rowOff>
    </xdr:to>
    <xdr:sp macro="" textlink="">
      <xdr:nvSpPr>
        <xdr:cNvPr id="528" name="楕円 527"/>
        <xdr:cNvSpPr/>
      </xdr:nvSpPr>
      <xdr:spPr>
        <a:xfrm>
          <a:off x="16268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36484</xdr:rowOff>
    </xdr:from>
    <xdr:ext cx="405111" cy="259045"/>
    <xdr:sp macro="" textlink="">
      <xdr:nvSpPr>
        <xdr:cNvPr id="529" name="【一般廃棄物処理施設】&#10;有形固定資産減価償却率該当値テキスト"/>
        <xdr:cNvSpPr txBox="1"/>
      </xdr:nvSpPr>
      <xdr:spPr>
        <a:xfrm>
          <a:off x="16357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xdr:rowOff>
    </xdr:from>
    <xdr:to>
      <xdr:col>81</xdr:col>
      <xdr:colOff>101600</xdr:colOff>
      <xdr:row>40</xdr:row>
      <xdr:rowOff>113937</xdr:rowOff>
    </xdr:to>
    <xdr:sp macro="" textlink="">
      <xdr:nvSpPr>
        <xdr:cNvPr id="530" name="楕円 529"/>
        <xdr:cNvSpPr/>
      </xdr:nvSpPr>
      <xdr:spPr>
        <a:xfrm>
          <a:off x="15430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63137</xdr:rowOff>
    </xdr:from>
    <xdr:to>
      <xdr:col>85</xdr:col>
      <xdr:colOff>127000</xdr:colOff>
      <xdr:row>40</xdr:row>
      <xdr:rowOff>108857</xdr:rowOff>
    </xdr:to>
    <xdr:cxnSp macro="">
      <xdr:nvCxnSpPr>
        <xdr:cNvPr id="531" name="直線コネクタ 530"/>
        <xdr:cNvCxnSpPr/>
      </xdr:nvCxnSpPr>
      <xdr:spPr>
        <a:xfrm>
          <a:off x="15481300" y="69211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xdr:rowOff>
    </xdr:from>
    <xdr:to>
      <xdr:col>76</xdr:col>
      <xdr:colOff>165100</xdr:colOff>
      <xdr:row>40</xdr:row>
      <xdr:rowOff>113937</xdr:rowOff>
    </xdr:to>
    <xdr:sp macro="" textlink="">
      <xdr:nvSpPr>
        <xdr:cNvPr id="532" name="楕円 531"/>
        <xdr:cNvSpPr/>
      </xdr:nvSpPr>
      <xdr:spPr>
        <a:xfrm>
          <a:off x="14541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63137</xdr:rowOff>
    </xdr:from>
    <xdr:to>
      <xdr:col>81</xdr:col>
      <xdr:colOff>50800</xdr:colOff>
      <xdr:row>40</xdr:row>
      <xdr:rowOff>63137</xdr:rowOff>
    </xdr:to>
    <xdr:cxnSp macro="">
      <xdr:nvCxnSpPr>
        <xdr:cNvPr id="533" name="直線コネクタ 532"/>
        <xdr:cNvCxnSpPr/>
      </xdr:nvCxnSpPr>
      <xdr:spPr>
        <a:xfrm>
          <a:off x="14592300" y="692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138067</xdr:rowOff>
    </xdr:from>
    <xdr:to>
      <xdr:col>72</xdr:col>
      <xdr:colOff>38100</xdr:colOff>
      <xdr:row>40</xdr:row>
      <xdr:rowOff>68217</xdr:rowOff>
    </xdr:to>
    <xdr:sp macro="" textlink="">
      <xdr:nvSpPr>
        <xdr:cNvPr id="534" name="楕円 533"/>
        <xdr:cNvSpPr/>
      </xdr:nvSpPr>
      <xdr:spPr>
        <a:xfrm>
          <a:off x="13652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17417</xdr:rowOff>
    </xdr:from>
    <xdr:to>
      <xdr:col>76</xdr:col>
      <xdr:colOff>114300</xdr:colOff>
      <xdr:row>40</xdr:row>
      <xdr:rowOff>63137</xdr:rowOff>
    </xdr:to>
    <xdr:cxnSp macro="">
      <xdr:nvCxnSpPr>
        <xdr:cNvPr id="535" name="直線コネクタ 534"/>
        <xdr:cNvCxnSpPr/>
      </xdr:nvCxnSpPr>
      <xdr:spPr>
        <a:xfrm>
          <a:off x="13703300" y="68754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84183</xdr:rowOff>
    </xdr:from>
    <xdr:to>
      <xdr:col>67</xdr:col>
      <xdr:colOff>101600</xdr:colOff>
      <xdr:row>40</xdr:row>
      <xdr:rowOff>14333</xdr:rowOff>
    </xdr:to>
    <xdr:sp macro="" textlink="">
      <xdr:nvSpPr>
        <xdr:cNvPr id="536" name="楕円 535"/>
        <xdr:cNvSpPr/>
      </xdr:nvSpPr>
      <xdr:spPr>
        <a:xfrm>
          <a:off x="12763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134983</xdr:rowOff>
    </xdr:from>
    <xdr:to>
      <xdr:col>71</xdr:col>
      <xdr:colOff>177800</xdr:colOff>
      <xdr:row>40</xdr:row>
      <xdr:rowOff>17417</xdr:rowOff>
    </xdr:to>
    <xdr:cxnSp macro="">
      <xdr:nvCxnSpPr>
        <xdr:cNvPr id="537" name="直線コネクタ 536"/>
        <xdr:cNvCxnSpPr/>
      </xdr:nvCxnSpPr>
      <xdr:spPr>
        <a:xfrm>
          <a:off x="12814300" y="682153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130464</xdr:rowOff>
    </xdr:from>
    <xdr:ext cx="405111" cy="259045"/>
    <xdr:sp macro="" textlink="">
      <xdr:nvSpPr>
        <xdr:cNvPr id="538" name="n_1aveValue【一般廃棄物処理施設】&#10;有形固定資産減価償却率"/>
        <xdr:cNvSpPr txBox="1"/>
      </xdr:nvSpPr>
      <xdr:spPr>
        <a:xfrm>
          <a:off x="1526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73314</xdr:rowOff>
    </xdr:from>
    <xdr:ext cx="405111" cy="259045"/>
    <xdr:sp macro="" textlink="">
      <xdr:nvSpPr>
        <xdr:cNvPr id="539" name="n_2aveValue【一般廃棄物処理施設】&#10;有形固定資産減価償却率"/>
        <xdr:cNvSpPr txBox="1"/>
      </xdr:nvSpPr>
      <xdr:spPr>
        <a:xfrm>
          <a:off x="14389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0" name="n_3aveValue【一般廃棄物処理施設】&#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41" name="n_4ave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105064</xdr:rowOff>
    </xdr:from>
    <xdr:ext cx="405111" cy="259045"/>
    <xdr:sp macro="" textlink="">
      <xdr:nvSpPr>
        <xdr:cNvPr id="542" name="n_1mainValue【一般廃棄物処理施設】&#10;有形固定資産減価償却率"/>
        <xdr:cNvSpPr txBox="1"/>
      </xdr:nvSpPr>
      <xdr:spPr>
        <a:xfrm>
          <a:off x="152660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105064</xdr:rowOff>
    </xdr:from>
    <xdr:ext cx="405111" cy="259045"/>
    <xdr:sp macro="" textlink="">
      <xdr:nvSpPr>
        <xdr:cNvPr id="543" name="n_2mainValue【一般廃棄物処理施設】&#10;有形固定資産減価償却率"/>
        <xdr:cNvSpPr txBox="1"/>
      </xdr:nvSpPr>
      <xdr:spPr>
        <a:xfrm>
          <a:off x="14389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59344</xdr:rowOff>
    </xdr:from>
    <xdr:ext cx="405111" cy="259045"/>
    <xdr:sp macro="" textlink="">
      <xdr:nvSpPr>
        <xdr:cNvPr id="544" name="n_3mainValue【一般廃棄物処理施設】&#10;有形固定資産減価償却率"/>
        <xdr:cNvSpPr txBox="1"/>
      </xdr:nvSpPr>
      <xdr:spPr>
        <a:xfrm>
          <a:off x="13500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5460</xdr:rowOff>
    </xdr:from>
    <xdr:ext cx="405111" cy="259045"/>
    <xdr:sp macro="" textlink="">
      <xdr:nvSpPr>
        <xdr:cNvPr id="545" name="n_4mainValue【一般廃棄物処理施設】&#10;有形固定資産減価償却率"/>
        <xdr:cNvSpPr txBox="1"/>
      </xdr:nvSpPr>
      <xdr:spPr>
        <a:xfrm>
          <a:off x="12611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49151</xdr:rowOff>
    </xdr:from>
    <xdr:to>
      <xdr:col>112</xdr:col>
      <xdr:colOff>38100</xdr:colOff>
      <xdr:row>39</xdr:row>
      <xdr:rowOff>150751</xdr:rowOff>
    </xdr:to>
    <xdr:sp macro="" textlink="">
      <xdr:nvSpPr>
        <xdr:cNvPr id="576" name="フローチャート: 判断 575"/>
        <xdr:cNvSpPr/>
      </xdr:nvSpPr>
      <xdr:spPr>
        <a:xfrm>
          <a:off x="21272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161265</xdr:rowOff>
    </xdr:from>
    <xdr:to>
      <xdr:col>116</xdr:col>
      <xdr:colOff>114300</xdr:colOff>
      <xdr:row>40</xdr:row>
      <xdr:rowOff>91415</xdr:rowOff>
    </xdr:to>
    <xdr:sp macro="" textlink="">
      <xdr:nvSpPr>
        <xdr:cNvPr id="585" name="楕円 584"/>
        <xdr:cNvSpPr/>
      </xdr:nvSpPr>
      <xdr:spPr>
        <a:xfrm>
          <a:off x="22110700" y="68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139692</xdr:rowOff>
    </xdr:from>
    <xdr:ext cx="534377" cy="259045"/>
    <xdr:sp macro="" textlink="">
      <xdr:nvSpPr>
        <xdr:cNvPr id="586" name="【一般廃棄物処理施設】&#10;一人当たり有形固定資産（償却資産）額該当値テキスト"/>
        <xdr:cNvSpPr txBox="1"/>
      </xdr:nvSpPr>
      <xdr:spPr>
        <a:xfrm>
          <a:off x="22199600" y="68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163109</xdr:rowOff>
    </xdr:from>
    <xdr:to>
      <xdr:col>112</xdr:col>
      <xdr:colOff>38100</xdr:colOff>
      <xdr:row>40</xdr:row>
      <xdr:rowOff>93259</xdr:rowOff>
    </xdr:to>
    <xdr:sp macro="" textlink="">
      <xdr:nvSpPr>
        <xdr:cNvPr id="587" name="楕円 586"/>
        <xdr:cNvSpPr/>
      </xdr:nvSpPr>
      <xdr:spPr>
        <a:xfrm>
          <a:off x="21272500" y="68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40615</xdr:rowOff>
    </xdr:from>
    <xdr:to>
      <xdr:col>116</xdr:col>
      <xdr:colOff>63500</xdr:colOff>
      <xdr:row>40</xdr:row>
      <xdr:rowOff>42459</xdr:rowOff>
    </xdr:to>
    <xdr:cxnSp macro="">
      <xdr:nvCxnSpPr>
        <xdr:cNvPr id="588" name="直線コネクタ 587"/>
        <xdr:cNvCxnSpPr/>
      </xdr:nvCxnSpPr>
      <xdr:spPr>
        <a:xfrm flipV="1">
          <a:off x="21323300" y="6898615"/>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165532</xdr:rowOff>
    </xdr:from>
    <xdr:to>
      <xdr:col>107</xdr:col>
      <xdr:colOff>101600</xdr:colOff>
      <xdr:row>40</xdr:row>
      <xdr:rowOff>95682</xdr:rowOff>
    </xdr:to>
    <xdr:sp macro="" textlink="">
      <xdr:nvSpPr>
        <xdr:cNvPr id="589" name="楕円 588"/>
        <xdr:cNvSpPr/>
      </xdr:nvSpPr>
      <xdr:spPr>
        <a:xfrm>
          <a:off x="20383500" y="68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42459</xdr:rowOff>
    </xdr:from>
    <xdr:to>
      <xdr:col>111</xdr:col>
      <xdr:colOff>177800</xdr:colOff>
      <xdr:row>40</xdr:row>
      <xdr:rowOff>44882</xdr:rowOff>
    </xdr:to>
    <xdr:cxnSp macro="">
      <xdr:nvCxnSpPr>
        <xdr:cNvPr id="590" name="直線コネクタ 589"/>
        <xdr:cNvCxnSpPr/>
      </xdr:nvCxnSpPr>
      <xdr:spPr>
        <a:xfrm flipV="1">
          <a:off x="20434300" y="69004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168801</xdr:rowOff>
    </xdr:from>
    <xdr:to>
      <xdr:col>102</xdr:col>
      <xdr:colOff>165100</xdr:colOff>
      <xdr:row>40</xdr:row>
      <xdr:rowOff>98951</xdr:rowOff>
    </xdr:to>
    <xdr:sp macro="" textlink="">
      <xdr:nvSpPr>
        <xdr:cNvPr id="591" name="楕円 590"/>
        <xdr:cNvSpPr/>
      </xdr:nvSpPr>
      <xdr:spPr>
        <a:xfrm>
          <a:off x="19494500" y="6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44882</xdr:rowOff>
    </xdr:from>
    <xdr:to>
      <xdr:col>107</xdr:col>
      <xdr:colOff>50800</xdr:colOff>
      <xdr:row>40</xdr:row>
      <xdr:rowOff>48151</xdr:rowOff>
    </xdr:to>
    <xdr:cxnSp macro="">
      <xdr:nvCxnSpPr>
        <xdr:cNvPr id="592" name="直線コネクタ 591"/>
        <xdr:cNvCxnSpPr/>
      </xdr:nvCxnSpPr>
      <xdr:spPr>
        <a:xfrm flipV="1">
          <a:off x="19545300" y="6902882"/>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170332</xdr:rowOff>
    </xdr:from>
    <xdr:to>
      <xdr:col>98</xdr:col>
      <xdr:colOff>38100</xdr:colOff>
      <xdr:row>40</xdr:row>
      <xdr:rowOff>100482</xdr:rowOff>
    </xdr:to>
    <xdr:sp macro="" textlink="">
      <xdr:nvSpPr>
        <xdr:cNvPr id="593" name="楕円 592"/>
        <xdr:cNvSpPr/>
      </xdr:nvSpPr>
      <xdr:spPr>
        <a:xfrm>
          <a:off x="18605500" y="6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48151</xdr:rowOff>
    </xdr:from>
    <xdr:to>
      <xdr:col>102</xdr:col>
      <xdr:colOff>114300</xdr:colOff>
      <xdr:row>40</xdr:row>
      <xdr:rowOff>49682</xdr:rowOff>
    </xdr:to>
    <xdr:cxnSp macro="">
      <xdr:nvCxnSpPr>
        <xdr:cNvPr id="594" name="直線コネクタ 593"/>
        <xdr:cNvCxnSpPr/>
      </xdr:nvCxnSpPr>
      <xdr:spPr>
        <a:xfrm flipV="1">
          <a:off x="18656300" y="6906151"/>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167278</xdr:rowOff>
    </xdr:from>
    <xdr:ext cx="534377" cy="259045"/>
    <xdr:sp macro="" textlink="">
      <xdr:nvSpPr>
        <xdr:cNvPr id="595" name="n_1aveValue【一般廃棄物処理施設】&#10;一人当たり有形固定資産（償却資産）額"/>
        <xdr:cNvSpPr txBox="1"/>
      </xdr:nvSpPr>
      <xdr:spPr>
        <a:xfrm>
          <a:off x="210434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39110</xdr:rowOff>
    </xdr:from>
    <xdr:ext cx="534377" cy="259045"/>
    <xdr:sp macro="" textlink="">
      <xdr:nvSpPr>
        <xdr:cNvPr id="596" name="n_2aveValue【一般廃棄物処理施設】&#10;一人当たり有形固定資産（償却資産）額"/>
        <xdr:cNvSpPr txBox="1"/>
      </xdr:nvSpPr>
      <xdr:spPr>
        <a:xfrm>
          <a:off x="20167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98" name="n_4aveValue【一般廃棄物処理施設】&#10;一人当たり有形固定資産（償却資産）額"/>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84386</xdr:rowOff>
    </xdr:from>
    <xdr:ext cx="534377" cy="259045"/>
    <xdr:sp macro="" textlink="">
      <xdr:nvSpPr>
        <xdr:cNvPr id="599" name="n_1mainValue【一般廃棄物処理施設】&#10;一人当たり有形固定資産（償却資産）額"/>
        <xdr:cNvSpPr txBox="1"/>
      </xdr:nvSpPr>
      <xdr:spPr>
        <a:xfrm>
          <a:off x="21043411" y="69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86809</xdr:rowOff>
    </xdr:from>
    <xdr:ext cx="534377" cy="259045"/>
    <xdr:sp macro="" textlink="">
      <xdr:nvSpPr>
        <xdr:cNvPr id="600" name="n_2mainValue【一般廃棄物処理施設】&#10;一人当たり有形固定資産（償却資産）額"/>
        <xdr:cNvSpPr txBox="1"/>
      </xdr:nvSpPr>
      <xdr:spPr>
        <a:xfrm>
          <a:off x="20167111" y="6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90078</xdr:rowOff>
    </xdr:from>
    <xdr:ext cx="534377" cy="259045"/>
    <xdr:sp macro="" textlink="">
      <xdr:nvSpPr>
        <xdr:cNvPr id="601" name="n_3mainValue【一般廃棄物処理施設】&#10;一人当たり有形固定資産（償却資産）額"/>
        <xdr:cNvSpPr txBox="1"/>
      </xdr:nvSpPr>
      <xdr:spPr>
        <a:xfrm>
          <a:off x="19278111" y="69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91609</xdr:rowOff>
    </xdr:from>
    <xdr:ext cx="534377" cy="259045"/>
    <xdr:sp macro="" textlink="">
      <xdr:nvSpPr>
        <xdr:cNvPr id="602" name="n_4mainValue【一般廃棄物処理施設】&#10;一人当たり有形固定資産（償却資産）額"/>
        <xdr:cNvSpPr txBox="1"/>
      </xdr:nvSpPr>
      <xdr:spPr>
        <a:xfrm>
          <a:off x="18389111" y="69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49784</xdr:rowOff>
    </xdr:from>
    <xdr:to>
      <xdr:col>81</xdr:col>
      <xdr:colOff>101600</xdr:colOff>
      <xdr:row>59</xdr:row>
      <xdr:rowOff>151384</xdr:rowOff>
    </xdr:to>
    <xdr:sp macro="" textlink="">
      <xdr:nvSpPr>
        <xdr:cNvPr id="632" name="フローチャート: 判断 631"/>
        <xdr:cNvSpPr/>
      </xdr:nvSpPr>
      <xdr:spPr>
        <a:xfrm>
          <a:off x="15430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41" name="楕円 640"/>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167657</xdr:rowOff>
    </xdr:from>
    <xdr:ext cx="405111" cy="259045"/>
    <xdr:sp macro="" textlink="">
      <xdr:nvSpPr>
        <xdr:cNvPr id="642" name="【保健センター・保健所】&#10;有形固定資産減価償却率該当値テキスト"/>
        <xdr:cNvSpPr txBox="1"/>
      </xdr:nvSpPr>
      <xdr:spPr>
        <a:xfrm>
          <a:off x="16357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77216</xdr:rowOff>
    </xdr:from>
    <xdr:to>
      <xdr:col>81</xdr:col>
      <xdr:colOff>101600</xdr:colOff>
      <xdr:row>59</xdr:row>
      <xdr:rowOff>7366</xdr:rowOff>
    </xdr:to>
    <xdr:sp macro="" textlink="">
      <xdr:nvSpPr>
        <xdr:cNvPr id="643" name="楕円 642"/>
        <xdr:cNvSpPr/>
      </xdr:nvSpPr>
      <xdr:spPr>
        <a:xfrm>
          <a:off x="15430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128016</xdr:rowOff>
    </xdr:from>
    <xdr:to>
      <xdr:col>85</xdr:col>
      <xdr:colOff>127000</xdr:colOff>
      <xdr:row>59</xdr:row>
      <xdr:rowOff>68580</xdr:rowOff>
    </xdr:to>
    <xdr:cxnSp macro="">
      <xdr:nvCxnSpPr>
        <xdr:cNvPr id="644" name="直線コネクタ 643"/>
        <xdr:cNvCxnSpPr/>
      </xdr:nvCxnSpPr>
      <xdr:spPr>
        <a:xfrm>
          <a:off x="15481300" y="10072116"/>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42926</xdr:rowOff>
    </xdr:from>
    <xdr:to>
      <xdr:col>76</xdr:col>
      <xdr:colOff>165100</xdr:colOff>
      <xdr:row>58</xdr:row>
      <xdr:rowOff>144526</xdr:rowOff>
    </xdr:to>
    <xdr:sp macro="" textlink="">
      <xdr:nvSpPr>
        <xdr:cNvPr id="645" name="楕円 644"/>
        <xdr:cNvSpPr/>
      </xdr:nvSpPr>
      <xdr:spPr>
        <a:xfrm>
          <a:off x="14541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58</xdr:row>
      <xdr:rowOff>128016</xdr:rowOff>
    </xdr:to>
    <xdr:cxnSp macro="">
      <xdr:nvCxnSpPr>
        <xdr:cNvPr id="646" name="直線コネクタ 645"/>
        <xdr:cNvCxnSpPr/>
      </xdr:nvCxnSpPr>
      <xdr:spPr>
        <a:xfrm>
          <a:off x="14592300" y="10037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168656</xdr:rowOff>
    </xdr:from>
    <xdr:to>
      <xdr:col>72</xdr:col>
      <xdr:colOff>38100</xdr:colOff>
      <xdr:row>58</xdr:row>
      <xdr:rowOff>98806</xdr:rowOff>
    </xdr:to>
    <xdr:sp macro="" textlink="">
      <xdr:nvSpPr>
        <xdr:cNvPr id="647" name="楕円 646"/>
        <xdr:cNvSpPr/>
      </xdr:nvSpPr>
      <xdr:spPr>
        <a:xfrm>
          <a:off x="13652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48006</xdr:rowOff>
    </xdr:from>
    <xdr:to>
      <xdr:col>76</xdr:col>
      <xdr:colOff>114300</xdr:colOff>
      <xdr:row>58</xdr:row>
      <xdr:rowOff>93726</xdr:rowOff>
    </xdr:to>
    <xdr:cxnSp macro="">
      <xdr:nvCxnSpPr>
        <xdr:cNvPr id="648" name="直線コネクタ 647"/>
        <xdr:cNvCxnSpPr/>
      </xdr:nvCxnSpPr>
      <xdr:spPr>
        <a:xfrm>
          <a:off x="13703300" y="99921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118364</xdr:rowOff>
    </xdr:from>
    <xdr:to>
      <xdr:col>67</xdr:col>
      <xdr:colOff>101600</xdr:colOff>
      <xdr:row>58</xdr:row>
      <xdr:rowOff>48514</xdr:rowOff>
    </xdr:to>
    <xdr:sp macro="" textlink="">
      <xdr:nvSpPr>
        <xdr:cNvPr id="649" name="楕円 648"/>
        <xdr:cNvSpPr/>
      </xdr:nvSpPr>
      <xdr:spPr>
        <a:xfrm>
          <a:off x="12763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169164</xdr:rowOff>
    </xdr:from>
    <xdr:to>
      <xdr:col>71</xdr:col>
      <xdr:colOff>177800</xdr:colOff>
      <xdr:row>58</xdr:row>
      <xdr:rowOff>48006</xdr:rowOff>
    </xdr:to>
    <xdr:cxnSp macro="">
      <xdr:nvCxnSpPr>
        <xdr:cNvPr id="650" name="直線コネクタ 649"/>
        <xdr:cNvCxnSpPr/>
      </xdr:nvCxnSpPr>
      <xdr:spPr>
        <a:xfrm>
          <a:off x="12814300" y="99418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142511</xdr:rowOff>
    </xdr:from>
    <xdr:ext cx="405111" cy="259045"/>
    <xdr:sp macro="" textlink="">
      <xdr:nvSpPr>
        <xdr:cNvPr id="651" name="n_1aveValue【保健センター・保健所】&#10;有形固定資産減価償却率"/>
        <xdr:cNvSpPr txBox="1"/>
      </xdr:nvSpPr>
      <xdr:spPr>
        <a:xfrm>
          <a:off x="15266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83075</xdr:rowOff>
    </xdr:from>
    <xdr:ext cx="405111" cy="259045"/>
    <xdr:sp macro="" textlink="">
      <xdr:nvSpPr>
        <xdr:cNvPr id="652" name="n_2aveValue【保健センター・保健所】&#10;有形固定資産減価償却率"/>
        <xdr:cNvSpPr txBox="1"/>
      </xdr:nvSpPr>
      <xdr:spPr>
        <a:xfrm>
          <a:off x="14389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44213</xdr:rowOff>
    </xdr:from>
    <xdr:ext cx="405111" cy="259045"/>
    <xdr:sp macro="" textlink="">
      <xdr:nvSpPr>
        <xdr:cNvPr id="653" name="n_3aveValue【保健センター・保健所】&#10;有形固定資産減価償却率"/>
        <xdr:cNvSpPr txBox="1"/>
      </xdr:nvSpPr>
      <xdr:spPr>
        <a:xfrm>
          <a:off x="13500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aveValue【保健センター・保健所】&#10;有形固定資産減価償却率"/>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23893</xdr:rowOff>
    </xdr:from>
    <xdr:ext cx="405111" cy="259045"/>
    <xdr:sp macro="" textlink="">
      <xdr:nvSpPr>
        <xdr:cNvPr id="655" name="n_1mainValue【保健センター・保健所】&#10;有形固定資産減価償却率"/>
        <xdr:cNvSpPr txBox="1"/>
      </xdr:nvSpPr>
      <xdr:spPr>
        <a:xfrm>
          <a:off x="15266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161053</xdr:rowOff>
    </xdr:from>
    <xdr:ext cx="405111" cy="259045"/>
    <xdr:sp macro="" textlink="">
      <xdr:nvSpPr>
        <xdr:cNvPr id="656" name="n_2mainValue【保健センター・保健所】&#10;有形固定資産減価償却率"/>
        <xdr:cNvSpPr txBox="1"/>
      </xdr:nvSpPr>
      <xdr:spPr>
        <a:xfrm>
          <a:off x="14389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115333</xdr:rowOff>
    </xdr:from>
    <xdr:ext cx="405111" cy="259045"/>
    <xdr:sp macro="" textlink="">
      <xdr:nvSpPr>
        <xdr:cNvPr id="657" name="n_3mainValue【保健センター・保健所】&#10;有形固定資産減価償却率"/>
        <xdr:cNvSpPr txBox="1"/>
      </xdr:nvSpPr>
      <xdr:spPr>
        <a:xfrm>
          <a:off x="13500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65041</xdr:rowOff>
    </xdr:from>
    <xdr:ext cx="405111" cy="259045"/>
    <xdr:sp macro="" textlink="">
      <xdr:nvSpPr>
        <xdr:cNvPr id="658" name="n_4mainValue【保健センター・保健所】&#10;有形固定資産減価償却率"/>
        <xdr:cNvSpPr txBox="1"/>
      </xdr:nvSpPr>
      <xdr:spPr>
        <a:xfrm>
          <a:off x="12611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139700</xdr:rowOff>
    </xdr:from>
    <xdr:to>
      <xdr:col>112</xdr:col>
      <xdr:colOff>38100</xdr:colOff>
      <xdr:row>62</xdr:row>
      <xdr:rowOff>69850</xdr:rowOff>
    </xdr:to>
    <xdr:sp macro="" textlink="">
      <xdr:nvSpPr>
        <xdr:cNvPr id="689" name="フローチャート: 判断 688"/>
        <xdr:cNvSpPr/>
      </xdr:nvSpPr>
      <xdr:spPr>
        <a:xfrm>
          <a:off x="2127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698" name="楕円 697"/>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699"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0" name="楕円 699"/>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01" name="直線コネクタ 700"/>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02" name="楕円 701"/>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03" name="直線コネクタ 702"/>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04" name="楕円 703"/>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38100</xdr:rowOff>
    </xdr:to>
    <xdr:cxnSp macro="">
      <xdr:nvCxnSpPr>
        <xdr:cNvPr id="705" name="直線コネクタ 704"/>
        <xdr:cNvCxnSpPr/>
      </xdr:nvCxnSpPr>
      <xdr:spPr>
        <a:xfrm flipV="1">
          <a:off x="19545300" y="1082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06" name="楕円 705"/>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707" name="直線コネクタ 706"/>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86377</xdr:rowOff>
    </xdr:from>
    <xdr:ext cx="469744" cy="259045"/>
    <xdr:sp macro="" textlink="">
      <xdr:nvSpPr>
        <xdr:cNvPr id="708" name="n_1ave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710" name="n_3ave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11" name="n_4aveValue【保健センター・保健所】&#10;一人当たり面積"/>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12"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13"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14"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15" name="n_4main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47" name="フローチャート: 判断 74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46355</xdr:rowOff>
    </xdr:from>
    <xdr:to>
      <xdr:col>85</xdr:col>
      <xdr:colOff>177800</xdr:colOff>
      <xdr:row>84</xdr:row>
      <xdr:rowOff>147955</xdr:rowOff>
    </xdr:to>
    <xdr:sp macro="" textlink="">
      <xdr:nvSpPr>
        <xdr:cNvPr id="756" name="楕円 755"/>
        <xdr:cNvSpPr/>
      </xdr:nvSpPr>
      <xdr:spPr>
        <a:xfrm>
          <a:off x="16268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24782</xdr:rowOff>
    </xdr:from>
    <xdr:ext cx="405111" cy="259045"/>
    <xdr:sp macro="" textlink="">
      <xdr:nvSpPr>
        <xdr:cNvPr id="757" name="【消防施設】&#10;有形固定資産減価償却率該当値テキスト"/>
        <xdr:cNvSpPr txBox="1"/>
      </xdr:nvSpPr>
      <xdr:spPr>
        <a:xfrm>
          <a:off x="16357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758" name="楕円 757"/>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97155</xdr:rowOff>
    </xdr:to>
    <xdr:cxnSp macro="">
      <xdr:nvCxnSpPr>
        <xdr:cNvPr id="759" name="直線コネクタ 758"/>
        <xdr:cNvCxnSpPr/>
      </xdr:nvCxnSpPr>
      <xdr:spPr>
        <a:xfrm>
          <a:off x="15481300" y="144513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160655</xdr:rowOff>
    </xdr:from>
    <xdr:to>
      <xdr:col>76</xdr:col>
      <xdr:colOff>165100</xdr:colOff>
      <xdr:row>84</xdr:row>
      <xdr:rowOff>90805</xdr:rowOff>
    </xdr:to>
    <xdr:sp macro="" textlink="">
      <xdr:nvSpPr>
        <xdr:cNvPr id="760" name="楕円 759"/>
        <xdr:cNvSpPr/>
      </xdr:nvSpPr>
      <xdr:spPr>
        <a:xfrm>
          <a:off x="14541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40005</xdr:rowOff>
    </xdr:from>
    <xdr:to>
      <xdr:col>81</xdr:col>
      <xdr:colOff>50800</xdr:colOff>
      <xdr:row>84</xdr:row>
      <xdr:rowOff>49530</xdr:rowOff>
    </xdr:to>
    <xdr:cxnSp macro="">
      <xdr:nvCxnSpPr>
        <xdr:cNvPr id="761" name="直線コネクタ 760"/>
        <xdr:cNvCxnSpPr/>
      </xdr:nvCxnSpPr>
      <xdr:spPr>
        <a:xfrm>
          <a:off x="14592300" y="14441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132080</xdr:rowOff>
    </xdr:from>
    <xdr:to>
      <xdr:col>72</xdr:col>
      <xdr:colOff>38100</xdr:colOff>
      <xdr:row>84</xdr:row>
      <xdr:rowOff>62230</xdr:rowOff>
    </xdr:to>
    <xdr:sp macro="" textlink="">
      <xdr:nvSpPr>
        <xdr:cNvPr id="762" name="楕円 761"/>
        <xdr:cNvSpPr/>
      </xdr:nvSpPr>
      <xdr:spPr>
        <a:xfrm>
          <a:off x="1365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xdr:rowOff>
    </xdr:from>
    <xdr:to>
      <xdr:col>76</xdr:col>
      <xdr:colOff>114300</xdr:colOff>
      <xdr:row>84</xdr:row>
      <xdr:rowOff>40005</xdr:rowOff>
    </xdr:to>
    <xdr:cxnSp macro="">
      <xdr:nvCxnSpPr>
        <xdr:cNvPr id="763" name="直線コネクタ 762"/>
        <xdr:cNvCxnSpPr/>
      </xdr:nvCxnSpPr>
      <xdr:spPr>
        <a:xfrm>
          <a:off x="13703300" y="14413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17780</xdr:rowOff>
    </xdr:from>
    <xdr:to>
      <xdr:col>67</xdr:col>
      <xdr:colOff>101600</xdr:colOff>
      <xdr:row>84</xdr:row>
      <xdr:rowOff>119380</xdr:rowOff>
    </xdr:to>
    <xdr:sp macro="" textlink="">
      <xdr:nvSpPr>
        <xdr:cNvPr id="764" name="楕円 763"/>
        <xdr:cNvSpPr/>
      </xdr:nvSpPr>
      <xdr:spPr>
        <a:xfrm>
          <a:off x="1276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68580</xdr:rowOff>
    </xdr:to>
    <xdr:cxnSp macro="">
      <xdr:nvCxnSpPr>
        <xdr:cNvPr id="765" name="直線コネクタ 764"/>
        <xdr:cNvCxnSpPr/>
      </xdr:nvCxnSpPr>
      <xdr:spPr>
        <a:xfrm flipV="1">
          <a:off x="12814300" y="144132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66"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76852</xdr:rowOff>
    </xdr:from>
    <xdr:ext cx="405111" cy="259045"/>
    <xdr:sp macro="" textlink="">
      <xdr:nvSpPr>
        <xdr:cNvPr id="767" name="n_2aveValue【消防施設】&#10;有形固定資産減価償却率"/>
        <xdr:cNvSpPr txBox="1"/>
      </xdr:nvSpPr>
      <xdr:spPr>
        <a:xfrm>
          <a:off x="14389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768" name="n_3ave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769" name="n_4aveValue【消防施設】&#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770"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81932</xdr:rowOff>
    </xdr:from>
    <xdr:ext cx="405111" cy="259045"/>
    <xdr:sp macro="" textlink="">
      <xdr:nvSpPr>
        <xdr:cNvPr id="771" name="n_2mainValue【消防施設】&#10;有形固定資産減価償却率"/>
        <xdr:cNvSpPr txBox="1"/>
      </xdr:nvSpPr>
      <xdr:spPr>
        <a:xfrm>
          <a:off x="14389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53357</xdr:rowOff>
    </xdr:from>
    <xdr:ext cx="405111" cy="259045"/>
    <xdr:sp macro="" textlink="">
      <xdr:nvSpPr>
        <xdr:cNvPr id="772" name="n_3mainValue【消防施設】&#10;有形固定資産減価償却率"/>
        <xdr:cNvSpPr txBox="1"/>
      </xdr:nvSpPr>
      <xdr:spPr>
        <a:xfrm>
          <a:off x="13500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110507</xdr:rowOff>
    </xdr:from>
    <xdr:ext cx="405111" cy="259045"/>
    <xdr:sp macro="" textlink="">
      <xdr:nvSpPr>
        <xdr:cNvPr id="773" name="n_4mainValue【消防施設】&#10;有形固定資産減価償却率"/>
        <xdr:cNvSpPr txBox="1"/>
      </xdr:nvSpPr>
      <xdr:spPr>
        <a:xfrm>
          <a:off x="12611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4" name="フローチャート: 判断 803"/>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13" name="楕円 812"/>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814"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5" name="楕円 814"/>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816" name="直線コネクタ 815"/>
        <xdr:cNvCxnSpPr/>
      </xdr:nvCxnSpPr>
      <xdr:spPr>
        <a:xfrm>
          <a:off x="21323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17" name="楕円 816"/>
        <xdr:cNvSpPr/>
      </xdr:nvSpPr>
      <xdr:spPr>
        <a:xfrm>
          <a:off x="2038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82550</xdr:rowOff>
    </xdr:to>
    <xdr:cxnSp macro="">
      <xdr:nvCxnSpPr>
        <xdr:cNvPr id="818" name="直線コネクタ 817"/>
        <xdr:cNvCxnSpPr/>
      </xdr:nvCxnSpPr>
      <xdr:spPr>
        <a:xfrm>
          <a:off x="20434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9" name="楕円 81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95250</xdr:rowOff>
    </xdr:to>
    <xdr:cxnSp macro="">
      <xdr:nvCxnSpPr>
        <xdr:cNvPr id="820" name="直線コネクタ 819"/>
        <xdr:cNvCxnSpPr/>
      </xdr:nvCxnSpPr>
      <xdr:spPr>
        <a:xfrm flipV="1">
          <a:off x="19545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1" name="楕円 820"/>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22" name="直線コネクタ 821"/>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3"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ave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25" name="n_3aveValue【消防施設】&#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26" name="n_4aveValue【消防施設】&#10;一人当たり面積"/>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27"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28" name="n_2main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9" name="n_3mainValue【消防施設】&#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0" name="n_4main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61"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63" name="フローチャート: 判断 862"/>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872" name="楕円 871"/>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873"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874" name="楕円 873"/>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166007</xdr:rowOff>
    </xdr:to>
    <xdr:cxnSp macro="">
      <xdr:nvCxnSpPr>
        <xdr:cNvPr id="875" name="直線コネクタ 874"/>
        <xdr:cNvCxnSpPr/>
      </xdr:nvCxnSpPr>
      <xdr:spPr>
        <a:xfrm>
          <a:off x="15481300" y="17415511"/>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76" name="楕円 875"/>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99061</xdr:rowOff>
    </xdr:to>
    <xdr:cxnSp macro="">
      <xdr:nvCxnSpPr>
        <xdr:cNvPr id="877" name="直線コネクタ 876"/>
        <xdr:cNvCxnSpPr/>
      </xdr:nvCxnSpPr>
      <xdr:spPr>
        <a:xfrm>
          <a:off x="14592300" y="17415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15602</xdr:rowOff>
    </xdr:from>
    <xdr:to>
      <xdr:col>72</xdr:col>
      <xdr:colOff>38100</xdr:colOff>
      <xdr:row>101</xdr:row>
      <xdr:rowOff>117202</xdr:rowOff>
    </xdr:to>
    <xdr:sp macro="" textlink="">
      <xdr:nvSpPr>
        <xdr:cNvPr id="878" name="楕円 877"/>
        <xdr:cNvSpPr/>
      </xdr:nvSpPr>
      <xdr:spPr>
        <a:xfrm>
          <a:off x="13652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99061</xdr:rowOff>
    </xdr:to>
    <xdr:cxnSp macro="">
      <xdr:nvCxnSpPr>
        <xdr:cNvPr id="879" name="直線コネクタ 878"/>
        <xdr:cNvCxnSpPr/>
      </xdr:nvCxnSpPr>
      <xdr:spPr>
        <a:xfrm>
          <a:off x="13703300" y="17382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154395</xdr:rowOff>
    </xdr:from>
    <xdr:to>
      <xdr:col>67</xdr:col>
      <xdr:colOff>101600</xdr:colOff>
      <xdr:row>101</xdr:row>
      <xdr:rowOff>84545</xdr:rowOff>
    </xdr:to>
    <xdr:sp macro="" textlink="">
      <xdr:nvSpPr>
        <xdr:cNvPr id="880" name="楕円 879"/>
        <xdr:cNvSpPr/>
      </xdr:nvSpPr>
      <xdr:spPr>
        <a:xfrm>
          <a:off x="12763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33745</xdr:rowOff>
    </xdr:from>
    <xdr:to>
      <xdr:col>71</xdr:col>
      <xdr:colOff>177800</xdr:colOff>
      <xdr:row>101</xdr:row>
      <xdr:rowOff>66402</xdr:rowOff>
    </xdr:to>
    <xdr:cxnSp macro="">
      <xdr:nvCxnSpPr>
        <xdr:cNvPr id="881" name="直線コネクタ 880"/>
        <xdr:cNvCxnSpPr/>
      </xdr:nvCxnSpPr>
      <xdr:spPr>
        <a:xfrm>
          <a:off x="12814300" y="173501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82" name="n_1ave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83"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84"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85" name="n_4aveValue【庁舎】&#10;有形固定資産減価償却率"/>
        <xdr:cNvSpPr txBox="1"/>
      </xdr:nvSpPr>
      <xdr:spPr>
        <a:xfrm>
          <a:off x="12611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886" name="n_1mainValue【庁舎】&#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87" name="n_2mainValue【庁舎】&#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133729</xdr:rowOff>
    </xdr:from>
    <xdr:ext cx="405111" cy="259045"/>
    <xdr:sp macro="" textlink="">
      <xdr:nvSpPr>
        <xdr:cNvPr id="888" name="n_3mainValue【庁舎】&#10;有形固定資産減価償却率"/>
        <xdr:cNvSpPr txBox="1"/>
      </xdr:nvSpPr>
      <xdr:spPr>
        <a:xfrm>
          <a:off x="13500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101072</xdr:rowOff>
    </xdr:from>
    <xdr:ext cx="405111" cy="259045"/>
    <xdr:sp macro="" textlink="">
      <xdr:nvSpPr>
        <xdr:cNvPr id="889" name="n_4mainValue【庁舎】&#10;有形固定資産減価償却率"/>
        <xdr:cNvSpPr txBox="1"/>
      </xdr:nvSpPr>
      <xdr:spPr>
        <a:xfrm>
          <a:off x="126117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6"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66548</xdr:rowOff>
    </xdr:from>
    <xdr:to>
      <xdr:col>112</xdr:col>
      <xdr:colOff>38100</xdr:colOff>
      <xdr:row>104</xdr:row>
      <xdr:rowOff>168148</xdr:rowOff>
    </xdr:to>
    <xdr:sp macro="" textlink="">
      <xdr:nvSpPr>
        <xdr:cNvPr id="918" name="フローチャート: 判断 917"/>
        <xdr:cNvSpPr/>
      </xdr:nvSpPr>
      <xdr:spPr>
        <a:xfrm>
          <a:off x="21272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7" name="楕円 926"/>
        <xdr:cNvSpPr/>
      </xdr:nvSpPr>
      <xdr:spPr>
        <a:xfrm>
          <a:off x="22110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135145</xdr:rowOff>
    </xdr:from>
    <xdr:ext cx="469744" cy="259045"/>
    <xdr:sp macro="" textlink="">
      <xdr:nvSpPr>
        <xdr:cNvPr id="928" name="【庁舎】&#10;一人当たり面積該当値テキスト"/>
        <xdr:cNvSpPr txBox="1"/>
      </xdr:nvSpPr>
      <xdr:spPr>
        <a:xfrm>
          <a:off x="22199600" y="174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929" name="楕円 928"/>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163068</xdr:rowOff>
    </xdr:from>
    <xdr:to>
      <xdr:col>116</xdr:col>
      <xdr:colOff>63500</xdr:colOff>
      <xdr:row>102</xdr:row>
      <xdr:rowOff>167639</xdr:rowOff>
    </xdr:to>
    <xdr:cxnSp macro="">
      <xdr:nvCxnSpPr>
        <xdr:cNvPr id="930" name="直線コネクタ 929"/>
        <xdr:cNvCxnSpPr/>
      </xdr:nvCxnSpPr>
      <xdr:spPr>
        <a:xfrm flipV="1">
          <a:off x="21323300" y="176509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125985</xdr:rowOff>
    </xdr:from>
    <xdr:to>
      <xdr:col>107</xdr:col>
      <xdr:colOff>101600</xdr:colOff>
      <xdr:row>103</xdr:row>
      <xdr:rowOff>56135</xdr:rowOff>
    </xdr:to>
    <xdr:sp macro="" textlink="">
      <xdr:nvSpPr>
        <xdr:cNvPr id="931" name="楕円 930"/>
        <xdr:cNvSpPr/>
      </xdr:nvSpPr>
      <xdr:spPr>
        <a:xfrm>
          <a:off x="20383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5335</xdr:rowOff>
    </xdr:to>
    <xdr:cxnSp macro="">
      <xdr:nvCxnSpPr>
        <xdr:cNvPr id="932" name="直線コネクタ 931"/>
        <xdr:cNvCxnSpPr/>
      </xdr:nvCxnSpPr>
      <xdr:spPr>
        <a:xfrm flipV="1">
          <a:off x="20434300" y="17655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130556</xdr:rowOff>
    </xdr:from>
    <xdr:to>
      <xdr:col>102</xdr:col>
      <xdr:colOff>165100</xdr:colOff>
      <xdr:row>103</xdr:row>
      <xdr:rowOff>60706</xdr:rowOff>
    </xdr:to>
    <xdr:sp macro="" textlink="">
      <xdr:nvSpPr>
        <xdr:cNvPr id="933" name="楕円 932"/>
        <xdr:cNvSpPr/>
      </xdr:nvSpPr>
      <xdr:spPr>
        <a:xfrm>
          <a:off x="19494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5335</xdr:rowOff>
    </xdr:from>
    <xdr:to>
      <xdr:col>107</xdr:col>
      <xdr:colOff>50800</xdr:colOff>
      <xdr:row>103</xdr:row>
      <xdr:rowOff>9906</xdr:rowOff>
    </xdr:to>
    <xdr:cxnSp macro="">
      <xdr:nvCxnSpPr>
        <xdr:cNvPr id="934" name="直線コネクタ 933"/>
        <xdr:cNvCxnSpPr/>
      </xdr:nvCxnSpPr>
      <xdr:spPr>
        <a:xfrm flipV="1">
          <a:off x="19545300" y="17664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135128</xdr:rowOff>
    </xdr:from>
    <xdr:to>
      <xdr:col>98</xdr:col>
      <xdr:colOff>38100</xdr:colOff>
      <xdr:row>103</xdr:row>
      <xdr:rowOff>65278</xdr:rowOff>
    </xdr:to>
    <xdr:sp macro="" textlink="">
      <xdr:nvSpPr>
        <xdr:cNvPr id="935" name="楕円 934"/>
        <xdr:cNvSpPr/>
      </xdr:nvSpPr>
      <xdr:spPr>
        <a:xfrm>
          <a:off x="18605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9906</xdr:rowOff>
    </xdr:from>
    <xdr:to>
      <xdr:col>102</xdr:col>
      <xdr:colOff>114300</xdr:colOff>
      <xdr:row>103</xdr:row>
      <xdr:rowOff>14478</xdr:rowOff>
    </xdr:to>
    <xdr:cxnSp macro="">
      <xdr:nvCxnSpPr>
        <xdr:cNvPr id="936" name="直線コネクタ 935"/>
        <xdr:cNvCxnSpPr/>
      </xdr:nvCxnSpPr>
      <xdr:spPr>
        <a:xfrm flipV="1">
          <a:off x="18656300" y="17669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159275</xdr:rowOff>
    </xdr:from>
    <xdr:ext cx="469744" cy="259045"/>
    <xdr:sp macro="" textlink="">
      <xdr:nvSpPr>
        <xdr:cNvPr id="937" name="n_1aveValue【庁舎】&#10;一人当たり面積"/>
        <xdr:cNvSpPr txBox="1"/>
      </xdr:nvSpPr>
      <xdr:spPr>
        <a:xfrm>
          <a:off x="21075727"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159275</xdr:rowOff>
    </xdr:from>
    <xdr:ext cx="469744" cy="259045"/>
    <xdr:sp macro="" textlink="">
      <xdr:nvSpPr>
        <xdr:cNvPr id="938" name="n_2aveValue【庁舎】&#10;一人当たり面積"/>
        <xdr:cNvSpPr txBox="1"/>
      </xdr:nvSpPr>
      <xdr:spPr>
        <a:xfrm>
          <a:off x="20199427"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24401</xdr:rowOff>
    </xdr:from>
    <xdr:ext cx="469744" cy="259045"/>
    <xdr:sp macro="" textlink="">
      <xdr:nvSpPr>
        <xdr:cNvPr id="939" name="n_3aveValue【庁舎】&#10;一人当たり面積"/>
        <xdr:cNvSpPr txBox="1"/>
      </xdr:nvSpPr>
      <xdr:spPr>
        <a:xfrm>
          <a:off x="19310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168419</xdr:rowOff>
    </xdr:from>
    <xdr:ext cx="469744" cy="259045"/>
    <xdr:sp macro="" textlink="">
      <xdr:nvSpPr>
        <xdr:cNvPr id="940" name="n_4aveValue【庁舎】&#10;一人当たり面積"/>
        <xdr:cNvSpPr txBox="1"/>
      </xdr:nvSpPr>
      <xdr:spPr>
        <a:xfrm>
          <a:off x="18421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941" name="n_1mainValue【庁舎】&#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72662</xdr:rowOff>
    </xdr:from>
    <xdr:ext cx="469744" cy="259045"/>
    <xdr:sp macro="" textlink="">
      <xdr:nvSpPr>
        <xdr:cNvPr id="942" name="n_2mainValue【庁舎】&#10;一人当たり面積"/>
        <xdr:cNvSpPr txBox="1"/>
      </xdr:nvSpPr>
      <xdr:spPr>
        <a:xfrm>
          <a:off x="20199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77233</xdr:rowOff>
    </xdr:from>
    <xdr:ext cx="469744" cy="259045"/>
    <xdr:sp macro="" textlink="">
      <xdr:nvSpPr>
        <xdr:cNvPr id="943" name="n_3mainValue【庁舎】&#10;一人当たり面積"/>
        <xdr:cNvSpPr txBox="1"/>
      </xdr:nvSpPr>
      <xdr:spPr>
        <a:xfrm>
          <a:off x="19310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81805</xdr:rowOff>
    </xdr:from>
    <xdr:ext cx="469744" cy="259045"/>
    <xdr:sp macro="" textlink="">
      <xdr:nvSpPr>
        <xdr:cNvPr id="944" name="n_4mainValue【庁舎】&#10;一人当たり面積"/>
        <xdr:cNvSpPr txBox="1"/>
      </xdr:nvSpPr>
      <xdr:spPr>
        <a:xfrm>
          <a:off x="184214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類似団体と比較して有形固定資産減価償却率が特に高くなっている施設は、「体育館・プール」、「一般廃棄物処理施設」及び「消防施設」であり、特に低くなっている施設は、「庁舎」である。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「体育館・プール」については、平成元年に取得した体育館が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「一般廃棄物処理施設」については、平成２９年度より一部事務組合のごみ処理施設が稼動となり、旧ごみ処理施設を解体したことから、今後は低下することが想定される。</a:t>
          </a:r>
        </a:p>
        <a:p>
          <a:r>
            <a:rPr kumimoji="1" lang="ja-JP" altLang="en-US" sz="1300">
              <a:latin typeface="ＭＳ Ｐゴシック" panose="020B0600070205080204" pitchFamily="50" charset="-128"/>
              <a:ea typeface="ＭＳ Ｐゴシック" panose="020B0600070205080204" pitchFamily="50" charset="-128"/>
            </a:rPr>
            <a:t>　「消防施設」については、平成元年に取得した消防団施設があり、有形固定資産減価償却率が高くなる要因となっている。</a:t>
          </a:r>
        </a:p>
        <a:p>
          <a:r>
            <a:rPr kumimoji="1" lang="ja-JP" altLang="en-US" sz="1300">
              <a:latin typeface="ＭＳ Ｐゴシック" panose="020B0600070205080204" pitchFamily="50" charset="-128"/>
              <a:ea typeface="ＭＳ Ｐゴシック" panose="020B0600070205080204" pitchFamily="50" charset="-128"/>
            </a:rPr>
            <a:t>　「庁舎」については、老朽化していた本庁舎を平成２５年度に建て直したため、有形固定資産減価償却率が低くなっている。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基準財政収入額が増となったものの、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中核市移行に伴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う基準財政需要額の増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なお、類似団体内平均値と比較すると、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ポイント下回っているが、標準的な行政活動を行う上で、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割方は自己資金等が確保できる状態となっている。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103011</xdr:rowOff>
    </xdr:from>
    <xdr:to>
      <xdr:col>19</xdr:col>
      <xdr:colOff>184150</xdr:colOff>
      <xdr:row>41</xdr:row>
      <xdr:rowOff>33161</xdr:rowOff>
    </xdr:to>
    <xdr:sp macro="" textlink="">
      <xdr:nvSpPr>
        <xdr:cNvPr id="73" name="フローチャート: 判断 72"/>
        <xdr:cNvSpPr/>
      </xdr:nvSpPr>
      <xdr:spPr>
        <a:xfrm>
          <a:off x="4064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74" name="テキスト ボックス 73"/>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補助費等及び扶助費、公債費の増に伴う経常経費充当一般財源の増により、前年度と比較すると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ポイント高く、前年度より差が広がっていることから、経常経費の削減や、市税収納率の向上等により経常一般財源の安定的確保に努め、比率の改善を図っていく。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92202</xdr:rowOff>
    </xdr:to>
    <xdr:cxnSp macro="">
      <xdr:nvCxnSpPr>
        <xdr:cNvPr id="130" name="直線コネクタ 129"/>
        <xdr:cNvCxnSpPr/>
      </xdr:nvCxnSpPr>
      <xdr:spPr>
        <a:xfrm>
          <a:off x="4114800" y="1133068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66</xdr:row>
      <xdr:rowOff>48768</xdr:rowOff>
    </xdr:to>
    <xdr:cxnSp macro="">
      <xdr:nvCxnSpPr>
        <xdr:cNvPr id="133" name="直線コネクタ 132"/>
        <xdr:cNvCxnSpPr/>
      </xdr:nvCxnSpPr>
      <xdr:spPr>
        <a:xfrm flipV="1">
          <a:off x="3225800" y="113306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4" name="フローチャート: 判断 133"/>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5" name="テキスト ボックス 134"/>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48768</xdr:rowOff>
    </xdr:to>
    <xdr:cxnSp macro="">
      <xdr:nvCxnSpPr>
        <xdr:cNvPr id="136" name="直線コネクタ 135"/>
        <xdr:cNvCxnSpPr/>
      </xdr:nvCxnSpPr>
      <xdr:spPr>
        <a:xfrm>
          <a:off x="2336800" y="1131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66</xdr:row>
      <xdr:rowOff>508</xdr:rowOff>
    </xdr:to>
    <xdr:cxnSp macro="">
      <xdr:nvCxnSpPr>
        <xdr:cNvPr id="139" name="直線コネクタ 138"/>
        <xdr:cNvCxnSpPr/>
      </xdr:nvCxnSpPr>
      <xdr:spPr>
        <a:xfrm>
          <a:off x="1447800" y="111038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49" name="楕円 148"/>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13479</xdr:rowOff>
    </xdr:from>
    <xdr:ext cx="762000" cy="259045"/>
    <xdr:sp macro="" textlink="">
      <xdr:nvSpPr>
        <xdr:cNvPr id="150" name="財政構造の弾力性該当値テキスト"/>
        <xdr:cNvSpPr txBox="1"/>
      </xdr:nvSpPr>
      <xdr:spPr>
        <a:xfrm>
          <a:off x="5041900" y="1132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135636</xdr:rowOff>
    </xdr:from>
    <xdr:to>
      <xdr:col>19</xdr:col>
      <xdr:colOff>184150</xdr:colOff>
      <xdr:row>66</xdr:row>
      <xdr:rowOff>65786</xdr:rowOff>
    </xdr:to>
    <xdr:sp macro="" textlink="">
      <xdr:nvSpPr>
        <xdr:cNvPr id="151" name="楕円 150"/>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50563</xdr:rowOff>
    </xdr:from>
    <xdr:ext cx="736600" cy="259045"/>
    <xdr:sp macro="" textlink="">
      <xdr:nvSpPr>
        <xdr:cNvPr id="152" name="テキスト ボックス 151"/>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3" name="楕円 152"/>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4" name="テキスト ボックス 153"/>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定年退職者数の減少により、人件費は前年度を下回ったが、新事業形成費、緑が丘スポーツ公園整備事業における委託料の増などにより物件費が前年度を上回ったことから、全体として、前年度より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円高い数値になった。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5595</xdr:rowOff>
    </xdr:from>
    <xdr:to>
      <xdr:col>23</xdr:col>
      <xdr:colOff>133350</xdr:colOff>
      <xdr:row>81</xdr:row>
      <xdr:rowOff>49476</xdr:rowOff>
    </xdr:to>
    <xdr:cxnSp macro="">
      <xdr:nvCxnSpPr>
        <xdr:cNvPr id="195" name="直線コネクタ 194"/>
        <xdr:cNvCxnSpPr/>
      </xdr:nvCxnSpPr>
      <xdr:spPr>
        <a:xfrm>
          <a:off x="4114800" y="13893045"/>
          <a:ext cx="8382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163083</xdr:rowOff>
    </xdr:from>
    <xdr:to>
      <xdr:col>19</xdr:col>
      <xdr:colOff>133350</xdr:colOff>
      <xdr:row>81</xdr:row>
      <xdr:rowOff>5595</xdr:rowOff>
    </xdr:to>
    <xdr:cxnSp macro="">
      <xdr:nvCxnSpPr>
        <xdr:cNvPr id="198" name="直線コネクタ 197"/>
        <xdr:cNvCxnSpPr/>
      </xdr:nvCxnSpPr>
      <xdr:spPr>
        <a:xfrm>
          <a:off x="3225800" y="13879083"/>
          <a:ext cx="8890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108530</xdr:rowOff>
    </xdr:from>
    <xdr:to>
      <xdr:col>19</xdr:col>
      <xdr:colOff>184150</xdr:colOff>
      <xdr:row>83</xdr:row>
      <xdr:rowOff>38680</xdr:rowOff>
    </xdr:to>
    <xdr:sp macro="" textlink="">
      <xdr:nvSpPr>
        <xdr:cNvPr id="199" name="フローチャート: 判断 198"/>
        <xdr:cNvSpPr/>
      </xdr:nvSpPr>
      <xdr:spPr>
        <a:xfrm>
          <a:off x="4064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23457</xdr:rowOff>
    </xdr:from>
    <xdr:ext cx="736600" cy="259045"/>
    <xdr:sp macro="" textlink="">
      <xdr:nvSpPr>
        <xdr:cNvPr id="200" name="テキスト ボックス 199"/>
        <xdr:cNvSpPr txBox="1"/>
      </xdr:nvSpPr>
      <xdr:spPr>
        <a:xfrm>
          <a:off x="3733800" y="1425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163083</xdr:rowOff>
    </xdr:from>
    <xdr:to>
      <xdr:col>15</xdr:col>
      <xdr:colOff>82550</xdr:colOff>
      <xdr:row>81</xdr:row>
      <xdr:rowOff>15264</xdr:rowOff>
    </xdr:to>
    <xdr:cxnSp macro="">
      <xdr:nvCxnSpPr>
        <xdr:cNvPr id="201" name="直線コネクタ 200"/>
        <xdr:cNvCxnSpPr/>
      </xdr:nvCxnSpPr>
      <xdr:spPr>
        <a:xfrm flipV="1">
          <a:off x="2336800" y="1387908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15264</xdr:rowOff>
    </xdr:from>
    <xdr:to>
      <xdr:col>11</xdr:col>
      <xdr:colOff>31750</xdr:colOff>
      <xdr:row>81</xdr:row>
      <xdr:rowOff>24278</xdr:rowOff>
    </xdr:to>
    <xdr:cxnSp macro="">
      <xdr:nvCxnSpPr>
        <xdr:cNvPr id="204" name="直線コネクタ 203"/>
        <xdr:cNvCxnSpPr/>
      </xdr:nvCxnSpPr>
      <xdr:spPr>
        <a:xfrm flipV="1">
          <a:off x="1447800" y="1390271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170126</xdr:rowOff>
    </xdr:from>
    <xdr:to>
      <xdr:col>23</xdr:col>
      <xdr:colOff>184150</xdr:colOff>
      <xdr:row>81</xdr:row>
      <xdr:rowOff>100276</xdr:rowOff>
    </xdr:to>
    <xdr:sp macro="" textlink="">
      <xdr:nvSpPr>
        <xdr:cNvPr id="214" name="楕円 213"/>
        <xdr:cNvSpPr/>
      </xdr:nvSpPr>
      <xdr:spPr>
        <a:xfrm>
          <a:off x="49022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15203</xdr:rowOff>
    </xdr:from>
    <xdr:ext cx="762000" cy="259045"/>
    <xdr:sp macro="" textlink="">
      <xdr:nvSpPr>
        <xdr:cNvPr id="215" name="人件費・物件費等の状況該当値テキスト"/>
        <xdr:cNvSpPr txBox="1"/>
      </xdr:nvSpPr>
      <xdr:spPr>
        <a:xfrm>
          <a:off x="50419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126245</xdr:rowOff>
    </xdr:from>
    <xdr:to>
      <xdr:col>19</xdr:col>
      <xdr:colOff>184150</xdr:colOff>
      <xdr:row>81</xdr:row>
      <xdr:rowOff>56395</xdr:rowOff>
    </xdr:to>
    <xdr:sp macro="" textlink="">
      <xdr:nvSpPr>
        <xdr:cNvPr id="216" name="楕円 215"/>
        <xdr:cNvSpPr/>
      </xdr:nvSpPr>
      <xdr:spPr>
        <a:xfrm>
          <a:off x="4064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66572</xdr:rowOff>
    </xdr:from>
    <xdr:ext cx="736600" cy="259045"/>
    <xdr:sp macro="" textlink="">
      <xdr:nvSpPr>
        <xdr:cNvPr id="217" name="テキスト ボックス 216"/>
        <xdr:cNvSpPr txBox="1"/>
      </xdr:nvSpPr>
      <xdr:spPr>
        <a:xfrm>
          <a:off x="3733800" y="136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112283</xdr:rowOff>
    </xdr:from>
    <xdr:to>
      <xdr:col>15</xdr:col>
      <xdr:colOff>133350</xdr:colOff>
      <xdr:row>81</xdr:row>
      <xdr:rowOff>42433</xdr:rowOff>
    </xdr:to>
    <xdr:sp macro="" textlink="">
      <xdr:nvSpPr>
        <xdr:cNvPr id="218" name="楕円 217"/>
        <xdr:cNvSpPr/>
      </xdr:nvSpPr>
      <xdr:spPr>
        <a:xfrm>
          <a:off x="3175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52610</xdr:rowOff>
    </xdr:from>
    <xdr:ext cx="762000" cy="259045"/>
    <xdr:sp macro="" textlink="">
      <xdr:nvSpPr>
        <xdr:cNvPr id="219" name="テキスト ボックス 218"/>
        <xdr:cNvSpPr txBox="1"/>
      </xdr:nvSpPr>
      <xdr:spPr>
        <a:xfrm>
          <a:off x="2844800" y="135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135914</xdr:rowOff>
    </xdr:from>
    <xdr:to>
      <xdr:col>11</xdr:col>
      <xdr:colOff>82550</xdr:colOff>
      <xdr:row>81</xdr:row>
      <xdr:rowOff>66064</xdr:rowOff>
    </xdr:to>
    <xdr:sp macro="" textlink="">
      <xdr:nvSpPr>
        <xdr:cNvPr id="220" name="楕円 219"/>
        <xdr:cNvSpPr/>
      </xdr:nvSpPr>
      <xdr:spPr>
        <a:xfrm>
          <a:off x="2286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76241</xdr:rowOff>
    </xdr:from>
    <xdr:ext cx="762000" cy="259045"/>
    <xdr:sp macro="" textlink="">
      <xdr:nvSpPr>
        <xdr:cNvPr id="221" name="テキスト ボックス 220"/>
        <xdr:cNvSpPr txBox="1"/>
      </xdr:nvSpPr>
      <xdr:spPr>
        <a:xfrm>
          <a:off x="1955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144928</xdr:rowOff>
    </xdr:from>
    <xdr:to>
      <xdr:col>7</xdr:col>
      <xdr:colOff>31750</xdr:colOff>
      <xdr:row>81</xdr:row>
      <xdr:rowOff>75078</xdr:rowOff>
    </xdr:to>
    <xdr:sp macro="" textlink="">
      <xdr:nvSpPr>
        <xdr:cNvPr id="222" name="楕円 221"/>
        <xdr:cNvSpPr/>
      </xdr:nvSpPr>
      <xdr:spPr>
        <a:xfrm>
          <a:off x="1397000" y="13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85255</xdr:rowOff>
    </xdr:from>
    <xdr:ext cx="762000" cy="259045"/>
    <xdr:sp macro="" textlink="">
      <xdr:nvSpPr>
        <xdr:cNvPr id="223" name="テキスト ボックス 222"/>
        <xdr:cNvSpPr txBox="1"/>
      </xdr:nvSpPr>
      <xdr:spPr>
        <a:xfrm>
          <a:off x="1066800" y="136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22225</xdr:rowOff>
    </xdr:to>
    <xdr:cxnSp macro="">
      <xdr:nvCxnSpPr>
        <xdr:cNvPr id="257" name="直線コネクタ 256"/>
        <xdr:cNvCxnSpPr/>
      </xdr:nvCxnSpPr>
      <xdr:spPr>
        <a:xfrm>
          <a:off x="16179800" y="1434359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113241</xdr:rowOff>
    </xdr:to>
    <xdr:cxnSp macro="">
      <xdr:nvCxnSpPr>
        <xdr:cNvPr id="260" name="直線コネクタ 259"/>
        <xdr:cNvCxnSpPr/>
      </xdr:nvCxnSpPr>
      <xdr:spPr>
        <a:xfrm>
          <a:off x="15290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2116</xdr:rowOff>
    </xdr:to>
    <xdr:cxnSp macro="">
      <xdr:nvCxnSpPr>
        <xdr:cNvPr id="263" name="直線コネクタ 262"/>
        <xdr:cNvCxnSpPr/>
      </xdr:nvCxnSpPr>
      <xdr:spPr>
        <a:xfrm flipV="1">
          <a:off x="14401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22225</xdr:rowOff>
    </xdr:to>
    <xdr:cxnSp macro="">
      <xdr:nvCxnSpPr>
        <xdr:cNvPr id="266" name="直線コネクタ 265"/>
        <xdr:cNvCxnSpPr/>
      </xdr:nvCxnSpPr>
      <xdr:spPr>
        <a:xfrm flipV="1">
          <a:off x="13512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6" name="楕円 275"/>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7"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4" name="楕円 283"/>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5" name="テキスト ボックス 284"/>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108373</xdr:rowOff>
    </xdr:from>
    <xdr:to>
      <xdr:col>81</xdr:col>
      <xdr:colOff>44450</xdr:colOff>
      <xdr:row>59</xdr:row>
      <xdr:rowOff>156633</xdr:rowOff>
    </xdr:to>
    <xdr:cxnSp macro="">
      <xdr:nvCxnSpPr>
        <xdr:cNvPr id="320" name="直線コネクタ 319"/>
        <xdr:cNvCxnSpPr/>
      </xdr:nvCxnSpPr>
      <xdr:spPr>
        <a:xfrm>
          <a:off x="16179800" y="102239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31962</xdr:rowOff>
    </xdr:from>
    <xdr:to>
      <xdr:col>77</xdr:col>
      <xdr:colOff>44450</xdr:colOff>
      <xdr:row>59</xdr:row>
      <xdr:rowOff>108373</xdr:rowOff>
    </xdr:to>
    <xdr:cxnSp macro="">
      <xdr:nvCxnSpPr>
        <xdr:cNvPr id="323" name="直線コネクタ 322"/>
        <xdr:cNvCxnSpPr/>
      </xdr:nvCxnSpPr>
      <xdr:spPr>
        <a:xfrm>
          <a:off x="15290800" y="1014751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4" name="フローチャート: 判断 323"/>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5" name="テキスト ボックス 324"/>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139065</xdr:rowOff>
    </xdr:from>
    <xdr:to>
      <xdr:col>72</xdr:col>
      <xdr:colOff>203200</xdr:colOff>
      <xdr:row>59</xdr:row>
      <xdr:rowOff>31962</xdr:rowOff>
    </xdr:to>
    <xdr:cxnSp macro="">
      <xdr:nvCxnSpPr>
        <xdr:cNvPr id="326" name="直線コネクタ 325"/>
        <xdr:cNvCxnSpPr/>
      </xdr:nvCxnSpPr>
      <xdr:spPr>
        <a:xfrm>
          <a:off x="14401800" y="1008316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8" name="テキスト ボックス 327"/>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58</xdr:row>
      <xdr:rowOff>147108</xdr:rowOff>
    </xdr:to>
    <xdr:cxnSp macro="">
      <xdr:nvCxnSpPr>
        <xdr:cNvPr id="329" name="直線コネクタ 328"/>
        <xdr:cNvCxnSpPr/>
      </xdr:nvCxnSpPr>
      <xdr:spPr>
        <a:xfrm flipV="1">
          <a:off x="13512800" y="100831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31" name="テキスト ボックス 330"/>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39" name="楕円 338"/>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0"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57573</xdr:rowOff>
    </xdr:from>
    <xdr:to>
      <xdr:col>77</xdr:col>
      <xdr:colOff>95250</xdr:colOff>
      <xdr:row>59</xdr:row>
      <xdr:rowOff>159173</xdr:rowOff>
    </xdr:to>
    <xdr:sp macro="" textlink="">
      <xdr:nvSpPr>
        <xdr:cNvPr id="341" name="楕円 340"/>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169350</xdr:rowOff>
    </xdr:from>
    <xdr:ext cx="736600" cy="259045"/>
    <xdr:sp macro="" textlink="">
      <xdr:nvSpPr>
        <xdr:cNvPr id="342" name="テキスト ボックス 341"/>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152612</xdr:rowOff>
    </xdr:from>
    <xdr:to>
      <xdr:col>73</xdr:col>
      <xdr:colOff>44450</xdr:colOff>
      <xdr:row>59</xdr:row>
      <xdr:rowOff>82762</xdr:rowOff>
    </xdr:to>
    <xdr:sp macro="" textlink="">
      <xdr:nvSpPr>
        <xdr:cNvPr id="343" name="楕円 342"/>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92939</xdr:rowOff>
    </xdr:from>
    <xdr:ext cx="762000" cy="259045"/>
    <xdr:sp macro="" textlink="">
      <xdr:nvSpPr>
        <xdr:cNvPr id="344" name="テキスト ボックス 343"/>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88265</xdr:rowOff>
    </xdr:from>
    <xdr:to>
      <xdr:col>68</xdr:col>
      <xdr:colOff>203200</xdr:colOff>
      <xdr:row>59</xdr:row>
      <xdr:rowOff>18415</xdr:rowOff>
    </xdr:to>
    <xdr:sp macro="" textlink="">
      <xdr:nvSpPr>
        <xdr:cNvPr id="345" name="楕円 344"/>
        <xdr:cNvSpPr/>
      </xdr:nvSpPr>
      <xdr:spPr>
        <a:xfrm>
          <a:off x="14351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28592</xdr:rowOff>
    </xdr:from>
    <xdr:ext cx="762000" cy="259045"/>
    <xdr:sp macro="" textlink="">
      <xdr:nvSpPr>
        <xdr:cNvPr id="346" name="テキスト ボックス 345"/>
        <xdr:cNvSpPr txBox="1"/>
      </xdr:nvSpPr>
      <xdr:spPr>
        <a:xfrm>
          <a:off x="14020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96308</xdr:rowOff>
    </xdr:from>
    <xdr:to>
      <xdr:col>64</xdr:col>
      <xdr:colOff>152400</xdr:colOff>
      <xdr:row>59</xdr:row>
      <xdr:rowOff>26458</xdr:rowOff>
    </xdr:to>
    <xdr:sp macro="" textlink="">
      <xdr:nvSpPr>
        <xdr:cNvPr id="347" name="楕円 346"/>
        <xdr:cNvSpPr/>
      </xdr:nvSpPr>
      <xdr:spPr>
        <a:xfrm>
          <a:off x="13462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36635</xdr:rowOff>
    </xdr:from>
    <xdr:ext cx="762000" cy="259045"/>
    <xdr:sp macro="" textlink="">
      <xdr:nvSpPr>
        <xdr:cNvPr id="348" name="テキスト ボックス 347"/>
        <xdr:cNvSpPr txBox="1"/>
      </xdr:nvSpPr>
      <xdr:spPr>
        <a:xfrm>
          <a:off x="13131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学校教育施設等整備事業債の元金償還開始および一部事務組合等への負担金の増などから、前年度より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ポイント高い状況にあることから、計画的な市債発行により公債費の抑制に努める。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59436</xdr:rowOff>
    </xdr:to>
    <xdr:cxnSp macro="">
      <xdr:nvCxnSpPr>
        <xdr:cNvPr id="380" name="直線コネクタ 379"/>
        <xdr:cNvCxnSpPr/>
      </xdr:nvCxnSpPr>
      <xdr:spPr>
        <a:xfrm>
          <a:off x="16179800" y="68981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88392</xdr:rowOff>
    </xdr:to>
    <xdr:cxnSp macro="">
      <xdr:nvCxnSpPr>
        <xdr:cNvPr id="383" name="直線コネクタ 382"/>
        <xdr:cNvCxnSpPr/>
      </xdr:nvCxnSpPr>
      <xdr:spPr>
        <a:xfrm flipV="1">
          <a:off x="15290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100584</xdr:rowOff>
    </xdr:from>
    <xdr:to>
      <xdr:col>77</xdr:col>
      <xdr:colOff>95250</xdr:colOff>
      <xdr:row>39</xdr:row>
      <xdr:rowOff>30734</xdr:rowOff>
    </xdr:to>
    <xdr:sp macro="" textlink="">
      <xdr:nvSpPr>
        <xdr:cNvPr id="384" name="フローチャート: 判断 383"/>
        <xdr:cNvSpPr/>
      </xdr:nvSpPr>
      <xdr:spPr>
        <a:xfrm>
          <a:off x="16129000" y="66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385" name="テキスト ボックス 384"/>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6" name="直線コネクタ 385"/>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155956</xdr:rowOff>
    </xdr:to>
    <xdr:cxnSp macro="">
      <xdr:nvCxnSpPr>
        <xdr:cNvPr id="389" name="直線コネクタ 388"/>
        <xdr:cNvCxnSpPr/>
      </xdr:nvCxnSpPr>
      <xdr:spPr>
        <a:xfrm flipV="1">
          <a:off x="13512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400"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1" name="楕円 400"/>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402" name="テキスト ボックス 401"/>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4" name="テキスト ボックス 403"/>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406" name="テキスト ボックス 405"/>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7" name="楕円 406"/>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408" name="テキスト ボックス 407"/>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公営企業債等繰入見込額の減等による将来負担額の減や充当可能基金の増などから前年度より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環境センター焼却施設等の解体に伴う除却事業や公営住宅整備事業等に係る市債が増加したことにより高い水準となっている。今後においても、計画的な市債発行により市債残高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99483</xdr:rowOff>
    </xdr:to>
    <xdr:cxnSp macro="">
      <xdr:nvCxnSpPr>
        <xdr:cNvPr id="442" name="直線コネクタ 441"/>
        <xdr:cNvCxnSpPr/>
      </xdr:nvCxnSpPr>
      <xdr:spPr>
        <a:xfrm flipV="1">
          <a:off x="16179800" y="2953004"/>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90636</xdr:rowOff>
    </xdr:from>
    <xdr:to>
      <xdr:col>77</xdr:col>
      <xdr:colOff>44450</xdr:colOff>
      <xdr:row>17</xdr:row>
      <xdr:rowOff>99483</xdr:rowOff>
    </xdr:to>
    <xdr:cxnSp macro="">
      <xdr:nvCxnSpPr>
        <xdr:cNvPr id="445" name="直線コネクタ 444"/>
        <xdr:cNvCxnSpPr/>
      </xdr:nvCxnSpPr>
      <xdr:spPr>
        <a:xfrm>
          <a:off x="15290800" y="300528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105368</xdr:rowOff>
    </xdr:from>
    <xdr:to>
      <xdr:col>77</xdr:col>
      <xdr:colOff>95250</xdr:colOff>
      <xdr:row>15</xdr:row>
      <xdr:rowOff>35518</xdr:rowOff>
    </xdr:to>
    <xdr:sp macro="" textlink="">
      <xdr:nvSpPr>
        <xdr:cNvPr id="446" name="フローチャート: 判断 445"/>
        <xdr:cNvSpPr/>
      </xdr:nvSpPr>
      <xdr:spPr>
        <a:xfrm>
          <a:off x="16129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45695</xdr:rowOff>
    </xdr:from>
    <xdr:ext cx="736600" cy="259045"/>
    <xdr:sp macro="" textlink="">
      <xdr:nvSpPr>
        <xdr:cNvPr id="447" name="テキスト ボックス 446"/>
        <xdr:cNvSpPr txBox="1"/>
      </xdr:nvSpPr>
      <xdr:spPr>
        <a:xfrm>
          <a:off x="15798800" y="227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25485</xdr:rowOff>
    </xdr:from>
    <xdr:to>
      <xdr:col>72</xdr:col>
      <xdr:colOff>203200</xdr:colOff>
      <xdr:row>17</xdr:row>
      <xdr:rowOff>90636</xdr:rowOff>
    </xdr:to>
    <xdr:cxnSp macro="">
      <xdr:nvCxnSpPr>
        <xdr:cNvPr id="448" name="直線コネクタ 447"/>
        <xdr:cNvCxnSpPr/>
      </xdr:nvCxnSpPr>
      <xdr:spPr>
        <a:xfrm>
          <a:off x="14401800" y="294013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5376</xdr:rowOff>
    </xdr:from>
    <xdr:to>
      <xdr:col>68</xdr:col>
      <xdr:colOff>152400</xdr:colOff>
      <xdr:row>17</xdr:row>
      <xdr:rowOff>25485</xdr:rowOff>
    </xdr:to>
    <xdr:cxnSp macro="">
      <xdr:nvCxnSpPr>
        <xdr:cNvPr id="451" name="直線コネクタ 450"/>
        <xdr:cNvCxnSpPr/>
      </xdr:nvCxnSpPr>
      <xdr:spPr>
        <a:xfrm>
          <a:off x="13512800" y="292002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61" name="楕円 460"/>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62" name="将来負担の状況該当値テキスト"/>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48683</xdr:rowOff>
    </xdr:from>
    <xdr:to>
      <xdr:col>77</xdr:col>
      <xdr:colOff>95250</xdr:colOff>
      <xdr:row>17</xdr:row>
      <xdr:rowOff>150283</xdr:rowOff>
    </xdr:to>
    <xdr:sp macro="" textlink="">
      <xdr:nvSpPr>
        <xdr:cNvPr id="463" name="楕円 462"/>
        <xdr:cNvSpPr/>
      </xdr:nvSpPr>
      <xdr:spPr>
        <a:xfrm>
          <a:off x="16129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135060</xdr:rowOff>
    </xdr:from>
    <xdr:ext cx="736600" cy="259045"/>
    <xdr:sp macro="" textlink="">
      <xdr:nvSpPr>
        <xdr:cNvPr id="464" name="テキスト ボックス 463"/>
        <xdr:cNvSpPr txBox="1"/>
      </xdr:nvSpPr>
      <xdr:spPr>
        <a:xfrm>
          <a:off x="15798800" y="304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39836</xdr:rowOff>
    </xdr:from>
    <xdr:to>
      <xdr:col>73</xdr:col>
      <xdr:colOff>44450</xdr:colOff>
      <xdr:row>17</xdr:row>
      <xdr:rowOff>141436</xdr:rowOff>
    </xdr:to>
    <xdr:sp macro="" textlink="">
      <xdr:nvSpPr>
        <xdr:cNvPr id="465" name="楕円 464"/>
        <xdr:cNvSpPr/>
      </xdr:nvSpPr>
      <xdr:spPr>
        <a:xfrm>
          <a:off x="15240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126213</xdr:rowOff>
    </xdr:from>
    <xdr:ext cx="762000" cy="259045"/>
    <xdr:sp macro="" textlink="">
      <xdr:nvSpPr>
        <xdr:cNvPr id="466" name="テキスト ボックス 465"/>
        <xdr:cNvSpPr txBox="1"/>
      </xdr:nvSpPr>
      <xdr:spPr>
        <a:xfrm>
          <a:off x="14909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67" name="楕円 466"/>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68" name="テキスト ボックス 467"/>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126026</xdr:rowOff>
    </xdr:from>
    <xdr:to>
      <xdr:col>64</xdr:col>
      <xdr:colOff>152400</xdr:colOff>
      <xdr:row>17</xdr:row>
      <xdr:rowOff>56176</xdr:rowOff>
    </xdr:to>
    <xdr:sp macro="" textlink="">
      <xdr:nvSpPr>
        <xdr:cNvPr id="469" name="楕円 468"/>
        <xdr:cNvSpPr/>
      </xdr:nvSpPr>
      <xdr:spPr>
        <a:xfrm>
          <a:off x="13462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40953</xdr:rowOff>
    </xdr:from>
    <xdr:ext cx="762000" cy="259045"/>
    <xdr:sp macro="" textlink="">
      <xdr:nvSpPr>
        <xdr:cNvPr id="470" name="テキスト ボックス 469"/>
        <xdr:cNvSpPr txBox="1"/>
      </xdr:nvSpPr>
      <xdr:spPr>
        <a:xfrm>
          <a:off x="13131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人件費に係る経常収支比率については、定年退職者の減少による退職手当の減に伴う経常経費充当一般財源の減により前年度から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149860</xdr:rowOff>
    </xdr:to>
    <xdr:cxnSp macro="">
      <xdr:nvCxnSpPr>
        <xdr:cNvPr id="66" name="直線コネクタ 65"/>
        <xdr:cNvCxnSpPr/>
      </xdr:nvCxnSpPr>
      <xdr:spPr>
        <a:xfrm flipV="1">
          <a:off x="3987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157480</xdr:rowOff>
    </xdr:to>
    <xdr:cxnSp macro="">
      <xdr:nvCxnSpPr>
        <xdr:cNvPr id="69" name="直線コネクタ 68"/>
        <xdr:cNvCxnSpPr/>
      </xdr:nvCxnSpPr>
      <xdr:spPr>
        <a:xfrm flipV="1">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157480</xdr:rowOff>
    </xdr:to>
    <xdr:cxnSp macro="">
      <xdr:nvCxnSpPr>
        <xdr:cNvPr id="72" name="直線コネクタ 71"/>
        <xdr:cNvCxnSpPr/>
      </xdr:nvCxnSpPr>
      <xdr:spPr>
        <a:xfrm>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66040</xdr:rowOff>
    </xdr:to>
    <xdr:cxnSp macro="">
      <xdr:nvCxnSpPr>
        <xdr:cNvPr id="75" name="直線コネクタ 74"/>
        <xdr:cNvCxnSpPr/>
      </xdr:nvCxnSpPr>
      <xdr:spPr>
        <a:xfrm>
          <a:off x="1320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物件費に係る経常収支比率については、財務会計システムなどの新システムの稼働に係る運用業務委託の増による情報システム事業等の増に伴う経常経費充当一般財源の増により前年度から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13</xdr:row>
      <xdr:rowOff>124279</xdr:rowOff>
    </xdr:to>
    <xdr:cxnSp macro="">
      <xdr:nvCxnSpPr>
        <xdr:cNvPr id="129" name="直線コネクタ 128"/>
        <xdr:cNvCxnSpPr/>
      </xdr:nvCxnSpPr>
      <xdr:spPr>
        <a:xfrm>
          <a:off x="15671800" y="2309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2" name="直線コネクタ 131"/>
        <xdr:cNvCxnSpPr/>
      </xdr:nvCxnSpPr>
      <xdr:spPr>
        <a:xfrm flipV="1">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3" name="フローチャート: 判断 132"/>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4" name="テキスト ボックス 133"/>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167821</xdr:rowOff>
    </xdr:to>
    <xdr:cxnSp macro="">
      <xdr:nvCxnSpPr>
        <xdr:cNvPr id="135" name="直線コネクタ 134"/>
        <xdr:cNvCxnSpPr/>
      </xdr:nvCxnSpPr>
      <xdr:spPr>
        <a:xfrm flipV="1">
          <a:off x="13893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167821</xdr:rowOff>
    </xdr:to>
    <xdr:cxnSp macro="">
      <xdr:nvCxnSpPr>
        <xdr:cNvPr id="138" name="直線コネクタ 137"/>
        <xdr:cNvCxnSpPr/>
      </xdr:nvCxnSpPr>
      <xdr:spPr>
        <a:xfrm>
          <a:off x="13004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8" name="楕円 147"/>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153506</xdr:rowOff>
    </xdr:from>
    <xdr:ext cx="762000" cy="259045"/>
    <xdr:sp macro="" textlink="">
      <xdr:nvSpPr>
        <xdr:cNvPr id="149"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0" name="楕円 149"/>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1" name="テキスト ボックス 150"/>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児童扶養手当の隔月支給に係るひとり親等福祉費及び幼児教育・保育の無償化に係る教育・保育施設等運営給付費の増に伴う経常経費充当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121557</xdr:rowOff>
    </xdr:to>
    <xdr:cxnSp macro="">
      <xdr:nvCxnSpPr>
        <xdr:cNvPr id="192" name="直線コネクタ 191"/>
        <xdr:cNvCxnSpPr/>
      </xdr:nvCxnSpPr>
      <xdr:spPr>
        <a:xfrm>
          <a:off x="3987800" y="9679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78015</xdr:rowOff>
    </xdr:to>
    <xdr:cxnSp macro="">
      <xdr:nvCxnSpPr>
        <xdr:cNvPr id="195" name="直線コネクタ 194"/>
        <xdr:cNvCxnSpPr/>
      </xdr:nvCxnSpPr>
      <xdr:spPr>
        <a:xfrm>
          <a:off x="3098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46265</xdr:rowOff>
    </xdr:from>
    <xdr:to>
      <xdr:col>20</xdr:col>
      <xdr:colOff>38100</xdr:colOff>
      <xdr:row>55</xdr:row>
      <xdr:rowOff>147865</xdr:rowOff>
    </xdr:to>
    <xdr:sp macro="" textlink="">
      <xdr:nvSpPr>
        <xdr:cNvPr id="196" name="フローチャート: 判断 195"/>
        <xdr:cNvSpPr/>
      </xdr:nvSpPr>
      <xdr:spPr>
        <a:xfrm>
          <a:off x="3937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197" name="テキスト ボックス 196"/>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67128</xdr:rowOff>
    </xdr:to>
    <xdr:cxnSp macro="">
      <xdr:nvCxnSpPr>
        <xdr:cNvPr id="198" name="直線コネクタ 197"/>
        <xdr:cNvCxnSpPr/>
      </xdr:nvCxnSpPr>
      <xdr:spPr>
        <a:xfrm>
          <a:off x="2209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12700</xdr:rowOff>
    </xdr:to>
    <xdr:cxnSp macro="">
      <xdr:nvCxnSpPr>
        <xdr:cNvPr id="201" name="直線コネクタ 200"/>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1" name="楕円 210"/>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87284</xdr:rowOff>
    </xdr:from>
    <xdr:ext cx="762000" cy="259045"/>
    <xdr:sp macro="" textlink="">
      <xdr:nvSpPr>
        <xdr:cNvPr id="212" name="扶助費該当値テキスト"/>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5" name="楕円 214"/>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6" name="テキスト ボックス 215"/>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20" name="テキスト ボックス 219"/>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その他に係る経常収支比率については、国民健康保険事業特別会計等繰出金が増になったものの、数値に大きな変動は無い。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63500</xdr:rowOff>
    </xdr:to>
    <xdr:cxnSp macro="">
      <xdr:nvCxnSpPr>
        <xdr:cNvPr id="253" name="直線コネクタ 252"/>
        <xdr:cNvCxnSpPr/>
      </xdr:nvCxnSpPr>
      <xdr:spPr>
        <a:xfrm>
          <a:off x="15671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38100</xdr:rowOff>
    </xdr:to>
    <xdr:cxnSp macro="">
      <xdr:nvCxnSpPr>
        <xdr:cNvPr id="256" name="直線コネクタ 255"/>
        <xdr:cNvCxnSpPr/>
      </xdr:nvCxnSpPr>
      <xdr:spPr>
        <a:xfrm>
          <a:off x="14782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50800</xdr:rowOff>
    </xdr:to>
    <xdr:cxnSp macro="">
      <xdr:nvCxnSpPr>
        <xdr:cNvPr id="259" name="直線コネクタ 258"/>
        <xdr:cNvCxnSpPr/>
      </xdr:nvCxnSpPr>
      <xdr:spPr>
        <a:xfrm flipV="1">
          <a:off x="13893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50800</xdr:rowOff>
    </xdr:to>
    <xdr:cxnSp macro="">
      <xdr:nvCxnSpPr>
        <xdr:cNvPr id="262" name="直線コネクタ 261"/>
        <xdr:cNvCxnSpPr/>
      </xdr:nvCxnSpPr>
      <xdr:spPr>
        <a:xfrm>
          <a:off x="13004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6" name="テキスト ボックス 265"/>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2" name="楕円 271"/>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73"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74" name="楕円 273"/>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75" name="テキスト ボックス 274"/>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6" name="楕円 275"/>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7" name="テキスト ボックス 276"/>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80" name="楕円 279"/>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81" name="テキスト ボックス 280"/>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については、甲府・峡東地域ごみ処理施設事務組合への運営管理等負担金の増や老人保護措置費における軽費老人ホームへの補助金の増に伴う経常経費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5080</xdr:rowOff>
    </xdr:from>
    <xdr:to>
      <xdr:col>82</xdr:col>
      <xdr:colOff>107950</xdr:colOff>
      <xdr:row>40</xdr:row>
      <xdr:rowOff>66040</xdr:rowOff>
    </xdr:to>
    <xdr:cxnSp macro="">
      <xdr:nvCxnSpPr>
        <xdr:cNvPr id="314" name="直線コネクタ 313"/>
        <xdr:cNvCxnSpPr/>
      </xdr:nvCxnSpPr>
      <xdr:spPr>
        <a:xfrm>
          <a:off x="15671800" y="686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xdr:rowOff>
    </xdr:from>
    <xdr:to>
      <xdr:col>78</xdr:col>
      <xdr:colOff>69850</xdr:colOff>
      <xdr:row>40</xdr:row>
      <xdr:rowOff>12700</xdr:rowOff>
    </xdr:to>
    <xdr:cxnSp macro="">
      <xdr:nvCxnSpPr>
        <xdr:cNvPr id="317" name="直線コネクタ 316"/>
        <xdr:cNvCxnSpPr/>
      </xdr:nvCxnSpPr>
      <xdr:spPr>
        <a:xfrm flipV="1">
          <a:off x="14782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8" name="フローチャート: 判断 317"/>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9" name="テキスト ボックス 318"/>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12700</xdr:rowOff>
    </xdr:to>
    <xdr:cxnSp macro="">
      <xdr:nvCxnSpPr>
        <xdr:cNvPr id="320" name="直線コネクタ 319"/>
        <xdr:cNvCxnSpPr/>
      </xdr:nvCxnSpPr>
      <xdr:spPr>
        <a:xfrm>
          <a:off x="138938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161290</xdr:rowOff>
    </xdr:from>
    <xdr:to>
      <xdr:col>69</xdr:col>
      <xdr:colOff>92075</xdr:colOff>
      <xdr:row>40</xdr:row>
      <xdr:rowOff>12700</xdr:rowOff>
    </xdr:to>
    <xdr:cxnSp macro="">
      <xdr:nvCxnSpPr>
        <xdr:cNvPr id="323" name="直線コネクタ 322"/>
        <xdr:cNvCxnSpPr/>
      </xdr:nvCxnSpPr>
      <xdr:spPr>
        <a:xfrm>
          <a:off x="13004800" y="684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15240</xdr:rowOff>
    </xdr:from>
    <xdr:to>
      <xdr:col>82</xdr:col>
      <xdr:colOff>158750</xdr:colOff>
      <xdr:row>40</xdr:row>
      <xdr:rowOff>116840</xdr:rowOff>
    </xdr:to>
    <xdr:sp macro="" textlink="">
      <xdr:nvSpPr>
        <xdr:cNvPr id="333" name="楕円 332"/>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95267</xdr:rowOff>
    </xdr:from>
    <xdr:ext cx="762000" cy="259045"/>
    <xdr:sp macro="" textlink="">
      <xdr:nvSpPr>
        <xdr:cNvPr id="334" name="補助費等該当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125730</xdr:rowOff>
    </xdr:from>
    <xdr:to>
      <xdr:col>78</xdr:col>
      <xdr:colOff>120650</xdr:colOff>
      <xdr:row>40</xdr:row>
      <xdr:rowOff>55880</xdr:rowOff>
    </xdr:to>
    <xdr:sp macro="" textlink="">
      <xdr:nvSpPr>
        <xdr:cNvPr id="335" name="楕円 334"/>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40657</xdr:rowOff>
    </xdr:from>
    <xdr:ext cx="736600" cy="259045"/>
    <xdr:sp macro="" textlink="">
      <xdr:nvSpPr>
        <xdr:cNvPr id="336" name="テキスト ボックス 335"/>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7" name="楕円 336"/>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8" name="テキスト ボックス 337"/>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9" name="楕円 338"/>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40" name="テキスト ボックス 339"/>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110490</xdr:rowOff>
    </xdr:from>
    <xdr:to>
      <xdr:col>65</xdr:col>
      <xdr:colOff>53975</xdr:colOff>
      <xdr:row>40</xdr:row>
      <xdr:rowOff>40640</xdr:rowOff>
    </xdr:to>
    <xdr:sp macro="" textlink="">
      <xdr:nvSpPr>
        <xdr:cNvPr id="341" name="楕円 340"/>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25417</xdr:rowOff>
    </xdr:from>
    <xdr:ext cx="762000" cy="259045"/>
    <xdr:sp macro="" textlink="">
      <xdr:nvSpPr>
        <xdr:cNvPr id="342" name="テキスト ボックス 341"/>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公債費に係る経常収支比率については、臨時財政対策債、学校教育施設等整備事業債の元金償還開始に伴う経常経費充当一般財源の増により前年度から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153670</xdr:rowOff>
    </xdr:to>
    <xdr:cxnSp macro="">
      <xdr:nvCxnSpPr>
        <xdr:cNvPr id="375" name="直線コネクタ 374"/>
        <xdr:cNvCxnSpPr/>
      </xdr:nvCxnSpPr>
      <xdr:spPr>
        <a:xfrm>
          <a:off x="3987800" y="133248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153670</xdr:rowOff>
    </xdr:to>
    <xdr:cxnSp macro="">
      <xdr:nvCxnSpPr>
        <xdr:cNvPr id="378" name="直線コネクタ 377"/>
        <xdr:cNvCxnSpPr/>
      </xdr:nvCxnSpPr>
      <xdr:spPr>
        <a:xfrm flipV="1">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79" name="フローチャート: 判断 378"/>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0" name="テキスト ボックス 379"/>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153670</xdr:rowOff>
    </xdr:to>
    <xdr:cxnSp macro="">
      <xdr:nvCxnSpPr>
        <xdr:cNvPr id="381" name="直線コネクタ 380"/>
        <xdr:cNvCxnSpPr/>
      </xdr:nvCxnSpPr>
      <xdr:spPr>
        <a:xfrm>
          <a:off x="2209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153670</xdr:rowOff>
    </xdr:to>
    <xdr:cxnSp macro="">
      <xdr:nvCxnSpPr>
        <xdr:cNvPr id="384" name="直線コネクタ 383"/>
        <xdr:cNvCxnSpPr/>
      </xdr:nvCxnSpPr>
      <xdr:spPr>
        <a:xfrm>
          <a:off x="1320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8" name="テキスト ボックス 38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4" name="楕円 393"/>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5"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6" name="楕円 395"/>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7" name="テキスト ボックス 396"/>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8" name="楕円 397"/>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9" name="テキスト ボックス 398"/>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400" name="楕円 399"/>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401" name="テキスト ボックス 400"/>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402" name="楕円 401"/>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403" name="テキスト ボックス 40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公債費以外の経常収支比率については、退職手当の減により人件費は減額となったものの、扶助費等の社会保障関係費の増額などが大きく影響したため、前年度から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28702</xdr:rowOff>
    </xdr:to>
    <xdr:cxnSp macro="">
      <xdr:nvCxnSpPr>
        <xdr:cNvPr id="434" name="直線コネクタ 433"/>
        <xdr:cNvCxnSpPr/>
      </xdr:nvCxnSpPr>
      <xdr:spPr>
        <a:xfrm>
          <a:off x="15671800" y="135183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78</xdr:row>
      <xdr:rowOff>159004</xdr:rowOff>
    </xdr:to>
    <xdr:cxnSp macro="">
      <xdr:nvCxnSpPr>
        <xdr:cNvPr id="437" name="直線コネクタ 436"/>
        <xdr:cNvCxnSpPr/>
      </xdr:nvCxnSpPr>
      <xdr:spPr>
        <a:xfrm flipV="1">
          <a:off x="14782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159004</xdr:rowOff>
    </xdr:to>
    <xdr:cxnSp macro="">
      <xdr:nvCxnSpPr>
        <xdr:cNvPr id="440" name="直線コネクタ 439"/>
        <xdr:cNvCxnSpPr/>
      </xdr:nvCxnSpPr>
      <xdr:spPr>
        <a:xfrm>
          <a:off x="13893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113285</xdr:rowOff>
    </xdr:to>
    <xdr:cxnSp macro="">
      <xdr:nvCxnSpPr>
        <xdr:cNvPr id="443" name="直線コネクタ 442"/>
        <xdr:cNvCxnSpPr/>
      </xdr:nvCxnSpPr>
      <xdr:spPr>
        <a:xfrm>
          <a:off x="13004800" y="133446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3" name="楕円 452"/>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4"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5" name="楕円 454"/>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6" name="テキスト ボックス 455"/>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7" name="楕円 456"/>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8" name="テキスト ボックス 457"/>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9" name="楕円 458"/>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60" name="テキスト ボックス 459"/>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1" name="楕円 460"/>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2" name="テキスト ボックス 461"/>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2306</xdr:rowOff>
    </xdr:from>
    <xdr:to>
      <xdr:col>29</xdr:col>
      <xdr:colOff>127000</xdr:colOff>
      <xdr:row>14</xdr:row>
      <xdr:rowOff>32299</xdr:rowOff>
    </xdr:to>
    <xdr:cxnSp macro="">
      <xdr:nvCxnSpPr>
        <xdr:cNvPr id="48" name="直線コネクタ 47"/>
        <xdr:cNvCxnSpPr/>
      </xdr:nvCxnSpPr>
      <xdr:spPr bwMode="auto">
        <a:xfrm flipV="1">
          <a:off x="5003800" y="2450231"/>
          <a:ext cx="6477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32299</xdr:rowOff>
    </xdr:from>
    <xdr:to>
      <xdr:col>26</xdr:col>
      <xdr:colOff>50800</xdr:colOff>
      <xdr:row>14</xdr:row>
      <xdr:rowOff>65811</xdr:rowOff>
    </xdr:to>
    <xdr:cxnSp macro="">
      <xdr:nvCxnSpPr>
        <xdr:cNvPr id="51" name="直線コネクタ 50"/>
        <xdr:cNvCxnSpPr/>
      </xdr:nvCxnSpPr>
      <xdr:spPr bwMode="auto">
        <a:xfrm flipV="1">
          <a:off x="4305300" y="2480224"/>
          <a:ext cx="698500" cy="3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29962</xdr:rowOff>
    </xdr:from>
    <xdr:to>
      <xdr:col>26</xdr:col>
      <xdr:colOff>101600</xdr:colOff>
      <xdr:row>16</xdr:row>
      <xdr:rowOff>131562</xdr:rowOff>
    </xdr:to>
    <xdr:sp macro="" textlink="">
      <xdr:nvSpPr>
        <xdr:cNvPr id="52" name="フローチャート: 判断 51"/>
        <xdr:cNvSpPr/>
      </xdr:nvSpPr>
      <xdr:spPr bwMode="auto">
        <a:xfrm>
          <a:off x="4953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116339</xdr:rowOff>
    </xdr:from>
    <xdr:ext cx="736600" cy="259045"/>
    <xdr:sp macro="" textlink="">
      <xdr:nvSpPr>
        <xdr:cNvPr id="53" name="テキスト ボックス 52"/>
        <xdr:cNvSpPr txBox="1"/>
      </xdr:nvSpPr>
      <xdr:spPr>
        <a:xfrm>
          <a:off x="4622800" y="290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65811</xdr:rowOff>
    </xdr:from>
    <xdr:to>
      <xdr:col>22</xdr:col>
      <xdr:colOff>114300</xdr:colOff>
      <xdr:row>14</xdr:row>
      <xdr:rowOff>126665</xdr:rowOff>
    </xdr:to>
    <xdr:cxnSp macro="">
      <xdr:nvCxnSpPr>
        <xdr:cNvPr id="54" name="直線コネクタ 53"/>
        <xdr:cNvCxnSpPr/>
      </xdr:nvCxnSpPr>
      <xdr:spPr bwMode="auto">
        <a:xfrm flipV="1">
          <a:off x="3606800" y="2513736"/>
          <a:ext cx="698500" cy="6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126665</xdr:rowOff>
    </xdr:from>
    <xdr:to>
      <xdr:col>18</xdr:col>
      <xdr:colOff>177800</xdr:colOff>
      <xdr:row>14</xdr:row>
      <xdr:rowOff>161869</xdr:rowOff>
    </xdr:to>
    <xdr:cxnSp macro="">
      <xdr:nvCxnSpPr>
        <xdr:cNvPr id="57" name="直線コネクタ 56"/>
        <xdr:cNvCxnSpPr/>
      </xdr:nvCxnSpPr>
      <xdr:spPr bwMode="auto">
        <a:xfrm flipV="1">
          <a:off x="2908300" y="2574590"/>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122956</xdr:rowOff>
    </xdr:from>
    <xdr:to>
      <xdr:col>29</xdr:col>
      <xdr:colOff>177800</xdr:colOff>
      <xdr:row>14</xdr:row>
      <xdr:rowOff>53106</xdr:rowOff>
    </xdr:to>
    <xdr:sp macro="" textlink="">
      <xdr:nvSpPr>
        <xdr:cNvPr id="67" name="楕円 66"/>
        <xdr:cNvSpPr/>
      </xdr:nvSpPr>
      <xdr:spPr bwMode="auto">
        <a:xfrm>
          <a:off x="5600700" y="239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139483</xdr:rowOff>
    </xdr:from>
    <xdr:ext cx="762000" cy="259045"/>
    <xdr:sp macro="" textlink="">
      <xdr:nvSpPr>
        <xdr:cNvPr id="68" name="人口1人当たり決算額の推移該当値テキスト130"/>
        <xdr:cNvSpPr txBox="1"/>
      </xdr:nvSpPr>
      <xdr:spPr>
        <a:xfrm>
          <a:off x="5740400" y="22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152949</xdr:rowOff>
    </xdr:from>
    <xdr:to>
      <xdr:col>26</xdr:col>
      <xdr:colOff>101600</xdr:colOff>
      <xdr:row>14</xdr:row>
      <xdr:rowOff>83099</xdr:rowOff>
    </xdr:to>
    <xdr:sp macro="" textlink="">
      <xdr:nvSpPr>
        <xdr:cNvPr id="69" name="楕円 68"/>
        <xdr:cNvSpPr/>
      </xdr:nvSpPr>
      <xdr:spPr bwMode="auto">
        <a:xfrm>
          <a:off x="4953000" y="24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93276</xdr:rowOff>
    </xdr:from>
    <xdr:ext cx="736600" cy="259045"/>
    <xdr:sp macro="" textlink="">
      <xdr:nvSpPr>
        <xdr:cNvPr id="70" name="テキスト ボックス 69"/>
        <xdr:cNvSpPr txBox="1"/>
      </xdr:nvSpPr>
      <xdr:spPr>
        <a:xfrm>
          <a:off x="4622800" y="2198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15011</xdr:rowOff>
    </xdr:from>
    <xdr:to>
      <xdr:col>22</xdr:col>
      <xdr:colOff>165100</xdr:colOff>
      <xdr:row>14</xdr:row>
      <xdr:rowOff>116611</xdr:rowOff>
    </xdr:to>
    <xdr:sp macro="" textlink="">
      <xdr:nvSpPr>
        <xdr:cNvPr id="71" name="楕円 70"/>
        <xdr:cNvSpPr/>
      </xdr:nvSpPr>
      <xdr:spPr bwMode="auto">
        <a:xfrm>
          <a:off x="4254500" y="24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126788</xdr:rowOff>
    </xdr:from>
    <xdr:ext cx="762000" cy="259045"/>
    <xdr:sp macro="" textlink="">
      <xdr:nvSpPr>
        <xdr:cNvPr id="72" name="テキスト ボックス 71"/>
        <xdr:cNvSpPr txBox="1"/>
      </xdr:nvSpPr>
      <xdr:spPr>
        <a:xfrm>
          <a:off x="3924300" y="22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75865</xdr:rowOff>
    </xdr:from>
    <xdr:to>
      <xdr:col>19</xdr:col>
      <xdr:colOff>38100</xdr:colOff>
      <xdr:row>15</xdr:row>
      <xdr:rowOff>6015</xdr:rowOff>
    </xdr:to>
    <xdr:sp macro="" textlink="">
      <xdr:nvSpPr>
        <xdr:cNvPr id="73" name="楕円 72"/>
        <xdr:cNvSpPr/>
      </xdr:nvSpPr>
      <xdr:spPr bwMode="auto">
        <a:xfrm>
          <a:off x="3556000" y="252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16192</xdr:rowOff>
    </xdr:from>
    <xdr:ext cx="762000" cy="259045"/>
    <xdr:sp macro="" textlink="">
      <xdr:nvSpPr>
        <xdr:cNvPr id="74" name="テキスト ボックス 73"/>
        <xdr:cNvSpPr txBox="1"/>
      </xdr:nvSpPr>
      <xdr:spPr>
        <a:xfrm>
          <a:off x="3225800" y="229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111069</xdr:rowOff>
    </xdr:from>
    <xdr:to>
      <xdr:col>15</xdr:col>
      <xdr:colOff>101600</xdr:colOff>
      <xdr:row>15</xdr:row>
      <xdr:rowOff>41219</xdr:rowOff>
    </xdr:to>
    <xdr:sp macro="" textlink="">
      <xdr:nvSpPr>
        <xdr:cNvPr id="75" name="楕円 74"/>
        <xdr:cNvSpPr/>
      </xdr:nvSpPr>
      <xdr:spPr bwMode="auto">
        <a:xfrm>
          <a:off x="2857500" y="255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51396</xdr:rowOff>
    </xdr:from>
    <xdr:ext cx="762000" cy="259045"/>
    <xdr:sp macro="" textlink="">
      <xdr:nvSpPr>
        <xdr:cNvPr id="76" name="テキスト ボックス 75"/>
        <xdr:cNvSpPr txBox="1"/>
      </xdr:nvSpPr>
      <xdr:spPr>
        <a:xfrm>
          <a:off x="2527300" y="232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207101</xdr:rowOff>
    </xdr:from>
    <xdr:to>
      <xdr:col>29</xdr:col>
      <xdr:colOff>127000</xdr:colOff>
      <xdr:row>35</xdr:row>
      <xdr:rowOff>331825</xdr:rowOff>
    </xdr:to>
    <xdr:cxnSp macro="">
      <xdr:nvCxnSpPr>
        <xdr:cNvPr id="108" name="直線コネクタ 107"/>
        <xdr:cNvCxnSpPr/>
      </xdr:nvCxnSpPr>
      <xdr:spPr bwMode="auto">
        <a:xfrm flipV="1">
          <a:off x="5003800" y="6817451"/>
          <a:ext cx="647700" cy="12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322956</xdr:rowOff>
    </xdr:from>
    <xdr:to>
      <xdr:col>26</xdr:col>
      <xdr:colOff>50800</xdr:colOff>
      <xdr:row>35</xdr:row>
      <xdr:rowOff>331825</xdr:rowOff>
    </xdr:to>
    <xdr:cxnSp macro="">
      <xdr:nvCxnSpPr>
        <xdr:cNvPr id="111" name="直線コネクタ 110"/>
        <xdr:cNvCxnSpPr/>
      </xdr:nvCxnSpPr>
      <xdr:spPr bwMode="auto">
        <a:xfrm>
          <a:off x="4305300" y="6933306"/>
          <a:ext cx="698500" cy="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168691</xdr:rowOff>
    </xdr:from>
    <xdr:to>
      <xdr:col>26</xdr:col>
      <xdr:colOff>101600</xdr:colOff>
      <xdr:row>37</xdr:row>
      <xdr:rowOff>98841</xdr:rowOff>
    </xdr:to>
    <xdr:sp macro="" textlink="">
      <xdr:nvSpPr>
        <xdr:cNvPr id="112" name="フローチャート: 判断 111"/>
        <xdr:cNvSpPr/>
      </xdr:nvSpPr>
      <xdr:spPr bwMode="auto">
        <a:xfrm>
          <a:off x="4953000" y="71219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83618</xdr:rowOff>
    </xdr:from>
    <xdr:ext cx="736600" cy="259045"/>
    <xdr:sp macro="" textlink="">
      <xdr:nvSpPr>
        <xdr:cNvPr id="113" name="テキスト ボックス 112"/>
        <xdr:cNvSpPr txBox="1"/>
      </xdr:nvSpPr>
      <xdr:spPr>
        <a:xfrm>
          <a:off x="4622800" y="720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269921</xdr:rowOff>
    </xdr:from>
    <xdr:to>
      <xdr:col>22</xdr:col>
      <xdr:colOff>114300</xdr:colOff>
      <xdr:row>35</xdr:row>
      <xdr:rowOff>322956</xdr:rowOff>
    </xdr:to>
    <xdr:cxnSp macro="">
      <xdr:nvCxnSpPr>
        <xdr:cNvPr id="114" name="直線コネクタ 113"/>
        <xdr:cNvCxnSpPr/>
      </xdr:nvCxnSpPr>
      <xdr:spPr bwMode="auto">
        <a:xfrm>
          <a:off x="3606800" y="6880271"/>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223332</xdr:rowOff>
    </xdr:from>
    <xdr:to>
      <xdr:col>18</xdr:col>
      <xdr:colOff>177800</xdr:colOff>
      <xdr:row>35</xdr:row>
      <xdr:rowOff>269921</xdr:rowOff>
    </xdr:to>
    <xdr:cxnSp macro="">
      <xdr:nvCxnSpPr>
        <xdr:cNvPr id="117" name="直線コネクタ 116"/>
        <xdr:cNvCxnSpPr/>
      </xdr:nvCxnSpPr>
      <xdr:spPr bwMode="auto">
        <a:xfrm>
          <a:off x="2908300" y="6833682"/>
          <a:ext cx="698500" cy="4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156301</xdr:rowOff>
    </xdr:from>
    <xdr:to>
      <xdr:col>29</xdr:col>
      <xdr:colOff>177800</xdr:colOff>
      <xdr:row>35</xdr:row>
      <xdr:rowOff>257901</xdr:rowOff>
    </xdr:to>
    <xdr:sp macro="" textlink="">
      <xdr:nvSpPr>
        <xdr:cNvPr id="127" name="楕円 126"/>
        <xdr:cNvSpPr/>
      </xdr:nvSpPr>
      <xdr:spPr bwMode="auto">
        <a:xfrm>
          <a:off x="5600700" y="676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1378</xdr:rowOff>
    </xdr:from>
    <xdr:ext cx="762000" cy="259045"/>
    <xdr:sp macro="" textlink="">
      <xdr:nvSpPr>
        <xdr:cNvPr id="128" name="人口1人当たり決算額の推移該当値テキスト445"/>
        <xdr:cNvSpPr txBox="1"/>
      </xdr:nvSpPr>
      <xdr:spPr>
        <a:xfrm>
          <a:off x="5740400" y="661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281025</xdr:rowOff>
    </xdr:from>
    <xdr:to>
      <xdr:col>26</xdr:col>
      <xdr:colOff>101600</xdr:colOff>
      <xdr:row>36</xdr:row>
      <xdr:rowOff>39725</xdr:rowOff>
    </xdr:to>
    <xdr:sp macro="" textlink="">
      <xdr:nvSpPr>
        <xdr:cNvPr id="129" name="楕円 128"/>
        <xdr:cNvSpPr/>
      </xdr:nvSpPr>
      <xdr:spPr bwMode="auto">
        <a:xfrm>
          <a:off x="49530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49902</xdr:rowOff>
    </xdr:from>
    <xdr:ext cx="736600" cy="259045"/>
    <xdr:sp macro="" textlink="">
      <xdr:nvSpPr>
        <xdr:cNvPr id="130" name="テキスト ボックス 129"/>
        <xdr:cNvSpPr txBox="1"/>
      </xdr:nvSpPr>
      <xdr:spPr>
        <a:xfrm>
          <a:off x="4622800" y="66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272156</xdr:rowOff>
    </xdr:from>
    <xdr:to>
      <xdr:col>22</xdr:col>
      <xdr:colOff>165100</xdr:colOff>
      <xdr:row>36</xdr:row>
      <xdr:rowOff>30856</xdr:rowOff>
    </xdr:to>
    <xdr:sp macro="" textlink="">
      <xdr:nvSpPr>
        <xdr:cNvPr id="131" name="楕円 130"/>
        <xdr:cNvSpPr/>
      </xdr:nvSpPr>
      <xdr:spPr bwMode="auto">
        <a:xfrm>
          <a:off x="4254500" y="688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41033</xdr:rowOff>
    </xdr:from>
    <xdr:ext cx="762000" cy="259045"/>
    <xdr:sp macro="" textlink="">
      <xdr:nvSpPr>
        <xdr:cNvPr id="132" name="テキスト ボックス 131"/>
        <xdr:cNvSpPr txBox="1"/>
      </xdr:nvSpPr>
      <xdr:spPr>
        <a:xfrm>
          <a:off x="3924300" y="66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219121</xdr:rowOff>
    </xdr:from>
    <xdr:to>
      <xdr:col>19</xdr:col>
      <xdr:colOff>38100</xdr:colOff>
      <xdr:row>35</xdr:row>
      <xdr:rowOff>320721</xdr:rowOff>
    </xdr:to>
    <xdr:sp macro="" textlink="">
      <xdr:nvSpPr>
        <xdr:cNvPr id="133" name="楕円 132"/>
        <xdr:cNvSpPr/>
      </xdr:nvSpPr>
      <xdr:spPr bwMode="auto">
        <a:xfrm>
          <a:off x="3556000" y="682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330898</xdr:rowOff>
    </xdr:from>
    <xdr:ext cx="762000" cy="259045"/>
    <xdr:sp macro="" textlink="">
      <xdr:nvSpPr>
        <xdr:cNvPr id="134" name="テキスト ボックス 133"/>
        <xdr:cNvSpPr txBox="1"/>
      </xdr:nvSpPr>
      <xdr:spPr>
        <a:xfrm>
          <a:off x="3225800" y="659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172532</xdr:rowOff>
    </xdr:from>
    <xdr:to>
      <xdr:col>15</xdr:col>
      <xdr:colOff>101600</xdr:colOff>
      <xdr:row>35</xdr:row>
      <xdr:rowOff>274132</xdr:rowOff>
    </xdr:to>
    <xdr:sp macro="" textlink="">
      <xdr:nvSpPr>
        <xdr:cNvPr id="135" name="楕円 134"/>
        <xdr:cNvSpPr/>
      </xdr:nvSpPr>
      <xdr:spPr bwMode="auto">
        <a:xfrm>
          <a:off x="2857500" y="67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284309</xdr:rowOff>
    </xdr:from>
    <xdr:ext cx="762000" cy="259045"/>
    <xdr:sp macro="" textlink="">
      <xdr:nvSpPr>
        <xdr:cNvPr id="136" name="テキスト ボックス 135"/>
        <xdr:cNvSpPr txBox="1"/>
      </xdr:nvSpPr>
      <xdr:spPr>
        <a:xfrm>
          <a:off x="2527300" y="65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87731</xdr:rowOff>
    </xdr:from>
    <xdr:to>
      <xdr:col>24</xdr:col>
      <xdr:colOff>63500</xdr:colOff>
      <xdr:row>34</xdr:row>
      <xdr:rowOff>115278</xdr:rowOff>
    </xdr:to>
    <xdr:cxnSp macro="">
      <xdr:nvCxnSpPr>
        <xdr:cNvPr id="61" name="直線コネクタ 60"/>
        <xdr:cNvCxnSpPr/>
      </xdr:nvCxnSpPr>
      <xdr:spPr>
        <a:xfrm>
          <a:off x="3797300" y="5917031"/>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87731</xdr:rowOff>
    </xdr:from>
    <xdr:to>
      <xdr:col>19</xdr:col>
      <xdr:colOff>177800</xdr:colOff>
      <xdr:row>34</xdr:row>
      <xdr:rowOff>125603</xdr:rowOff>
    </xdr:to>
    <xdr:cxnSp macro="">
      <xdr:nvCxnSpPr>
        <xdr:cNvPr id="64" name="直線コネクタ 63"/>
        <xdr:cNvCxnSpPr/>
      </xdr:nvCxnSpPr>
      <xdr:spPr>
        <a:xfrm flipV="1">
          <a:off x="2908300" y="5917031"/>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51372</xdr:rowOff>
    </xdr:from>
    <xdr:to>
      <xdr:col>20</xdr:col>
      <xdr:colOff>38100</xdr:colOff>
      <xdr:row>35</xdr:row>
      <xdr:rowOff>152972</xdr:rowOff>
    </xdr:to>
    <xdr:sp macro="" textlink="">
      <xdr:nvSpPr>
        <xdr:cNvPr id="65" name="フローチャート: 判断 64"/>
        <xdr:cNvSpPr/>
      </xdr:nvSpPr>
      <xdr:spPr>
        <a:xfrm>
          <a:off x="3746500" y="60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144099</xdr:rowOff>
    </xdr:from>
    <xdr:ext cx="534377" cy="259045"/>
    <xdr:sp macro="" textlink="">
      <xdr:nvSpPr>
        <xdr:cNvPr id="66" name="テキスト ボックス 65"/>
        <xdr:cNvSpPr txBox="1"/>
      </xdr:nvSpPr>
      <xdr:spPr>
        <a:xfrm>
          <a:off x="3530111" y="61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125603</xdr:rowOff>
    </xdr:from>
    <xdr:to>
      <xdr:col>15</xdr:col>
      <xdr:colOff>50800</xdr:colOff>
      <xdr:row>35</xdr:row>
      <xdr:rowOff>31382</xdr:rowOff>
    </xdr:to>
    <xdr:cxnSp macro="">
      <xdr:nvCxnSpPr>
        <xdr:cNvPr id="67" name="直線コネクタ 66"/>
        <xdr:cNvCxnSpPr/>
      </xdr:nvCxnSpPr>
      <xdr:spPr>
        <a:xfrm flipV="1">
          <a:off x="2019300" y="5954903"/>
          <a:ext cx="8890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15075</xdr:rowOff>
    </xdr:from>
    <xdr:to>
      <xdr:col>10</xdr:col>
      <xdr:colOff>114300</xdr:colOff>
      <xdr:row>35</xdr:row>
      <xdr:rowOff>31382</xdr:rowOff>
    </xdr:to>
    <xdr:cxnSp macro="">
      <xdr:nvCxnSpPr>
        <xdr:cNvPr id="70" name="直線コネクタ 69"/>
        <xdr:cNvCxnSpPr/>
      </xdr:nvCxnSpPr>
      <xdr:spPr>
        <a:xfrm>
          <a:off x="1130300" y="6015825"/>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64478</xdr:rowOff>
    </xdr:from>
    <xdr:to>
      <xdr:col>24</xdr:col>
      <xdr:colOff>114300</xdr:colOff>
      <xdr:row>34</xdr:row>
      <xdr:rowOff>166078</xdr:rowOff>
    </xdr:to>
    <xdr:sp macro="" textlink="">
      <xdr:nvSpPr>
        <xdr:cNvPr id="80" name="楕円 79"/>
        <xdr:cNvSpPr/>
      </xdr:nvSpPr>
      <xdr:spPr>
        <a:xfrm>
          <a:off x="4584700" y="58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87355</xdr:rowOff>
    </xdr:from>
    <xdr:ext cx="534377" cy="259045"/>
    <xdr:sp macro="" textlink="">
      <xdr:nvSpPr>
        <xdr:cNvPr id="81" name="人件費該当値テキスト"/>
        <xdr:cNvSpPr txBox="1"/>
      </xdr:nvSpPr>
      <xdr:spPr>
        <a:xfrm>
          <a:off x="4686300" y="5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36931</xdr:rowOff>
    </xdr:from>
    <xdr:to>
      <xdr:col>20</xdr:col>
      <xdr:colOff>38100</xdr:colOff>
      <xdr:row>34</xdr:row>
      <xdr:rowOff>138531</xdr:rowOff>
    </xdr:to>
    <xdr:sp macro="" textlink="">
      <xdr:nvSpPr>
        <xdr:cNvPr id="82" name="楕円 81"/>
        <xdr:cNvSpPr/>
      </xdr:nvSpPr>
      <xdr:spPr>
        <a:xfrm>
          <a:off x="3746500" y="58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155058</xdr:rowOff>
    </xdr:from>
    <xdr:ext cx="534377" cy="259045"/>
    <xdr:sp macro="" textlink="">
      <xdr:nvSpPr>
        <xdr:cNvPr id="83" name="テキスト ボックス 82"/>
        <xdr:cNvSpPr txBox="1"/>
      </xdr:nvSpPr>
      <xdr:spPr>
        <a:xfrm>
          <a:off x="3530111" y="56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74803</xdr:rowOff>
    </xdr:from>
    <xdr:to>
      <xdr:col>15</xdr:col>
      <xdr:colOff>101600</xdr:colOff>
      <xdr:row>35</xdr:row>
      <xdr:rowOff>4953</xdr:rowOff>
    </xdr:to>
    <xdr:sp macro="" textlink="">
      <xdr:nvSpPr>
        <xdr:cNvPr id="84" name="楕円 83"/>
        <xdr:cNvSpPr/>
      </xdr:nvSpPr>
      <xdr:spPr>
        <a:xfrm>
          <a:off x="2857500" y="5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21480</xdr:rowOff>
    </xdr:from>
    <xdr:ext cx="534377" cy="259045"/>
    <xdr:sp macro="" textlink="">
      <xdr:nvSpPr>
        <xdr:cNvPr id="85" name="テキスト ボックス 84"/>
        <xdr:cNvSpPr txBox="1"/>
      </xdr:nvSpPr>
      <xdr:spPr>
        <a:xfrm>
          <a:off x="2641111" y="56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152032</xdr:rowOff>
    </xdr:from>
    <xdr:to>
      <xdr:col>10</xdr:col>
      <xdr:colOff>165100</xdr:colOff>
      <xdr:row>35</xdr:row>
      <xdr:rowOff>82182</xdr:rowOff>
    </xdr:to>
    <xdr:sp macro="" textlink="">
      <xdr:nvSpPr>
        <xdr:cNvPr id="86" name="楕円 85"/>
        <xdr:cNvSpPr/>
      </xdr:nvSpPr>
      <xdr:spPr>
        <a:xfrm>
          <a:off x="1968500" y="59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98709</xdr:rowOff>
    </xdr:from>
    <xdr:ext cx="534377" cy="259045"/>
    <xdr:sp macro="" textlink="">
      <xdr:nvSpPr>
        <xdr:cNvPr id="87" name="テキスト ボックス 86"/>
        <xdr:cNvSpPr txBox="1"/>
      </xdr:nvSpPr>
      <xdr:spPr>
        <a:xfrm>
          <a:off x="1752111" y="57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135725</xdr:rowOff>
    </xdr:from>
    <xdr:to>
      <xdr:col>6</xdr:col>
      <xdr:colOff>38100</xdr:colOff>
      <xdr:row>35</xdr:row>
      <xdr:rowOff>65875</xdr:rowOff>
    </xdr:to>
    <xdr:sp macro="" textlink="">
      <xdr:nvSpPr>
        <xdr:cNvPr id="88" name="楕円 87"/>
        <xdr:cNvSpPr/>
      </xdr:nvSpPr>
      <xdr:spPr>
        <a:xfrm>
          <a:off x="1079500" y="59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82402</xdr:rowOff>
    </xdr:from>
    <xdr:ext cx="534377" cy="259045"/>
    <xdr:sp macro="" textlink="">
      <xdr:nvSpPr>
        <xdr:cNvPr id="89" name="テキスト ボックス 88"/>
        <xdr:cNvSpPr txBox="1"/>
      </xdr:nvSpPr>
      <xdr:spPr>
        <a:xfrm>
          <a:off x="863111" y="57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150902</xdr:rowOff>
    </xdr:from>
    <xdr:to>
      <xdr:col>24</xdr:col>
      <xdr:colOff>63500</xdr:colOff>
      <xdr:row>58</xdr:row>
      <xdr:rowOff>15227</xdr:rowOff>
    </xdr:to>
    <xdr:cxnSp macro="">
      <xdr:nvCxnSpPr>
        <xdr:cNvPr id="119" name="直線コネクタ 118"/>
        <xdr:cNvCxnSpPr/>
      </xdr:nvCxnSpPr>
      <xdr:spPr>
        <a:xfrm flipV="1">
          <a:off x="3797300" y="9923552"/>
          <a:ext cx="8382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15227</xdr:rowOff>
    </xdr:from>
    <xdr:to>
      <xdr:col>19</xdr:col>
      <xdr:colOff>177800</xdr:colOff>
      <xdr:row>58</xdr:row>
      <xdr:rowOff>16942</xdr:rowOff>
    </xdr:to>
    <xdr:cxnSp macro="">
      <xdr:nvCxnSpPr>
        <xdr:cNvPr id="122" name="直線コネクタ 121"/>
        <xdr:cNvCxnSpPr/>
      </xdr:nvCxnSpPr>
      <xdr:spPr>
        <a:xfrm flipV="1">
          <a:off x="2908300" y="995932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121285</xdr:rowOff>
    </xdr:from>
    <xdr:to>
      <xdr:col>20</xdr:col>
      <xdr:colOff>38100</xdr:colOff>
      <xdr:row>56</xdr:row>
      <xdr:rowOff>51435</xdr:rowOff>
    </xdr:to>
    <xdr:sp macro="" textlink="">
      <xdr:nvSpPr>
        <xdr:cNvPr id="123" name="フローチャート: 判断 122"/>
        <xdr:cNvSpPr/>
      </xdr:nvSpPr>
      <xdr:spPr>
        <a:xfrm>
          <a:off x="3746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67962</xdr:rowOff>
    </xdr:from>
    <xdr:ext cx="534377" cy="259045"/>
    <xdr:sp macro="" textlink="">
      <xdr:nvSpPr>
        <xdr:cNvPr id="124" name="テキスト ボックス 123"/>
        <xdr:cNvSpPr txBox="1"/>
      </xdr:nvSpPr>
      <xdr:spPr>
        <a:xfrm>
          <a:off x="3530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150425</xdr:rowOff>
    </xdr:from>
    <xdr:to>
      <xdr:col>15</xdr:col>
      <xdr:colOff>50800</xdr:colOff>
      <xdr:row>58</xdr:row>
      <xdr:rowOff>16942</xdr:rowOff>
    </xdr:to>
    <xdr:cxnSp macro="">
      <xdr:nvCxnSpPr>
        <xdr:cNvPr id="125" name="直線コネクタ 124"/>
        <xdr:cNvCxnSpPr/>
      </xdr:nvCxnSpPr>
      <xdr:spPr>
        <a:xfrm>
          <a:off x="2019300" y="9923075"/>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140233</xdr:rowOff>
    </xdr:from>
    <xdr:to>
      <xdr:col>10</xdr:col>
      <xdr:colOff>114300</xdr:colOff>
      <xdr:row>57</xdr:row>
      <xdr:rowOff>150425</xdr:rowOff>
    </xdr:to>
    <xdr:cxnSp macro="">
      <xdr:nvCxnSpPr>
        <xdr:cNvPr id="128" name="直線コネクタ 127"/>
        <xdr:cNvCxnSpPr/>
      </xdr:nvCxnSpPr>
      <xdr:spPr>
        <a:xfrm>
          <a:off x="1130300" y="991288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100102</xdr:rowOff>
    </xdr:from>
    <xdr:to>
      <xdr:col>24</xdr:col>
      <xdr:colOff>114300</xdr:colOff>
      <xdr:row>58</xdr:row>
      <xdr:rowOff>30252</xdr:rowOff>
    </xdr:to>
    <xdr:sp macro="" textlink="">
      <xdr:nvSpPr>
        <xdr:cNvPr id="138" name="楕円 137"/>
        <xdr:cNvSpPr/>
      </xdr:nvSpPr>
      <xdr:spPr>
        <a:xfrm>
          <a:off x="45847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15029</xdr:rowOff>
    </xdr:from>
    <xdr:ext cx="534377" cy="259045"/>
    <xdr:sp macro="" textlink="">
      <xdr:nvSpPr>
        <xdr:cNvPr id="139" name="物件費該当値テキスト"/>
        <xdr:cNvSpPr txBox="1"/>
      </xdr:nvSpPr>
      <xdr:spPr>
        <a:xfrm>
          <a:off x="4686300" y="97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135877</xdr:rowOff>
    </xdr:from>
    <xdr:to>
      <xdr:col>20</xdr:col>
      <xdr:colOff>38100</xdr:colOff>
      <xdr:row>58</xdr:row>
      <xdr:rowOff>66027</xdr:rowOff>
    </xdr:to>
    <xdr:sp macro="" textlink="">
      <xdr:nvSpPr>
        <xdr:cNvPr id="140" name="楕円 139"/>
        <xdr:cNvSpPr/>
      </xdr:nvSpPr>
      <xdr:spPr>
        <a:xfrm>
          <a:off x="3746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57154</xdr:rowOff>
    </xdr:from>
    <xdr:ext cx="534377" cy="259045"/>
    <xdr:sp macro="" textlink="">
      <xdr:nvSpPr>
        <xdr:cNvPr id="141" name="テキスト ボックス 140"/>
        <xdr:cNvSpPr txBox="1"/>
      </xdr:nvSpPr>
      <xdr:spPr>
        <a:xfrm>
          <a:off x="3530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137592</xdr:rowOff>
    </xdr:from>
    <xdr:to>
      <xdr:col>15</xdr:col>
      <xdr:colOff>101600</xdr:colOff>
      <xdr:row>58</xdr:row>
      <xdr:rowOff>67742</xdr:rowOff>
    </xdr:to>
    <xdr:sp macro="" textlink="">
      <xdr:nvSpPr>
        <xdr:cNvPr id="142" name="楕円 141"/>
        <xdr:cNvSpPr/>
      </xdr:nvSpPr>
      <xdr:spPr>
        <a:xfrm>
          <a:off x="2857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58869</xdr:rowOff>
    </xdr:from>
    <xdr:ext cx="534377" cy="259045"/>
    <xdr:sp macro="" textlink="">
      <xdr:nvSpPr>
        <xdr:cNvPr id="143" name="テキスト ボックス 142"/>
        <xdr:cNvSpPr txBox="1"/>
      </xdr:nvSpPr>
      <xdr:spPr>
        <a:xfrm>
          <a:off x="2641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99625</xdr:rowOff>
    </xdr:from>
    <xdr:to>
      <xdr:col>10</xdr:col>
      <xdr:colOff>165100</xdr:colOff>
      <xdr:row>58</xdr:row>
      <xdr:rowOff>29775</xdr:rowOff>
    </xdr:to>
    <xdr:sp macro="" textlink="">
      <xdr:nvSpPr>
        <xdr:cNvPr id="144" name="楕円 143"/>
        <xdr:cNvSpPr/>
      </xdr:nvSpPr>
      <xdr:spPr>
        <a:xfrm>
          <a:off x="1968500" y="9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20902</xdr:rowOff>
    </xdr:from>
    <xdr:ext cx="534377" cy="259045"/>
    <xdr:sp macro="" textlink="">
      <xdr:nvSpPr>
        <xdr:cNvPr id="145" name="テキスト ボックス 144"/>
        <xdr:cNvSpPr txBox="1"/>
      </xdr:nvSpPr>
      <xdr:spPr>
        <a:xfrm>
          <a:off x="1752111" y="99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89433</xdr:rowOff>
    </xdr:from>
    <xdr:to>
      <xdr:col>6</xdr:col>
      <xdr:colOff>38100</xdr:colOff>
      <xdr:row>58</xdr:row>
      <xdr:rowOff>19583</xdr:rowOff>
    </xdr:to>
    <xdr:sp macro="" textlink="">
      <xdr:nvSpPr>
        <xdr:cNvPr id="146" name="楕円 145"/>
        <xdr:cNvSpPr/>
      </xdr:nvSpPr>
      <xdr:spPr>
        <a:xfrm>
          <a:off x="1079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10710</xdr:rowOff>
    </xdr:from>
    <xdr:ext cx="534377" cy="259045"/>
    <xdr:sp macro="" textlink="">
      <xdr:nvSpPr>
        <xdr:cNvPr id="147" name="テキスト ボックス 146"/>
        <xdr:cNvSpPr txBox="1"/>
      </xdr:nvSpPr>
      <xdr:spPr>
        <a:xfrm>
          <a:off x="863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101600</xdr:rowOff>
    </xdr:from>
    <xdr:to>
      <xdr:col>24</xdr:col>
      <xdr:colOff>63500</xdr:colOff>
      <xdr:row>77</xdr:row>
      <xdr:rowOff>127000</xdr:rowOff>
    </xdr:to>
    <xdr:cxnSp macro="">
      <xdr:nvCxnSpPr>
        <xdr:cNvPr id="176" name="直線コネクタ 175"/>
        <xdr:cNvCxnSpPr/>
      </xdr:nvCxnSpPr>
      <xdr:spPr>
        <a:xfrm>
          <a:off x="3797300" y="133032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87249</xdr:rowOff>
    </xdr:from>
    <xdr:to>
      <xdr:col>19</xdr:col>
      <xdr:colOff>177800</xdr:colOff>
      <xdr:row>77</xdr:row>
      <xdr:rowOff>101600</xdr:rowOff>
    </xdr:to>
    <xdr:cxnSp macro="">
      <xdr:nvCxnSpPr>
        <xdr:cNvPr id="179" name="直線コネクタ 178"/>
        <xdr:cNvCxnSpPr/>
      </xdr:nvCxnSpPr>
      <xdr:spPr>
        <a:xfrm>
          <a:off x="2908300" y="13288899"/>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107188</xdr:rowOff>
    </xdr:from>
    <xdr:to>
      <xdr:col>20</xdr:col>
      <xdr:colOff>38100</xdr:colOff>
      <xdr:row>76</xdr:row>
      <xdr:rowOff>37337</xdr:rowOff>
    </xdr:to>
    <xdr:sp macro="" textlink="">
      <xdr:nvSpPr>
        <xdr:cNvPr id="180" name="フローチャート: 判断 179"/>
        <xdr:cNvSpPr/>
      </xdr:nvSpPr>
      <xdr:spPr>
        <a:xfrm>
          <a:off x="3746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53865</xdr:rowOff>
    </xdr:from>
    <xdr:ext cx="469744" cy="259045"/>
    <xdr:sp macro="" textlink="">
      <xdr:nvSpPr>
        <xdr:cNvPr id="181" name="テキスト ボックス 180"/>
        <xdr:cNvSpPr txBox="1"/>
      </xdr:nvSpPr>
      <xdr:spPr>
        <a:xfrm>
          <a:off x="3562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17780</xdr:rowOff>
    </xdr:from>
    <xdr:to>
      <xdr:col>15</xdr:col>
      <xdr:colOff>50800</xdr:colOff>
      <xdr:row>77</xdr:row>
      <xdr:rowOff>87249</xdr:rowOff>
    </xdr:to>
    <xdr:cxnSp macro="">
      <xdr:nvCxnSpPr>
        <xdr:cNvPr id="182" name="直線コネクタ 181"/>
        <xdr:cNvCxnSpPr/>
      </xdr:nvCxnSpPr>
      <xdr:spPr>
        <a:xfrm>
          <a:off x="2019300" y="13219430"/>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129557</xdr:rowOff>
    </xdr:from>
    <xdr:ext cx="469744" cy="259045"/>
    <xdr:sp macro="" textlink="">
      <xdr:nvSpPr>
        <xdr:cNvPr id="184" name="テキスト ボックス 183"/>
        <xdr:cNvSpPr txBox="1"/>
      </xdr:nvSpPr>
      <xdr:spPr>
        <a:xfrm>
          <a:off x="2673428"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162940</xdr:rowOff>
    </xdr:from>
    <xdr:to>
      <xdr:col>10</xdr:col>
      <xdr:colOff>114300</xdr:colOff>
      <xdr:row>77</xdr:row>
      <xdr:rowOff>17780</xdr:rowOff>
    </xdr:to>
    <xdr:cxnSp macro="">
      <xdr:nvCxnSpPr>
        <xdr:cNvPr id="185" name="直線コネクタ 184"/>
        <xdr:cNvCxnSpPr/>
      </xdr:nvCxnSpPr>
      <xdr:spPr>
        <a:xfrm>
          <a:off x="1130300" y="13193140"/>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48150</xdr:rowOff>
    </xdr:from>
    <xdr:ext cx="469744" cy="259045"/>
    <xdr:sp macro="" textlink="">
      <xdr:nvSpPr>
        <xdr:cNvPr id="187" name="テキスト ボックス 186"/>
        <xdr:cNvSpPr txBox="1"/>
      </xdr:nvSpPr>
      <xdr:spPr>
        <a:xfrm>
          <a:off x="1784428" y="127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76200</xdr:rowOff>
    </xdr:from>
    <xdr:to>
      <xdr:col>24</xdr:col>
      <xdr:colOff>114300</xdr:colOff>
      <xdr:row>78</xdr:row>
      <xdr:rowOff>6350</xdr:rowOff>
    </xdr:to>
    <xdr:sp macro="" textlink="">
      <xdr:nvSpPr>
        <xdr:cNvPr id="195" name="楕円 194"/>
        <xdr:cNvSpPr/>
      </xdr:nvSpPr>
      <xdr:spPr>
        <a:xfrm>
          <a:off x="45847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469744" cy="259045"/>
    <xdr:sp macro="" textlink="">
      <xdr:nvSpPr>
        <xdr:cNvPr id="196" name="維持補修費該当値テキスト"/>
        <xdr:cNvSpPr txBox="1"/>
      </xdr:nvSpPr>
      <xdr:spPr>
        <a:xfrm>
          <a:off x="4686300"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50800</xdr:rowOff>
    </xdr:from>
    <xdr:to>
      <xdr:col>20</xdr:col>
      <xdr:colOff>38100</xdr:colOff>
      <xdr:row>77</xdr:row>
      <xdr:rowOff>152400</xdr:rowOff>
    </xdr:to>
    <xdr:sp macro="" textlink="">
      <xdr:nvSpPr>
        <xdr:cNvPr id="197" name="楕円 196"/>
        <xdr:cNvSpPr/>
      </xdr:nvSpPr>
      <xdr:spPr>
        <a:xfrm>
          <a:off x="3746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143527</xdr:rowOff>
    </xdr:from>
    <xdr:ext cx="469744" cy="259045"/>
    <xdr:sp macro="" textlink="">
      <xdr:nvSpPr>
        <xdr:cNvPr id="198" name="テキスト ボックス 197"/>
        <xdr:cNvSpPr txBox="1"/>
      </xdr:nvSpPr>
      <xdr:spPr>
        <a:xfrm>
          <a:off x="3562428"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36449</xdr:rowOff>
    </xdr:from>
    <xdr:to>
      <xdr:col>15</xdr:col>
      <xdr:colOff>101600</xdr:colOff>
      <xdr:row>77</xdr:row>
      <xdr:rowOff>138049</xdr:rowOff>
    </xdr:to>
    <xdr:sp macro="" textlink="">
      <xdr:nvSpPr>
        <xdr:cNvPr id="199" name="楕円 198"/>
        <xdr:cNvSpPr/>
      </xdr:nvSpPr>
      <xdr:spPr>
        <a:xfrm>
          <a:off x="2857500" y="132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129176</xdr:rowOff>
    </xdr:from>
    <xdr:ext cx="469744" cy="259045"/>
    <xdr:sp macro="" textlink="">
      <xdr:nvSpPr>
        <xdr:cNvPr id="200" name="テキスト ボックス 199"/>
        <xdr:cNvSpPr txBox="1"/>
      </xdr:nvSpPr>
      <xdr:spPr>
        <a:xfrm>
          <a:off x="2673428" y="133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138430</xdr:rowOff>
    </xdr:from>
    <xdr:to>
      <xdr:col>10</xdr:col>
      <xdr:colOff>165100</xdr:colOff>
      <xdr:row>77</xdr:row>
      <xdr:rowOff>68580</xdr:rowOff>
    </xdr:to>
    <xdr:sp macro="" textlink="">
      <xdr:nvSpPr>
        <xdr:cNvPr id="201" name="楕円 200"/>
        <xdr:cNvSpPr/>
      </xdr:nvSpPr>
      <xdr:spPr>
        <a:xfrm>
          <a:off x="1968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59707</xdr:rowOff>
    </xdr:from>
    <xdr:ext cx="469744" cy="259045"/>
    <xdr:sp macro="" textlink="">
      <xdr:nvSpPr>
        <xdr:cNvPr id="202" name="テキスト ボックス 201"/>
        <xdr:cNvSpPr txBox="1"/>
      </xdr:nvSpPr>
      <xdr:spPr>
        <a:xfrm>
          <a:off x="1784428" y="1326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112140</xdr:rowOff>
    </xdr:from>
    <xdr:to>
      <xdr:col>6</xdr:col>
      <xdr:colOff>38100</xdr:colOff>
      <xdr:row>77</xdr:row>
      <xdr:rowOff>42290</xdr:rowOff>
    </xdr:to>
    <xdr:sp macro="" textlink="">
      <xdr:nvSpPr>
        <xdr:cNvPr id="203" name="楕円 202"/>
        <xdr:cNvSpPr/>
      </xdr:nvSpPr>
      <xdr:spPr>
        <a:xfrm>
          <a:off x="1079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33417</xdr:rowOff>
    </xdr:from>
    <xdr:ext cx="469744" cy="259045"/>
    <xdr:sp macro="" textlink="">
      <xdr:nvSpPr>
        <xdr:cNvPr id="204" name="テキスト ボックス 203"/>
        <xdr:cNvSpPr txBox="1"/>
      </xdr:nvSpPr>
      <xdr:spPr>
        <a:xfrm>
          <a:off x="895428" y="1323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51994</xdr:rowOff>
    </xdr:from>
    <xdr:to>
      <xdr:col>24</xdr:col>
      <xdr:colOff>63500</xdr:colOff>
      <xdr:row>95</xdr:row>
      <xdr:rowOff>121844</xdr:rowOff>
    </xdr:to>
    <xdr:cxnSp macro="">
      <xdr:nvCxnSpPr>
        <xdr:cNvPr id="234" name="直線コネクタ 233"/>
        <xdr:cNvCxnSpPr/>
      </xdr:nvCxnSpPr>
      <xdr:spPr>
        <a:xfrm flipV="1">
          <a:off x="3797300" y="16339744"/>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121844</xdr:rowOff>
    </xdr:from>
    <xdr:to>
      <xdr:col>19</xdr:col>
      <xdr:colOff>177800</xdr:colOff>
      <xdr:row>95</xdr:row>
      <xdr:rowOff>128854</xdr:rowOff>
    </xdr:to>
    <xdr:cxnSp macro="">
      <xdr:nvCxnSpPr>
        <xdr:cNvPr id="237" name="直線コネクタ 236"/>
        <xdr:cNvCxnSpPr/>
      </xdr:nvCxnSpPr>
      <xdr:spPr>
        <a:xfrm flipV="1">
          <a:off x="2908300" y="1640959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126200</xdr:rowOff>
    </xdr:from>
    <xdr:to>
      <xdr:col>20</xdr:col>
      <xdr:colOff>38100</xdr:colOff>
      <xdr:row>97</xdr:row>
      <xdr:rowOff>56350</xdr:rowOff>
    </xdr:to>
    <xdr:sp macro="" textlink="">
      <xdr:nvSpPr>
        <xdr:cNvPr id="238" name="フローチャート: 判断 237"/>
        <xdr:cNvSpPr/>
      </xdr:nvSpPr>
      <xdr:spPr>
        <a:xfrm>
          <a:off x="3746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47477</xdr:rowOff>
    </xdr:from>
    <xdr:ext cx="534377" cy="259045"/>
    <xdr:sp macro="" textlink="">
      <xdr:nvSpPr>
        <xdr:cNvPr id="239" name="テキスト ボックス 238"/>
        <xdr:cNvSpPr txBox="1"/>
      </xdr:nvSpPr>
      <xdr:spPr>
        <a:xfrm>
          <a:off x="3530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128854</xdr:rowOff>
    </xdr:from>
    <xdr:to>
      <xdr:col>15</xdr:col>
      <xdr:colOff>50800</xdr:colOff>
      <xdr:row>96</xdr:row>
      <xdr:rowOff>7468</xdr:rowOff>
    </xdr:to>
    <xdr:cxnSp macro="">
      <xdr:nvCxnSpPr>
        <xdr:cNvPr id="240" name="直線コネクタ 239"/>
        <xdr:cNvCxnSpPr/>
      </xdr:nvCxnSpPr>
      <xdr:spPr>
        <a:xfrm flipV="1">
          <a:off x="2019300" y="1641660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7468</xdr:rowOff>
    </xdr:from>
    <xdr:to>
      <xdr:col>10</xdr:col>
      <xdr:colOff>114300</xdr:colOff>
      <xdr:row>96</xdr:row>
      <xdr:rowOff>84443</xdr:rowOff>
    </xdr:to>
    <xdr:cxnSp macro="">
      <xdr:nvCxnSpPr>
        <xdr:cNvPr id="243" name="直線コネクタ 242"/>
        <xdr:cNvCxnSpPr/>
      </xdr:nvCxnSpPr>
      <xdr:spPr>
        <a:xfrm flipV="1">
          <a:off x="1130300" y="16466668"/>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1194</xdr:rowOff>
    </xdr:from>
    <xdr:to>
      <xdr:col>24</xdr:col>
      <xdr:colOff>114300</xdr:colOff>
      <xdr:row>95</xdr:row>
      <xdr:rowOff>102794</xdr:rowOff>
    </xdr:to>
    <xdr:sp macro="" textlink="">
      <xdr:nvSpPr>
        <xdr:cNvPr id="253" name="楕円 252"/>
        <xdr:cNvSpPr/>
      </xdr:nvSpPr>
      <xdr:spPr>
        <a:xfrm>
          <a:off x="45847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151071</xdr:rowOff>
    </xdr:from>
    <xdr:ext cx="599010" cy="259045"/>
    <xdr:sp macro="" textlink="">
      <xdr:nvSpPr>
        <xdr:cNvPr id="254" name="扶助費該当値テキスト"/>
        <xdr:cNvSpPr txBox="1"/>
      </xdr:nvSpPr>
      <xdr:spPr>
        <a:xfrm>
          <a:off x="4686300" y="1626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71044</xdr:rowOff>
    </xdr:from>
    <xdr:to>
      <xdr:col>20</xdr:col>
      <xdr:colOff>38100</xdr:colOff>
      <xdr:row>96</xdr:row>
      <xdr:rowOff>1194</xdr:rowOff>
    </xdr:to>
    <xdr:sp macro="" textlink="">
      <xdr:nvSpPr>
        <xdr:cNvPr id="255" name="楕円 254"/>
        <xdr:cNvSpPr/>
      </xdr:nvSpPr>
      <xdr:spPr>
        <a:xfrm>
          <a:off x="3746500" y="16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17721</xdr:rowOff>
    </xdr:from>
    <xdr:ext cx="599010" cy="259045"/>
    <xdr:sp macro="" textlink="">
      <xdr:nvSpPr>
        <xdr:cNvPr id="256" name="テキスト ボックス 255"/>
        <xdr:cNvSpPr txBox="1"/>
      </xdr:nvSpPr>
      <xdr:spPr>
        <a:xfrm>
          <a:off x="3497795" y="161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78054</xdr:rowOff>
    </xdr:from>
    <xdr:to>
      <xdr:col>15</xdr:col>
      <xdr:colOff>101600</xdr:colOff>
      <xdr:row>96</xdr:row>
      <xdr:rowOff>8204</xdr:rowOff>
    </xdr:to>
    <xdr:sp macro="" textlink="">
      <xdr:nvSpPr>
        <xdr:cNvPr id="257" name="楕円 256"/>
        <xdr:cNvSpPr/>
      </xdr:nvSpPr>
      <xdr:spPr>
        <a:xfrm>
          <a:off x="2857500" y="163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24731</xdr:rowOff>
    </xdr:from>
    <xdr:ext cx="599010" cy="259045"/>
    <xdr:sp macro="" textlink="">
      <xdr:nvSpPr>
        <xdr:cNvPr id="258" name="テキスト ボックス 257"/>
        <xdr:cNvSpPr txBox="1"/>
      </xdr:nvSpPr>
      <xdr:spPr>
        <a:xfrm>
          <a:off x="2608795" y="161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128118</xdr:rowOff>
    </xdr:from>
    <xdr:to>
      <xdr:col>10</xdr:col>
      <xdr:colOff>165100</xdr:colOff>
      <xdr:row>96</xdr:row>
      <xdr:rowOff>58268</xdr:rowOff>
    </xdr:to>
    <xdr:sp macro="" textlink="">
      <xdr:nvSpPr>
        <xdr:cNvPr id="259" name="楕円 258"/>
        <xdr:cNvSpPr/>
      </xdr:nvSpPr>
      <xdr:spPr>
        <a:xfrm>
          <a:off x="1968500" y="16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74795</xdr:rowOff>
    </xdr:from>
    <xdr:ext cx="599010" cy="259045"/>
    <xdr:sp macro="" textlink="">
      <xdr:nvSpPr>
        <xdr:cNvPr id="260" name="テキスト ボックス 259"/>
        <xdr:cNvSpPr txBox="1"/>
      </xdr:nvSpPr>
      <xdr:spPr>
        <a:xfrm>
          <a:off x="1719795" y="1619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33643</xdr:rowOff>
    </xdr:from>
    <xdr:to>
      <xdr:col>6</xdr:col>
      <xdr:colOff>38100</xdr:colOff>
      <xdr:row>96</xdr:row>
      <xdr:rowOff>135243</xdr:rowOff>
    </xdr:to>
    <xdr:sp macro="" textlink="">
      <xdr:nvSpPr>
        <xdr:cNvPr id="261" name="楕円 260"/>
        <xdr:cNvSpPr/>
      </xdr:nvSpPr>
      <xdr:spPr>
        <a:xfrm>
          <a:off x="1079500" y="16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151770</xdr:rowOff>
    </xdr:from>
    <xdr:ext cx="534377" cy="259045"/>
    <xdr:sp macro="" textlink="">
      <xdr:nvSpPr>
        <xdr:cNvPr id="262" name="テキスト ボックス 261"/>
        <xdr:cNvSpPr txBox="1"/>
      </xdr:nvSpPr>
      <xdr:spPr>
        <a:xfrm>
          <a:off x="863111" y="162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96723</xdr:rowOff>
    </xdr:from>
    <xdr:to>
      <xdr:col>55</xdr:col>
      <xdr:colOff>0</xdr:colOff>
      <xdr:row>32</xdr:row>
      <xdr:rowOff>156273</xdr:rowOff>
    </xdr:to>
    <xdr:cxnSp macro="">
      <xdr:nvCxnSpPr>
        <xdr:cNvPr id="290" name="直線コネクタ 289"/>
        <xdr:cNvCxnSpPr/>
      </xdr:nvCxnSpPr>
      <xdr:spPr>
        <a:xfrm flipV="1">
          <a:off x="9639300" y="5583123"/>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156273</xdr:rowOff>
    </xdr:from>
    <xdr:to>
      <xdr:col>50</xdr:col>
      <xdr:colOff>114300</xdr:colOff>
      <xdr:row>33</xdr:row>
      <xdr:rowOff>19365</xdr:rowOff>
    </xdr:to>
    <xdr:cxnSp macro="">
      <xdr:nvCxnSpPr>
        <xdr:cNvPr id="293" name="直線コネクタ 292"/>
        <xdr:cNvCxnSpPr/>
      </xdr:nvCxnSpPr>
      <xdr:spPr>
        <a:xfrm flipV="1">
          <a:off x="8750300" y="5642673"/>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154874</xdr:rowOff>
    </xdr:from>
    <xdr:to>
      <xdr:col>50</xdr:col>
      <xdr:colOff>165100</xdr:colOff>
      <xdr:row>37</xdr:row>
      <xdr:rowOff>85024</xdr:rowOff>
    </xdr:to>
    <xdr:sp macro="" textlink="">
      <xdr:nvSpPr>
        <xdr:cNvPr id="294" name="フローチャート: 判断 293"/>
        <xdr:cNvSpPr/>
      </xdr:nvSpPr>
      <xdr:spPr>
        <a:xfrm>
          <a:off x="9588500" y="63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76151</xdr:rowOff>
    </xdr:from>
    <xdr:ext cx="534377" cy="259045"/>
    <xdr:sp macro="" textlink="">
      <xdr:nvSpPr>
        <xdr:cNvPr id="295" name="テキスト ボックス 294"/>
        <xdr:cNvSpPr txBox="1"/>
      </xdr:nvSpPr>
      <xdr:spPr>
        <a:xfrm>
          <a:off x="9372111" y="64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109593</xdr:rowOff>
    </xdr:from>
    <xdr:to>
      <xdr:col>45</xdr:col>
      <xdr:colOff>177800</xdr:colOff>
      <xdr:row>33</xdr:row>
      <xdr:rowOff>19365</xdr:rowOff>
    </xdr:to>
    <xdr:cxnSp macro="">
      <xdr:nvCxnSpPr>
        <xdr:cNvPr id="296" name="直線コネクタ 295"/>
        <xdr:cNvCxnSpPr/>
      </xdr:nvCxnSpPr>
      <xdr:spPr>
        <a:xfrm>
          <a:off x="7861300" y="5595993"/>
          <a:ext cx="889000" cy="8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62982</xdr:rowOff>
    </xdr:from>
    <xdr:to>
      <xdr:col>41</xdr:col>
      <xdr:colOff>50800</xdr:colOff>
      <xdr:row>32</xdr:row>
      <xdr:rowOff>109593</xdr:rowOff>
    </xdr:to>
    <xdr:cxnSp macro="">
      <xdr:nvCxnSpPr>
        <xdr:cNvPr id="299" name="直線コネクタ 298"/>
        <xdr:cNvCxnSpPr/>
      </xdr:nvCxnSpPr>
      <xdr:spPr>
        <a:xfrm>
          <a:off x="6972300" y="5549382"/>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45923</xdr:rowOff>
    </xdr:from>
    <xdr:to>
      <xdr:col>55</xdr:col>
      <xdr:colOff>50800</xdr:colOff>
      <xdr:row>32</xdr:row>
      <xdr:rowOff>147523</xdr:rowOff>
    </xdr:to>
    <xdr:sp macro="" textlink="">
      <xdr:nvSpPr>
        <xdr:cNvPr id="309" name="楕円 308"/>
        <xdr:cNvSpPr/>
      </xdr:nvSpPr>
      <xdr:spPr>
        <a:xfrm>
          <a:off x="10426700" y="5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68800</xdr:rowOff>
    </xdr:from>
    <xdr:ext cx="534377" cy="259045"/>
    <xdr:sp macro="" textlink="">
      <xdr:nvSpPr>
        <xdr:cNvPr id="310" name="補助費等該当値テキスト"/>
        <xdr:cNvSpPr txBox="1"/>
      </xdr:nvSpPr>
      <xdr:spPr>
        <a:xfrm>
          <a:off x="10528300" y="53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105473</xdr:rowOff>
    </xdr:from>
    <xdr:to>
      <xdr:col>50</xdr:col>
      <xdr:colOff>165100</xdr:colOff>
      <xdr:row>33</xdr:row>
      <xdr:rowOff>35623</xdr:rowOff>
    </xdr:to>
    <xdr:sp macro="" textlink="">
      <xdr:nvSpPr>
        <xdr:cNvPr id="311" name="楕円 310"/>
        <xdr:cNvSpPr/>
      </xdr:nvSpPr>
      <xdr:spPr>
        <a:xfrm>
          <a:off x="9588500" y="5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52150</xdr:rowOff>
    </xdr:from>
    <xdr:ext cx="534377" cy="259045"/>
    <xdr:sp macro="" textlink="">
      <xdr:nvSpPr>
        <xdr:cNvPr id="312" name="テキスト ボックス 311"/>
        <xdr:cNvSpPr txBox="1"/>
      </xdr:nvSpPr>
      <xdr:spPr>
        <a:xfrm>
          <a:off x="9372111" y="53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140015</xdr:rowOff>
    </xdr:from>
    <xdr:to>
      <xdr:col>46</xdr:col>
      <xdr:colOff>38100</xdr:colOff>
      <xdr:row>33</xdr:row>
      <xdr:rowOff>70165</xdr:rowOff>
    </xdr:to>
    <xdr:sp macro="" textlink="">
      <xdr:nvSpPr>
        <xdr:cNvPr id="313" name="楕円 312"/>
        <xdr:cNvSpPr/>
      </xdr:nvSpPr>
      <xdr:spPr>
        <a:xfrm>
          <a:off x="8699500" y="56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86692</xdr:rowOff>
    </xdr:from>
    <xdr:ext cx="534377" cy="259045"/>
    <xdr:sp macro="" textlink="">
      <xdr:nvSpPr>
        <xdr:cNvPr id="314" name="テキスト ボックス 313"/>
        <xdr:cNvSpPr txBox="1"/>
      </xdr:nvSpPr>
      <xdr:spPr>
        <a:xfrm>
          <a:off x="8483111" y="54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58793</xdr:rowOff>
    </xdr:from>
    <xdr:to>
      <xdr:col>41</xdr:col>
      <xdr:colOff>101600</xdr:colOff>
      <xdr:row>32</xdr:row>
      <xdr:rowOff>160393</xdr:rowOff>
    </xdr:to>
    <xdr:sp macro="" textlink="">
      <xdr:nvSpPr>
        <xdr:cNvPr id="315" name="楕円 314"/>
        <xdr:cNvSpPr/>
      </xdr:nvSpPr>
      <xdr:spPr>
        <a:xfrm>
          <a:off x="7810500" y="5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5470</xdr:rowOff>
    </xdr:from>
    <xdr:ext cx="534377" cy="259045"/>
    <xdr:sp macro="" textlink="">
      <xdr:nvSpPr>
        <xdr:cNvPr id="316" name="テキスト ボックス 315"/>
        <xdr:cNvSpPr txBox="1"/>
      </xdr:nvSpPr>
      <xdr:spPr>
        <a:xfrm>
          <a:off x="7594111" y="53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12182</xdr:rowOff>
    </xdr:from>
    <xdr:to>
      <xdr:col>36</xdr:col>
      <xdr:colOff>165100</xdr:colOff>
      <xdr:row>32</xdr:row>
      <xdr:rowOff>113782</xdr:rowOff>
    </xdr:to>
    <xdr:sp macro="" textlink="">
      <xdr:nvSpPr>
        <xdr:cNvPr id="317" name="楕円 316"/>
        <xdr:cNvSpPr/>
      </xdr:nvSpPr>
      <xdr:spPr>
        <a:xfrm>
          <a:off x="6921500" y="54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130309</xdr:rowOff>
    </xdr:from>
    <xdr:ext cx="534377" cy="259045"/>
    <xdr:sp macro="" textlink="">
      <xdr:nvSpPr>
        <xdr:cNvPr id="318" name="テキスト ボックス 317"/>
        <xdr:cNvSpPr txBox="1"/>
      </xdr:nvSpPr>
      <xdr:spPr>
        <a:xfrm>
          <a:off x="6705111" y="52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149873</xdr:rowOff>
    </xdr:from>
    <xdr:to>
      <xdr:col>55</xdr:col>
      <xdr:colOff>0</xdr:colOff>
      <xdr:row>56</xdr:row>
      <xdr:rowOff>160764</xdr:rowOff>
    </xdr:to>
    <xdr:cxnSp macro="">
      <xdr:nvCxnSpPr>
        <xdr:cNvPr id="350" name="直線コネクタ 349"/>
        <xdr:cNvCxnSpPr/>
      </xdr:nvCxnSpPr>
      <xdr:spPr>
        <a:xfrm>
          <a:off x="9639300" y="9751073"/>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49337</xdr:rowOff>
    </xdr:from>
    <xdr:to>
      <xdr:col>50</xdr:col>
      <xdr:colOff>114300</xdr:colOff>
      <xdr:row>56</xdr:row>
      <xdr:rowOff>149873</xdr:rowOff>
    </xdr:to>
    <xdr:cxnSp macro="">
      <xdr:nvCxnSpPr>
        <xdr:cNvPr id="353" name="直線コネクタ 352"/>
        <xdr:cNvCxnSpPr/>
      </xdr:nvCxnSpPr>
      <xdr:spPr>
        <a:xfrm>
          <a:off x="8750300" y="9650537"/>
          <a:ext cx="889000" cy="1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153855</xdr:rowOff>
    </xdr:from>
    <xdr:to>
      <xdr:col>50</xdr:col>
      <xdr:colOff>165100</xdr:colOff>
      <xdr:row>57</xdr:row>
      <xdr:rowOff>84005</xdr:rowOff>
    </xdr:to>
    <xdr:sp macro="" textlink="">
      <xdr:nvSpPr>
        <xdr:cNvPr id="354" name="フローチャート: 判断 353"/>
        <xdr:cNvSpPr/>
      </xdr:nvSpPr>
      <xdr:spPr>
        <a:xfrm>
          <a:off x="9588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75132</xdr:rowOff>
    </xdr:from>
    <xdr:ext cx="534377" cy="259045"/>
    <xdr:sp macro="" textlink="">
      <xdr:nvSpPr>
        <xdr:cNvPr id="355" name="テキスト ボックス 354"/>
        <xdr:cNvSpPr txBox="1"/>
      </xdr:nvSpPr>
      <xdr:spPr>
        <a:xfrm>
          <a:off x="9372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49337</xdr:rowOff>
    </xdr:from>
    <xdr:to>
      <xdr:col>45</xdr:col>
      <xdr:colOff>177800</xdr:colOff>
      <xdr:row>57</xdr:row>
      <xdr:rowOff>107827</xdr:rowOff>
    </xdr:to>
    <xdr:cxnSp macro="">
      <xdr:nvCxnSpPr>
        <xdr:cNvPr id="356" name="直線コネクタ 355"/>
        <xdr:cNvCxnSpPr/>
      </xdr:nvCxnSpPr>
      <xdr:spPr>
        <a:xfrm flipV="1">
          <a:off x="7861300" y="9650537"/>
          <a:ext cx="889000" cy="2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68535</xdr:rowOff>
    </xdr:from>
    <xdr:ext cx="534377" cy="259045"/>
    <xdr:sp macro="" textlink="">
      <xdr:nvSpPr>
        <xdr:cNvPr id="358" name="テキスト ボックス 357"/>
        <xdr:cNvSpPr txBox="1"/>
      </xdr:nvSpPr>
      <xdr:spPr>
        <a:xfrm>
          <a:off x="8483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131862</xdr:rowOff>
    </xdr:from>
    <xdr:to>
      <xdr:col>41</xdr:col>
      <xdr:colOff>50800</xdr:colOff>
      <xdr:row>57</xdr:row>
      <xdr:rowOff>107827</xdr:rowOff>
    </xdr:to>
    <xdr:cxnSp macro="">
      <xdr:nvCxnSpPr>
        <xdr:cNvPr id="359" name="直線コネクタ 358"/>
        <xdr:cNvCxnSpPr/>
      </xdr:nvCxnSpPr>
      <xdr:spPr>
        <a:xfrm>
          <a:off x="6972300" y="9733062"/>
          <a:ext cx="889000" cy="1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1" name="テキスト ボックス 360"/>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99103</xdr:rowOff>
    </xdr:from>
    <xdr:ext cx="534377" cy="259045"/>
    <xdr:sp macro="" textlink="">
      <xdr:nvSpPr>
        <xdr:cNvPr id="363" name="テキスト ボックス 362"/>
        <xdr:cNvSpPr txBox="1"/>
      </xdr:nvSpPr>
      <xdr:spPr>
        <a:xfrm>
          <a:off x="6705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109964</xdr:rowOff>
    </xdr:from>
    <xdr:to>
      <xdr:col>55</xdr:col>
      <xdr:colOff>50800</xdr:colOff>
      <xdr:row>57</xdr:row>
      <xdr:rowOff>40114</xdr:rowOff>
    </xdr:to>
    <xdr:sp macro="" textlink="">
      <xdr:nvSpPr>
        <xdr:cNvPr id="369" name="楕円 368"/>
        <xdr:cNvSpPr/>
      </xdr:nvSpPr>
      <xdr:spPr>
        <a:xfrm>
          <a:off x="104267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88391</xdr:rowOff>
    </xdr:from>
    <xdr:ext cx="534377" cy="259045"/>
    <xdr:sp macro="" textlink="">
      <xdr:nvSpPr>
        <xdr:cNvPr id="370" name="普通建設事業費該当値テキスト"/>
        <xdr:cNvSpPr txBox="1"/>
      </xdr:nvSpPr>
      <xdr:spPr>
        <a:xfrm>
          <a:off x="10528300" y="96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99073</xdr:rowOff>
    </xdr:from>
    <xdr:to>
      <xdr:col>50</xdr:col>
      <xdr:colOff>165100</xdr:colOff>
      <xdr:row>57</xdr:row>
      <xdr:rowOff>29223</xdr:rowOff>
    </xdr:to>
    <xdr:sp macro="" textlink="">
      <xdr:nvSpPr>
        <xdr:cNvPr id="371" name="楕円 370"/>
        <xdr:cNvSpPr/>
      </xdr:nvSpPr>
      <xdr:spPr>
        <a:xfrm>
          <a:off x="9588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45750</xdr:rowOff>
    </xdr:from>
    <xdr:ext cx="534377" cy="259045"/>
    <xdr:sp macro="" textlink="">
      <xdr:nvSpPr>
        <xdr:cNvPr id="372" name="テキスト ボックス 371"/>
        <xdr:cNvSpPr txBox="1"/>
      </xdr:nvSpPr>
      <xdr:spPr>
        <a:xfrm>
          <a:off x="9372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169987</xdr:rowOff>
    </xdr:from>
    <xdr:to>
      <xdr:col>46</xdr:col>
      <xdr:colOff>38100</xdr:colOff>
      <xdr:row>56</xdr:row>
      <xdr:rowOff>100137</xdr:rowOff>
    </xdr:to>
    <xdr:sp macro="" textlink="">
      <xdr:nvSpPr>
        <xdr:cNvPr id="373" name="楕円 372"/>
        <xdr:cNvSpPr/>
      </xdr:nvSpPr>
      <xdr:spPr>
        <a:xfrm>
          <a:off x="8699500" y="95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116664</xdr:rowOff>
    </xdr:from>
    <xdr:ext cx="534377" cy="259045"/>
    <xdr:sp macro="" textlink="">
      <xdr:nvSpPr>
        <xdr:cNvPr id="374" name="テキスト ボックス 373"/>
        <xdr:cNvSpPr txBox="1"/>
      </xdr:nvSpPr>
      <xdr:spPr>
        <a:xfrm>
          <a:off x="8483111" y="93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57027</xdr:rowOff>
    </xdr:from>
    <xdr:to>
      <xdr:col>41</xdr:col>
      <xdr:colOff>101600</xdr:colOff>
      <xdr:row>57</xdr:row>
      <xdr:rowOff>158627</xdr:rowOff>
    </xdr:to>
    <xdr:sp macro="" textlink="">
      <xdr:nvSpPr>
        <xdr:cNvPr id="375" name="楕円 374"/>
        <xdr:cNvSpPr/>
      </xdr:nvSpPr>
      <xdr:spPr>
        <a:xfrm>
          <a:off x="7810500" y="98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149754</xdr:rowOff>
    </xdr:from>
    <xdr:ext cx="534377" cy="259045"/>
    <xdr:sp macro="" textlink="">
      <xdr:nvSpPr>
        <xdr:cNvPr id="376" name="テキスト ボックス 375"/>
        <xdr:cNvSpPr txBox="1"/>
      </xdr:nvSpPr>
      <xdr:spPr>
        <a:xfrm>
          <a:off x="7594111" y="99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81062</xdr:rowOff>
    </xdr:from>
    <xdr:to>
      <xdr:col>36</xdr:col>
      <xdr:colOff>165100</xdr:colOff>
      <xdr:row>57</xdr:row>
      <xdr:rowOff>11212</xdr:rowOff>
    </xdr:to>
    <xdr:sp macro="" textlink="">
      <xdr:nvSpPr>
        <xdr:cNvPr id="377" name="楕円 376"/>
        <xdr:cNvSpPr/>
      </xdr:nvSpPr>
      <xdr:spPr>
        <a:xfrm>
          <a:off x="6921500" y="96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27739</xdr:rowOff>
    </xdr:from>
    <xdr:ext cx="534377" cy="259045"/>
    <xdr:sp macro="" textlink="">
      <xdr:nvSpPr>
        <xdr:cNvPr id="378" name="テキスト ボックス 377"/>
        <xdr:cNvSpPr txBox="1"/>
      </xdr:nvSpPr>
      <xdr:spPr>
        <a:xfrm>
          <a:off x="6705111" y="94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34218</xdr:rowOff>
    </xdr:from>
    <xdr:to>
      <xdr:col>55</xdr:col>
      <xdr:colOff>0</xdr:colOff>
      <xdr:row>78</xdr:row>
      <xdr:rowOff>143619</xdr:rowOff>
    </xdr:to>
    <xdr:cxnSp macro="">
      <xdr:nvCxnSpPr>
        <xdr:cNvPr id="409" name="直線コネクタ 408"/>
        <xdr:cNvCxnSpPr/>
      </xdr:nvCxnSpPr>
      <xdr:spPr>
        <a:xfrm>
          <a:off x="9639300" y="13407318"/>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34218</xdr:rowOff>
    </xdr:from>
    <xdr:to>
      <xdr:col>50</xdr:col>
      <xdr:colOff>114300</xdr:colOff>
      <xdr:row>78</xdr:row>
      <xdr:rowOff>106324</xdr:rowOff>
    </xdr:to>
    <xdr:cxnSp macro="">
      <xdr:nvCxnSpPr>
        <xdr:cNvPr id="412" name="直線コネクタ 411"/>
        <xdr:cNvCxnSpPr/>
      </xdr:nvCxnSpPr>
      <xdr:spPr>
        <a:xfrm flipV="1">
          <a:off x="8750300" y="13407318"/>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30510</xdr:rowOff>
    </xdr:from>
    <xdr:to>
      <xdr:col>50</xdr:col>
      <xdr:colOff>165100</xdr:colOff>
      <xdr:row>77</xdr:row>
      <xdr:rowOff>132110</xdr:rowOff>
    </xdr:to>
    <xdr:sp macro="" textlink="">
      <xdr:nvSpPr>
        <xdr:cNvPr id="413" name="フローチャート: 判断 412"/>
        <xdr:cNvSpPr/>
      </xdr:nvSpPr>
      <xdr:spPr>
        <a:xfrm>
          <a:off x="9588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148637</xdr:rowOff>
    </xdr:from>
    <xdr:ext cx="534377" cy="259045"/>
    <xdr:sp macro="" textlink="">
      <xdr:nvSpPr>
        <xdr:cNvPr id="414" name="テキスト ボックス 413"/>
        <xdr:cNvSpPr txBox="1"/>
      </xdr:nvSpPr>
      <xdr:spPr>
        <a:xfrm>
          <a:off x="9372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106324</xdr:rowOff>
    </xdr:from>
    <xdr:to>
      <xdr:col>45</xdr:col>
      <xdr:colOff>177800</xdr:colOff>
      <xdr:row>78</xdr:row>
      <xdr:rowOff>164553</xdr:rowOff>
    </xdr:to>
    <xdr:cxnSp macro="">
      <xdr:nvCxnSpPr>
        <xdr:cNvPr id="415" name="直線コネクタ 414"/>
        <xdr:cNvCxnSpPr/>
      </xdr:nvCxnSpPr>
      <xdr:spPr>
        <a:xfrm flipV="1">
          <a:off x="7861300" y="13479424"/>
          <a:ext cx="889000"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97082</xdr:rowOff>
    </xdr:from>
    <xdr:to>
      <xdr:col>41</xdr:col>
      <xdr:colOff>50800</xdr:colOff>
      <xdr:row>78</xdr:row>
      <xdr:rowOff>164553</xdr:rowOff>
    </xdr:to>
    <xdr:cxnSp macro="">
      <xdr:nvCxnSpPr>
        <xdr:cNvPr id="418" name="直線コネクタ 417"/>
        <xdr:cNvCxnSpPr/>
      </xdr:nvCxnSpPr>
      <xdr:spPr>
        <a:xfrm>
          <a:off x="6972300" y="13470182"/>
          <a:ext cx="889000" cy="6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92819</xdr:rowOff>
    </xdr:from>
    <xdr:to>
      <xdr:col>55</xdr:col>
      <xdr:colOff>50800</xdr:colOff>
      <xdr:row>79</xdr:row>
      <xdr:rowOff>22969</xdr:rowOff>
    </xdr:to>
    <xdr:sp macro="" textlink="">
      <xdr:nvSpPr>
        <xdr:cNvPr id="428" name="楕円 427"/>
        <xdr:cNvSpPr/>
      </xdr:nvSpPr>
      <xdr:spPr>
        <a:xfrm>
          <a:off x="104267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7746</xdr:rowOff>
    </xdr:from>
    <xdr:ext cx="469744" cy="259045"/>
    <xdr:sp macro="" textlink="">
      <xdr:nvSpPr>
        <xdr:cNvPr id="429" name="普通建設事業費 （ うち新規整備　）該当値テキスト"/>
        <xdr:cNvSpPr txBox="1"/>
      </xdr:nvSpPr>
      <xdr:spPr>
        <a:xfrm>
          <a:off x="10528300" y="133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154868</xdr:rowOff>
    </xdr:from>
    <xdr:to>
      <xdr:col>50</xdr:col>
      <xdr:colOff>165100</xdr:colOff>
      <xdr:row>78</xdr:row>
      <xdr:rowOff>85018</xdr:rowOff>
    </xdr:to>
    <xdr:sp macro="" textlink="">
      <xdr:nvSpPr>
        <xdr:cNvPr id="430" name="楕円 429"/>
        <xdr:cNvSpPr/>
      </xdr:nvSpPr>
      <xdr:spPr>
        <a:xfrm>
          <a:off x="9588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76145</xdr:rowOff>
    </xdr:from>
    <xdr:ext cx="469744" cy="259045"/>
    <xdr:sp macro="" textlink="">
      <xdr:nvSpPr>
        <xdr:cNvPr id="431" name="テキスト ボックス 430"/>
        <xdr:cNvSpPr txBox="1"/>
      </xdr:nvSpPr>
      <xdr:spPr>
        <a:xfrm>
          <a:off x="9404428"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55524</xdr:rowOff>
    </xdr:from>
    <xdr:to>
      <xdr:col>46</xdr:col>
      <xdr:colOff>38100</xdr:colOff>
      <xdr:row>78</xdr:row>
      <xdr:rowOff>157124</xdr:rowOff>
    </xdr:to>
    <xdr:sp macro="" textlink="">
      <xdr:nvSpPr>
        <xdr:cNvPr id="432" name="楕円 431"/>
        <xdr:cNvSpPr/>
      </xdr:nvSpPr>
      <xdr:spPr>
        <a:xfrm>
          <a:off x="8699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148251</xdr:rowOff>
    </xdr:from>
    <xdr:ext cx="469744" cy="259045"/>
    <xdr:sp macro="" textlink="">
      <xdr:nvSpPr>
        <xdr:cNvPr id="433" name="テキスト ボックス 432"/>
        <xdr:cNvSpPr txBox="1"/>
      </xdr:nvSpPr>
      <xdr:spPr>
        <a:xfrm>
          <a:off x="8515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113753</xdr:rowOff>
    </xdr:from>
    <xdr:to>
      <xdr:col>41</xdr:col>
      <xdr:colOff>101600</xdr:colOff>
      <xdr:row>79</xdr:row>
      <xdr:rowOff>43903</xdr:rowOff>
    </xdr:to>
    <xdr:sp macro="" textlink="">
      <xdr:nvSpPr>
        <xdr:cNvPr id="434" name="楕円 433"/>
        <xdr:cNvSpPr/>
      </xdr:nvSpPr>
      <xdr:spPr>
        <a:xfrm>
          <a:off x="7810500" y="134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35030</xdr:rowOff>
    </xdr:from>
    <xdr:ext cx="469744" cy="259045"/>
    <xdr:sp macro="" textlink="">
      <xdr:nvSpPr>
        <xdr:cNvPr id="435" name="テキスト ボックス 434"/>
        <xdr:cNvSpPr txBox="1"/>
      </xdr:nvSpPr>
      <xdr:spPr>
        <a:xfrm>
          <a:off x="7626428" y="1357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46282</xdr:rowOff>
    </xdr:from>
    <xdr:to>
      <xdr:col>36</xdr:col>
      <xdr:colOff>165100</xdr:colOff>
      <xdr:row>78</xdr:row>
      <xdr:rowOff>147882</xdr:rowOff>
    </xdr:to>
    <xdr:sp macro="" textlink="">
      <xdr:nvSpPr>
        <xdr:cNvPr id="436" name="楕円 435"/>
        <xdr:cNvSpPr/>
      </xdr:nvSpPr>
      <xdr:spPr>
        <a:xfrm>
          <a:off x="6921500" y="134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139009</xdr:rowOff>
    </xdr:from>
    <xdr:ext cx="469744" cy="259045"/>
    <xdr:sp macro="" textlink="">
      <xdr:nvSpPr>
        <xdr:cNvPr id="437" name="テキスト ボックス 436"/>
        <xdr:cNvSpPr txBox="1"/>
      </xdr:nvSpPr>
      <xdr:spPr>
        <a:xfrm>
          <a:off x="6737428" y="135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122746</xdr:rowOff>
    </xdr:from>
    <xdr:to>
      <xdr:col>55</xdr:col>
      <xdr:colOff>0</xdr:colOff>
      <xdr:row>95</xdr:row>
      <xdr:rowOff>92627</xdr:rowOff>
    </xdr:to>
    <xdr:cxnSp macro="">
      <xdr:nvCxnSpPr>
        <xdr:cNvPr id="466" name="直線コネクタ 465"/>
        <xdr:cNvCxnSpPr/>
      </xdr:nvCxnSpPr>
      <xdr:spPr>
        <a:xfrm flipV="1">
          <a:off x="9639300" y="16239046"/>
          <a:ext cx="8382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102285</xdr:rowOff>
    </xdr:from>
    <xdr:to>
      <xdr:col>50</xdr:col>
      <xdr:colOff>114300</xdr:colOff>
      <xdr:row>95</xdr:row>
      <xdr:rowOff>92627</xdr:rowOff>
    </xdr:to>
    <xdr:cxnSp macro="">
      <xdr:nvCxnSpPr>
        <xdr:cNvPr id="469" name="直線コネクタ 468"/>
        <xdr:cNvCxnSpPr/>
      </xdr:nvCxnSpPr>
      <xdr:spPr>
        <a:xfrm>
          <a:off x="8750300" y="16218585"/>
          <a:ext cx="8890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0" name="フローチャート: 判断 469"/>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1" name="テキスト ボックス 470"/>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102285</xdr:rowOff>
    </xdr:from>
    <xdr:to>
      <xdr:col>45</xdr:col>
      <xdr:colOff>177800</xdr:colOff>
      <xdr:row>95</xdr:row>
      <xdr:rowOff>159702</xdr:rowOff>
    </xdr:to>
    <xdr:cxnSp macro="">
      <xdr:nvCxnSpPr>
        <xdr:cNvPr id="472" name="直線コネクタ 471"/>
        <xdr:cNvCxnSpPr/>
      </xdr:nvCxnSpPr>
      <xdr:spPr>
        <a:xfrm flipV="1">
          <a:off x="7861300" y="16218585"/>
          <a:ext cx="889000" cy="2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4" name="テキスト ボックス 473"/>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83826</xdr:rowOff>
    </xdr:from>
    <xdr:to>
      <xdr:col>41</xdr:col>
      <xdr:colOff>50800</xdr:colOff>
      <xdr:row>95</xdr:row>
      <xdr:rowOff>159702</xdr:rowOff>
    </xdr:to>
    <xdr:cxnSp macro="">
      <xdr:nvCxnSpPr>
        <xdr:cNvPr id="475" name="直線コネクタ 474"/>
        <xdr:cNvCxnSpPr/>
      </xdr:nvCxnSpPr>
      <xdr:spPr>
        <a:xfrm>
          <a:off x="6972300" y="16371576"/>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7" name="テキスト ボックス 476"/>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71946</xdr:rowOff>
    </xdr:from>
    <xdr:to>
      <xdr:col>55</xdr:col>
      <xdr:colOff>50800</xdr:colOff>
      <xdr:row>95</xdr:row>
      <xdr:rowOff>2096</xdr:rowOff>
    </xdr:to>
    <xdr:sp macro="" textlink="">
      <xdr:nvSpPr>
        <xdr:cNvPr id="485" name="楕円 484"/>
        <xdr:cNvSpPr/>
      </xdr:nvSpPr>
      <xdr:spPr>
        <a:xfrm>
          <a:off x="10426700" y="161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94823</xdr:rowOff>
    </xdr:from>
    <xdr:ext cx="534377" cy="259045"/>
    <xdr:sp macro="" textlink="">
      <xdr:nvSpPr>
        <xdr:cNvPr id="486" name="普通建設事業費 （ うち更新整備　）該当値テキスト"/>
        <xdr:cNvSpPr txBox="1"/>
      </xdr:nvSpPr>
      <xdr:spPr>
        <a:xfrm>
          <a:off x="10528300" y="160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41827</xdr:rowOff>
    </xdr:from>
    <xdr:to>
      <xdr:col>50</xdr:col>
      <xdr:colOff>165100</xdr:colOff>
      <xdr:row>95</xdr:row>
      <xdr:rowOff>143427</xdr:rowOff>
    </xdr:to>
    <xdr:sp macro="" textlink="">
      <xdr:nvSpPr>
        <xdr:cNvPr id="487" name="楕円 486"/>
        <xdr:cNvSpPr/>
      </xdr:nvSpPr>
      <xdr:spPr>
        <a:xfrm>
          <a:off x="9588500" y="16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159954</xdr:rowOff>
    </xdr:from>
    <xdr:ext cx="534377" cy="259045"/>
    <xdr:sp macro="" textlink="">
      <xdr:nvSpPr>
        <xdr:cNvPr id="488" name="テキスト ボックス 487"/>
        <xdr:cNvSpPr txBox="1"/>
      </xdr:nvSpPr>
      <xdr:spPr>
        <a:xfrm>
          <a:off x="9372111" y="161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51485</xdr:rowOff>
    </xdr:from>
    <xdr:to>
      <xdr:col>46</xdr:col>
      <xdr:colOff>38100</xdr:colOff>
      <xdr:row>94</xdr:row>
      <xdr:rowOff>153085</xdr:rowOff>
    </xdr:to>
    <xdr:sp macro="" textlink="">
      <xdr:nvSpPr>
        <xdr:cNvPr id="489" name="楕円 488"/>
        <xdr:cNvSpPr/>
      </xdr:nvSpPr>
      <xdr:spPr>
        <a:xfrm>
          <a:off x="8699500" y="161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169612</xdr:rowOff>
    </xdr:from>
    <xdr:ext cx="534377" cy="259045"/>
    <xdr:sp macro="" textlink="">
      <xdr:nvSpPr>
        <xdr:cNvPr id="490" name="テキスト ボックス 489"/>
        <xdr:cNvSpPr txBox="1"/>
      </xdr:nvSpPr>
      <xdr:spPr>
        <a:xfrm>
          <a:off x="8483111" y="15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108902</xdr:rowOff>
    </xdr:from>
    <xdr:to>
      <xdr:col>41</xdr:col>
      <xdr:colOff>101600</xdr:colOff>
      <xdr:row>96</xdr:row>
      <xdr:rowOff>39052</xdr:rowOff>
    </xdr:to>
    <xdr:sp macro="" textlink="">
      <xdr:nvSpPr>
        <xdr:cNvPr id="491" name="楕円 490"/>
        <xdr:cNvSpPr/>
      </xdr:nvSpPr>
      <xdr:spPr>
        <a:xfrm>
          <a:off x="7810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55579</xdr:rowOff>
    </xdr:from>
    <xdr:ext cx="534377" cy="259045"/>
    <xdr:sp macro="" textlink="">
      <xdr:nvSpPr>
        <xdr:cNvPr id="492" name="テキスト ボックス 491"/>
        <xdr:cNvSpPr txBox="1"/>
      </xdr:nvSpPr>
      <xdr:spPr>
        <a:xfrm>
          <a:off x="7594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33026</xdr:rowOff>
    </xdr:from>
    <xdr:to>
      <xdr:col>36</xdr:col>
      <xdr:colOff>165100</xdr:colOff>
      <xdr:row>95</xdr:row>
      <xdr:rowOff>134626</xdr:rowOff>
    </xdr:to>
    <xdr:sp macro="" textlink="">
      <xdr:nvSpPr>
        <xdr:cNvPr id="493" name="楕円 492"/>
        <xdr:cNvSpPr/>
      </xdr:nvSpPr>
      <xdr:spPr>
        <a:xfrm>
          <a:off x="6921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151153</xdr:rowOff>
    </xdr:from>
    <xdr:ext cx="534377" cy="259045"/>
    <xdr:sp macro="" textlink="">
      <xdr:nvSpPr>
        <xdr:cNvPr id="494" name="テキスト ボックス 493"/>
        <xdr:cNvSpPr txBox="1"/>
      </xdr:nvSpPr>
      <xdr:spPr>
        <a:xfrm>
          <a:off x="6705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97964</xdr:rowOff>
    </xdr:from>
    <xdr:to>
      <xdr:col>85</xdr:col>
      <xdr:colOff>127000</xdr:colOff>
      <xdr:row>39</xdr:row>
      <xdr:rowOff>98878</xdr:rowOff>
    </xdr:to>
    <xdr:cxnSp macro="">
      <xdr:nvCxnSpPr>
        <xdr:cNvPr id="525" name="直線コネクタ 524"/>
        <xdr:cNvCxnSpPr/>
      </xdr:nvCxnSpPr>
      <xdr:spPr>
        <a:xfrm flipV="1">
          <a:off x="15481300" y="67845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25316</xdr:rowOff>
    </xdr:from>
    <xdr:to>
      <xdr:col>81</xdr:col>
      <xdr:colOff>101600</xdr:colOff>
      <xdr:row>39</xdr:row>
      <xdr:rowOff>126916</xdr:rowOff>
    </xdr:to>
    <xdr:sp macro="" textlink="">
      <xdr:nvSpPr>
        <xdr:cNvPr id="529" name="フローチャート: 判断 528"/>
        <xdr:cNvSpPr/>
      </xdr:nvSpPr>
      <xdr:spPr>
        <a:xfrm>
          <a:off x="15430500" y="67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143443</xdr:rowOff>
    </xdr:from>
    <xdr:ext cx="378565" cy="259045"/>
    <xdr:sp macro="" textlink="">
      <xdr:nvSpPr>
        <xdr:cNvPr id="530" name="テキスト ボックス 529"/>
        <xdr:cNvSpPr txBox="1"/>
      </xdr:nvSpPr>
      <xdr:spPr>
        <a:xfrm>
          <a:off x="15292017" y="648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98226</xdr:rowOff>
    </xdr:from>
    <xdr:to>
      <xdr:col>76</xdr:col>
      <xdr:colOff>114300</xdr:colOff>
      <xdr:row>39</xdr:row>
      <xdr:rowOff>98878</xdr:rowOff>
    </xdr:to>
    <xdr:cxnSp macro="">
      <xdr:nvCxnSpPr>
        <xdr:cNvPr id="531" name="直線コネクタ 530"/>
        <xdr:cNvCxnSpPr/>
      </xdr:nvCxnSpPr>
      <xdr:spPr>
        <a:xfrm>
          <a:off x="13703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98226</xdr:rowOff>
    </xdr:from>
    <xdr:to>
      <xdr:col>71</xdr:col>
      <xdr:colOff>177800</xdr:colOff>
      <xdr:row>39</xdr:row>
      <xdr:rowOff>98520</xdr:rowOff>
    </xdr:to>
    <xdr:cxnSp macro="">
      <xdr:nvCxnSpPr>
        <xdr:cNvPr id="534" name="直線コネクタ 533"/>
        <xdr:cNvCxnSpPr/>
      </xdr:nvCxnSpPr>
      <xdr:spPr>
        <a:xfrm flipV="1">
          <a:off x="12814300" y="678477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8" name="テキスト ボックス 537"/>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47164</xdr:rowOff>
    </xdr:from>
    <xdr:to>
      <xdr:col>85</xdr:col>
      <xdr:colOff>177800</xdr:colOff>
      <xdr:row>39</xdr:row>
      <xdr:rowOff>148764</xdr:rowOff>
    </xdr:to>
    <xdr:sp macro="" textlink="">
      <xdr:nvSpPr>
        <xdr:cNvPr id="544" name="楕円 543"/>
        <xdr:cNvSpPr/>
      </xdr:nvSpPr>
      <xdr:spPr>
        <a:xfrm>
          <a:off x="162687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133541</xdr:rowOff>
    </xdr:from>
    <xdr:ext cx="313932" cy="259045"/>
    <xdr:sp macro="" textlink="">
      <xdr:nvSpPr>
        <xdr:cNvPr id="545" name="災害復旧事業費該当値テキスト"/>
        <xdr:cNvSpPr txBox="1"/>
      </xdr:nvSpPr>
      <xdr:spPr>
        <a:xfrm>
          <a:off x="16370300" y="664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47426</xdr:rowOff>
    </xdr:from>
    <xdr:to>
      <xdr:col>72</xdr:col>
      <xdr:colOff>38100</xdr:colOff>
      <xdr:row>39</xdr:row>
      <xdr:rowOff>149026</xdr:rowOff>
    </xdr:to>
    <xdr:sp macro="" textlink="">
      <xdr:nvSpPr>
        <xdr:cNvPr id="550" name="楕円 549"/>
        <xdr:cNvSpPr/>
      </xdr:nvSpPr>
      <xdr:spPr>
        <a:xfrm>
          <a:off x="1365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140153</xdr:rowOff>
    </xdr:from>
    <xdr:ext cx="313932" cy="259045"/>
    <xdr:sp macro="" textlink="">
      <xdr:nvSpPr>
        <xdr:cNvPr id="551" name="テキスト ボックス 550"/>
        <xdr:cNvSpPr txBox="1"/>
      </xdr:nvSpPr>
      <xdr:spPr>
        <a:xfrm>
          <a:off x="13546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47720</xdr:rowOff>
    </xdr:from>
    <xdr:to>
      <xdr:col>67</xdr:col>
      <xdr:colOff>101600</xdr:colOff>
      <xdr:row>39</xdr:row>
      <xdr:rowOff>149320</xdr:rowOff>
    </xdr:to>
    <xdr:sp macro="" textlink="">
      <xdr:nvSpPr>
        <xdr:cNvPr id="552" name="楕円 551"/>
        <xdr:cNvSpPr/>
      </xdr:nvSpPr>
      <xdr:spPr>
        <a:xfrm>
          <a:off x="1276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140447</xdr:rowOff>
    </xdr:from>
    <xdr:ext cx="313932" cy="259045"/>
    <xdr:sp macro="" textlink="">
      <xdr:nvSpPr>
        <xdr:cNvPr id="553" name="テキスト ボックス 552"/>
        <xdr:cNvSpPr txBox="1"/>
      </xdr:nvSpPr>
      <xdr:spPr>
        <a:xfrm>
          <a:off x="1265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21399</xdr:rowOff>
    </xdr:from>
    <xdr:to>
      <xdr:col>85</xdr:col>
      <xdr:colOff>127000</xdr:colOff>
      <xdr:row>75</xdr:row>
      <xdr:rowOff>59804</xdr:rowOff>
    </xdr:to>
    <xdr:cxnSp macro="">
      <xdr:nvCxnSpPr>
        <xdr:cNvPr id="636" name="直線コネクタ 635"/>
        <xdr:cNvCxnSpPr/>
      </xdr:nvCxnSpPr>
      <xdr:spPr>
        <a:xfrm flipV="1">
          <a:off x="15481300" y="12880149"/>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51403</xdr:rowOff>
    </xdr:from>
    <xdr:to>
      <xdr:col>81</xdr:col>
      <xdr:colOff>50800</xdr:colOff>
      <xdr:row>75</xdr:row>
      <xdr:rowOff>59804</xdr:rowOff>
    </xdr:to>
    <xdr:cxnSp macro="">
      <xdr:nvCxnSpPr>
        <xdr:cNvPr id="639" name="直線コネクタ 638"/>
        <xdr:cNvCxnSpPr/>
      </xdr:nvCxnSpPr>
      <xdr:spPr>
        <a:xfrm>
          <a:off x="14592300" y="12910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41466</xdr:rowOff>
    </xdr:from>
    <xdr:to>
      <xdr:col>81</xdr:col>
      <xdr:colOff>101600</xdr:colOff>
      <xdr:row>76</xdr:row>
      <xdr:rowOff>143066</xdr:rowOff>
    </xdr:to>
    <xdr:sp macro="" textlink="">
      <xdr:nvSpPr>
        <xdr:cNvPr id="640" name="フローチャート: 判断 639"/>
        <xdr:cNvSpPr/>
      </xdr:nvSpPr>
      <xdr:spPr>
        <a:xfrm>
          <a:off x="15430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134193</xdr:rowOff>
    </xdr:from>
    <xdr:ext cx="534377" cy="259045"/>
    <xdr:sp macro="" textlink="">
      <xdr:nvSpPr>
        <xdr:cNvPr id="641" name="テキスト ボックス 640"/>
        <xdr:cNvSpPr txBox="1"/>
      </xdr:nvSpPr>
      <xdr:spPr>
        <a:xfrm>
          <a:off x="15214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51403</xdr:rowOff>
    </xdr:from>
    <xdr:to>
      <xdr:col>76</xdr:col>
      <xdr:colOff>114300</xdr:colOff>
      <xdr:row>75</xdr:row>
      <xdr:rowOff>68949</xdr:rowOff>
    </xdr:to>
    <xdr:cxnSp macro="">
      <xdr:nvCxnSpPr>
        <xdr:cNvPr id="642" name="直線コネクタ 641"/>
        <xdr:cNvCxnSpPr/>
      </xdr:nvCxnSpPr>
      <xdr:spPr>
        <a:xfrm flipV="1">
          <a:off x="13703300" y="12910153"/>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68949</xdr:rowOff>
    </xdr:from>
    <xdr:to>
      <xdr:col>71</xdr:col>
      <xdr:colOff>177800</xdr:colOff>
      <xdr:row>75</xdr:row>
      <xdr:rowOff>127784</xdr:rowOff>
    </xdr:to>
    <xdr:cxnSp macro="">
      <xdr:nvCxnSpPr>
        <xdr:cNvPr id="645" name="直線コネクタ 644"/>
        <xdr:cNvCxnSpPr/>
      </xdr:nvCxnSpPr>
      <xdr:spPr>
        <a:xfrm flipV="1">
          <a:off x="12814300" y="12927699"/>
          <a:ext cx="889000" cy="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142049</xdr:rowOff>
    </xdr:from>
    <xdr:to>
      <xdr:col>85</xdr:col>
      <xdr:colOff>177800</xdr:colOff>
      <xdr:row>75</xdr:row>
      <xdr:rowOff>72199</xdr:rowOff>
    </xdr:to>
    <xdr:sp macro="" textlink="">
      <xdr:nvSpPr>
        <xdr:cNvPr id="655" name="楕円 654"/>
        <xdr:cNvSpPr/>
      </xdr:nvSpPr>
      <xdr:spPr>
        <a:xfrm>
          <a:off x="162687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164926</xdr:rowOff>
    </xdr:from>
    <xdr:ext cx="534377" cy="259045"/>
    <xdr:sp macro="" textlink="">
      <xdr:nvSpPr>
        <xdr:cNvPr id="656" name="公債費該当値テキスト"/>
        <xdr:cNvSpPr txBox="1"/>
      </xdr:nvSpPr>
      <xdr:spPr>
        <a:xfrm>
          <a:off x="16370300" y="126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9004</xdr:rowOff>
    </xdr:from>
    <xdr:to>
      <xdr:col>81</xdr:col>
      <xdr:colOff>101600</xdr:colOff>
      <xdr:row>75</xdr:row>
      <xdr:rowOff>110604</xdr:rowOff>
    </xdr:to>
    <xdr:sp macro="" textlink="">
      <xdr:nvSpPr>
        <xdr:cNvPr id="657" name="楕円 656"/>
        <xdr:cNvSpPr/>
      </xdr:nvSpPr>
      <xdr:spPr>
        <a:xfrm>
          <a:off x="15430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127131</xdr:rowOff>
    </xdr:from>
    <xdr:ext cx="534377" cy="259045"/>
    <xdr:sp macro="" textlink="">
      <xdr:nvSpPr>
        <xdr:cNvPr id="658" name="テキスト ボックス 657"/>
        <xdr:cNvSpPr txBox="1"/>
      </xdr:nvSpPr>
      <xdr:spPr>
        <a:xfrm>
          <a:off x="15214111" y="126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603</xdr:rowOff>
    </xdr:from>
    <xdr:to>
      <xdr:col>76</xdr:col>
      <xdr:colOff>165100</xdr:colOff>
      <xdr:row>75</xdr:row>
      <xdr:rowOff>102203</xdr:rowOff>
    </xdr:to>
    <xdr:sp macro="" textlink="">
      <xdr:nvSpPr>
        <xdr:cNvPr id="659" name="楕円 658"/>
        <xdr:cNvSpPr/>
      </xdr:nvSpPr>
      <xdr:spPr>
        <a:xfrm>
          <a:off x="14541500" y="128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118730</xdr:rowOff>
    </xdr:from>
    <xdr:ext cx="534377" cy="259045"/>
    <xdr:sp macro="" textlink="">
      <xdr:nvSpPr>
        <xdr:cNvPr id="660" name="テキスト ボックス 659"/>
        <xdr:cNvSpPr txBox="1"/>
      </xdr:nvSpPr>
      <xdr:spPr>
        <a:xfrm>
          <a:off x="14325111" y="126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18149</xdr:rowOff>
    </xdr:from>
    <xdr:to>
      <xdr:col>72</xdr:col>
      <xdr:colOff>38100</xdr:colOff>
      <xdr:row>75</xdr:row>
      <xdr:rowOff>119749</xdr:rowOff>
    </xdr:to>
    <xdr:sp macro="" textlink="">
      <xdr:nvSpPr>
        <xdr:cNvPr id="661" name="楕円 660"/>
        <xdr:cNvSpPr/>
      </xdr:nvSpPr>
      <xdr:spPr>
        <a:xfrm>
          <a:off x="13652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136276</xdr:rowOff>
    </xdr:from>
    <xdr:ext cx="534377" cy="259045"/>
    <xdr:sp macro="" textlink="">
      <xdr:nvSpPr>
        <xdr:cNvPr id="662" name="テキスト ボックス 661"/>
        <xdr:cNvSpPr txBox="1"/>
      </xdr:nvSpPr>
      <xdr:spPr>
        <a:xfrm>
          <a:off x="13436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76984</xdr:rowOff>
    </xdr:from>
    <xdr:to>
      <xdr:col>67</xdr:col>
      <xdr:colOff>101600</xdr:colOff>
      <xdr:row>76</xdr:row>
      <xdr:rowOff>7134</xdr:rowOff>
    </xdr:to>
    <xdr:sp macro="" textlink="">
      <xdr:nvSpPr>
        <xdr:cNvPr id="663" name="楕円 662"/>
        <xdr:cNvSpPr/>
      </xdr:nvSpPr>
      <xdr:spPr>
        <a:xfrm>
          <a:off x="12763500" y="129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23661</xdr:rowOff>
    </xdr:from>
    <xdr:ext cx="534377" cy="259045"/>
    <xdr:sp macro="" textlink="">
      <xdr:nvSpPr>
        <xdr:cNvPr id="664" name="テキスト ボックス 663"/>
        <xdr:cNvSpPr txBox="1"/>
      </xdr:nvSpPr>
      <xdr:spPr>
        <a:xfrm>
          <a:off x="12547111" y="127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154970</xdr:rowOff>
    </xdr:from>
    <xdr:to>
      <xdr:col>85</xdr:col>
      <xdr:colOff>127000</xdr:colOff>
      <xdr:row>98</xdr:row>
      <xdr:rowOff>97455</xdr:rowOff>
    </xdr:to>
    <xdr:cxnSp macro="">
      <xdr:nvCxnSpPr>
        <xdr:cNvPr id="691" name="直線コネクタ 690"/>
        <xdr:cNvCxnSpPr/>
      </xdr:nvCxnSpPr>
      <xdr:spPr>
        <a:xfrm flipV="1">
          <a:off x="15481300" y="16614170"/>
          <a:ext cx="838200" cy="28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97455</xdr:rowOff>
    </xdr:from>
    <xdr:to>
      <xdr:col>81</xdr:col>
      <xdr:colOff>50800</xdr:colOff>
      <xdr:row>98</xdr:row>
      <xdr:rowOff>111765</xdr:rowOff>
    </xdr:to>
    <xdr:cxnSp macro="">
      <xdr:nvCxnSpPr>
        <xdr:cNvPr id="694" name="直線コネクタ 693"/>
        <xdr:cNvCxnSpPr/>
      </xdr:nvCxnSpPr>
      <xdr:spPr>
        <a:xfrm flipV="1">
          <a:off x="14592300" y="16899555"/>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5" name="フローチャート: 判断 694"/>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6" name="テキスト ボックス 695"/>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111765</xdr:rowOff>
    </xdr:from>
    <xdr:to>
      <xdr:col>76</xdr:col>
      <xdr:colOff>114300</xdr:colOff>
      <xdr:row>98</xdr:row>
      <xdr:rowOff>116474</xdr:rowOff>
    </xdr:to>
    <xdr:cxnSp macro="">
      <xdr:nvCxnSpPr>
        <xdr:cNvPr id="697" name="直線コネクタ 696"/>
        <xdr:cNvCxnSpPr/>
      </xdr:nvCxnSpPr>
      <xdr:spPr>
        <a:xfrm flipV="1">
          <a:off x="13703300" y="1691386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9" name="テキスト ボックス 698"/>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116474</xdr:rowOff>
    </xdr:from>
    <xdr:to>
      <xdr:col>71</xdr:col>
      <xdr:colOff>177800</xdr:colOff>
      <xdr:row>98</xdr:row>
      <xdr:rowOff>121960</xdr:rowOff>
    </xdr:to>
    <xdr:cxnSp macro="">
      <xdr:nvCxnSpPr>
        <xdr:cNvPr id="700" name="直線コネクタ 699"/>
        <xdr:cNvCxnSpPr/>
      </xdr:nvCxnSpPr>
      <xdr:spPr>
        <a:xfrm flipV="1">
          <a:off x="12814300" y="169185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2" name="テキスト ボックス 701"/>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4" name="テキスト ボックス 703"/>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104170</xdr:rowOff>
    </xdr:from>
    <xdr:to>
      <xdr:col>85</xdr:col>
      <xdr:colOff>177800</xdr:colOff>
      <xdr:row>97</xdr:row>
      <xdr:rowOff>34320</xdr:rowOff>
    </xdr:to>
    <xdr:sp macro="" textlink="">
      <xdr:nvSpPr>
        <xdr:cNvPr id="710" name="楕円 709"/>
        <xdr:cNvSpPr/>
      </xdr:nvSpPr>
      <xdr:spPr>
        <a:xfrm>
          <a:off x="16268700" y="165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127047</xdr:rowOff>
    </xdr:from>
    <xdr:ext cx="469744" cy="259045"/>
    <xdr:sp macro="" textlink="">
      <xdr:nvSpPr>
        <xdr:cNvPr id="711" name="積立金該当値テキスト"/>
        <xdr:cNvSpPr txBox="1"/>
      </xdr:nvSpPr>
      <xdr:spPr>
        <a:xfrm>
          <a:off x="16370300" y="164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46655</xdr:rowOff>
    </xdr:from>
    <xdr:to>
      <xdr:col>81</xdr:col>
      <xdr:colOff>101600</xdr:colOff>
      <xdr:row>98</xdr:row>
      <xdr:rowOff>148255</xdr:rowOff>
    </xdr:to>
    <xdr:sp macro="" textlink="">
      <xdr:nvSpPr>
        <xdr:cNvPr id="712" name="楕円 711"/>
        <xdr:cNvSpPr/>
      </xdr:nvSpPr>
      <xdr:spPr>
        <a:xfrm>
          <a:off x="15430500" y="168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139382</xdr:rowOff>
    </xdr:from>
    <xdr:ext cx="378565" cy="259045"/>
    <xdr:sp macro="" textlink="">
      <xdr:nvSpPr>
        <xdr:cNvPr id="713" name="テキスト ボックス 712"/>
        <xdr:cNvSpPr txBox="1"/>
      </xdr:nvSpPr>
      <xdr:spPr>
        <a:xfrm>
          <a:off x="15292017" y="169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60965</xdr:rowOff>
    </xdr:from>
    <xdr:to>
      <xdr:col>76</xdr:col>
      <xdr:colOff>165100</xdr:colOff>
      <xdr:row>98</xdr:row>
      <xdr:rowOff>162565</xdr:rowOff>
    </xdr:to>
    <xdr:sp macro="" textlink="">
      <xdr:nvSpPr>
        <xdr:cNvPr id="714" name="楕円 713"/>
        <xdr:cNvSpPr/>
      </xdr:nvSpPr>
      <xdr:spPr>
        <a:xfrm>
          <a:off x="14541500" y="168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153692</xdr:rowOff>
    </xdr:from>
    <xdr:ext cx="378565" cy="259045"/>
    <xdr:sp macro="" textlink="">
      <xdr:nvSpPr>
        <xdr:cNvPr id="715" name="テキスト ボックス 714"/>
        <xdr:cNvSpPr txBox="1"/>
      </xdr:nvSpPr>
      <xdr:spPr>
        <a:xfrm>
          <a:off x="14403017" y="1695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65674</xdr:rowOff>
    </xdr:from>
    <xdr:to>
      <xdr:col>72</xdr:col>
      <xdr:colOff>38100</xdr:colOff>
      <xdr:row>98</xdr:row>
      <xdr:rowOff>167274</xdr:rowOff>
    </xdr:to>
    <xdr:sp macro="" textlink="">
      <xdr:nvSpPr>
        <xdr:cNvPr id="716" name="楕円 715"/>
        <xdr:cNvSpPr/>
      </xdr:nvSpPr>
      <xdr:spPr>
        <a:xfrm>
          <a:off x="13652500" y="168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158401</xdr:rowOff>
    </xdr:from>
    <xdr:ext cx="378565" cy="259045"/>
    <xdr:sp macro="" textlink="">
      <xdr:nvSpPr>
        <xdr:cNvPr id="717" name="テキスト ボックス 716"/>
        <xdr:cNvSpPr txBox="1"/>
      </xdr:nvSpPr>
      <xdr:spPr>
        <a:xfrm>
          <a:off x="13514017" y="1696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71160</xdr:rowOff>
    </xdr:from>
    <xdr:to>
      <xdr:col>67</xdr:col>
      <xdr:colOff>101600</xdr:colOff>
      <xdr:row>99</xdr:row>
      <xdr:rowOff>1310</xdr:rowOff>
    </xdr:to>
    <xdr:sp macro="" textlink="">
      <xdr:nvSpPr>
        <xdr:cNvPr id="718" name="楕円 717"/>
        <xdr:cNvSpPr/>
      </xdr:nvSpPr>
      <xdr:spPr>
        <a:xfrm>
          <a:off x="12763500" y="168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163887</xdr:rowOff>
    </xdr:from>
    <xdr:ext cx="378565" cy="259045"/>
    <xdr:sp macro="" textlink="">
      <xdr:nvSpPr>
        <xdr:cNvPr id="719" name="テキスト ボックス 718"/>
        <xdr:cNvSpPr txBox="1"/>
      </xdr:nvSpPr>
      <xdr:spPr>
        <a:xfrm>
          <a:off x="12625017" y="1696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35560</xdr:rowOff>
    </xdr:from>
    <xdr:to>
      <xdr:col>116</xdr:col>
      <xdr:colOff>63500</xdr:colOff>
      <xdr:row>39</xdr:row>
      <xdr:rowOff>36830</xdr:rowOff>
    </xdr:to>
    <xdr:cxnSp macro="">
      <xdr:nvCxnSpPr>
        <xdr:cNvPr id="748" name="直線コネクタ 747"/>
        <xdr:cNvCxnSpPr/>
      </xdr:nvCxnSpPr>
      <xdr:spPr>
        <a:xfrm>
          <a:off x="21323300" y="67221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35560</xdr:rowOff>
    </xdr:from>
    <xdr:to>
      <xdr:col>111</xdr:col>
      <xdr:colOff>177800</xdr:colOff>
      <xdr:row>39</xdr:row>
      <xdr:rowOff>40640</xdr:rowOff>
    </xdr:to>
    <xdr:cxnSp macro="">
      <xdr:nvCxnSpPr>
        <xdr:cNvPr id="751" name="直線コネクタ 750"/>
        <xdr:cNvCxnSpPr/>
      </xdr:nvCxnSpPr>
      <xdr:spPr>
        <a:xfrm flipV="1">
          <a:off x="20434300" y="67221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2" name="フローチャート: 判断 751"/>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3" name="テキスト ボックス 752"/>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28321</xdr:rowOff>
    </xdr:from>
    <xdr:to>
      <xdr:col>107</xdr:col>
      <xdr:colOff>50800</xdr:colOff>
      <xdr:row>39</xdr:row>
      <xdr:rowOff>40640</xdr:rowOff>
    </xdr:to>
    <xdr:cxnSp macro="">
      <xdr:nvCxnSpPr>
        <xdr:cNvPr id="754" name="直線コネクタ 753"/>
        <xdr:cNvCxnSpPr/>
      </xdr:nvCxnSpPr>
      <xdr:spPr>
        <a:xfrm>
          <a:off x="19545300" y="671487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6" name="テキスト ボックス 755"/>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28321</xdr:rowOff>
    </xdr:from>
    <xdr:to>
      <xdr:col>102</xdr:col>
      <xdr:colOff>114300</xdr:colOff>
      <xdr:row>39</xdr:row>
      <xdr:rowOff>29083</xdr:rowOff>
    </xdr:to>
    <xdr:cxnSp macro="">
      <xdr:nvCxnSpPr>
        <xdr:cNvPr id="757" name="直線コネクタ 756"/>
        <xdr:cNvCxnSpPr/>
      </xdr:nvCxnSpPr>
      <xdr:spPr>
        <a:xfrm flipV="1">
          <a:off x="18656300" y="67148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59" name="テキスト ボックス 758"/>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1" name="テキスト ボックス 760"/>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67" name="楕円 766"/>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313932" cy="259045"/>
    <xdr:sp macro="" textlink="">
      <xdr:nvSpPr>
        <xdr:cNvPr id="768" name="投資及び出資金該当値テキスト"/>
        <xdr:cNvSpPr txBox="1"/>
      </xdr:nvSpPr>
      <xdr:spPr>
        <a:xfrm>
          <a:off x="22212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156210</xdr:rowOff>
    </xdr:from>
    <xdr:to>
      <xdr:col>112</xdr:col>
      <xdr:colOff>38100</xdr:colOff>
      <xdr:row>39</xdr:row>
      <xdr:rowOff>86360</xdr:rowOff>
    </xdr:to>
    <xdr:sp macro="" textlink="">
      <xdr:nvSpPr>
        <xdr:cNvPr id="769" name="楕円 768"/>
        <xdr:cNvSpPr/>
      </xdr:nvSpPr>
      <xdr:spPr>
        <a:xfrm>
          <a:off x="2127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77487</xdr:rowOff>
    </xdr:from>
    <xdr:ext cx="313932" cy="259045"/>
    <xdr:sp macro="" textlink="">
      <xdr:nvSpPr>
        <xdr:cNvPr id="770" name="テキスト ボックス 769"/>
        <xdr:cNvSpPr txBox="1"/>
      </xdr:nvSpPr>
      <xdr:spPr>
        <a:xfrm>
          <a:off x="21166333" y="6764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161290</xdr:rowOff>
    </xdr:from>
    <xdr:to>
      <xdr:col>107</xdr:col>
      <xdr:colOff>101600</xdr:colOff>
      <xdr:row>39</xdr:row>
      <xdr:rowOff>91440</xdr:rowOff>
    </xdr:to>
    <xdr:sp macro="" textlink="">
      <xdr:nvSpPr>
        <xdr:cNvPr id="771" name="楕円 770"/>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82567</xdr:rowOff>
    </xdr:from>
    <xdr:ext cx="313932" cy="259045"/>
    <xdr:sp macro="" textlink="">
      <xdr:nvSpPr>
        <xdr:cNvPr id="772" name="テキスト ボックス 771"/>
        <xdr:cNvSpPr txBox="1"/>
      </xdr:nvSpPr>
      <xdr:spPr>
        <a:xfrm>
          <a:off x="20277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148971</xdr:rowOff>
    </xdr:from>
    <xdr:to>
      <xdr:col>102</xdr:col>
      <xdr:colOff>165100</xdr:colOff>
      <xdr:row>39</xdr:row>
      <xdr:rowOff>79121</xdr:rowOff>
    </xdr:to>
    <xdr:sp macro="" textlink="">
      <xdr:nvSpPr>
        <xdr:cNvPr id="773" name="楕円 772"/>
        <xdr:cNvSpPr/>
      </xdr:nvSpPr>
      <xdr:spPr>
        <a:xfrm>
          <a:off x="19494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70248</xdr:rowOff>
    </xdr:from>
    <xdr:ext cx="378565" cy="259045"/>
    <xdr:sp macro="" textlink="">
      <xdr:nvSpPr>
        <xdr:cNvPr id="774" name="テキスト ボックス 773"/>
        <xdr:cNvSpPr txBox="1"/>
      </xdr:nvSpPr>
      <xdr:spPr>
        <a:xfrm>
          <a:off x="19356017" y="67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149733</xdr:rowOff>
    </xdr:from>
    <xdr:to>
      <xdr:col>98</xdr:col>
      <xdr:colOff>38100</xdr:colOff>
      <xdr:row>39</xdr:row>
      <xdr:rowOff>79883</xdr:rowOff>
    </xdr:to>
    <xdr:sp macro="" textlink="">
      <xdr:nvSpPr>
        <xdr:cNvPr id="775" name="楕円 774"/>
        <xdr:cNvSpPr/>
      </xdr:nvSpPr>
      <xdr:spPr>
        <a:xfrm>
          <a:off x="18605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71010</xdr:rowOff>
    </xdr:from>
    <xdr:ext cx="378565" cy="259045"/>
    <xdr:sp macro="" textlink="">
      <xdr:nvSpPr>
        <xdr:cNvPr id="776" name="テキスト ボックス 775"/>
        <xdr:cNvSpPr txBox="1"/>
      </xdr:nvSpPr>
      <xdr:spPr>
        <a:xfrm>
          <a:off x="18467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113868</xdr:rowOff>
    </xdr:from>
    <xdr:to>
      <xdr:col>116</xdr:col>
      <xdr:colOff>63500</xdr:colOff>
      <xdr:row>58</xdr:row>
      <xdr:rowOff>132004</xdr:rowOff>
    </xdr:to>
    <xdr:cxnSp macro="">
      <xdr:nvCxnSpPr>
        <xdr:cNvPr id="805" name="直線コネクタ 804"/>
        <xdr:cNvCxnSpPr/>
      </xdr:nvCxnSpPr>
      <xdr:spPr>
        <a:xfrm>
          <a:off x="21323300" y="10057968"/>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90665</xdr:rowOff>
    </xdr:from>
    <xdr:to>
      <xdr:col>111</xdr:col>
      <xdr:colOff>177800</xdr:colOff>
      <xdr:row>58</xdr:row>
      <xdr:rowOff>113868</xdr:rowOff>
    </xdr:to>
    <xdr:cxnSp macro="">
      <xdr:nvCxnSpPr>
        <xdr:cNvPr id="808" name="直線コネクタ 807"/>
        <xdr:cNvCxnSpPr/>
      </xdr:nvCxnSpPr>
      <xdr:spPr>
        <a:xfrm>
          <a:off x="20434300" y="1003476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123037</xdr:rowOff>
    </xdr:from>
    <xdr:to>
      <xdr:col>112</xdr:col>
      <xdr:colOff>38100</xdr:colOff>
      <xdr:row>58</xdr:row>
      <xdr:rowOff>53187</xdr:rowOff>
    </xdr:to>
    <xdr:sp macro="" textlink="">
      <xdr:nvSpPr>
        <xdr:cNvPr id="809" name="フローチャート: 判断 808"/>
        <xdr:cNvSpPr/>
      </xdr:nvSpPr>
      <xdr:spPr>
        <a:xfrm>
          <a:off x="212725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69714</xdr:rowOff>
    </xdr:from>
    <xdr:ext cx="469744" cy="259045"/>
    <xdr:sp macro="" textlink="">
      <xdr:nvSpPr>
        <xdr:cNvPr id="810" name="テキスト ボックス 809"/>
        <xdr:cNvSpPr txBox="1"/>
      </xdr:nvSpPr>
      <xdr:spPr>
        <a:xfrm>
          <a:off x="21088428" y="96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58775</xdr:rowOff>
    </xdr:from>
    <xdr:to>
      <xdr:col>107</xdr:col>
      <xdr:colOff>50800</xdr:colOff>
      <xdr:row>58</xdr:row>
      <xdr:rowOff>90665</xdr:rowOff>
    </xdr:to>
    <xdr:cxnSp macro="">
      <xdr:nvCxnSpPr>
        <xdr:cNvPr id="811" name="直線コネクタ 810"/>
        <xdr:cNvCxnSpPr/>
      </xdr:nvCxnSpPr>
      <xdr:spPr>
        <a:xfrm>
          <a:off x="19545300" y="1000287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2" name="フローチャート: 判断 811"/>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3" name="テキスト ボックス 812"/>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23495</xdr:rowOff>
    </xdr:from>
    <xdr:to>
      <xdr:col>102</xdr:col>
      <xdr:colOff>114300</xdr:colOff>
      <xdr:row>58</xdr:row>
      <xdr:rowOff>58775</xdr:rowOff>
    </xdr:to>
    <xdr:cxnSp macro="">
      <xdr:nvCxnSpPr>
        <xdr:cNvPr id="814" name="直線コネクタ 813"/>
        <xdr:cNvCxnSpPr/>
      </xdr:nvCxnSpPr>
      <xdr:spPr>
        <a:xfrm>
          <a:off x="18656300" y="9967595"/>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5" name="フローチャート: 判断 814"/>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6" name="テキスト ボックス 815"/>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7" name="フローチャート: 判断 816"/>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8" name="テキスト ボックス 817"/>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81204</xdr:rowOff>
    </xdr:from>
    <xdr:to>
      <xdr:col>116</xdr:col>
      <xdr:colOff>114300</xdr:colOff>
      <xdr:row>59</xdr:row>
      <xdr:rowOff>11354</xdr:rowOff>
    </xdr:to>
    <xdr:sp macro="" textlink="">
      <xdr:nvSpPr>
        <xdr:cNvPr id="824" name="楕円 823"/>
        <xdr:cNvSpPr/>
      </xdr:nvSpPr>
      <xdr:spPr>
        <a:xfrm>
          <a:off x="22110700" y="100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167581</xdr:rowOff>
    </xdr:from>
    <xdr:ext cx="469744" cy="259045"/>
    <xdr:sp macro="" textlink="">
      <xdr:nvSpPr>
        <xdr:cNvPr id="825" name="貸付金該当値テキスト"/>
        <xdr:cNvSpPr txBox="1"/>
      </xdr:nvSpPr>
      <xdr:spPr>
        <a:xfrm>
          <a:off x="22212300" y="994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63068</xdr:rowOff>
    </xdr:from>
    <xdr:to>
      <xdr:col>112</xdr:col>
      <xdr:colOff>38100</xdr:colOff>
      <xdr:row>58</xdr:row>
      <xdr:rowOff>164668</xdr:rowOff>
    </xdr:to>
    <xdr:sp macro="" textlink="">
      <xdr:nvSpPr>
        <xdr:cNvPr id="826" name="楕円 825"/>
        <xdr:cNvSpPr/>
      </xdr:nvSpPr>
      <xdr:spPr>
        <a:xfrm>
          <a:off x="212725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155795</xdr:rowOff>
    </xdr:from>
    <xdr:ext cx="469744" cy="259045"/>
    <xdr:sp macro="" textlink="">
      <xdr:nvSpPr>
        <xdr:cNvPr id="827" name="テキスト ボックス 826"/>
        <xdr:cNvSpPr txBox="1"/>
      </xdr:nvSpPr>
      <xdr:spPr>
        <a:xfrm>
          <a:off x="21088428" y="100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39865</xdr:rowOff>
    </xdr:from>
    <xdr:to>
      <xdr:col>107</xdr:col>
      <xdr:colOff>101600</xdr:colOff>
      <xdr:row>58</xdr:row>
      <xdr:rowOff>141465</xdr:rowOff>
    </xdr:to>
    <xdr:sp macro="" textlink="">
      <xdr:nvSpPr>
        <xdr:cNvPr id="828" name="楕円 827"/>
        <xdr:cNvSpPr/>
      </xdr:nvSpPr>
      <xdr:spPr>
        <a:xfrm>
          <a:off x="20383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132592</xdr:rowOff>
    </xdr:from>
    <xdr:ext cx="469744" cy="259045"/>
    <xdr:sp macro="" textlink="">
      <xdr:nvSpPr>
        <xdr:cNvPr id="829" name="テキスト ボックス 828"/>
        <xdr:cNvSpPr txBox="1"/>
      </xdr:nvSpPr>
      <xdr:spPr>
        <a:xfrm>
          <a:off x="20199428" y="100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7975</xdr:rowOff>
    </xdr:from>
    <xdr:to>
      <xdr:col>102</xdr:col>
      <xdr:colOff>165100</xdr:colOff>
      <xdr:row>58</xdr:row>
      <xdr:rowOff>109575</xdr:rowOff>
    </xdr:to>
    <xdr:sp macro="" textlink="">
      <xdr:nvSpPr>
        <xdr:cNvPr id="830" name="楕円 829"/>
        <xdr:cNvSpPr/>
      </xdr:nvSpPr>
      <xdr:spPr>
        <a:xfrm>
          <a:off x="19494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100702</xdr:rowOff>
    </xdr:from>
    <xdr:ext cx="469744" cy="259045"/>
    <xdr:sp macro="" textlink="">
      <xdr:nvSpPr>
        <xdr:cNvPr id="831" name="テキスト ボックス 830"/>
        <xdr:cNvSpPr txBox="1"/>
      </xdr:nvSpPr>
      <xdr:spPr>
        <a:xfrm>
          <a:off x="19310428" y="100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144145</xdr:rowOff>
    </xdr:from>
    <xdr:to>
      <xdr:col>98</xdr:col>
      <xdr:colOff>38100</xdr:colOff>
      <xdr:row>58</xdr:row>
      <xdr:rowOff>74295</xdr:rowOff>
    </xdr:to>
    <xdr:sp macro="" textlink="">
      <xdr:nvSpPr>
        <xdr:cNvPr id="832" name="楕円 831"/>
        <xdr:cNvSpPr/>
      </xdr:nvSpPr>
      <xdr:spPr>
        <a:xfrm>
          <a:off x="18605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65422</xdr:rowOff>
    </xdr:from>
    <xdr:ext cx="469744" cy="259045"/>
    <xdr:sp macro="" textlink="">
      <xdr:nvSpPr>
        <xdr:cNvPr id="833" name="テキスト ボックス 832"/>
        <xdr:cNvSpPr txBox="1"/>
      </xdr:nvSpPr>
      <xdr:spPr>
        <a:xfrm>
          <a:off x="18421428"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128910</xdr:rowOff>
    </xdr:from>
    <xdr:to>
      <xdr:col>116</xdr:col>
      <xdr:colOff>63500</xdr:colOff>
      <xdr:row>76</xdr:row>
      <xdr:rowOff>44374</xdr:rowOff>
    </xdr:to>
    <xdr:cxnSp macro="">
      <xdr:nvCxnSpPr>
        <xdr:cNvPr id="861" name="直線コネクタ 860"/>
        <xdr:cNvCxnSpPr/>
      </xdr:nvCxnSpPr>
      <xdr:spPr>
        <a:xfrm flipV="1">
          <a:off x="21323300" y="12987660"/>
          <a:ext cx="8382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150079</xdr:rowOff>
    </xdr:from>
    <xdr:to>
      <xdr:col>111</xdr:col>
      <xdr:colOff>177800</xdr:colOff>
      <xdr:row>76</xdr:row>
      <xdr:rowOff>44374</xdr:rowOff>
    </xdr:to>
    <xdr:cxnSp macro="">
      <xdr:nvCxnSpPr>
        <xdr:cNvPr id="864" name="直線コネクタ 863"/>
        <xdr:cNvCxnSpPr/>
      </xdr:nvCxnSpPr>
      <xdr:spPr>
        <a:xfrm>
          <a:off x="20434300" y="13008829"/>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49443</xdr:rowOff>
    </xdr:from>
    <xdr:to>
      <xdr:col>112</xdr:col>
      <xdr:colOff>38100</xdr:colOff>
      <xdr:row>75</xdr:row>
      <xdr:rowOff>151043</xdr:rowOff>
    </xdr:to>
    <xdr:sp macro="" textlink="">
      <xdr:nvSpPr>
        <xdr:cNvPr id="865" name="フローチャート: 判断 864"/>
        <xdr:cNvSpPr/>
      </xdr:nvSpPr>
      <xdr:spPr>
        <a:xfrm>
          <a:off x="21272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167570</xdr:rowOff>
    </xdr:from>
    <xdr:ext cx="534377" cy="259045"/>
    <xdr:sp macro="" textlink="">
      <xdr:nvSpPr>
        <xdr:cNvPr id="866" name="テキスト ボックス 865"/>
        <xdr:cNvSpPr txBox="1"/>
      </xdr:nvSpPr>
      <xdr:spPr>
        <a:xfrm>
          <a:off x="21056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150079</xdr:rowOff>
    </xdr:from>
    <xdr:to>
      <xdr:col>107</xdr:col>
      <xdr:colOff>50800</xdr:colOff>
      <xdr:row>76</xdr:row>
      <xdr:rowOff>37973</xdr:rowOff>
    </xdr:to>
    <xdr:cxnSp macro="">
      <xdr:nvCxnSpPr>
        <xdr:cNvPr id="867" name="直線コネクタ 866"/>
        <xdr:cNvCxnSpPr/>
      </xdr:nvCxnSpPr>
      <xdr:spPr>
        <a:xfrm flipV="1">
          <a:off x="19545300" y="13008829"/>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8" name="フローチャート: 判断 867"/>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144573</xdr:rowOff>
    </xdr:from>
    <xdr:ext cx="534377" cy="259045"/>
    <xdr:sp macro="" textlink="">
      <xdr:nvSpPr>
        <xdr:cNvPr id="869" name="テキスト ボックス 868"/>
        <xdr:cNvSpPr txBox="1"/>
      </xdr:nvSpPr>
      <xdr:spPr>
        <a:xfrm>
          <a:off x="20167111" y="12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37973</xdr:rowOff>
    </xdr:from>
    <xdr:to>
      <xdr:col>102</xdr:col>
      <xdr:colOff>114300</xdr:colOff>
      <xdr:row>76</xdr:row>
      <xdr:rowOff>39573</xdr:rowOff>
    </xdr:to>
    <xdr:cxnSp macro="">
      <xdr:nvCxnSpPr>
        <xdr:cNvPr id="870" name="直線コネクタ 869"/>
        <xdr:cNvCxnSpPr/>
      </xdr:nvCxnSpPr>
      <xdr:spPr>
        <a:xfrm flipV="1">
          <a:off x="18656300" y="1306817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1" name="フローチャート: 判断 870"/>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93733</xdr:rowOff>
    </xdr:from>
    <xdr:ext cx="534377" cy="259045"/>
    <xdr:sp macro="" textlink="">
      <xdr:nvSpPr>
        <xdr:cNvPr id="872" name="テキスト ボックス 871"/>
        <xdr:cNvSpPr txBox="1"/>
      </xdr:nvSpPr>
      <xdr:spPr>
        <a:xfrm>
          <a:off x="19278111" y="12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3" name="フローチャート: 判断 872"/>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23004</xdr:rowOff>
    </xdr:from>
    <xdr:ext cx="534377" cy="259045"/>
    <xdr:sp macro="" textlink="">
      <xdr:nvSpPr>
        <xdr:cNvPr id="874" name="テキスト ボックス 873"/>
        <xdr:cNvSpPr txBox="1"/>
      </xdr:nvSpPr>
      <xdr:spPr>
        <a:xfrm>
          <a:off x="18389111" y="125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78110</xdr:rowOff>
    </xdr:from>
    <xdr:to>
      <xdr:col>116</xdr:col>
      <xdr:colOff>114300</xdr:colOff>
      <xdr:row>76</xdr:row>
      <xdr:rowOff>8260</xdr:rowOff>
    </xdr:to>
    <xdr:sp macro="" textlink="">
      <xdr:nvSpPr>
        <xdr:cNvPr id="880" name="楕円 879"/>
        <xdr:cNvSpPr/>
      </xdr:nvSpPr>
      <xdr:spPr>
        <a:xfrm>
          <a:off x="22110700" y="129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56537</xdr:rowOff>
    </xdr:from>
    <xdr:ext cx="534377" cy="259045"/>
    <xdr:sp macro="" textlink="">
      <xdr:nvSpPr>
        <xdr:cNvPr id="881" name="繰出金該当値テキスト"/>
        <xdr:cNvSpPr txBox="1"/>
      </xdr:nvSpPr>
      <xdr:spPr>
        <a:xfrm>
          <a:off x="22212300" y="129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165024</xdr:rowOff>
    </xdr:from>
    <xdr:to>
      <xdr:col>112</xdr:col>
      <xdr:colOff>38100</xdr:colOff>
      <xdr:row>76</xdr:row>
      <xdr:rowOff>95174</xdr:rowOff>
    </xdr:to>
    <xdr:sp macro="" textlink="">
      <xdr:nvSpPr>
        <xdr:cNvPr id="882" name="楕円 881"/>
        <xdr:cNvSpPr/>
      </xdr:nvSpPr>
      <xdr:spPr>
        <a:xfrm>
          <a:off x="21272500" y="130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86301</xdr:rowOff>
    </xdr:from>
    <xdr:ext cx="534377" cy="259045"/>
    <xdr:sp macro="" textlink="">
      <xdr:nvSpPr>
        <xdr:cNvPr id="883" name="テキスト ボックス 882"/>
        <xdr:cNvSpPr txBox="1"/>
      </xdr:nvSpPr>
      <xdr:spPr>
        <a:xfrm>
          <a:off x="21056111"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99278</xdr:rowOff>
    </xdr:from>
    <xdr:to>
      <xdr:col>107</xdr:col>
      <xdr:colOff>101600</xdr:colOff>
      <xdr:row>76</xdr:row>
      <xdr:rowOff>29428</xdr:rowOff>
    </xdr:to>
    <xdr:sp macro="" textlink="">
      <xdr:nvSpPr>
        <xdr:cNvPr id="884" name="楕円 883"/>
        <xdr:cNvSpPr/>
      </xdr:nvSpPr>
      <xdr:spPr>
        <a:xfrm>
          <a:off x="203835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20556</xdr:rowOff>
    </xdr:from>
    <xdr:ext cx="534377" cy="259045"/>
    <xdr:sp macro="" textlink="">
      <xdr:nvSpPr>
        <xdr:cNvPr id="885" name="テキスト ボックス 884"/>
        <xdr:cNvSpPr txBox="1"/>
      </xdr:nvSpPr>
      <xdr:spPr>
        <a:xfrm>
          <a:off x="20167111" y="130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158623</xdr:rowOff>
    </xdr:from>
    <xdr:to>
      <xdr:col>102</xdr:col>
      <xdr:colOff>165100</xdr:colOff>
      <xdr:row>76</xdr:row>
      <xdr:rowOff>88773</xdr:rowOff>
    </xdr:to>
    <xdr:sp macro="" textlink="">
      <xdr:nvSpPr>
        <xdr:cNvPr id="886" name="楕円 885"/>
        <xdr:cNvSpPr/>
      </xdr:nvSpPr>
      <xdr:spPr>
        <a:xfrm>
          <a:off x="19494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79900</xdr:rowOff>
    </xdr:from>
    <xdr:ext cx="534377" cy="259045"/>
    <xdr:sp macro="" textlink="">
      <xdr:nvSpPr>
        <xdr:cNvPr id="887" name="テキスト ボックス 886"/>
        <xdr:cNvSpPr txBox="1"/>
      </xdr:nvSpPr>
      <xdr:spPr>
        <a:xfrm>
          <a:off x="19278111" y="131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160223</xdr:rowOff>
    </xdr:from>
    <xdr:to>
      <xdr:col>98</xdr:col>
      <xdr:colOff>38100</xdr:colOff>
      <xdr:row>76</xdr:row>
      <xdr:rowOff>90373</xdr:rowOff>
    </xdr:to>
    <xdr:sp macro="" textlink="">
      <xdr:nvSpPr>
        <xdr:cNvPr id="888" name="楕円 887"/>
        <xdr:cNvSpPr/>
      </xdr:nvSpPr>
      <xdr:spPr>
        <a:xfrm>
          <a:off x="186055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81500</xdr:rowOff>
    </xdr:from>
    <xdr:ext cx="534377" cy="259045"/>
    <xdr:sp macro="" textlink="">
      <xdr:nvSpPr>
        <xdr:cNvPr id="889" name="テキスト ボックス 888"/>
        <xdr:cNvSpPr txBox="1"/>
      </xdr:nvSpPr>
      <xdr:spPr>
        <a:xfrm>
          <a:off x="18389111" y="131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人件費については、退職者の減等により、前年度と比較すると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扶助費については、幼児教育・保育の無償化に伴い、教育・保育施設等運営給付費が増になったことなどにより、前年度と比較すると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補助費等については、一般廃棄物処理事業、老人保護措置費の増などにより、前年度と比較すると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66,880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普通建設事業費については、公営住宅整備事業等の増があるものの、福祉センター建設事業等の減が大きかったため、前年度と比較すると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公債費については、臨時財政対策債、学校施設等整備事業債の元金償還の開始に伴う増などにより、前年度と比較すると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38,140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33020</xdr:rowOff>
    </xdr:from>
    <xdr:to>
      <xdr:col>24</xdr:col>
      <xdr:colOff>63500</xdr:colOff>
      <xdr:row>31</xdr:row>
      <xdr:rowOff>52070</xdr:rowOff>
    </xdr:to>
    <xdr:cxnSp macro="">
      <xdr:nvCxnSpPr>
        <xdr:cNvPr id="61" name="直線コネクタ 60"/>
        <xdr:cNvCxnSpPr/>
      </xdr:nvCxnSpPr>
      <xdr:spPr>
        <a:xfrm>
          <a:off x="3797300" y="5347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33020</xdr:rowOff>
    </xdr:from>
    <xdr:to>
      <xdr:col>19</xdr:col>
      <xdr:colOff>177800</xdr:colOff>
      <xdr:row>31</xdr:row>
      <xdr:rowOff>36830</xdr:rowOff>
    </xdr:to>
    <xdr:cxnSp macro="">
      <xdr:nvCxnSpPr>
        <xdr:cNvPr id="64" name="直線コネクタ 63"/>
        <xdr:cNvCxnSpPr/>
      </xdr:nvCxnSpPr>
      <xdr:spPr>
        <a:xfrm flipV="1">
          <a:off x="2908300" y="53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30734</xdr:rowOff>
    </xdr:from>
    <xdr:to>
      <xdr:col>15</xdr:col>
      <xdr:colOff>50800</xdr:colOff>
      <xdr:row>31</xdr:row>
      <xdr:rowOff>36830</xdr:rowOff>
    </xdr:to>
    <xdr:cxnSp macro="">
      <xdr:nvCxnSpPr>
        <xdr:cNvPr id="67" name="直線コネクタ 66"/>
        <xdr:cNvCxnSpPr/>
      </xdr:nvCxnSpPr>
      <xdr:spPr>
        <a:xfrm>
          <a:off x="2019300" y="53456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111506</xdr:rowOff>
    </xdr:from>
    <xdr:to>
      <xdr:col>10</xdr:col>
      <xdr:colOff>114300</xdr:colOff>
      <xdr:row>31</xdr:row>
      <xdr:rowOff>30734</xdr:rowOff>
    </xdr:to>
    <xdr:cxnSp macro="">
      <xdr:nvCxnSpPr>
        <xdr:cNvPr id="70" name="直線コネクタ 69"/>
        <xdr:cNvCxnSpPr/>
      </xdr:nvCxnSpPr>
      <xdr:spPr>
        <a:xfrm>
          <a:off x="1130300" y="525500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1270</xdr:rowOff>
    </xdr:from>
    <xdr:to>
      <xdr:col>24</xdr:col>
      <xdr:colOff>114300</xdr:colOff>
      <xdr:row>31</xdr:row>
      <xdr:rowOff>102870</xdr:rowOff>
    </xdr:to>
    <xdr:sp macro="" textlink="">
      <xdr:nvSpPr>
        <xdr:cNvPr id="80" name="楕円 79"/>
        <xdr:cNvSpPr/>
      </xdr:nvSpPr>
      <xdr:spPr>
        <a:xfrm>
          <a:off x="45847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125747</xdr:rowOff>
    </xdr:from>
    <xdr:ext cx="469744" cy="259045"/>
    <xdr:sp macro="" textlink="">
      <xdr:nvSpPr>
        <xdr:cNvPr id="81" name="議会費該当値テキスト"/>
        <xdr:cNvSpPr txBox="1"/>
      </xdr:nvSpPr>
      <xdr:spPr>
        <a:xfrm>
          <a:off x="4686300" y="526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153670</xdr:rowOff>
    </xdr:from>
    <xdr:to>
      <xdr:col>20</xdr:col>
      <xdr:colOff>38100</xdr:colOff>
      <xdr:row>31</xdr:row>
      <xdr:rowOff>83820</xdr:rowOff>
    </xdr:to>
    <xdr:sp macro="" textlink="">
      <xdr:nvSpPr>
        <xdr:cNvPr id="82" name="楕円 81"/>
        <xdr:cNvSpPr/>
      </xdr:nvSpPr>
      <xdr:spPr>
        <a:xfrm>
          <a:off x="3746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100347</xdr:rowOff>
    </xdr:from>
    <xdr:ext cx="469744" cy="259045"/>
    <xdr:sp macro="" textlink="">
      <xdr:nvSpPr>
        <xdr:cNvPr id="83" name="テキスト ボックス 82"/>
        <xdr:cNvSpPr txBox="1"/>
      </xdr:nvSpPr>
      <xdr:spPr>
        <a:xfrm>
          <a:off x="3562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157480</xdr:rowOff>
    </xdr:from>
    <xdr:to>
      <xdr:col>15</xdr:col>
      <xdr:colOff>101600</xdr:colOff>
      <xdr:row>31</xdr:row>
      <xdr:rowOff>87630</xdr:rowOff>
    </xdr:to>
    <xdr:sp macro="" textlink="">
      <xdr:nvSpPr>
        <xdr:cNvPr id="84" name="楕円 83"/>
        <xdr:cNvSpPr/>
      </xdr:nvSpPr>
      <xdr:spPr>
        <a:xfrm>
          <a:off x="2857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104157</xdr:rowOff>
    </xdr:from>
    <xdr:ext cx="469744" cy="259045"/>
    <xdr:sp macro="" textlink="">
      <xdr:nvSpPr>
        <xdr:cNvPr id="85" name="テキスト ボックス 84"/>
        <xdr:cNvSpPr txBox="1"/>
      </xdr:nvSpPr>
      <xdr:spPr>
        <a:xfrm>
          <a:off x="2673428"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151384</xdr:rowOff>
    </xdr:from>
    <xdr:to>
      <xdr:col>10</xdr:col>
      <xdr:colOff>165100</xdr:colOff>
      <xdr:row>31</xdr:row>
      <xdr:rowOff>81534</xdr:rowOff>
    </xdr:to>
    <xdr:sp macro="" textlink="">
      <xdr:nvSpPr>
        <xdr:cNvPr id="86" name="楕円 85"/>
        <xdr:cNvSpPr/>
      </xdr:nvSpPr>
      <xdr:spPr>
        <a:xfrm>
          <a:off x="1968500" y="52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98061</xdr:rowOff>
    </xdr:from>
    <xdr:ext cx="469744" cy="259045"/>
    <xdr:sp macro="" textlink="">
      <xdr:nvSpPr>
        <xdr:cNvPr id="87" name="テキスト ボックス 86"/>
        <xdr:cNvSpPr txBox="1"/>
      </xdr:nvSpPr>
      <xdr:spPr>
        <a:xfrm>
          <a:off x="1784428" y="50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60706</xdr:rowOff>
    </xdr:from>
    <xdr:to>
      <xdr:col>6</xdr:col>
      <xdr:colOff>38100</xdr:colOff>
      <xdr:row>30</xdr:row>
      <xdr:rowOff>162306</xdr:rowOff>
    </xdr:to>
    <xdr:sp macro="" textlink="">
      <xdr:nvSpPr>
        <xdr:cNvPr id="88" name="楕円 87"/>
        <xdr:cNvSpPr/>
      </xdr:nvSpPr>
      <xdr:spPr>
        <a:xfrm>
          <a:off x="1079500" y="52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7383</xdr:rowOff>
    </xdr:from>
    <xdr:ext cx="469744" cy="259045"/>
    <xdr:sp macro="" textlink="">
      <xdr:nvSpPr>
        <xdr:cNvPr id="89" name="テキスト ボックス 88"/>
        <xdr:cNvSpPr txBox="1"/>
      </xdr:nvSpPr>
      <xdr:spPr>
        <a:xfrm>
          <a:off x="895428" y="49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92590</xdr:rowOff>
    </xdr:from>
    <xdr:to>
      <xdr:col>24</xdr:col>
      <xdr:colOff>63500</xdr:colOff>
      <xdr:row>57</xdr:row>
      <xdr:rowOff>4426</xdr:rowOff>
    </xdr:to>
    <xdr:cxnSp macro="">
      <xdr:nvCxnSpPr>
        <xdr:cNvPr id="119" name="直線コネクタ 118"/>
        <xdr:cNvCxnSpPr/>
      </xdr:nvCxnSpPr>
      <xdr:spPr>
        <a:xfrm flipV="1">
          <a:off x="3797300" y="9693790"/>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4426</xdr:rowOff>
    </xdr:from>
    <xdr:to>
      <xdr:col>19</xdr:col>
      <xdr:colOff>177800</xdr:colOff>
      <xdr:row>57</xdr:row>
      <xdr:rowOff>12903</xdr:rowOff>
    </xdr:to>
    <xdr:cxnSp macro="">
      <xdr:nvCxnSpPr>
        <xdr:cNvPr id="122" name="直線コネクタ 121"/>
        <xdr:cNvCxnSpPr/>
      </xdr:nvCxnSpPr>
      <xdr:spPr>
        <a:xfrm flipV="1">
          <a:off x="2908300" y="977707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154375</xdr:rowOff>
    </xdr:from>
    <xdr:to>
      <xdr:col>20</xdr:col>
      <xdr:colOff>38100</xdr:colOff>
      <xdr:row>57</xdr:row>
      <xdr:rowOff>84525</xdr:rowOff>
    </xdr:to>
    <xdr:sp macro="" textlink="">
      <xdr:nvSpPr>
        <xdr:cNvPr id="123" name="フローチャート: 判断 122"/>
        <xdr:cNvSpPr/>
      </xdr:nvSpPr>
      <xdr:spPr>
        <a:xfrm>
          <a:off x="3746500" y="975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75652</xdr:rowOff>
    </xdr:from>
    <xdr:ext cx="534377" cy="259045"/>
    <xdr:sp macro="" textlink="">
      <xdr:nvSpPr>
        <xdr:cNvPr id="124" name="テキスト ボックス 123"/>
        <xdr:cNvSpPr txBox="1"/>
      </xdr:nvSpPr>
      <xdr:spPr>
        <a:xfrm>
          <a:off x="3530111" y="9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12903</xdr:rowOff>
    </xdr:from>
    <xdr:to>
      <xdr:col>15</xdr:col>
      <xdr:colOff>50800</xdr:colOff>
      <xdr:row>57</xdr:row>
      <xdr:rowOff>28296</xdr:rowOff>
    </xdr:to>
    <xdr:cxnSp macro="">
      <xdr:nvCxnSpPr>
        <xdr:cNvPr id="125" name="直線コネクタ 124"/>
        <xdr:cNvCxnSpPr/>
      </xdr:nvCxnSpPr>
      <xdr:spPr>
        <a:xfrm flipV="1">
          <a:off x="2019300" y="9785553"/>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7" name="テキスト ボックス 126"/>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20218</xdr:rowOff>
    </xdr:from>
    <xdr:to>
      <xdr:col>10</xdr:col>
      <xdr:colOff>114300</xdr:colOff>
      <xdr:row>57</xdr:row>
      <xdr:rowOff>28296</xdr:rowOff>
    </xdr:to>
    <xdr:cxnSp macro="">
      <xdr:nvCxnSpPr>
        <xdr:cNvPr id="128" name="直線コネクタ 127"/>
        <xdr:cNvCxnSpPr/>
      </xdr:nvCxnSpPr>
      <xdr:spPr>
        <a:xfrm>
          <a:off x="1130300" y="9792868"/>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0" name="テキスト ボックス 129"/>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41790</xdr:rowOff>
    </xdr:from>
    <xdr:to>
      <xdr:col>24</xdr:col>
      <xdr:colOff>114300</xdr:colOff>
      <xdr:row>56</xdr:row>
      <xdr:rowOff>143390</xdr:rowOff>
    </xdr:to>
    <xdr:sp macro="" textlink="">
      <xdr:nvSpPr>
        <xdr:cNvPr id="138" name="楕円 137"/>
        <xdr:cNvSpPr/>
      </xdr:nvSpPr>
      <xdr:spPr>
        <a:xfrm>
          <a:off x="4584700" y="96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64667</xdr:rowOff>
    </xdr:from>
    <xdr:ext cx="534377" cy="259045"/>
    <xdr:sp macro="" textlink="">
      <xdr:nvSpPr>
        <xdr:cNvPr id="139" name="総務費該当値テキスト"/>
        <xdr:cNvSpPr txBox="1"/>
      </xdr:nvSpPr>
      <xdr:spPr>
        <a:xfrm>
          <a:off x="4686300" y="94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125076</xdr:rowOff>
    </xdr:from>
    <xdr:to>
      <xdr:col>20</xdr:col>
      <xdr:colOff>38100</xdr:colOff>
      <xdr:row>57</xdr:row>
      <xdr:rowOff>55226</xdr:rowOff>
    </xdr:to>
    <xdr:sp macro="" textlink="">
      <xdr:nvSpPr>
        <xdr:cNvPr id="140" name="楕円 139"/>
        <xdr:cNvSpPr/>
      </xdr:nvSpPr>
      <xdr:spPr>
        <a:xfrm>
          <a:off x="3746500" y="97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71753</xdr:rowOff>
    </xdr:from>
    <xdr:ext cx="534377" cy="259045"/>
    <xdr:sp macro="" textlink="">
      <xdr:nvSpPr>
        <xdr:cNvPr id="141" name="テキスト ボックス 140"/>
        <xdr:cNvSpPr txBox="1"/>
      </xdr:nvSpPr>
      <xdr:spPr>
        <a:xfrm>
          <a:off x="3530111" y="95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133553</xdr:rowOff>
    </xdr:from>
    <xdr:to>
      <xdr:col>15</xdr:col>
      <xdr:colOff>101600</xdr:colOff>
      <xdr:row>57</xdr:row>
      <xdr:rowOff>63703</xdr:rowOff>
    </xdr:to>
    <xdr:sp macro="" textlink="">
      <xdr:nvSpPr>
        <xdr:cNvPr id="142" name="楕円 141"/>
        <xdr:cNvSpPr/>
      </xdr:nvSpPr>
      <xdr:spPr>
        <a:xfrm>
          <a:off x="2857500" y="97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80230</xdr:rowOff>
    </xdr:from>
    <xdr:ext cx="534377" cy="259045"/>
    <xdr:sp macro="" textlink="">
      <xdr:nvSpPr>
        <xdr:cNvPr id="143" name="テキスト ボックス 142"/>
        <xdr:cNvSpPr txBox="1"/>
      </xdr:nvSpPr>
      <xdr:spPr>
        <a:xfrm>
          <a:off x="2641111" y="95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148946</xdr:rowOff>
    </xdr:from>
    <xdr:to>
      <xdr:col>10</xdr:col>
      <xdr:colOff>165100</xdr:colOff>
      <xdr:row>57</xdr:row>
      <xdr:rowOff>79096</xdr:rowOff>
    </xdr:to>
    <xdr:sp macro="" textlink="">
      <xdr:nvSpPr>
        <xdr:cNvPr id="144" name="楕円 143"/>
        <xdr:cNvSpPr/>
      </xdr:nvSpPr>
      <xdr:spPr>
        <a:xfrm>
          <a:off x="1968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95623</xdr:rowOff>
    </xdr:from>
    <xdr:ext cx="534377" cy="259045"/>
    <xdr:sp macro="" textlink="">
      <xdr:nvSpPr>
        <xdr:cNvPr id="145" name="テキスト ボックス 144"/>
        <xdr:cNvSpPr txBox="1"/>
      </xdr:nvSpPr>
      <xdr:spPr>
        <a:xfrm>
          <a:off x="1752111" y="9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140868</xdr:rowOff>
    </xdr:from>
    <xdr:to>
      <xdr:col>6</xdr:col>
      <xdr:colOff>38100</xdr:colOff>
      <xdr:row>57</xdr:row>
      <xdr:rowOff>71018</xdr:rowOff>
    </xdr:to>
    <xdr:sp macro="" textlink="">
      <xdr:nvSpPr>
        <xdr:cNvPr id="146" name="楕円 145"/>
        <xdr:cNvSpPr/>
      </xdr:nvSpPr>
      <xdr:spPr>
        <a:xfrm>
          <a:off x="1079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62145</xdr:rowOff>
    </xdr:from>
    <xdr:ext cx="534377" cy="259045"/>
    <xdr:sp macro="" textlink="">
      <xdr:nvSpPr>
        <xdr:cNvPr id="147" name="テキスト ボックス 146"/>
        <xdr:cNvSpPr txBox="1"/>
      </xdr:nvSpPr>
      <xdr:spPr>
        <a:xfrm>
          <a:off x="863111" y="98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51664</xdr:rowOff>
    </xdr:from>
    <xdr:to>
      <xdr:col>24</xdr:col>
      <xdr:colOff>63500</xdr:colOff>
      <xdr:row>75</xdr:row>
      <xdr:rowOff>122834</xdr:rowOff>
    </xdr:to>
    <xdr:cxnSp macro="">
      <xdr:nvCxnSpPr>
        <xdr:cNvPr id="177" name="直線コネクタ 176"/>
        <xdr:cNvCxnSpPr/>
      </xdr:nvCxnSpPr>
      <xdr:spPr>
        <a:xfrm flipV="1">
          <a:off x="3797300" y="12910414"/>
          <a:ext cx="838200" cy="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122834</xdr:rowOff>
    </xdr:from>
    <xdr:to>
      <xdr:col>19</xdr:col>
      <xdr:colOff>177800</xdr:colOff>
      <xdr:row>75</xdr:row>
      <xdr:rowOff>124155</xdr:rowOff>
    </xdr:to>
    <xdr:cxnSp macro="">
      <xdr:nvCxnSpPr>
        <xdr:cNvPr id="180" name="直線コネクタ 179"/>
        <xdr:cNvCxnSpPr/>
      </xdr:nvCxnSpPr>
      <xdr:spPr>
        <a:xfrm flipV="1">
          <a:off x="2908300" y="1298158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81" name="フローチャート: 判断 180"/>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149877</xdr:rowOff>
    </xdr:from>
    <xdr:ext cx="599010" cy="259045"/>
    <xdr:sp macro="" textlink="">
      <xdr:nvSpPr>
        <xdr:cNvPr id="182" name="テキスト ボックス 181"/>
        <xdr:cNvSpPr txBox="1"/>
      </xdr:nvSpPr>
      <xdr:spPr>
        <a:xfrm>
          <a:off x="3497795" y="1335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124155</xdr:rowOff>
    </xdr:from>
    <xdr:to>
      <xdr:col>15</xdr:col>
      <xdr:colOff>50800</xdr:colOff>
      <xdr:row>76</xdr:row>
      <xdr:rowOff>49454</xdr:rowOff>
    </xdr:to>
    <xdr:cxnSp macro="">
      <xdr:nvCxnSpPr>
        <xdr:cNvPr id="183" name="直線コネクタ 182"/>
        <xdr:cNvCxnSpPr/>
      </xdr:nvCxnSpPr>
      <xdr:spPr>
        <a:xfrm flipV="1">
          <a:off x="2019300" y="12982905"/>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49454</xdr:rowOff>
    </xdr:from>
    <xdr:to>
      <xdr:col>10</xdr:col>
      <xdr:colOff>114300</xdr:colOff>
      <xdr:row>76</xdr:row>
      <xdr:rowOff>120142</xdr:rowOff>
    </xdr:to>
    <xdr:cxnSp macro="">
      <xdr:nvCxnSpPr>
        <xdr:cNvPr id="186" name="直線コネクタ 185"/>
        <xdr:cNvCxnSpPr/>
      </xdr:nvCxnSpPr>
      <xdr:spPr>
        <a:xfrm flipV="1">
          <a:off x="1130300" y="13079654"/>
          <a:ext cx="8890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864</xdr:rowOff>
    </xdr:from>
    <xdr:to>
      <xdr:col>24</xdr:col>
      <xdr:colOff>114300</xdr:colOff>
      <xdr:row>75</xdr:row>
      <xdr:rowOff>102464</xdr:rowOff>
    </xdr:to>
    <xdr:sp macro="" textlink="">
      <xdr:nvSpPr>
        <xdr:cNvPr id="196" name="楕円 195"/>
        <xdr:cNvSpPr/>
      </xdr:nvSpPr>
      <xdr:spPr>
        <a:xfrm>
          <a:off x="4584700" y="128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23741</xdr:rowOff>
    </xdr:from>
    <xdr:ext cx="599010" cy="259045"/>
    <xdr:sp macro="" textlink="">
      <xdr:nvSpPr>
        <xdr:cNvPr id="197" name="民生費該当値テキスト"/>
        <xdr:cNvSpPr txBox="1"/>
      </xdr:nvSpPr>
      <xdr:spPr>
        <a:xfrm>
          <a:off x="4686300" y="1271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72034</xdr:rowOff>
    </xdr:from>
    <xdr:to>
      <xdr:col>20</xdr:col>
      <xdr:colOff>38100</xdr:colOff>
      <xdr:row>76</xdr:row>
      <xdr:rowOff>2184</xdr:rowOff>
    </xdr:to>
    <xdr:sp macro="" textlink="">
      <xdr:nvSpPr>
        <xdr:cNvPr id="198" name="楕円 197"/>
        <xdr:cNvSpPr/>
      </xdr:nvSpPr>
      <xdr:spPr>
        <a:xfrm>
          <a:off x="3746500" y="129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18711</xdr:rowOff>
    </xdr:from>
    <xdr:ext cx="599010" cy="259045"/>
    <xdr:sp macro="" textlink="">
      <xdr:nvSpPr>
        <xdr:cNvPr id="199" name="テキスト ボックス 198"/>
        <xdr:cNvSpPr txBox="1"/>
      </xdr:nvSpPr>
      <xdr:spPr>
        <a:xfrm>
          <a:off x="3497795" y="1270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73355</xdr:rowOff>
    </xdr:from>
    <xdr:to>
      <xdr:col>15</xdr:col>
      <xdr:colOff>101600</xdr:colOff>
      <xdr:row>76</xdr:row>
      <xdr:rowOff>3505</xdr:rowOff>
    </xdr:to>
    <xdr:sp macro="" textlink="">
      <xdr:nvSpPr>
        <xdr:cNvPr id="200" name="楕円 199"/>
        <xdr:cNvSpPr/>
      </xdr:nvSpPr>
      <xdr:spPr>
        <a:xfrm>
          <a:off x="28575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20032</xdr:rowOff>
    </xdr:from>
    <xdr:ext cx="599010" cy="259045"/>
    <xdr:sp macro="" textlink="">
      <xdr:nvSpPr>
        <xdr:cNvPr id="201" name="テキスト ボックス 200"/>
        <xdr:cNvSpPr txBox="1"/>
      </xdr:nvSpPr>
      <xdr:spPr>
        <a:xfrm>
          <a:off x="2608795" y="127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170104</xdr:rowOff>
    </xdr:from>
    <xdr:to>
      <xdr:col>10</xdr:col>
      <xdr:colOff>165100</xdr:colOff>
      <xdr:row>76</xdr:row>
      <xdr:rowOff>100254</xdr:rowOff>
    </xdr:to>
    <xdr:sp macro="" textlink="">
      <xdr:nvSpPr>
        <xdr:cNvPr id="202" name="楕円 201"/>
        <xdr:cNvSpPr/>
      </xdr:nvSpPr>
      <xdr:spPr>
        <a:xfrm>
          <a:off x="1968500" y="130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116781</xdr:rowOff>
    </xdr:from>
    <xdr:ext cx="599010" cy="259045"/>
    <xdr:sp macro="" textlink="">
      <xdr:nvSpPr>
        <xdr:cNvPr id="203" name="テキスト ボックス 202"/>
        <xdr:cNvSpPr txBox="1"/>
      </xdr:nvSpPr>
      <xdr:spPr>
        <a:xfrm>
          <a:off x="1719795" y="1280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69342</xdr:rowOff>
    </xdr:from>
    <xdr:to>
      <xdr:col>6</xdr:col>
      <xdr:colOff>38100</xdr:colOff>
      <xdr:row>76</xdr:row>
      <xdr:rowOff>170942</xdr:rowOff>
    </xdr:to>
    <xdr:sp macro="" textlink="">
      <xdr:nvSpPr>
        <xdr:cNvPr id="204" name="楕円 203"/>
        <xdr:cNvSpPr/>
      </xdr:nvSpPr>
      <xdr:spPr>
        <a:xfrm>
          <a:off x="10795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16019</xdr:rowOff>
    </xdr:from>
    <xdr:ext cx="599010" cy="259045"/>
    <xdr:sp macro="" textlink="">
      <xdr:nvSpPr>
        <xdr:cNvPr id="205" name="テキスト ボックス 204"/>
        <xdr:cNvSpPr txBox="1"/>
      </xdr:nvSpPr>
      <xdr:spPr>
        <a:xfrm>
          <a:off x="830795" y="128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112885</xdr:rowOff>
    </xdr:from>
    <xdr:to>
      <xdr:col>24</xdr:col>
      <xdr:colOff>63500</xdr:colOff>
      <xdr:row>97</xdr:row>
      <xdr:rowOff>41013</xdr:rowOff>
    </xdr:to>
    <xdr:cxnSp macro="">
      <xdr:nvCxnSpPr>
        <xdr:cNvPr id="233" name="直線コネクタ 232"/>
        <xdr:cNvCxnSpPr/>
      </xdr:nvCxnSpPr>
      <xdr:spPr>
        <a:xfrm flipV="1">
          <a:off x="3797300" y="16572085"/>
          <a:ext cx="8382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41013</xdr:rowOff>
    </xdr:from>
    <xdr:to>
      <xdr:col>19</xdr:col>
      <xdr:colOff>177800</xdr:colOff>
      <xdr:row>97</xdr:row>
      <xdr:rowOff>51118</xdr:rowOff>
    </xdr:to>
    <xdr:cxnSp macro="">
      <xdr:nvCxnSpPr>
        <xdr:cNvPr id="236" name="直線コネクタ 235"/>
        <xdr:cNvCxnSpPr/>
      </xdr:nvCxnSpPr>
      <xdr:spPr>
        <a:xfrm flipV="1">
          <a:off x="2908300" y="1667166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150261</xdr:rowOff>
    </xdr:from>
    <xdr:to>
      <xdr:col>15</xdr:col>
      <xdr:colOff>50800</xdr:colOff>
      <xdr:row>97</xdr:row>
      <xdr:rowOff>51118</xdr:rowOff>
    </xdr:to>
    <xdr:cxnSp macro="">
      <xdr:nvCxnSpPr>
        <xdr:cNvPr id="239" name="直線コネクタ 238"/>
        <xdr:cNvCxnSpPr/>
      </xdr:nvCxnSpPr>
      <xdr:spPr>
        <a:xfrm>
          <a:off x="2019300" y="16609461"/>
          <a:ext cx="889000" cy="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93866</xdr:rowOff>
    </xdr:from>
    <xdr:to>
      <xdr:col>10</xdr:col>
      <xdr:colOff>114300</xdr:colOff>
      <xdr:row>96</xdr:row>
      <xdr:rowOff>150261</xdr:rowOff>
    </xdr:to>
    <xdr:cxnSp macro="">
      <xdr:nvCxnSpPr>
        <xdr:cNvPr id="242" name="直線コネクタ 241"/>
        <xdr:cNvCxnSpPr/>
      </xdr:nvCxnSpPr>
      <xdr:spPr>
        <a:xfrm>
          <a:off x="1130300" y="16553066"/>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62085</xdr:rowOff>
    </xdr:from>
    <xdr:to>
      <xdr:col>24</xdr:col>
      <xdr:colOff>114300</xdr:colOff>
      <xdr:row>96</xdr:row>
      <xdr:rowOff>163685</xdr:rowOff>
    </xdr:to>
    <xdr:sp macro="" textlink="">
      <xdr:nvSpPr>
        <xdr:cNvPr id="252" name="楕円 251"/>
        <xdr:cNvSpPr/>
      </xdr:nvSpPr>
      <xdr:spPr>
        <a:xfrm>
          <a:off x="45847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84962</xdr:rowOff>
    </xdr:from>
    <xdr:ext cx="534377" cy="259045"/>
    <xdr:sp macro="" textlink="">
      <xdr:nvSpPr>
        <xdr:cNvPr id="253" name="衛生費該当値テキスト"/>
        <xdr:cNvSpPr txBox="1"/>
      </xdr:nvSpPr>
      <xdr:spPr>
        <a:xfrm>
          <a:off x="4686300" y="163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161663</xdr:rowOff>
    </xdr:from>
    <xdr:to>
      <xdr:col>20</xdr:col>
      <xdr:colOff>38100</xdr:colOff>
      <xdr:row>97</xdr:row>
      <xdr:rowOff>91813</xdr:rowOff>
    </xdr:to>
    <xdr:sp macro="" textlink="">
      <xdr:nvSpPr>
        <xdr:cNvPr id="254" name="楕円 253"/>
        <xdr:cNvSpPr/>
      </xdr:nvSpPr>
      <xdr:spPr>
        <a:xfrm>
          <a:off x="3746500" y="166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82940</xdr:rowOff>
    </xdr:from>
    <xdr:ext cx="534377" cy="259045"/>
    <xdr:sp macro="" textlink="">
      <xdr:nvSpPr>
        <xdr:cNvPr id="255" name="テキスト ボックス 254"/>
        <xdr:cNvSpPr txBox="1"/>
      </xdr:nvSpPr>
      <xdr:spPr>
        <a:xfrm>
          <a:off x="3530111" y="167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xdr:rowOff>
    </xdr:from>
    <xdr:to>
      <xdr:col>15</xdr:col>
      <xdr:colOff>101600</xdr:colOff>
      <xdr:row>97</xdr:row>
      <xdr:rowOff>101918</xdr:rowOff>
    </xdr:to>
    <xdr:sp macro="" textlink="">
      <xdr:nvSpPr>
        <xdr:cNvPr id="256" name="楕円 255"/>
        <xdr:cNvSpPr/>
      </xdr:nvSpPr>
      <xdr:spPr>
        <a:xfrm>
          <a:off x="2857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93045</xdr:rowOff>
    </xdr:from>
    <xdr:ext cx="534377" cy="259045"/>
    <xdr:sp macro="" textlink="">
      <xdr:nvSpPr>
        <xdr:cNvPr id="257" name="テキスト ボックス 256"/>
        <xdr:cNvSpPr txBox="1"/>
      </xdr:nvSpPr>
      <xdr:spPr>
        <a:xfrm>
          <a:off x="2641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99461</xdr:rowOff>
    </xdr:from>
    <xdr:to>
      <xdr:col>10</xdr:col>
      <xdr:colOff>165100</xdr:colOff>
      <xdr:row>97</xdr:row>
      <xdr:rowOff>29611</xdr:rowOff>
    </xdr:to>
    <xdr:sp macro="" textlink="">
      <xdr:nvSpPr>
        <xdr:cNvPr id="258" name="楕円 257"/>
        <xdr:cNvSpPr/>
      </xdr:nvSpPr>
      <xdr:spPr>
        <a:xfrm>
          <a:off x="1968500" y="1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46138</xdr:rowOff>
    </xdr:from>
    <xdr:ext cx="534377" cy="259045"/>
    <xdr:sp macro="" textlink="">
      <xdr:nvSpPr>
        <xdr:cNvPr id="259" name="テキスト ボックス 258"/>
        <xdr:cNvSpPr txBox="1"/>
      </xdr:nvSpPr>
      <xdr:spPr>
        <a:xfrm>
          <a:off x="1752111" y="163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43066</xdr:rowOff>
    </xdr:from>
    <xdr:to>
      <xdr:col>6</xdr:col>
      <xdr:colOff>38100</xdr:colOff>
      <xdr:row>96</xdr:row>
      <xdr:rowOff>144666</xdr:rowOff>
    </xdr:to>
    <xdr:sp macro="" textlink="">
      <xdr:nvSpPr>
        <xdr:cNvPr id="260" name="楕円 259"/>
        <xdr:cNvSpPr/>
      </xdr:nvSpPr>
      <xdr:spPr>
        <a:xfrm>
          <a:off x="1079500" y="16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161193</xdr:rowOff>
    </xdr:from>
    <xdr:ext cx="534377" cy="259045"/>
    <xdr:sp macro="" textlink="">
      <xdr:nvSpPr>
        <xdr:cNvPr id="261" name="テキスト ボックス 260"/>
        <xdr:cNvSpPr txBox="1"/>
      </xdr:nvSpPr>
      <xdr:spPr>
        <a:xfrm>
          <a:off x="863111" y="162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35</xdr:row>
      <xdr:rowOff>20371</xdr:rowOff>
    </xdr:to>
    <xdr:cxnSp macro="">
      <xdr:nvCxnSpPr>
        <xdr:cNvPr id="288" name="直線コネクタ 287"/>
        <xdr:cNvCxnSpPr/>
      </xdr:nvCxnSpPr>
      <xdr:spPr>
        <a:xfrm>
          <a:off x="9639300" y="5909564"/>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104038</xdr:rowOff>
    </xdr:from>
    <xdr:to>
      <xdr:col>50</xdr:col>
      <xdr:colOff>114300</xdr:colOff>
      <xdr:row>34</xdr:row>
      <xdr:rowOff>80264</xdr:rowOff>
    </xdr:to>
    <xdr:cxnSp macro="">
      <xdr:nvCxnSpPr>
        <xdr:cNvPr id="291" name="直線コネクタ 290"/>
        <xdr:cNvCxnSpPr/>
      </xdr:nvCxnSpPr>
      <xdr:spPr>
        <a:xfrm>
          <a:off x="8750300" y="5761888"/>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17577</xdr:rowOff>
    </xdr:from>
    <xdr:to>
      <xdr:col>50</xdr:col>
      <xdr:colOff>165100</xdr:colOff>
      <xdr:row>36</xdr:row>
      <xdr:rowOff>119177</xdr:rowOff>
    </xdr:to>
    <xdr:sp macro="" textlink="">
      <xdr:nvSpPr>
        <xdr:cNvPr id="292" name="フローチャート: 判断 291"/>
        <xdr:cNvSpPr/>
      </xdr:nvSpPr>
      <xdr:spPr>
        <a:xfrm>
          <a:off x="9588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110304</xdr:rowOff>
    </xdr:from>
    <xdr:ext cx="378565" cy="259045"/>
    <xdr:sp macro="" textlink="">
      <xdr:nvSpPr>
        <xdr:cNvPr id="293" name="テキスト ボックス 292"/>
        <xdr:cNvSpPr txBox="1"/>
      </xdr:nvSpPr>
      <xdr:spPr>
        <a:xfrm>
          <a:off x="9450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56032</xdr:rowOff>
    </xdr:from>
    <xdr:to>
      <xdr:col>45</xdr:col>
      <xdr:colOff>177800</xdr:colOff>
      <xdr:row>33</xdr:row>
      <xdr:rowOff>104038</xdr:rowOff>
    </xdr:to>
    <xdr:cxnSp macro="">
      <xdr:nvCxnSpPr>
        <xdr:cNvPr id="294" name="直線コネクタ 293"/>
        <xdr:cNvCxnSpPr/>
      </xdr:nvCxnSpPr>
      <xdr:spPr>
        <a:xfrm>
          <a:off x="7861300" y="55424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78757</xdr:rowOff>
    </xdr:from>
    <xdr:ext cx="378565" cy="259045"/>
    <xdr:sp macro="" textlink="">
      <xdr:nvSpPr>
        <xdr:cNvPr id="296" name="テキスト ボックス 295"/>
        <xdr:cNvSpPr txBox="1"/>
      </xdr:nvSpPr>
      <xdr:spPr>
        <a:xfrm>
          <a:off x="856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76607</xdr:rowOff>
    </xdr:from>
    <xdr:to>
      <xdr:col>41</xdr:col>
      <xdr:colOff>50800</xdr:colOff>
      <xdr:row>32</xdr:row>
      <xdr:rowOff>56032</xdr:rowOff>
    </xdr:to>
    <xdr:cxnSp macro="">
      <xdr:nvCxnSpPr>
        <xdr:cNvPr id="297" name="直線コネクタ 296"/>
        <xdr:cNvCxnSpPr/>
      </xdr:nvCxnSpPr>
      <xdr:spPr>
        <a:xfrm>
          <a:off x="6972300" y="5391557"/>
          <a:ext cx="8890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23893</xdr:rowOff>
    </xdr:from>
    <xdr:ext cx="469744" cy="259045"/>
    <xdr:sp macro="" textlink="">
      <xdr:nvSpPr>
        <xdr:cNvPr id="299" name="テキスト ボックス 298"/>
        <xdr:cNvSpPr txBox="1"/>
      </xdr:nvSpPr>
      <xdr:spPr>
        <a:xfrm>
          <a:off x="7626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1" name="テキスト ボックス 300"/>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141021</xdr:rowOff>
    </xdr:from>
    <xdr:to>
      <xdr:col>55</xdr:col>
      <xdr:colOff>50800</xdr:colOff>
      <xdr:row>35</xdr:row>
      <xdr:rowOff>71171</xdr:rowOff>
    </xdr:to>
    <xdr:sp macro="" textlink="">
      <xdr:nvSpPr>
        <xdr:cNvPr id="307" name="楕円 306"/>
        <xdr:cNvSpPr/>
      </xdr:nvSpPr>
      <xdr:spPr>
        <a:xfrm>
          <a:off x="104267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163898</xdr:rowOff>
    </xdr:from>
    <xdr:ext cx="469744" cy="259045"/>
    <xdr:sp macro="" textlink="">
      <xdr:nvSpPr>
        <xdr:cNvPr id="308" name="労働費該当値テキスト"/>
        <xdr:cNvSpPr txBox="1"/>
      </xdr:nvSpPr>
      <xdr:spPr>
        <a:xfrm>
          <a:off x="10528300" y="58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29464</xdr:rowOff>
    </xdr:from>
    <xdr:to>
      <xdr:col>50</xdr:col>
      <xdr:colOff>165100</xdr:colOff>
      <xdr:row>34</xdr:row>
      <xdr:rowOff>131064</xdr:rowOff>
    </xdr:to>
    <xdr:sp macro="" textlink="">
      <xdr:nvSpPr>
        <xdr:cNvPr id="309" name="楕円 308"/>
        <xdr:cNvSpPr/>
      </xdr:nvSpPr>
      <xdr:spPr>
        <a:xfrm>
          <a:off x="958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147591</xdr:rowOff>
    </xdr:from>
    <xdr:ext cx="469744" cy="259045"/>
    <xdr:sp macro="" textlink="">
      <xdr:nvSpPr>
        <xdr:cNvPr id="310" name="テキスト ボックス 309"/>
        <xdr:cNvSpPr txBox="1"/>
      </xdr:nvSpPr>
      <xdr:spPr>
        <a:xfrm>
          <a:off x="940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53238</xdr:rowOff>
    </xdr:from>
    <xdr:to>
      <xdr:col>46</xdr:col>
      <xdr:colOff>38100</xdr:colOff>
      <xdr:row>33</xdr:row>
      <xdr:rowOff>154838</xdr:rowOff>
    </xdr:to>
    <xdr:sp macro="" textlink="">
      <xdr:nvSpPr>
        <xdr:cNvPr id="311" name="楕円 310"/>
        <xdr:cNvSpPr/>
      </xdr:nvSpPr>
      <xdr:spPr>
        <a:xfrm>
          <a:off x="8699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171365</xdr:rowOff>
    </xdr:from>
    <xdr:ext cx="469744" cy="259045"/>
    <xdr:sp macro="" textlink="">
      <xdr:nvSpPr>
        <xdr:cNvPr id="312" name="テキスト ボックス 311"/>
        <xdr:cNvSpPr txBox="1"/>
      </xdr:nvSpPr>
      <xdr:spPr>
        <a:xfrm>
          <a:off x="8515428"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5232</xdr:rowOff>
    </xdr:from>
    <xdr:to>
      <xdr:col>41</xdr:col>
      <xdr:colOff>101600</xdr:colOff>
      <xdr:row>32</xdr:row>
      <xdr:rowOff>106832</xdr:rowOff>
    </xdr:to>
    <xdr:sp macro="" textlink="">
      <xdr:nvSpPr>
        <xdr:cNvPr id="313" name="楕円 312"/>
        <xdr:cNvSpPr/>
      </xdr:nvSpPr>
      <xdr:spPr>
        <a:xfrm>
          <a:off x="7810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123359</xdr:rowOff>
    </xdr:from>
    <xdr:ext cx="469744" cy="259045"/>
    <xdr:sp macro="" textlink="">
      <xdr:nvSpPr>
        <xdr:cNvPr id="314" name="テキスト ボックス 313"/>
        <xdr:cNvSpPr txBox="1"/>
      </xdr:nvSpPr>
      <xdr:spPr>
        <a:xfrm>
          <a:off x="7626428"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25807</xdr:rowOff>
    </xdr:from>
    <xdr:to>
      <xdr:col>36</xdr:col>
      <xdr:colOff>165100</xdr:colOff>
      <xdr:row>31</xdr:row>
      <xdr:rowOff>127407</xdr:rowOff>
    </xdr:to>
    <xdr:sp macro="" textlink="">
      <xdr:nvSpPr>
        <xdr:cNvPr id="315" name="楕円 314"/>
        <xdr:cNvSpPr/>
      </xdr:nvSpPr>
      <xdr:spPr>
        <a:xfrm>
          <a:off x="6921500" y="53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143934</xdr:rowOff>
    </xdr:from>
    <xdr:ext cx="469744" cy="259045"/>
    <xdr:sp macro="" textlink="">
      <xdr:nvSpPr>
        <xdr:cNvPr id="316" name="テキスト ボックス 315"/>
        <xdr:cNvSpPr txBox="1"/>
      </xdr:nvSpPr>
      <xdr:spPr>
        <a:xfrm>
          <a:off x="6737428" y="51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85598</xdr:rowOff>
    </xdr:from>
    <xdr:to>
      <xdr:col>55</xdr:col>
      <xdr:colOff>0</xdr:colOff>
      <xdr:row>57</xdr:row>
      <xdr:rowOff>98857</xdr:rowOff>
    </xdr:to>
    <xdr:cxnSp macro="">
      <xdr:nvCxnSpPr>
        <xdr:cNvPr id="345" name="直線コネクタ 344"/>
        <xdr:cNvCxnSpPr/>
      </xdr:nvCxnSpPr>
      <xdr:spPr>
        <a:xfrm>
          <a:off x="9639300" y="9858248"/>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85598</xdr:rowOff>
    </xdr:from>
    <xdr:to>
      <xdr:col>50</xdr:col>
      <xdr:colOff>114300</xdr:colOff>
      <xdr:row>57</xdr:row>
      <xdr:rowOff>97942</xdr:rowOff>
    </xdr:to>
    <xdr:cxnSp macro="">
      <xdr:nvCxnSpPr>
        <xdr:cNvPr id="348" name="直線コネクタ 347"/>
        <xdr:cNvCxnSpPr/>
      </xdr:nvCxnSpPr>
      <xdr:spPr>
        <a:xfrm flipV="1">
          <a:off x="8750300" y="985824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113208</xdr:rowOff>
    </xdr:from>
    <xdr:to>
      <xdr:col>50</xdr:col>
      <xdr:colOff>165100</xdr:colOff>
      <xdr:row>57</xdr:row>
      <xdr:rowOff>43358</xdr:rowOff>
    </xdr:to>
    <xdr:sp macro="" textlink="">
      <xdr:nvSpPr>
        <xdr:cNvPr id="349" name="フローチャート: 判断 348"/>
        <xdr:cNvSpPr/>
      </xdr:nvSpPr>
      <xdr:spPr>
        <a:xfrm>
          <a:off x="9588500" y="971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59885</xdr:rowOff>
    </xdr:from>
    <xdr:ext cx="469744" cy="259045"/>
    <xdr:sp macro="" textlink="">
      <xdr:nvSpPr>
        <xdr:cNvPr id="350" name="テキスト ボックス 349"/>
        <xdr:cNvSpPr txBox="1"/>
      </xdr:nvSpPr>
      <xdr:spPr>
        <a:xfrm>
          <a:off x="9404428" y="94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97942</xdr:rowOff>
    </xdr:from>
    <xdr:to>
      <xdr:col>45</xdr:col>
      <xdr:colOff>177800</xdr:colOff>
      <xdr:row>57</xdr:row>
      <xdr:rowOff>139700</xdr:rowOff>
    </xdr:to>
    <xdr:cxnSp macro="">
      <xdr:nvCxnSpPr>
        <xdr:cNvPr id="351" name="直線コネクタ 350"/>
        <xdr:cNvCxnSpPr/>
      </xdr:nvCxnSpPr>
      <xdr:spPr>
        <a:xfrm flipV="1">
          <a:off x="7861300" y="9870592"/>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120803</xdr:rowOff>
    </xdr:from>
    <xdr:to>
      <xdr:col>41</xdr:col>
      <xdr:colOff>50800</xdr:colOff>
      <xdr:row>57</xdr:row>
      <xdr:rowOff>139700</xdr:rowOff>
    </xdr:to>
    <xdr:cxnSp macro="">
      <xdr:nvCxnSpPr>
        <xdr:cNvPr id="354" name="直線コネクタ 353"/>
        <xdr:cNvCxnSpPr/>
      </xdr:nvCxnSpPr>
      <xdr:spPr>
        <a:xfrm>
          <a:off x="6972300" y="9893453"/>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48057</xdr:rowOff>
    </xdr:from>
    <xdr:to>
      <xdr:col>55</xdr:col>
      <xdr:colOff>50800</xdr:colOff>
      <xdr:row>57</xdr:row>
      <xdr:rowOff>149657</xdr:rowOff>
    </xdr:to>
    <xdr:sp macro="" textlink="">
      <xdr:nvSpPr>
        <xdr:cNvPr id="364" name="楕円 363"/>
        <xdr:cNvSpPr/>
      </xdr:nvSpPr>
      <xdr:spPr>
        <a:xfrm>
          <a:off x="10426700" y="98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26484</xdr:rowOff>
    </xdr:from>
    <xdr:ext cx="469744" cy="259045"/>
    <xdr:sp macro="" textlink="">
      <xdr:nvSpPr>
        <xdr:cNvPr id="365" name="農林水産業費該当値テキスト"/>
        <xdr:cNvSpPr txBox="1"/>
      </xdr:nvSpPr>
      <xdr:spPr>
        <a:xfrm>
          <a:off x="10528300" y="979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34798</xdr:rowOff>
    </xdr:from>
    <xdr:to>
      <xdr:col>50</xdr:col>
      <xdr:colOff>165100</xdr:colOff>
      <xdr:row>57</xdr:row>
      <xdr:rowOff>136398</xdr:rowOff>
    </xdr:to>
    <xdr:sp macro="" textlink="">
      <xdr:nvSpPr>
        <xdr:cNvPr id="366" name="楕円 365"/>
        <xdr:cNvSpPr/>
      </xdr:nvSpPr>
      <xdr:spPr>
        <a:xfrm>
          <a:off x="95885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127525</xdr:rowOff>
    </xdr:from>
    <xdr:ext cx="469744" cy="259045"/>
    <xdr:sp macro="" textlink="">
      <xdr:nvSpPr>
        <xdr:cNvPr id="367" name="テキスト ボックス 366"/>
        <xdr:cNvSpPr txBox="1"/>
      </xdr:nvSpPr>
      <xdr:spPr>
        <a:xfrm>
          <a:off x="9404428" y="99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47142</xdr:rowOff>
    </xdr:from>
    <xdr:to>
      <xdr:col>46</xdr:col>
      <xdr:colOff>38100</xdr:colOff>
      <xdr:row>57</xdr:row>
      <xdr:rowOff>148742</xdr:rowOff>
    </xdr:to>
    <xdr:sp macro="" textlink="">
      <xdr:nvSpPr>
        <xdr:cNvPr id="368" name="楕円 367"/>
        <xdr:cNvSpPr/>
      </xdr:nvSpPr>
      <xdr:spPr>
        <a:xfrm>
          <a:off x="8699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139869</xdr:rowOff>
    </xdr:from>
    <xdr:ext cx="469744" cy="259045"/>
    <xdr:sp macro="" textlink="">
      <xdr:nvSpPr>
        <xdr:cNvPr id="369" name="テキスト ボックス 368"/>
        <xdr:cNvSpPr txBox="1"/>
      </xdr:nvSpPr>
      <xdr:spPr>
        <a:xfrm>
          <a:off x="8515428" y="991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88900</xdr:rowOff>
    </xdr:from>
    <xdr:to>
      <xdr:col>41</xdr:col>
      <xdr:colOff>101600</xdr:colOff>
      <xdr:row>58</xdr:row>
      <xdr:rowOff>19050</xdr:rowOff>
    </xdr:to>
    <xdr:sp macro="" textlink="">
      <xdr:nvSpPr>
        <xdr:cNvPr id="370" name="楕円 369"/>
        <xdr:cNvSpPr/>
      </xdr:nvSpPr>
      <xdr:spPr>
        <a:xfrm>
          <a:off x="7810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10177</xdr:rowOff>
    </xdr:from>
    <xdr:ext cx="469744" cy="259045"/>
    <xdr:sp macro="" textlink="">
      <xdr:nvSpPr>
        <xdr:cNvPr id="371" name="テキスト ボックス 370"/>
        <xdr:cNvSpPr txBox="1"/>
      </xdr:nvSpPr>
      <xdr:spPr>
        <a:xfrm>
          <a:off x="7626428"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70003</xdr:rowOff>
    </xdr:from>
    <xdr:to>
      <xdr:col>36</xdr:col>
      <xdr:colOff>165100</xdr:colOff>
      <xdr:row>58</xdr:row>
      <xdr:rowOff>153</xdr:rowOff>
    </xdr:to>
    <xdr:sp macro="" textlink="">
      <xdr:nvSpPr>
        <xdr:cNvPr id="372" name="楕円 371"/>
        <xdr:cNvSpPr/>
      </xdr:nvSpPr>
      <xdr:spPr>
        <a:xfrm>
          <a:off x="6921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162730</xdr:rowOff>
    </xdr:from>
    <xdr:ext cx="469744" cy="259045"/>
    <xdr:sp macro="" textlink="">
      <xdr:nvSpPr>
        <xdr:cNvPr id="373" name="テキスト ボックス 372"/>
        <xdr:cNvSpPr txBox="1"/>
      </xdr:nvSpPr>
      <xdr:spPr>
        <a:xfrm>
          <a:off x="6737428" y="993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159000</xdr:rowOff>
    </xdr:from>
    <xdr:to>
      <xdr:col>55</xdr:col>
      <xdr:colOff>0</xdr:colOff>
      <xdr:row>78</xdr:row>
      <xdr:rowOff>163376</xdr:rowOff>
    </xdr:to>
    <xdr:cxnSp macro="">
      <xdr:nvCxnSpPr>
        <xdr:cNvPr id="404" name="直線コネクタ 403"/>
        <xdr:cNvCxnSpPr/>
      </xdr:nvCxnSpPr>
      <xdr:spPr>
        <a:xfrm>
          <a:off x="9639300" y="1353210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125788</xdr:rowOff>
    </xdr:from>
    <xdr:to>
      <xdr:col>50</xdr:col>
      <xdr:colOff>114300</xdr:colOff>
      <xdr:row>78</xdr:row>
      <xdr:rowOff>159000</xdr:rowOff>
    </xdr:to>
    <xdr:cxnSp macro="">
      <xdr:nvCxnSpPr>
        <xdr:cNvPr id="407" name="直線コネクタ 406"/>
        <xdr:cNvCxnSpPr/>
      </xdr:nvCxnSpPr>
      <xdr:spPr>
        <a:xfrm>
          <a:off x="8750300" y="13498888"/>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143273</xdr:rowOff>
    </xdr:from>
    <xdr:to>
      <xdr:col>50</xdr:col>
      <xdr:colOff>165100</xdr:colOff>
      <xdr:row>78</xdr:row>
      <xdr:rowOff>73423</xdr:rowOff>
    </xdr:to>
    <xdr:sp macro="" textlink="">
      <xdr:nvSpPr>
        <xdr:cNvPr id="408" name="フローチャート: 判断 407"/>
        <xdr:cNvSpPr/>
      </xdr:nvSpPr>
      <xdr:spPr>
        <a:xfrm>
          <a:off x="9588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89950</xdr:rowOff>
    </xdr:from>
    <xdr:ext cx="469744" cy="259045"/>
    <xdr:sp macro="" textlink="">
      <xdr:nvSpPr>
        <xdr:cNvPr id="409" name="テキスト ボックス 408"/>
        <xdr:cNvSpPr txBox="1"/>
      </xdr:nvSpPr>
      <xdr:spPr>
        <a:xfrm>
          <a:off x="9404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125788</xdr:rowOff>
    </xdr:from>
    <xdr:to>
      <xdr:col>45</xdr:col>
      <xdr:colOff>177800</xdr:colOff>
      <xdr:row>78</xdr:row>
      <xdr:rowOff>144794</xdr:rowOff>
    </xdr:to>
    <xdr:cxnSp macro="">
      <xdr:nvCxnSpPr>
        <xdr:cNvPr id="410" name="直線コネクタ 409"/>
        <xdr:cNvCxnSpPr/>
      </xdr:nvCxnSpPr>
      <xdr:spPr>
        <a:xfrm flipV="1">
          <a:off x="7861300" y="13498888"/>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63446</xdr:rowOff>
    </xdr:from>
    <xdr:to>
      <xdr:col>41</xdr:col>
      <xdr:colOff>50800</xdr:colOff>
      <xdr:row>78</xdr:row>
      <xdr:rowOff>144794</xdr:rowOff>
    </xdr:to>
    <xdr:cxnSp macro="">
      <xdr:nvCxnSpPr>
        <xdr:cNvPr id="413" name="直線コネクタ 412"/>
        <xdr:cNvCxnSpPr/>
      </xdr:nvCxnSpPr>
      <xdr:spPr>
        <a:xfrm>
          <a:off x="6972300" y="13436546"/>
          <a:ext cx="889000" cy="8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112576</xdr:rowOff>
    </xdr:from>
    <xdr:to>
      <xdr:col>55</xdr:col>
      <xdr:colOff>50800</xdr:colOff>
      <xdr:row>79</xdr:row>
      <xdr:rowOff>42726</xdr:rowOff>
    </xdr:to>
    <xdr:sp macro="" textlink="">
      <xdr:nvSpPr>
        <xdr:cNvPr id="423" name="楕円 422"/>
        <xdr:cNvSpPr/>
      </xdr:nvSpPr>
      <xdr:spPr>
        <a:xfrm>
          <a:off x="104267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27503</xdr:rowOff>
    </xdr:from>
    <xdr:ext cx="469744" cy="259045"/>
    <xdr:sp macro="" textlink="">
      <xdr:nvSpPr>
        <xdr:cNvPr id="424" name="商工費該当値テキスト"/>
        <xdr:cNvSpPr txBox="1"/>
      </xdr:nvSpPr>
      <xdr:spPr>
        <a:xfrm>
          <a:off x="10528300" y="134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108200</xdr:rowOff>
    </xdr:from>
    <xdr:to>
      <xdr:col>50</xdr:col>
      <xdr:colOff>165100</xdr:colOff>
      <xdr:row>79</xdr:row>
      <xdr:rowOff>38350</xdr:rowOff>
    </xdr:to>
    <xdr:sp macro="" textlink="">
      <xdr:nvSpPr>
        <xdr:cNvPr id="425" name="楕円 424"/>
        <xdr:cNvSpPr/>
      </xdr:nvSpPr>
      <xdr:spPr>
        <a:xfrm>
          <a:off x="9588500" y="134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29477</xdr:rowOff>
    </xdr:from>
    <xdr:ext cx="469744" cy="259045"/>
    <xdr:sp macro="" textlink="">
      <xdr:nvSpPr>
        <xdr:cNvPr id="426" name="テキスト ボックス 425"/>
        <xdr:cNvSpPr txBox="1"/>
      </xdr:nvSpPr>
      <xdr:spPr>
        <a:xfrm>
          <a:off x="9404428" y="135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74988</xdr:rowOff>
    </xdr:from>
    <xdr:to>
      <xdr:col>46</xdr:col>
      <xdr:colOff>38100</xdr:colOff>
      <xdr:row>79</xdr:row>
      <xdr:rowOff>5138</xdr:rowOff>
    </xdr:to>
    <xdr:sp macro="" textlink="">
      <xdr:nvSpPr>
        <xdr:cNvPr id="427" name="楕円 426"/>
        <xdr:cNvSpPr/>
      </xdr:nvSpPr>
      <xdr:spPr>
        <a:xfrm>
          <a:off x="8699500" y="134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167715</xdr:rowOff>
    </xdr:from>
    <xdr:ext cx="469744" cy="259045"/>
    <xdr:sp macro="" textlink="">
      <xdr:nvSpPr>
        <xdr:cNvPr id="428" name="テキスト ボックス 427"/>
        <xdr:cNvSpPr txBox="1"/>
      </xdr:nvSpPr>
      <xdr:spPr>
        <a:xfrm>
          <a:off x="8515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93994</xdr:rowOff>
    </xdr:from>
    <xdr:to>
      <xdr:col>41</xdr:col>
      <xdr:colOff>101600</xdr:colOff>
      <xdr:row>79</xdr:row>
      <xdr:rowOff>24144</xdr:rowOff>
    </xdr:to>
    <xdr:sp macro="" textlink="">
      <xdr:nvSpPr>
        <xdr:cNvPr id="429" name="楕円 428"/>
        <xdr:cNvSpPr/>
      </xdr:nvSpPr>
      <xdr:spPr>
        <a:xfrm>
          <a:off x="7810500" y="134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15271</xdr:rowOff>
    </xdr:from>
    <xdr:ext cx="469744" cy="259045"/>
    <xdr:sp macro="" textlink="">
      <xdr:nvSpPr>
        <xdr:cNvPr id="430" name="テキスト ボックス 429"/>
        <xdr:cNvSpPr txBox="1"/>
      </xdr:nvSpPr>
      <xdr:spPr>
        <a:xfrm>
          <a:off x="7626428" y="13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12646</xdr:rowOff>
    </xdr:from>
    <xdr:to>
      <xdr:col>36</xdr:col>
      <xdr:colOff>165100</xdr:colOff>
      <xdr:row>78</xdr:row>
      <xdr:rowOff>114246</xdr:rowOff>
    </xdr:to>
    <xdr:sp macro="" textlink="">
      <xdr:nvSpPr>
        <xdr:cNvPr id="431" name="楕円 430"/>
        <xdr:cNvSpPr/>
      </xdr:nvSpPr>
      <xdr:spPr>
        <a:xfrm>
          <a:off x="6921500" y="13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105373</xdr:rowOff>
    </xdr:from>
    <xdr:ext cx="469744" cy="259045"/>
    <xdr:sp macro="" textlink="">
      <xdr:nvSpPr>
        <xdr:cNvPr id="432" name="テキスト ボックス 431"/>
        <xdr:cNvSpPr txBox="1"/>
      </xdr:nvSpPr>
      <xdr:spPr>
        <a:xfrm>
          <a:off x="6737428" y="134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39643</xdr:rowOff>
    </xdr:from>
    <xdr:to>
      <xdr:col>55</xdr:col>
      <xdr:colOff>0</xdr:colOff>
      <xdr:row>94</xdr:row>
      <xdr:rowOff>101273</xdr:rowOff>
    </xdr:to>
    <xdr:cxnSp macro="">
      <xdr:nvCxnSpPr>
        <xdr:cNvPr id="460" name="直線コネクタ 459"/>
        <xdr:cNvCxnSpPr/>
      </xdr:nvCxnSpPr>
      <xdr:spPr>
        <a:xfrm flipV="1">
          <a:off x="9639300" y="16155943"/>
          <a:ext cx="8382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69656</xdr:rowOff>
    </xdr:from>
    <xdr:to>
      <xdr:col>50</xdr:col>
      <xdr:colOff>114300</xdr:colOff>
      <xdr:row>94</xdr:row>
      <xdr:rowOff>101273</xdr:rowOff>
    </xdr:to>
    <xdr:cxnSp macro="">
      <xdr:nvCxnSpPr>
        <xdr:cNvPr id="463" name="直線コネクタ 462"/>
        <xdr:cNvCxnSpPr/>
      </xdr:nvCxnSpPr>
      <xdr:spPr>
        <a:xfrm>
          <a:off x="8750300" y="16185956"/>
          <a:ext cx="889000" cy="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4" name="フローチャート: 判断 463"/>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65" name="テキスト ボックス 464"/>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69656</xdr:rowOff>
    </xdr:from>
    <xdr:to>
      <xdr:col>45</xdr:col>
      <xdr:colOff>177800</xdr:colOff>
      <xdr:row>95</xdr:row>
      <xdr:rowOff>85362</xdr:rowOff>
    </xdr:to>
    <xdr:cxnSp macro="">
      <xdr:nvCxnSpPr>
        <xdr:cNvPr id="466" name="直線コネクタ 465"/>
        <xdr:cNvCxnSpPr/>
      </xdr:nvCxnSpPr>
      <xdr:spPr>
        <a:xfrm flipV="1">
          <a:off x="7861300" y="16185956"/>
          <a:ext cx="889000" cy="18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33929</xdr:rowOff>
    </xdr:from>
    <xdr:ext cx="534377" cy="259045"/>
    <xdr:sp macro="" textlink="">
      <xdr:nvSpPr>
        <xdr:cNvPr id="468" name="テキスト ボックス 467"/>
        <xdr:cNvSpPr txBox="1"/>
      </xdr:nvSpPr>
      <xdr:spPr>
        <a:xfrm>
          <a:off x="8483111" y="164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151518</xdr:rowOff>
    </xdr:from>
    <xdr:to>
      <xdr:col>41</xdr:col>
      <xdr:colOff>50800</xdr:colOff>
      <xdr:row>95</xdr:row>
      <xdr:rowOff>85362</xdr:rowOff>
    </xdr:to>
    <xdr:cxnSp macro="">
      <xdr:nvCxnSpPr>
        <xdr:cNvPr id="469" name="直線コネクタ 468"/>
        <xdr:cNvCxnSpPr/>
      </xdr:nvCxnSpPr>
      <xdr:spPr>
        <a:xfrm>
          <a:off x="6972300" y="16267818"/>
          <a:ext cx="889000" cy="10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53520</xdr:rowOff>
    </xdr:from>
    <xdr:ext cx="534377" cy="259045"/>
    <xdr:sp macro="" textlink="">
      <xdr:nvSpPr>
        <xdr:cNvPr id="471" name="テキスト ボックス 470"/>
        <xdr:cNvSpPr txBox="1"/>
      </xdr:nvSpPr>
      <xdr:spPr>
        <a:xfrm>
          <a:off x="7594111" y="165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55165</xdr:rowOff>
    </xdr:from>
    <xdr:ext cx="534377" cy="259045"/>
    <xdr:sp macro="" textlink="">
      <xdr:nvSpPr>
        <xdr:cNvPr id="473" name="テキスト ボックス 472"/>
        <xdr:cNvSpPr txBox="1"/>
      </xdr:nvSpPr>
      <xdr:spPr>
        <a:xfrm>
          <a:off x="6705111" y="165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160293</xdr:rowOff>
    </xdr:from>
    <xdr:to>
      <xdr:col>55</xdr:col>
      <xdr:colOff>50800</xdr:colOff>
      <xdr:row>94</xdr:row>
      <xdr:rowOff>90443</xdr:rowOff>
    </xdr:to>
    <xdr:sp macro="" textlink="">
      <xdr:nvSpPr>
        <xdr:cNvPr id="479" name="楕円 478"/>
        <xdr:cNvSpPr/>
      </xdr:nvSpPr>
      <xdr:spPr>
        <a:xfrm>
          <a:off x="10426700" y="161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11720</xdr:rowOff>
    </xdr:from>
    <xdr:ext cx="534377" cy="259045"/>
    <xdr:sp macro="" textlink="">
      <xdr:nvSpPr>
        <xdr:cNvPr id="480" name="土木費該当値テキスト"/>
        <xdr:cNvSpPr txBox="1"/>
      </xdr:nvSpPr>
      <xdr:spPr>
        <a:xfrm>
          <a:off x="10528300" y="15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50473</xdr:rowOff>
    </xdr:from>
    <xdr:to>
      <xdr:col>50</xdr:col>
      <xdr:colOff>165100</xdr:colOff>
      <xdr:row>94</xdr:row>
      <xdr:rowOff>152073</xdr:rowOff>
    </xdr:to>
    <xdr:sp macro="" textlink="">
      <xdr:nvSpPr>
        <xdr:cNvPr id="481" name="楕円 480"/>
        <xdr:cNvSpPr/>
      </xdr:nvSpPr>
      <xdr:spPr>
        <a:xfrm>
          <a:off x="9588500" y="161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168600</xdr:rowOff>
    </xdr:from>
    <xdr:ext cx="534377" cy="259045"/>
    <xdr:sp macro="" textlink="">
      <xdr:nvSpPr>
        <xdr:cNvPr id="482" name="テキスト ボックス 481"/>
        <xdr:cNvSpPr txBox="1"/>
      </xdr:nvSpPr>
      <xdr:spPr>
        <a:xfrm>
          <a:off x="9372111" y="159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18856</xdr:rowOff>
    </xdr:from>
    <xdr:to>
      <xdr:col>46</xdr:col>
      <xdr:colOff>38100</xdr:colOff>
      <xdr:row>94</xdr:row>
      <xdr:rowOff>120456</xdr:rowOff>
    </xdr:to>
    <xdr:sp macro="" textlink="">
      <xdr:nvSpPr>
        <xdr:cNvPr id="483" name="楕円 482"/>
        <xdr:cNvSpPr/>
      </xdr:nvSpPr>
      <xdr:spPr>
        <a:xfrm>
          <a:off x="8699500" y="1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136983</xdr:rowOff>
    </xdr:from>
    <xdr:ext cx="534377" cy="259045"/>
    <xdr:sp macro="" textlink="">
      <xdr:nvSpPr>
        <xdr:cNvPr id="484" name="テキスト ボックス 483"/>
        <xdr:cNvSpPr txBox="1"/>
      </xdr:nvSpPr>
      <xdr:spPr>
        <a:xfrm>
          <a:off x="8483111" y="159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34562</xdr:rowOff>
    </xdr:from>
    <xdr:to>
      <xdr:col>41</xdr:col>
      <xdr:colOff>101600</xdr:colOff>
      <xdr:row>95</xdr:row>
      <xdr:rowOff>136162</xdr:rowOff>
    </xdr:to>
    <xdr:sp macro="" textlink="">
      <xdr:nvSpPr>
        <xdr:cNvPr id="485" name="楕円 484"/>
        <xdr:cNvSpPr/>
      </xdr:nvSpPr>
      <xdr:spPr>
        <a:xfrm>
          <a:off x="7810500" y="163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152689</xdr:rowOff>
    </xdr:from>
    <xdr:ext cx="534377" cy="259045"/>
    <xdr:sp macro="" textlink="">
      <xdr:nvSpPr>
        <xdr:cNvPr id="486" name="テキスト ボックス 485"/>
        <xdr:cNvSpPr txBox="1"/>
      </xdr:nvSpPr>
      <xdr:spPr>
        <a:xfrm>
          <a:off x="7594111" y="160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100718</xdr:rowOff>
    </xdr:from>
    <xdr:to>
      <xdr:col>36</xdr:col>
      <xdr:colOff>165100</xdr:colOff>
      <xdr:row>95</xdr:row>
      <xdr:rowOff>30868</xdr:rowOff>
    </xdr:to>
    <xdr:sp macro="" textlink="">
      <xdr:nvSpPr>
        <xdr:cNvPr id="487" name="楕円 486"/>
        <xdr:cNvSpPr/>
      </xdr:nvSpPr>
      <xdr:spPr>
        <a:xfrm>
          <a:off x="6921500" y="162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47395</xdr:rowOff>
    </xdr:from>
    <xdr:ext cx="534377" cy="259045"/>
    <xdr:sp macro="" textlink="">
      <xdr:nvSpPr>
        <xdr:cNvPr id="488" name="テキスト ボックス 487"/>
        <xdr:cNvSpPr txBox="1"/>
      </xdr:nvSpPr>
      <xdr:spPr>
        <a:xfrm>
          <a:off x="6705111" y="1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83530</xdr:rowOff>
    </xdr:from>
    <xdr:to>
      <xdr:col>85</xdr:col>
      <xdr:colOff>127000</xdr:colOff>
      <xdr:row>37</xdr:row>
      <xdr:rowOff>98661</xdr:rowOff>
    </xdr:to>
    <xdr:cxnSp macro="">
      <xdr:nvCxnSpPr>
        <xdr:cNvPr id="520" name="直線コネクタ 519"/>
        <xdr:cNvCxnSpPr/>
      </xdr:nvCxnSpPr>
      <xdr:spPr>
        <a:xfrm flipV="1">
          <a:off x="15481300" y="6427180"/>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87449</xdr:rowOff>
    </xdr:from>
    <xdr:to>
      <xdr:col>81</xdr:col>
      <xdr:colOff>50800</xdr:colOff>
      <xdr:row>37</xdr:row>
      <xdr:rowOff>98661</xdr:rowOff>
    </xdr:to>
    <xdr:cxnSp macro="">
      <xdr:nvCxnSpPr>
        <xdr:cNvPr id="523" name="直線コネクタ 522"/>
        <xdr:cNvCxnSpPr/>
      </xdr:nvCxnSpPr>
      <xdr:spPr>
        <a:xfrm>
          <a:off x="14592300" y="6431099"/>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149207</xdr:rowOff>
    </xdr:from>
    <xdr:to>
      <xdr:col>81</xdr:col>
      <xdr:colOff>101600</xdr:colOff>
      <xdr:row>37</xdr:row>
      <xdr:rowOff>79357</xdr:rowOff>
    </xdr:to>
    <xdr:sp macro="" textlink="">
      <xdr:nvSpPr>
        <xdr:cNvPr id="524" name="フローチャート: 判断 523"/>
        <xdr:cNvSpPr/>
      </xdr:nvSpPr>
      <xdr:spPr>
        <a:xfrm>
          <a:off x="15430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95884</xdr:rowOff>
    </xdr:from>
    <xdr:ext cx="534377" cy="259045"/>
    <xdr:sp macro="" textlink="">
      <xdr:nvSpPr>
        <xdr:cNvPr id="525" name="テキスト ボックス 524"/>
        <xdr:cNvSpPr txBox="1"/>
      </xdr:nvSpPr>
      <xdr:spPr>
        <a:xfrm>
          <a:off x="15214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75474</xdr:rowOff>
    </xdr:from>
    <xdr:to>
      <xdr:col>76</xdr:col>
      <xdr:colOff>114300</xdr:colOff>
      <xdr:row>37</xdr:row>
      <xdr:rowOff>87449</xdr:rowOff>
    </xdr:to>
    <xdr:cxnSp macro="">
      <xdr:nvCxnSpPr>
        <xdr:cNvPr id="526" name="直線コネクタ 525"/>
        <xdr:cNvCxnSpPr/>
      </xdr:nvCxnSpPr>
      <xdr:spPr>
        <a:xfrm>
          <a:off x="13703300" y="641912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143309</xdr:rowOff>
    </xdr:from>
    <xdr:ext cx="534377" cy="259045"/>
    <xdr:sp macro="" textlink="">
      <xdr:nvSpPr>
        <xdr:cNvPr id="528" name="テキスト ボックス 527"/>
        <xdr:cNvSpPr txBox="1"/>
      </xdr:nvSpPr>
      <xdr:spPr>
        <a:xfrm>
          <a:off x="14325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75474</xdr:rowOff>
    </xdr:from>
    <xdr:to>
      <xdr:col>71</xdr:col>
      <xdr:colOff>177800</xdr:colOff>
      <xdr:row>37</xdr:row>
      <xdr:rowOff>95939</xdr:rowOff>
    </xdr:to>
    <xdr:cxnSp macro="">
      <xdr:nvCxnSpPr>
        <xdr:cNvPr id="529" name="直線コネクタ 528"/>
        <xdr:cNvCxnSpPr/>
      </xdr:nvCxnSpPr>
      <xdr:spPr>
        <a:xfrm flipV="1">
          <a:off x="12814300" y="6419124"/>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135362</xdr:rowOff>
    </xdr:from>
    <xdr:ext cx="534377" cy="259045"/>
    <xdr:sp macro="" textlink="">
      <xdr:nvSpPr>
        <xdr:cNvPr id="531" name="テキスト ボックス 530"/>
        <xdr:cNvSpPr txBox="1"/>
      </xdr:nvSpPr>
      <xdr:spPr>
        <a:xfrm>
          <a:off x="13436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39" name="楕円 538"/>
        <xdr:cNvSpPr/>
      </xdr:nvSpPr>
      <xdr:spPr>
        <a:xfrm>
          <a:off x="162687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11157</xdr:rowOff>
    </xdr:from>
    <xdr:ext cx="534377" cy="259045"/>
    <xdr:sp macro="" textlink="">
      <xdr:nvSpPr>
        <xdr:cNvPr id="540" name="消防費該当値テキスト"/>
        <xdr:cNvSpPr txBox="1"/>
      </xdr:nvSpPr>
      <xdr:spPr>
        <a:xfrm>
          <a:off x="16370300" y="63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47861</xdr:rowOff>
    </xdr:from>
    <xdr:to>
      <xdr:col>81</xdr:col>
      <xdr:colOff>101600</xdr:colOff>
      <xdr:row>37</xdr:row>
      <xdr:rowOff>149461</xdr:rowOff>
    </xdr:to>
    <xdr:sp macro="" textlink="">
      <xdr:nvSpPr>
        <xdr:cNvPr id="541" name="楕円 540"/>
        <xdr:cNvSpPr/>
      </xdr:nvSpPr>
      <xdr:spPr>
        <a:xfrm>
          <a:off x="15430500" y="63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140588</xdr:rowOff>
    </xdr:from>
    <xdr:ext cx="534377" cy="259045"/>
    <xdr:sp macro="" textlink="">
      <xdr:nvSpPr>
        <xdr:cNvPr id="542" name="テキスト ボックス 541"/>
        <xdr:cNvSpPr txBox="1"/>
      </xdr:nvSpPr>
      <xdr:spPr>
        <a:xfrm>
          <a:off x="15214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36649</xdr:rowOff>
    </xdr:from>
    <xdr:to>
      <xdr:col>76</xdr:col>
      <xdr:colOff>165100</xdr:colOff>
      <xdr:row>37</xdr:row>
      <xdr:rowOff>138249</xdr:rowOff>
    </xdr:to>
    <xdr:sp macro="" textlink="">
      <xdr:nvSpPr>
        <xdr:cNvPr id="543" name="楕円 542"/>
        <xdr:cNvSpPr/>
      </xdr:nvSpPr>
      <xdr:spPr>
        <a:xfrm>
          <a:off x="14541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154776</xdr:rowOff>
    </xdr:from>
    <xdr:ext cx="534377" cy="259045"/>
    <xdr:sp macro="" textlink="">
      <xdr:nvSpPr>
        <xdr:cNvPr id="544" name="テキスト ボックス 543"/>
        <xdr:cNvSpPr txBox="1"/>
      </xdr:nvSpPr>
      <xdr:spPr>
        <a:xfrm>
          <a:off x="14325111" y="61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24674</xdr:rowOff>
    </xdr:from>
    <xdr:to>
      <xdr:col>72</xdr:col>
      <xdr:colOff>38100</xdr:colOff>
      <xdr:row>37</xdr:row>
      <xdr:rowOff>126274</xdr:rowOff>
    </xdr:to>
    <xdr:sp macro="" textlink="">
      <xdr:nvSpPr>
        <xdr:cNvPr id="545" name="楕円 544"/>
        <xdr:cNvSpPr/>
      </xdr:nvSpPr>
      <xdr:spPr>
        <a:xfrm>
          <a:off x="13652500" y="63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142801</xdr:rowOff>
    </xdr:from>
    <xdr:ext cx="534377" cy="259045"/>
    <xdr:sp macro="" textlink="">
      <xdr:nvSpPr>
        <xdr:cNvPr id="546" name="テキスト ボックス 545"/>
        <xdr:cNvSpPr txBox="1"/>
      </xdr:nvSpPr>
      <xdr:spPr>
        <a:xfrm>
          <a:off x="13436111" y="61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45139</xdr:rowOff>
    </xdr:from>
    <xdr:to>
      <xdr:col>67</xdr:col>
      <xdr:colOff>101600</xdr:colOff>
      <xdr:row>37</xdr:row>
      <xdr:rowOff>146739</xdr:rowOff>
    </xdr:to>
    <xdr:sp macro="" textlink="">
      <xdr:nvSpPr>
        <xdr:cNvPr id="547" name="楕円 546"/>
        <xdr:cNvSpPr/>
      </xdr:nvSpPr>
      <xdr:spPr>
        <a:xfrm>
          <a:off x="12763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137866</xdr:rowOff>
    </xdr:from>
    <xdr:ext cx="534377" cy="259045"/>
    <xdr:sp macro="" textlink="">
      <xdr:nvSpPr>
        <xdr:cNvPr id="548" name="テキスト ボックス 547"/>
        <xdr:cNvSpPr txBox="1"/>
      </xdr:nvSpPr>
      <xdr:spPr>
        <a:xfrm>
          <a:off x="12547111" y="64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23800</xdr:rowOff>
    </xdr:from>
    <xdr:to>
      <xdr:col>85</xdr:col>
      <xdr:colOff>127000</xdr:colOff>
      <xdr:row>57</xdr:row>
      <xdr:rowOff>36236</xdr:rowOff>
    </xdr:to>
    <xdr:cxnSp macro="">
      <xdr:nvCxnSpPr>
        <xdr:cNvPr id="576" name="直線コネクタ 575"/>
        <xdr:cNvCxnSpPr/>
      </xdr:nvCxnSpPr>
      <xdr:spPr>
        <a:xfrm>
          <a:off x="15481300" y="9796450"/>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123264</xdr:rowOff>
    </xdr:from>
    <xdr:to>
      <xdr:col>81</xdr:col>
      <xdr:colOff>50800</xdr:colOff>
      <xdr:row>57</xdr:row>
      <xdr:rowOff>23800</xdr:rowOff>
    </xdr:to>
    <xdr:cxnSp macro="">
      <xdr:nvCxnSpPr>
        <xdr:cNvPr id="579" name="直線コネクタ 578"/>
        <xdr:cNvCxnSpPr/>
      </xdr:nvCxnSpPr>
      <xdr:spPr>
        <a:xfrm>
          <a:off x="14592300" y="9724464"/>
          <a:ext cx="8890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80" name="フローチャート: 判断 579"/>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81" name="テキスト ボックス 580"/>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123264</xdr:rowOff>
    </xdr:from>
    <xdr:to>
      <xdr:col>76</xdr:col>
      <xdr:colOff>114300</xdr:colOff>
      <xdr:row>56</xdr:row>
      <xdr:rowOff>133345</xdr:rowOff>
    </xdr:to>
    <xdr:cxnSp macro="">
      <xdr:nvCxnSpPr>
        <xdr:cNvPr id="582" name="直線コネクタ 581"/>
        <xdr:cNvCxnSpPr/>
      </xdr:nvCxnSpPr>
      <xdr:spPr>
        <a:xfrm flipV="1">
          <a:off x="13703300" y="9724464"/>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84" name="テキスト ボックス 583"/>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87488</xdr:rowOff>
    </xdr:from>
    <xdr:to>
      <xdr:col>71</xdr:col>
      <xdr:colOff>177800</xdr:colOff>
      <xdr:row>56</xdr:row>
      <xdr:rowOff>133345</xdr:rowOff>
    </xdr:to>
    <xdr:cxnSp macro="">
      <xdr:nvCxnSpPr>
        <xdr:cNvPr id="585" name="直線コネクタ 584"/>
        <xdr:cNvCxnSpPr/>
      </xdr:nvCxnSpPr>
      <xdr:spPr>
        <a:xfrm>
          <a:off x="12814300" y="9688688"/>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7" name="テキスト ボックス 586"/>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9" name="テキスト ボックス 588"/>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156886</xdr:rowOff>
    </xdr:from>
    <xdr:to>
      <xdr:col>85</xdr:col>
      <xdr:colOff>177800</xdr:colOff>
      <xdr:row>57</xdr:row>
      <xdr:rowOff>87036</xdr:rowOff>
    </xdr:to>
    <xdr:sp macro="" textlink="">
      <xdr:nvSpPr>
        <xdr:cNvPr id="595" name="楕円 594"/>
        <xdr:cNvSpPr/>
      </xdr:nvSpPr>
      <xdr:spPr>
        <a:xfrm>
          <a:off x="16268700" y="97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71813</xdr:rowOff>
    </xdr:from>
    <xdr:ext cx="534377" cy="259045"/>
    <xdr:sp macro="" textlink="">
      <xdr:nvSpPr>
        <xdr:cNvPr id="596" name="教育費該当値テキスト"/>
        <xdr:cNvSpPr txBox="1"/>
      </xdr:nvSpPr>
      <xdr:spPr>
        <a:xfrm>
          <a:off x="16370300" y="96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144450</xdr:rowOff>
    </xdr:from>
    <xdr:to>
      <xdr:col>81</xdr:col>
      <xdr:colOff>101600</xdr:colOff>
      <xdr:row>57</xdr:row>
      <xdr:rowOff>74600</xdr:rowOff>
    </xdr:to>
    <xdr:sp macro="" textlink="">
      <xdr:nvSpPr>
        <xdr:cNvPr id="597" name="楕円 596"/>
        <xdr:cNvSpPr/>
      </xdr:nvSpPr>
      <xdr:spPr>
        <a:xfrm>
          <a:off x="15430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65727</xdr:rowOff>
    </xdr:from>
    <xdr:ext cx="534377" cy="259045"/>
    <xdr:sp macro="" textlink="">
      <xdr:nvSpPr>
        <xdr:cNvPr id="598" name="テキスト ボックス 597"/>
        <xdr:cNvSpPr txBox="1"/>
      </xdr:nvSpPr>
      <xdr:spPr>
        <a:xfrm>
          <a:off x="15214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72464</xdr:rowOff>
    </xdr:from>
    <xdr:to>
      <xdr:col>76</xdr:col>
      <xdr:colOff>165100</xdr:colOff>
      <xdr:row>57</xdr:row>
      <xdr:rowOff>2614</xdr:rowOff>
    </xdr:to>
    <xdr:sp macro="" textlink="">
      <xdr:nvSpPr>
        <xdr:cNvPr id="599" name="楕円 598"/>
        <xdr:cNvSpPr/>
      </xdr:nvSpPr>
      <xdr:spPr>
        <a:xfrm>
          <a:off x="14541500" y="9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165191</xdr:rowOff>
    </xdr:from>
    <xdr:ext cx="534377" cy="259045"/>
    <xdr:sp macro="" textlink="">
      <xdr:nvSpPr>
        <xdr:cNvPr id="600" name="テキスト ボックス 599"/>
        <xdr:cNvSpPr txBox="1"/>
      </xdr:nvSpPr>
      <xdr:spPr>
        <a:xfrm>
          <a:off x="14325111" y="976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82545</xdr:rowOff>
    </xdr:from>
    <xdr:to>
      <xdr:col>72</xdr:col>
      <xdr:colOff>38100</xdr:colOff>
      <xdr:row>57</xdr:row>
      <xdr:rowOff>12695</xdr:rowOff>
    </xdr:to>
    <xdr:sp macro="" textlink="">
      <xdr:nvSpPr>
        <xdr:cNvPr id="601" name="楕円 600"/>
        <xdr:cNvSpPr/>
      </xdr:nvSpPr>
      <xdr:spPr>
        <a:xfrm>
          <a:off x="13652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3822</xdr:rowOff>
    </xdr:from>
    <xdr:ext cx="534377" cy="259045"/>
    <xdr:sp macro="" textlink="">
      <xdr:nvSpPr>
        <xdr:cNvPr id="602" name="テキスト ボックス 601"/>
        <xdr:cNvSpPr txBox="1"/>
      </xdr:nvSpPr>
      <xdr:spPr>
        <a:xfrm>
          <a:off x="13436111" y="97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36688</xdr:rowOff>
    </xdr:from>
    <xdr:to>
      <xdr:col>67</xdr:col>
      <xdr:colOff>101600</xdr:colOff>
      <xdr:row>56</xdr:row>
      <xdr:rowOff>138288</xdr:rowOff>
    </xdr:to>
    <xdr:sp macro="" textlink="">
      <xdr:nvSpPr>
        <xdr:cNvPr id="603" name="楕円 602"/>
        <xdr:cNvSpPr/>
      </xdr:nvSpPr>
      <xdr:spPr>
        <a:xfrm>
          <a:off x="12763500" y="9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129415</xdr:rowOff>
    </xdr:from>
    <xdr:ext cx="534377" cy="259045"/>
    <xdr:sp macro="" textlink="">
      <xdr:nvSpPr>
        <xdr:cNvPr id="604" name="テキスト ボックス 603"/>
        <xdr:cNvSpPr txBox="1"/>
      </xdr:nvSpPr>
      <xdr:spPr>
        <a:xfrm>
          <a:off x="12547111" y="97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97932</xdr:rowOff>
    </xdr:from>
    <xdr:to>
      <xdr:col>85</xdr:col>
      <xdr:colOff>127000</xdr:colOff>
      <xdr:row>79</xdr:row>
      <xdr:rowOff>98879</xdr:rowOff>
    </xdr:to>
    <xdr:cxnSp macro="">
      <xdr:nvCxnSpPr>
        <xdr:cNvPr id="635" name="直線コネクタ 634"/>
        <xdr:cNvCxnSpPr/>
      </xdr:nvCxnSpPr>
      <xdr:spPr>
        <a:xfrm flipV="1">
          <a:off x="15481300" y="13642482"/>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25316</xdr:rowOff>
    </xdr:from>
    <xdr:to>
      <xdr:col>81</xdr:col>
      <xdr:colOff>101600</xdr:colOff>
      <xdr:row>79</xdr:row>
      <xdr:rowOff>126916</xdr:rowOff>
    </xdr:to>
    <xdr:sp macro="" textlink="">
      <xdr:nvSpPr>
        <xdr:cNvPr id="639" name="フローチャート: 判断 638"/>
        <xdr:cNvSpPr/>
      </xdr:nvSpPr>
      <xdr:spPr>
        <a:xfrm>
          <a:off x="15430500" y="1356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143443</xdr:rowOff>
    </xdr:from>
    <xdr:ext cx="378565" cy="259045"/>
    <xdr:sp macro="" textlink="">
      <xdr:nvSpPr>
        <xdr:cNvPr id="640" name="テキスト ボックス 639"/>
        <xdr:cNvSpPr txBox="1"/>
      </xdr:nvSpPr>
      <xdr:spPr>
        <a:xfrm>
          <a:off x="15292017" y="1334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98225</xdr:rowOff>
    </xdr:from>
    <xdr:to>
      <xdr:col>76</xdr:col>
      <xdr:colOff>114300</xdr:colOff>
      <xdr:row>79</xdr:row>
      <xdr:rowOff>98879</xdr:rowOff>
    </xdr:to>
    <xdr:cxnSp macro="">
      <xdr:nvCxnSpPr>
        <xdr:cNvPr id="641" name="直線コネクタ 640"/>
        <xdr:cNvCxnSpPr/>
      </xdr:nvCxnSpPr>
      <xdr:spPr>
        <a:xfrm>
          <a:off x="13703300" y="1364277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98225</xdr:rowOff>
    </xdr:from>
    <xdr:to>
      <xdr:col>71</xdr:col>
      <xdr:colOff>177800</xdr:colOff>
      <xdr:row>79</xdr:row>
      <xdr:rowOff>98520</xdr:rowOff>
    </xdr:to>
    <xdr:cxnSp macro="">
      <xdr:nvCxnSpPr>
        <xdr:cNvPr id="644" name="直線コネクタ 643"/>
        <xdr:cNvCxnSpPr/>
      </xdr:nvCxnSpPr>
      <xdr:spPr>
        <a:xfrm flipV="1">
          <a:off x="12814300" y="13642775"/>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47132</xdr:rowOff>
    </xdr:from>
    <xdr:to>
      <xdr:col>85</xdr:col>
      <xdr:colOff>177800</xdr:colOff>
      <xdr:row>79</xdr:row>
      <xdr:rowOff>148732</xdr:rowOff>
    </xdr:to>
    <xdr:sp macro="" textlink="">
      <xdr:nvSpPr>
        <xdr:cNvPr id="654" name="楕円 653"/>
        <xdr:cNvSpPr/>
      </xdr:nvSpPr>
      <xdr:spPr>
        <a:xfrm>
          <a:off x="16268700" y="13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133509</xdr:rowOff>
    </xdr:from>
    <xdr:ext cx="313932" cy="259045"/>
    <xdr:sp macro="" textlink="">
      <xdr:nvSpPr>
        <xdr:cNvPr id="655" name="災害復旧費該当値テキスト"/>
        <xdr:cNvSpPr txBox="1"/>
      </xdr:nvSpPr>
      <xdr:spPr>
        <a:xfrm>
          <a:off x="16370300" y="1350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47425</xdr:rowOff>
    </xdr:from>
    <xdr:to>
      <xdr:col>72</xdr:col>
      <xdr:colOff>38100</xdr:colOff>
      <xdr:row>79</xdr:row>
      <xdr:rowOff>149025</xdr:rowOff>
    </xdr:to>
    <xdr:sp macro="" textlink="">
      <xdr:nvSpPr>
        <xdr:cNvPr id="660" name="楕円 659"/>
        <xdr:cNvSpPr/>
      </xdr:nvSpPr>
      <xdr:spPr>
        <a:xfrm>
          <a:off x="13652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140152</xdr:rowOff>
    </xdr:from>
    <xdr:ext cx="313932" cy="259045"/>
    <xdr:sp macro="" textlink="">
      <xdr:nvSpPr>
        <xdr:cNvPr id="661" name="テキスト ボックス 660"/>
        <xdr:cNvSpPr txBox="1"/>
      </xdr:nvSpPr>
      <xdr:spPr>
        <a:xfrm>
          <a:off x="13546333" y="1368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47720</xdr:rowOff>
    </xdr:from>
    <xdr:to>
      <xdr:col>67</xdr:col>
      <xdr:colOff>101600</xdr:colOff>
      <xdr:row>79</xdr:row>
      <xdr:rowOff>149320</xdr:rowOff>
    </xdr:to>
    <xdr:sp macro="" textlink="">
      <xdr:nvSpPr>
        <xdr:cNvPr id="662" name="楕円 661"/>
        <xdr:cNvSpPr/>
      </xdr:nvSpPr>
      <xdr:spPr>
        <a:xfrm>
          <a:off x="12763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140447</xdr:rowOff>
    </xdr:from>
    <xdr:ext cx="313932" cy="259045"/>
    <xdr:sp macro="" textlink="">
      <xdr:nvSpPr>
        <xdr:cNvPr id="663" name="テキスト ボックス 662"/>
        <xdr:cNvSpPr txBox="1"/>
      </xdr:nvSpPr>
      <xdr:spPr>
        <a:xfrm>
          <a:off x="12657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21400</xdr:rowOff>
    </xdr:from>
    <xdr:to>
      <xdr:col>85</xdr:col>
      <xdr:colOff>127000</xdr:colOff>
      <xdr:row>95</xdr:row>
      <xdr:rowOff>59804</xdr:rowOff>
    </xdr:to>
    <xdr:cxnSp macro="">
      <xdr:nvCxnSpPr>
        <xdr:cNvPr id="697" name="直線コネクタ 696"/>
        <xdr:cNvCxnSpPr/>
      </xdr:nvCxnSpPr>
      <xdr:spPr>
        <a:xfrm flipV="1">
          <a:off x="15481300" y="16309150"/>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51403</xdr:rowOff>
    </xdr:from>
    <xdr:to>
      <xdr:col>81</xdr:col>
      <xdr:colOff>50800</xdr:colOff>
      <xdr:row>95</xdr:row>
      <xdr:rowOff>59804</xdr:rowOff>
    </xdr:to>
    <xdr:cxnSp macro="">
      <xdr:nvCxnSpPr>
        <xdr:cNvPr id="700" name="直線コネクタ 699"/>
        <xdr:cNvCxnSpPr/>
      </xdr:nvCxnSpPr>
      <xdr:spPr>
        <a:xfrm>
          <a:off x="14592300" y="16339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41351</xdr:rowOff>
    </xdr:from>
    <xdr:to>
      <xdr:col>81</xdr:col>
      <xdr:colOff>101600</xdr:colOff>
      <xdr:row>96</xdr:row>
      <xdr:rowOff>142951</xdr:rowOff>
    </xdr:to>
    <xdr:sp macro="" textlink="">
      <xdr:nvSpPr>
        <xdr:cNvPr id="701" name="フローチャート: 判断 700"/>
        <xdr:cNvSpPr/>
      </xdr:nvSpPr>
      <xdr:spPr>
        <a:xfrm>
          <a:off x="15430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134078</xdr:rowOff>
    </xdr:from>
    <xdr:ext cx="534377" cy="259045"/>
    <xdr:sp macro="" textlink="">
      <xdr:nvSpPr>
        <xdr:cNvPr id="702" name="テキスト ボックス 701"/>
        <xdr:cNvSpPr txBox="1"/>
      </xdr:nvSpPr>
      <xdr:spPr>
        <a:xfrm>
          <a:off x="15214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51403</xdr:rowOff>
    </xdr:from>
    <xdr:to>
      <xdr:col>76</xdr:col>
      <xdr:colOff>114300</xdr:colOff>
      <xdr:row>95</xdr:row>
      <xdr:rowOff>68948</xdr:rowOff>
    </xdr:to>
    <xdr:cxnSp macro="">
      <xdr:nvCxnSpPr>
        <xdr:cNvPr id="703" name="直線コネクタ 702"/>
        <xdr:cNvCxnSpPr/>
      </xdr:nvCxnSpPr>
      <xdr:spPr>
        <a:xfrm flipV="1">
          <a:off x="13703300" y="1633915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5" name="テキスト ボックス 704"/>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68948</xdr:rowOff>
    </xdr:from>
    <xdr:to>
      <xdr:col>71</xdr:col>
      <xdr:colOff>177800</xdr:colOff>
      <xdr:row>95</xdr:row>
      <xdr:rowOff>127784</xdr:rowOff>
    </xdr:to>
    <xdr:cxnSp macro="">
      <xdr:nvCxnSpPr>
        <xdr:cNvPr id="706" name="直線コネクタ 705"/>
        <xdr:cNvCxnSpPr/>
      </xdr:nvCxnSpPr>
      <xdr:spPr>
        <a:xfrm flipV="1">
          <a:off x="12814300" y="16356698"/>
          <a:ext cx="889000" cy="5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8" name="テキスト ボックス 707"/>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10" name="テキスト ボックス 709"/>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142050</xdr:rowOff>
    </xdr:from>
    <xdr:to>
      <xdr:col>85</xdr:col>
      <xdr:colOff>177800</xdr:colOff>
      <xdr:row>95</xdr:row>
      <xdr:rowOff>72200</xdr:rowOff>
    </xdr:to>
    <xdr:sp macro="" textlink="">
      <xdr:nvSpPr>
        <xdr:cNvPr id="716" name="楕円 715"/>
        <xdr:cNvSpPr/>
      </xdr:nvSpPr>
      <xdr:spPr>
        <a:xfrm>
          <a:off x="16268700" y="162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164927</xdr:rowOff>
    </xdr:from>
    <xdr:ext cx="534377" cy="259045"/>
    <xdr:sp macro="" textlink="">
      <xdr:nvSpPr>
        <xdr:cNvPr id="717" name="公債費該当値テキスト"/>
        <xdr:cNvSpPr txBox="1"/>
      </xdr:nvSpPr>
      <xdr:spPr>
        <a:xfrm>
          <a:off x="16370300" y="161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9004</xdr:rowOff>
    </xdr:from>
    <xdr:to>
      <xdr:col>81</xdr:col>
      <xdr:colOff>101600</xdr:colOff>
      <xdr:row>95</xdr:row>
      <xdr:rowOff>110604</xdr:rowOff>
    </xdr:to>
    <xdr:sp macro="" textlink="">
      <xdr:nvSpPr>
        <xdr:cNvPr id="718" name="楕円 717"/>
        <xdr:cNvSpPr/>
      </xdr:nvSpPr>
      <xdr:spPr>
        <a:xfrm>
          <a:off x="15430500" y="16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127131</xdr:rowOff>
    </xdr:from>
    <xdr:ext cx="534377" cy="259045"/>
    <xdr:sp macro="" textlink="">
      <xdr:nvSpPr>
        <xdr:cNvPr id="719" name="テキスト ボックス 718"/>
        <xdr:cNvSpPr txBox="1"/>
      </xdr:nvSpPr>
      <xdr:spPr>
        <a:xfrm>
          <a:off x="15214111" y="16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603</xdr:rowOff>
    </xdr:from>
    <xdr:to>
      <xdr:col>76</xdr:col>
      <xdr:colOff>165100</xdr:colOff>
      <xdr:row>95</xdr:row>
      <xdr:rowOff>102203</xdr:rowOff>
    </xdr:to>
    <xdr:sp macro="" textlink="">
      <xdr:nvSpPr>
        <xdr:cNvPr id="720" name="楕円 719"/>
        <xdr:cNvSpPr/>
      </xdr:nvSpPr>
      <xdr:spPr>
        <a:xfrm>
          <a:off x="14541500" y="16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118730</xdr:rowOff>
    </xdr:from>
    <xdr:ext cx="534377" cy="259045"/>
    <xdr:sp macro="" textlink="">
      <xdr:nvSpPr>
        <xdr:cNvPr id="721" name="テキスト ボックス 720"/>
        <xdr:cNvSpPr txBox="1"/>
      </xdr:nvSpPr>
      <xdr:spPr>
        <a:xfrm>
          <a:off x="14325111" y="16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18148</xdr:rowOff>
    </xdr:from>
    <xdr:to>
      <xdr:col>72</xdr:col>
      <xdr:colOff>38100</xdr:colOff>
      <xdr:row>95</xdr:row>
      <xdr:rowOff>119748</xdr:rowOff>
    </xdr:to>
    <xdr:sp macro="" textlink="">
      <xdr:nvSpPr>
        <xdr:cNvPr id="722" name="楕円 721"/>
        <xdr:cNvSpPr/>
      </xdr:nvSpPr>
      <xdr:spPr>
        <a:xfrm>
          <a:off x="13652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136275</xdr:rowOff>
    </xdr:from>
    <xdr:ext cx="534377" cy="259045"/>
    <xdr:sp macro="" textlink="">
      <xdr:nvSpPr>
        <xdr:cNvPr id="723" name="テキスト ボックス 722"/>
        <xdr:cNvSpPr txBox="1"/>
      </xdr:nvSpPr>
      <xdr:spPr>
        <a:xfrm>
          <a:off x="13436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76984</xdr:rowOff>
    </xdr:from>
    <xdr:to>
      <xdr:col>67</xdr:col>
      <xdr:colOff>101600</xdr:colOff>
      <xdr:row>96</xdr:row>
      <xdr:rowOff>7134</xdr:rowOff>
    </xdr:to>
    <xdr:sp macro="" textlink="">
      <xdr:nvSpPr>
        <xdr:cNvPr id="724" name="楕円 723"/>
        <xdr:cNvSpPr/>
      </xdr:nvSpPr>
      <xdr:spPr>
        <a:xfrm>
          <a:off x="12763500" y="163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23661</xdr:rowOff>
    </xdr:from>
    <xdr:ext cx="534377" cy="259045"/>
    <xdr:sp macro="" textlink="">
      <xdr:nvSpPr>
        <xdr:cNvPr id="725" name="テキスト ボックス 724"/>
        <xdr:cNvSpPr txBox="1"/>
      </xdr:nvSpPr>
      <xdr:spPr>
        <a:xfrm>
          <a:off x="12547111" y="161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63297</xdr:rowOff>
    </xdr:from>
    <xdr:to>
      <xdr:col>112</xdr:col>
      <xdr:colOff>38100</xdr:colOff>
      <xdr:row>38</xdr:row>
      <xdr:rowOff>164897</xdr:rowOff>
    </xdr:to>
    <xdr:sp macro="" textlink="">
      <xdr:nvSpPr>
        <xdr:cNvPr id="756" name="フローチャート: 判断 755"/>
        <xdr:cNvSpPr/>
      </xdr:nvSpPr>
      <xdr:spPr>
        <a:xfrm>
          <a:off x="212725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9974</xdr:rowOff>
    </xdr:from>
    <xdr:ext cx="313932" cy="259045"/>
    <xdr:sp macro="" textlink="">
      <xdr:nvSpPr>
        <xdr:cNvPr id="757" name="テキスト ボックス 756"/>
        <xdr:cNvSpPr txBox="1"/>
      </xdr:nvSpPr>
      <xdr:spPr>
        <a:xfrm>
          <a:off x="21166333" y="63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民生費については、教育・保育施設等運営給付費、介護保険事業特別会計繰出金、ひとり親福祉費の増などにより前年度と比較すると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衛生費については、環境センター附属焼却工場事業、一般廃棄物処理事業の増などにより前年度と比較すると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36,173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商工費については、融資対策事業の減などにより前年度と比較すると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土木費については、公営住宅整備事業の増などにより前年度と比較すると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54,377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教育費については、史跡武田氏館跡整備事業、小学校給食室整備事業の減などにより前年度と比較すると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32,026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財政調整基金については、令和元年度では</a:t>
          </a:r>
          <a:r>
            <a:rPr kumimoji="1" lang="en-US" altLang="ja-JP" sz="1400">
              <a:solidFill>
                <a:sysClr val="windowText" lastClr="000000"/>
              </a:solidFill>
              <a:latin typeface="ＭＳ ゴシック" pitchFamily="49" charset="-128"/>
              <a:ea typeface="ＭＳ ゴシック" pitchFamily="49" charset="-128"/>
            </a:rPr>
            <a:t>303,504</a:t>
          </a:r>
          <a:r>
            <a:rPr kumimoji="1" lang="ja-JP" altLang="en-US" sz="1400">
              <a:solidFill>
                <a:sysClr val="windowText" lastClr="000000"/>
              </a:solidFill>
              <a:latin typeface="ＭＳ ゴシック" pitchFamily="49" charset="-128"/>
              <a:ea typeface="ＭＳ ゴシック" pitchFamily="49" charset="-128"/>
            </a:rPr>
            <a:t>千円取崩しを行い、決算剰余金を</a:t>
          </a:r>
          <a:r>
            <a:rPr kumimoji="1" lang="en-US" altLang="ja-JP" sz="1400">
              <a:solidFill>
                <a:sysClr val="windowText" lastClr="000000"/>
              </a:solidFill>
              <a:latin typeface="ＭＳ ゴシック" pitchFamily="49" charset="-128"/>
              <a:ea typeface="ＭＳ ゴシック" pitchFamily="49" charset="-128"/>
            </a:rPr>
            <a:t>350,000</a:t>
          </a:r>
          <a:r>
            <a:rPr kumimoji="1" lang="ja-JP" altLang="en-US" sz="1400">
              <a:solidFill>
                <a:sysClr val="windowText" lastClr="000000"/>
              </a:solidFill>
              <a:latin typeface="ＭＳ ゴシック" pitchFamily="49" charset="-128"/>
              <a:ea typeface="ＭＳ ゴシック" pitchFamily="49" charset="-128"/>
            </a:rPr>
            <a:t>千円積み立てたことから、標準財政規模比はほぼ横ばいの、</a:t>
          </a:r>
          <a:r>
            <a:rPr kumimoji="1" lang="en-US" altLang="ja-JP" sz="1400">
              <a:solidFill>
                <a:sysClr val="windowText" lastClr="000000"/>
              </a:solidFill>
              <a:latin typeface="ＭＳ ゴシック" pitchFamily="49" charset="-128"/>
              <a:ea typeface="ＭＳ ゴシック" pitchFamily="49" charset="-128"/>
            </a:rPr>
            <a:t>5.83</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実質収支は普通会計で</a:t>
          </a:r>
          <a:r>
            <a:rPr kumimoji="1" lang="en-US" altLang="ja-JP" sz="1400">
              <a:solidFill>
                <a:sysClr val="windowText" lastClr="000000"/>
              </a:solidFill>
              <a:latin typeface="ＭＳ ゴシック" pitchFamily="49" charset="-128"/>
              <a:ea typeface="ＭＳ ゴシック" pitchFamily="49" charset="-128"/>
            </a:rPr>
            <a:t>569,382</a:t>
          </a:r>
          <a:r>
            <a:rPr kumimoji="1" lang="ja-JP" altLang="en-US" sz="1400">
              <a:solidFill>
                <a:sysClr val="windowText" lastClr="000000"/>
              </a:solidFill>
              <a:latin typeface="ＭＳ ゴシック" pitchFamily="49" charset="-128"/>
              <a:ea typeface="ＭＳ ゴシック" pitchFamily="49" charset="-128"/>
            </a:rPr>
            <a:t>千円となり、実質収支比率は、</a:t>
          </a:r>
          <a:r>
            <a:rPr kumimoji="1" lang="en-US" altLang="ja-JP" sz="1400">
              <a:solidFill>
                <a:sysClr val="windowText" lastClr="000000"/>
              </a:solidFill>
              <a:latin typeface="ＭＳ ゴシック" pitchFamily="49" charset="-128"/>
              <a:ea typeface="ＭＳ ゴシック" pitchFamily="49" charset="-128"/>
            </a:rPr>
            <a:t>0.31</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1.33</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実質単年度収支については、前年度から</a:t>
          </a:r>
          <a:r>
            <a:rPr kumimoji="1" lang="en-US" altLang="ja-JP" sz="1400">
              <a:solidFill>
                <a:sysClr val="windowText" lastClr="000000"/>
              </a:solidFill>
              <a:latin typeface="ＭＳ ゴシック" pitchFamily="49" charset="-128"/>
              <a:ea typeface="ＭＳ ゴシック" pitchFamily="49" charset="-128"/>
            </a:rPr>
            <a:t>1.38</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0.98</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病院事業会計については、前年度と比較して手術件数の増により医業収益が増加したものの、依然として赤字状態が続いている。</a:t>
          </a:r>
        </a:p>
        <a:p>
          <a:r>
            <a:rPr kumimoji="1" lang="ja-JP" altLang="en-US" sz="1400">
              <a:solidFill>
                <a:sysClr val="windowText" lastClr="000000"/>
              </a:solidFill>
              <a:latin typeface="ＭＳ ゴシック" pitchFamily="49" charset="-128"/>
              <a:ea typeface="ＭＳ ゴシック" pitchFamily="49" charset="-128"/>
            </a:rPr>
            <a:t>　今後においては、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76278411</v>
      </c>
      <c r="BO4" s="462"/>
      <c r="BP4" s="462"/>
      <c r="BQ4" s="462"/>
      <c r="BR4" s="462"/>
      <c r="BS4" s="462"/>
      <c r="BT4" s="462"/>
      <c r="BU4" s="463"/>
      <c r="BV4" s="461">
        <v>73604399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v>
      </c>
      <c r="CU4" s="646"/>
      <c r="CV4" s="646"/>
      <c r="CW4" s="646"/>
      <c r="CX4" s="646"/>
      <c r="CY4" s="646"/>
      <c r="CZ4" s="646"/>
      <c r="DA4" s="647"/>
      <c r="DB4" s="645">
        <v>1.6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75561355</v>
      </c>
      <c r="BO5" s="467"/>
      <c r="BP5" s="467"/>
      <c r="BQ5" s="467"/>
      <c r="BR5" s="467"/>
      <c r="BS5" s="467"/>
      <c r="BT5" s="467"/>
      <c r="BU5" s="468"/>
      <c r="BV5" s="466">
        <v>72632262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97.7</v>
      </c>
      <c r="CU5" s="437"/>
      <c r="CV5" s="437"/>
      <c r="CW5" s="437"/>
      <c r="CX5" s="437"/>
      <c r="CY5" s="437"/>
      <c r="CZ5" s="437"/>
      <c r="DA5" s="438"/>
      <c r="DB5" s="436">
        <v>96.1</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717056</v>
      </c>
      <c r="BO6" s="467"/>
      <c r="BP6" s="467"/>
      <c r="BQ6" s="467"/>
      <c r="BR6" s="467"/>
      <c r="BS6" s="467"/>
      <c r="BT6" s="467"/>
      <c r="BU6" s="468"/>
      <c r="BV6" s="466">
        <v>972137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105.7</v>
      </c>
      <c r="CU6" s="620"/>
      <c r="CV6" s="620"/>
      <c r="CW6" s="620"/>
      <c r="CX6" s="620"/>
      <c r="CY6" s="620"/>
      <c r="CZ6" s="620"/>
      <c r="DA6" s="621"/>
      <c r="DB6" s="619">
        <v>104.7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147674</v>
      </c>
      <c r="BO7" s="467"/>
      <c r="BP7" s="467"/>
      <c r="BQ7" s="467"/>
      <c r="BR7" s="467"/>
      <c r="BS7" s="467"/>
      <c r="BT7" s="467"/>
      <c r="BU7" s="468"/>
      <c r="BV7" s="466">
        <v>284192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42807231</v>
      </c>
      <c r="CU7" s="467"/>
      <c r="CV7" s="467"/>
      <c r="CW7" s="467"/>
      <c r="CX7" s="467"/>
      <c r="CY7" s="467"/>
      <c r="CZ7" s="467"/>
      <c r="DA7" s="468"/>
      <c r="DB7" s="466">
        <v>41894649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569382</v>
      </c>
      <c r="BO8" s="467"/>
      <c r="BP8" s="467"/>
      <c r="BQ8" s="467"/>
      <c r="BR8" s="467"/>
      <c r="BS8" s="467"/>
      <c r="BT8" s="467"/>
      <c r="BU8" s="468"/>
      <c r="BV8" s="466">
        <v>687945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0.77</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193125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-118563</v>
      </c>
      <c r="BO9" s="467"/>
      <c r="BP9" s="467"/>
      <c r="BQ9" s="467"/>
      <c r="BR9" s="467"/>
      <c r="BS9" s="467"/>
      <c r="BT9" s="467"/>
      <c r="BU9" s="468"/>
      <c r="BV9" s="466">
        <v>168286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14.7</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198992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650</v>
      </c>
      <c r="BO10" s="467"/>
      <c r="BP10" s="467"/>
      <c r="BQ10" s="467"/>
      <c r="BR10" s="467"/>
      <c r="BS10" s="467"/>
      <c r="BT10" s="467"/>
      <c r="BU10" s="468"/>
      <c r="BV10" s="466">
        <v>985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187880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303504</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182252</v>
      </c>
      <c r="S13" s="570"/>
      <c r="T13" s="570"/>
      <c r="U13" s="570"/>
      <c r="V13" s="571"/>
      <c r="W13" s="557" t="s">
        <v>138</v>
      </c>
      <c r="X13" s="479"/>
      <c r="Y13" s="479"/>
      <c r="Z13" s="479"/>
      <c r="AA13" s="479"/>
      <c r="AB13" s="480"/>
      <c r="AC13" s="442">
        <v>2254</v>
      </c>
      <c r="AD13" s="443"/>
      <c r="AE13" s="443"/>
      <c r="AF13" s="443"/>
      <c r="AG13" s="444"/>
      <c r="AH13" s="442">
        <v>2331</v>
      </c>
      <c r="AI13" s="443"/>
      <c r="AJ13" s="443"/>
      <c r="AK13" s="443"/>
      <c r="AL13" s="445"/>
      <c r="AM13" s="535" t="s">
        <v>139</v>
      </c>
      <c r="AN13" s="440"/>
      <c r="AO13" s="440"/>
      <c r="AP13" s="440"/>
      <c r="AQ13" s="440"/>
      <c r="AR13" s="440"/>
      <c r="AS13" s="440"/>
      <c r="AT13" s="441"/>
      <c r="AU13" s="523" t="s">
        <v>120</v>
      </c>
      <c r="AV13" s="524"/>
      <c r="AW13" s="524"/>
      <c r="AX13" s="524"/>
      <c r="AY13" s="446" t="s">
        <v>140</v>
      </c>
      <c r="AZ13" s="447"/>
      <c r="BA13" s="447"/>
      <c r="BB13" s="447"/>
      <c r="BC13" s="447"/>
      <c r="BD13" s="447"/>
      <c r="BE13" s="447"/>
      <c r="BF13" s="447"/>
      <c r="BG13" s="447"/>
      <c r="BH13" s="447"/>
      <c r="BI13" s="447"/>
      <c r="BJ13" s="447"/>
      <c r="BK13" s="447"/>
      <c r="BL13" s="447"/>
      <c r="BM13" s="448"/>
      <c r="BN13" s="466">
        <v>-421417</v>
      </c>
      <c r="BO13" s="467"/>
      <c r="BP13" s="467"/>
      <c r="BQ13" s="467"/>
      <c r="BR13" s="467"/>
      <c r="BS13" s="467"/>
      <c r="BT13" s="467"/>
      <c r="BU13" s="468"/>
      <c r="BV13" s="466">
        <v>169271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6.6</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188774</v>
      </c>
      <c r="S14" s="570"/>
      <c r="T14" s="570"/>
      <c r="U14" s="570"/>
      <c r="V14" s="571"/>
      <c r="W14" s="572"/>
      <c r="X14" s="482"/>
      <c r="Y14" s="482"/>
      <c r="Z14" s="482"/>
      <c r="AA14" s="482"/>
      <c r="AB14" s="483"/>
      <c r="AC14" s="562">
        <v>2.7</v>
      </c>
      <c r="AD14" s="563"/>
      <c r="AE14" s="563"/>
      <c r="AF14" s="563"/>
      <c r="AG14" s="564"/>
      <c r="AH14" s="562">
        <v>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72.400000000000006</v>
      </c>
      <c r="CU14" s="574"/>
      <c r="CV14" s="574"/>
      <c r="CW14" s="574"/>
      <c r="CX14" s="574"/>
      <c r="CY14" s="574"/>
      <c r="CZ14" s="574"/>
      <c r="DA14" s="575"/>
      <c r="DB14" s="573">
        <v>80</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183454</v>
      </c>
      <c r="S15" s="570"/>
      <c r="T15" s="570"/>
      <c r="U15" s="570"/>
      <c r="V15" s="571"/>
      <c r="W15" s="557" t="s">
        <v>144</v>
      </c>
      <c r="X15" s="479"/>
      <c r="Y15" s="479"/>
      <c r="Z15" s="479"/>
      <c r="AA15" s="479"/>
      <c r="AB15" s="480"/>
      <c r="AC15" s="442">
        <v>19758</v>
      </c>
      <c r="AD15" s="443"/>
      <c r="AE15" s="443"/>
      <c r="AF15" s="443"/>
      <c r="AG15" s="444"/>
      <c r="AH15" s="442">
        <v>20602</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24500669</v>
      </c>
      <c r="BO15" s="462"/>
      <c r="BP15" s="462"/>
      <c r="BQ15" s="462"/>
      <c r="BR15" s="462"/>
      <c r="BS15" s="462"/>
      <c r="BT15" s="462"/>
      <c r="BU15" s="463"/>
      <c r="BV15" s="461">
        <v>24231805</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23.3</v>
      </c>
      <c r="AD16" s="563"/>
      <c r="AE16" s="563"/>
      <c r="AF16" s="563"/>
      <c r="AG16" s="564"/>
      <c r="AH16" s="562">
        <v>23.6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32410107</v>
      </c>
      <c r="BO16" s="467"/>
      <c r="BP16" s="467"/>
      <c r="BQ16" s="467"/>
      <c r="BR16" s="467"/>
      <c r="BS16" s="467"/>
      <c r="BT16" s="467"/>
      <c r="BU16" s="468"/>
      <c r="BV16" s="466">
        <v>31082921</v>
      </c>
      <c r="BW16" s="467"/>
      <c r="BX16" s="467"/>
      <c r="BY16" s="467"/>
      <c r="BZ16" s="467"/>
      <c r="CA16" s="467"/>
      <c r="CB16" s="467"/>
      <c r="CC16" s="468"/>
      <c r="CD16" s="201"/>
      <c r="CE16" s="464" t="s">
        <v>150</v>
      </c>
      <c r="CF16" s="464"/>
      <c r="CG16" s="464"/>
      <c r="CH16" s="464"/>
      <c r="CI16" s="464"/>
      <c r="CJ16" s="464"/>
      <c r="CK16" s="464"/>
      <c r="CL16" s="464"/>
      <c r="CM16" s="464"/>
      <c r="CN16" s="464"/>
      <c r="CO16" s="464"/>
      <c r="CP16" s="464"/>
      <c r="CQ16" s="464"/>
      <c r="CR16" s="464"/>
      <c r="CS16" s="465"/>
      <c r="CT16" s="436">
        <v>16.100000000000001</v>
      </c>
      <c r="CU16" s="437"/>
      <c r="CV16" s="437"/>
      <c r="CW16" s="437"/>
      <c r="CX16" s="437"/>
      <c r="CY16" s="437"/>
      <c r="CZ16" s="437"/>
      <c r="DA16" s="438"/>
      <c r="DB16" s="436">
        <v>16.8</v>
      </c>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62657</v>
      </c>
      <c r="AD17" s="443"/>
      <c r="AE17" s="443"/>
      <c r="AF17" s="443"/>
      <c r="AG17" s="444"/>
      <c r="AH17" s="442">
        <v>64211</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31557709</v>
      </c>
      <c r="BO17" s="467"/>
      <c r="BP17" s="467"/>
      <c r="BQ17" s="467"/>
      <c r="BR17" s="467"/>
      <c r="BS17" s="467"/>
      <c r="BT17" s="467"/>
      <c r="BU17" s="468"/>
      <c r="BV17" s="466">
        <v>31183003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212.47</v>
      </c>
      <c r="M18" s="531"/>
      <c r="N18" s="531"/>
      <c r="O18" s="531"/>
      <c r="P18" s="531"/>
      <c r="Q18" s="531"/>
      <c r="R18" s="532"/>
      <c r="S18" s="532"/>
      <c r="T18" s="532"/>
      <c r="U18" s="532"/>
      <c r="V18" s="533"/>
      <c r="W18" s="547"/>
      <c r="X18" s="548"/>
      <c r="Y18" s="548"/>
      <c r="Z18" s="548"/>
      <c r="AA18" s="548"/>
      <c r="AB18" s="558"/>
      <c r="AC18" s="430">
        <v>74</v>
      </c>
      <c r="AD18" s="431"/>
      <c r="AE18" s="431"/>
      <c r="AF18" s="431"/>
      <c r="AG18" s="534"/>
      <c r="AH18" s="430">
        <v>73.7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42423577</v>
      </c>
      <c r="BO18" s="467"/>
      <c r="BP18" s="467"/>
      <c r="BQ18" s="467"/>
      <c r="BR18" s="467"/>
      <c r="BS18" s="467"/>
      <c r="BT18" s="467"/>
      <c r="BU18" s="468"/>
      <c r="BV18" s="466">
        <v>41375416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909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47555904</v>
      </c>
      <c r="BO19" s="467"/>
      <c r="BP19" s="467"/>
      <c r="BQ19" s="467"/>
      <c r="BR19" s="467"/>
      <c r="BS19" s="467"/>
      <c r="BT19" s="467"/>
      <c r="BU19" s="468"/>
      <c r="BV19" s="466">
        <v>46685397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85057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79312795</v>
      </c>
      <c r="BO23" s="467"/>
      <c r="BP23" s="467"/>
      <c r="BQ23" s="467"/>
      <c r="BR23" s="467"/>
      <c r="BS23" s="467"/>
      <c r="BT23" s="467"/>
      <c r="BU23" s="468"/>
      <c r="BV23" s="466">
        <v>79083096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10800</v>
      </c>
      <c r="R24" s="443"/>
      <c r="S24" s="443"/>
      <c r="T24" s="443"/>
      <c r="U24" s="443"/>
      <c r="V24" s="444"/>
      <c r="W24" s="508"/>
      <c r="X24" s="499"/>
      <c r="Y24" s="500"/>
      <c r="Z24" s="439" t="s">
        <v>169</v>
      </c>
      <c r="AA24" s="440"/>
      <c r="AB24" s="440"/>
      <c r="AC24" s="440"/>
      <c r="AD24" s="440"/>
      <c r="AE24" s="440"/>
      <c r="AF24" s="440"/>
      <c r="AG24" s="441"/>
      <c r="AH24" s="442">
        <v>1006</v>
      </c>
      <c r="AI24" s="443"/>
      <c r="AJ24" s="443"/>
      <c r="AK24" s="443"/>
      <c r="AL24" s="444"/>
      <c r="AM24" s="442">
        <v>3142744</v>
      </c>
      <c r="AN24" s="443"/>
      <c r="AO24" s="443"/>
      <c r="AP24" s="443"/>
      <c r="AQ24" s="443"/>
      <c r="AR24" s="444"/>
      <c r="AS24" s="442">
        <v>3124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44699818</v>
      </c>
      <c r="BO24" s="467"/>
      <c r="BP24" s="467"/>
      <c r="BQ24" s="467"/>
      <c r="BR24" s="467"/>
      <c r="BS24" s="467"/>
      <c r="BT24" s="467"/>
      <c r="BU24" s="468"/>
      <c r="BV24" s="466">
        <v>44480841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2</v>
      </c>
      <c r="M25" s="443"/>
      <c r="N25" s="443"/>
      <c r="O25" s="443"/>
      <c r="P25" s="444"/>
      <c r="Q25" s="442">
        <v>8800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t="s">
        <v>128</v>
      </c>
      <c r="BO25" s="462"/>
      <c r="BP25" s="462"/>
      <c r="BQ25" s="462"/>
      <c r="BR25" s="462"/>
      <c r="BS25" s="462"/>
      <c r="BT25" s="462"/>
      <c r="BU25" s="463"/>
      <c r="BV25" s="461" t="s">
        <v>128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7550</v>
      </c>
      <c r="R26" s="443"/>
      <c r="S26" s="443"/>
      <c r="T26" s="443"/>
      <c r="U26" s="443"/>
      <c r="V26" s="444"/>
      <c r="W26" s="508"/>
      <c r="X26" s="499"/>
      <c r="Y26" s="500"/>
      <c r="Z26" s="439" t="s">
        <v>176</v>
      </c>
      <c r="AA26" s="521"/>
      <c r="AB26" s="521"/>
      <c r="AC26" s="521"/>
      <c r="AD26" s="521"/>
      <c r="AE26" s="521"/>
      <c r="AF26" s="521"/>
      <c r="AG26" s="522"/>
      <c r="AH26" s="442">
        <v>113</v>
      </c>
      <c r="AI26" s="443"/>
      <c r="AJ26" s="443"/>
      <c r="AK26" s="443"/>
      <c r="AL26" s="444"/>
      <c r="AM26" s="442">
        <v>375838</v>
      </c>
      <c r="AN26" s="443"/>
      <c r="AO26" s="443"/>
      <c r="AP26" s="443"/>
      <c r="AQ26" s="443"/>
      <c r="AR26" s="444"/>
      <c r="AS26" s="442">
        <v>3326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6600</v>
      </c>
      <c r="R27" s="443"/>
      <c r="S27" s="443"/>
      <c r="T27" s="443"/>
      <c r="U27" s="443"/>
      <c r="V27" s="444"/>
      <c r="W27" s="508"/>
      <c r="X27" s="499"/>
      <c r="Y27" s="500"/>
      <c r="Z27" s="439" t="s">
        <v>179</v>
      </c>
      <c r="AA27" s="440"/>
      <c r="AB27" s="440"/>
      <c r="AC27" s="440"/>
      <c r="AD27" s="440"/>
      <c r="AE27" s="440"/>
      <c r="AF27" s="440"/>
      <c r="AG27" s="441"/>
      <c r="AH27" s="442">
        <v>65</v>
      </c>
      <c r="AI27" s="443"/>
      <c r="AJ27" s="443"/>
      <c r="AK27" s="443"/>
      <c r="AL27" s="444"/>
      <c r="AM27" s="442">
        <v>263372</v>
      </c>
      <c r="AN27" s="443"/>
      <c r="AO27" s="443"/>
      <c r="AP27" s="443"/>
      <c r="AQ27" s="443"/>
      <c r="AR27" s="444"/>
      <c r="AS27" s="442">
        <v>4052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2901554</v>
      </c>
      <c r="BO27" s="470"/>
      <c r="BP27" s="470"/>
      <c r="BQ27" s="470"/>
      <c r="BR27" s="470"/>
      <c r="BS27" s="470"/>
      <c r="BT27" s="470"/>
      <c r="BU27" s="471"/>
      <c r="BV27" s="469">
        <v>2898050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6100</v>
      </c>
      <c r="R28" s="443"/>
      <c r="S28" s="443"/>
      <c r="T28" s="443"/>
      <c r="U28" s="443"/>
      <c r="V28" s="444"/>
      <c r="W28" s="508"/>
      <c r="X28" s="499"/>
      <c r="Y28" s="500"/>
      <c r="Z28" s="439" t="s">
        <v>182</v>
      </c>
      <c r="AA28" s="440"/>
      <c r="AB28" s="440"/>
      <c r="AC28" s="440"/>
      <c r="AD28" s="440"/>
      <c r="AE28" s="440"/>
      <c r="AF28" s="440"/>
      <c r="AG28" s="441"/>
      <c r="AH28" s="442" t="s">
        <v>128</v>
      </c>
      <c r="AI28" s="443"/>
      <c r="AJ28" s="443"/>
      <c r="AK28" s="443"/>
      <c r="AL28" s="444"/>
      <c r="AM28" s="442" t="s">
        <v>136</v>
      </c>
      <c r="AN28" s="443"/>
      <c r="AO28" s="443"/>
      <c r="AP28" s="443"/>
      <c r="AQ28" s="443"/>
      <c r="AR28" s="444"/>
      <c r="AS28" s="442" t="s">
        <v>136</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2495879</v>
      </c>
      <c r="BO28" s="462"/>
      <c r="BP28" s="462"/>
      <c r="BQ28" s="462"/>
      <c r="BR28" s="462"/>
      <c r="BS28" s="462"/>
      <c r="BT28" s="462"/>
      <c r="BU28" s="463"/>
      <c r="BV28" s="461">
        <v>2448733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30</v>
      </c>
      <c r="M29" s="443"/>
      <c r="N29" s="443"/>
      <c r="O29" s="443"/>
      <c r="P29" s="444"/>
      <c r="Q29" s="442">
        <v>5900</v>
      </c>
      <c r="R29" s="443"/>
      <c r="S29" s="443"/>
      <c r="T29" s="443"/>
      <c r="U29" s="443"/>
      <c r="V29" s="444"/>
      <c r="W29" s="509"/>
      <c r="X29" s="510"/>
      <c r="Y29" s="511"/>
      <c r="Z29" s="439" t="s">
        <v>185</v>
      </c>
      <c r="AA29" s="440"/>
      <c r="AB29" s="440"/>
      <c r="AC29" s="440"/>
      <c r="AD29" s="440"/>
      <c r="AE29" s="440"/>
      <c r="AF29" s="440"/>
      <c r="AG29" s="441"/>
      <c r="AH29" s="442">
        <v>1071</v>
      </c>
      <c r="AI29" s="443"/>
      <c r="AJ29" s="443"/>
      <c r="AK29" s="443"/>
      <c r="AL29" s="444"/>
      <c r="AM29" s="442">
        <v>3406116</v>
      </c>
      <c r="AN29" s="443"/>
      <c r="AO29" s="443"/>
      <c r="AP29" s="443"/>
      <c r="AQ29" s="443"/>
      <c r="AR29" s="444"/>
      <c r="AS29" s="442">
        <v>3180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34473</v>
      </c>
      <c r="BO29" s="467"/>
      <c r="BP29" s="467"/>
      <c r="BQ29" s="467"/>
      <c r="BR29" s="467"/>
      <c r="BS29" s="467"/>
      <c r="BT29" s="467"/>
      <c r="BU29" s="468"/>
      <c r="BV29" s="466">
        <v>34470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5078160</v>
      </c>
      <c r="BO30" s="470"/>
      <c r="BP30" s="470"/>
      <c r="BQ30" s="470"/>
      <c r="BR30" s="470"/>
      <c r="BS30" s="470"/>
      <c r="BT30" s="470"/>
      <c r="BU30" s="471"/>
      <c r="BV30" s="469">
        <v>4232549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195</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198</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IF('各会計、関係団体の財政状況及び健全化判断比率'!B36="","",'各会計、関係団体の財政状況及び健全化判断比率'!B36)</f>
        <v>古関・梯町簡易水道事業特別会計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甲府地区広域行政事務組合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26</v>
      </c>
      <c r="CP34" s="425"/>
      <c r="CQ34" s="424" t="str">
        <f>IF('各会計、関係団体の財政状況及び健全化判断比率'!BS7="","",'各会計、関係団体の財政状況及び健全化判断比率'!BS7)</f>
        <v>甲府市学校給食会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交通災害共済事業特別会計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IF('各会計、関係団体の財政状況及び健全化判断比率'!B37="","",'各会計、関係団体の財政状況及び健全化判断比率'!B37)</f>
        <v>簡易水道等事業特別会計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甲府地区広域行政事務組合
（ふるさと市町村圏事業特別会計）</v>
      </c>
      <c r="BZ35" s="424"/>
      <c r="CA35" s="424"/>
      <c r="CB35" s="424"/>
      <c r="CC35" s="424"/>
      <c r="CD35" s="424"/>
      <c r="CE35" s="424"/>
      <c r="CF35" s="424"/>
      <c r="CG35" s="424"/>
      <c r="CH35" s="424"/>
      <c r="CI35" s="424"/>
      <c r="CJ35" s="424"/>
      <c r="CK35" s="424"/>
      <c r="CL35" s="424"/>
      <c r="CM35" s="424"/>
      <c r="CN35" s="214"/>
      <c r="CO35" s="425">
        <f t="shared" ref="CO35:CO43" si="3">IF(CQ35="","",CO34+1)</f>
        <v>27</v>
      </c>
      <c r="CP35" s="425"/>
      <c r="CQ35" s="424" t="str">
        <f>IF('各会計、関係団体の財政状況及び健全化判断比率'!BS8="","",'各会計、関係団体の財政状況及び健全化判断比率'!BS8)</f>
        <v>甲府市体育協会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母子父子寡婦福祉資金貸付事業特別会計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地方卸売市場事業会計</v>
      </c>
      <c r="AP36" s="424"/>
      <c r="AQ36" s="424"/>
      <c r="AR36" s="424"/>
      <c r="AS36" s="424"/>
      <c r="AT36" s="424"/>
      <c r="AU36" s="424"/>
      <c r="AV36" s="424"/>
      <c r="AW36" s="424"/>
      <c r="AX36" s="424"/>
      <c r="AY36" s="424"/>
      <c r="AZ36" s="424"/>
      <c r="BA36" s="424"/>
      <c r="BB36" s="424"/>
      <c r="BC36" s="424"/>
      <c r="BD36" s="214"/>
      <c r="BE36" s="425">
        <f t="shared" si="1"/>
        <v>14</v>
      </c>
      <c r="BF36" s="425"/>
      <c r="BG36" s="424" t="str">
        <f>IF('各会計、関係団体の財政状況及び健全化判断比率'!B38="","",'各会計、関係団体の財政状況及び健全化判断比率'!B38)</f>
        <v>農業集落排水事業特別会計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甲府地区広域行政事務組合
（消防事業特別会計）</v>
      </c>
      <c r="BZ36" s="424"/>
      <c r="CA36" s="424"/>
      <c r="CB36" s="424"/>
      <c r="CC36" s="424"/>
      <c r="CD36" s="424"/>
      <c r="CE36" s="424"/>
      <c r="CF36" s="424"/>
      <c r="CG36" s="424"/>
      <c r="CH36" s="424"/>
      <c r="CI36" s="424"/>
      <c r="CJ36" s="424"/>
      <c r="CK36" s="424"/>
      <c r="CL36" s="424"/>
      <c r="CM36" s="424"/>
      <c r="CN36" s="214"/>
      <c r="CO36" s="425">
        <f t="shared" si="3"/>
        <v>28</v>
      </c>
      <c r="CP36" s="425"/>
      <c r="CQ36" s="424" t="str">
        <f>IF('各会計、関係団体の財政状況及び健全化判断比率'!BS9="","",'各会計、関係団体の財政状況及び健全化判断比率'!BS9)</f>
        <v>甲府市勤労者福祉サービスセンター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f t="shared" si="1"/>
        <v>15</v>
      </c>
      <c r="BF37" s="425"/>
      <c r="BG37" s="424" t="str">
        <f>IF('各会計、関係団体の財政状況及び健全化判断比率'!B39="","",'各会計、関係団体の財政状況及び健全化判断比率'!B39)</f>
        <v>浄化槽事業特別会計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甲府地区広域行政事務組合
（視聴覚ライブラリー事業特別会計）</v>
      </c>
      <c r="BZ37" s="424"/>
      <c r="CA37" s="424"/>
      <c r="CB37" s="424"/>
      <c r="CC37" s="424"/>
      <c r="CD37" s="424"/>
      <c r="CE37" s="424"/>
      <c r="CF37" s="424"/>
      <c r="CG37" s="424"/>
      <c r="CH37" s="424"/>
      <c r="CI37" s="424"/>
      <c r="CJ37" s="424"/>
      <c r="CK37" s="424"/>
      <c r="CL37" s="424"/>
      <c r="CM37" s="424"/>
      <c r="CN37" s="214"/>
      <c r="CO37" s="425">
        <f t="shared" si="3"/>
        <v>29</v>
      </c>
      <c r="CP37" s="425"/>
      <c r="CQ37" s="424" t="str">
        <f>IF('各会計、関係団体の財政状況及び健全化判断比率'!BS10="","",'各会計、関係団体の財政状況及び健全化判断比率'!BS10)</f>
        <v>甲府市中央まちづくり</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甲府地区広域行政事務組合
（国母公園管理事業特別会計）</v>
      </c>
      <c r="BZ38" s="424"/>
      <c r="CA38" s="424"/>
      <c r="CB38" s="424"/>
      <c r="CC38" s="424"/>
      <c r="CD38" s="424"/>
      <c r="CE38" s="424"/>
      <c r="CF38" s="424"/>
      <c r="CG38" s="424"/>
      <c r="CH38" s="424"/>
      <c r="CI38" s="424"/>
      <c r="CJ38" s="424"/>
      <c r="CK38" s="424"/>
      <c r="CL38" s="424"/>
      <c r="CM38" s="424"/>
      <c r="CN38" s="214"/>
      <c r="CO38" s="425">
        <f t="shared" si="3"/>
        <v>30</v>
      </c>
      <c r="CP38" s="425"/>
      <c r="CQ38" s="424" t="str">
        <f>IF('各会計、関係団体の財政状況及び健全化判断比率'!BS11="","",'各会計、関係団体の財政状況及び健全化判断比率'!BS11)</f>
        <v>甲府市土地開発公社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中巨摩地区広域行政事務組合
（一般会計）</v>
      </c>
      <c r="BZ39" s="424"/>
      <c r="CA39" s="424"/>
      <c r="CB39" s="424"/>
      <c r="CC39" s="424"/>
      <c r="CD39" s="424"/>
      <c r="CE39" s="424"/>
      <c r="CF39" s="424"/>
      <c r="CG39" s="424"/>
      <c r="CH39" s="424"/>
      <c r="CI39" s="424"/>
      <c r="CJ39" s="424"/>
      <c r="CK39" s="424"/>
      <c r="CL39" s="424"/>
      <c r="CM39" s="424"/>
      <c r="CN39" s="214"/>
      <c r="CO39" s="425">
        <f t="shared" si="3"/>
        <v>31</v>
      </c>
      <c r="CP39" s="425"/>
      <c r="CQ39" s="424" t="str">
        <f>IF('各会計、関係団体の財政状況及び健全化判断比率'!BS12="","",'各会計、関係団体の財政状況及び健全化判断比率'!BS12)</f>
        <v>山梨県地場産業センター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22</v>
      </c>
      <c r="BX40" s="425"/>
      <c r="BY40" s="424" t="str">
        <f>IF('各会計、関係団体の財政状況及び健全化判断比率'!B74="","",'各会計、関係団体の財政状況及び健全化判断比率'!B74)</f>
        <v>中巨摩地区広域行政事務組合
（ごみ処理事業特別会計）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23</v>
      </c>
      <c r="BX41" s="425"/>
      <c r="BY41" s="424" t="str">
        <f>IF('各会計、関係団体の財政状況及び健全化判断比率'!B75="","",'各会計、関係団体の財政状況及び健全化判断比率'!B75)</f>
        <v>中巨摩地区広域行政事務組合
（地区公園事業特別会計）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24</v>
      </c>
      <c r="BX42" s="425"/>
      <c r="BY42" s="424" t="str">
        <f>IF('各会計、関係団体の財政状況及び健全化判断比率'!B76="","",'各会計、関係団体の財政状況及び健全化判断比率'!B76)</f>
        <v>中巨摩地区広域行政事務組合
（老人福祉事業特別会計）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25</v>
      </c>
      <c r="BX43" s="425"/>
      <c r="BY43" s="424" t="str">
        <f>IF('各会計、関係団体の財政状況及び健全化判断比率'!B77="","",'各会計、関係団体の財政状況及び健全化判断比率'!B77)</f>
        <v>中巨摩地区広域行政事務組合
（勤労青年センター事業特別会計）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MqDMvJwvUdxOSgzEHy2ATcKcOVRPdazc2lFZkkSh8hvXUT4uW1unLT8KiNQTY2SXXJzoA5RwIzi3qKLjlO4ljg==" saltValue="BSJ3qE0E5bdOELtDDEVF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8" t="s">
        <v>572</v>
      </c>
      <c r="D34" s="1248"/>
      <c r="E34" s="1249"/>
      <c r="F34" s="32">
        <v>0.28999999999999998</v>
      </c>
      <c r="G34" s="33">
        <v>7.0000000000000007E-2</v>
      </c>
      <c r="H34" s="33" t="s">
        <v>573</v>
      </c>
      <c r="I34" s="33" t="s">
        <v>574</v>
      </c>
      <c r="J34" s="34" t="s">
        <v>575</v>
      </c>
      <c r="K34" s="22"/>
      <c r="L34" s="22"/>
      <c r="M34" s="22"/>
      <c r="N34" s="22"/>
      <c r="O34" s="22"/>
      <c r="P34" s="22"/>
    </row>
    <row r="35" spans="1:16" ht="39" customHeight="1" x14ac:dyDescent="0.2">
      <c r="A35" s="22"/>
      <c r="B35" s="35"/>
      <c r="C35" s="1242" t="s">
        <v>576</v>
      </c>
      <c r="D35" s="1243"/>
      <c r="E35" s="1244"/>
      <c r="F35" s="36">
        <v>12.89</v>
      </c>
      <c r="G35" s="37">
        <v>12.65</v>
      </c>
      <c r="H35" s="37">
        <v>13.23</v>
      </c>
      <c r="I35" s="37">
        <v>14.16</v>
      </c>
      <c r="J35" s="38">
        <v>10.67</v>
      </c>
      <c r="K35" s="22"/>
      <c r="L35" s="22"/>
      <c r="M35" s="22"/>
      <c r="N35" s="22"/>
      <c r="O35" s="22"/>
      <c r="P35" s="22"/>
    </row>
    <row r="36" spans="1:16" ht="39" customHeight="1" x14ac:dyDescent="0.2">
      <c r="A36" s="22"/>
      <c r="B36" s="35"/>
      <c r="C36" s="1242" t="s">
        <v>577</v>
      </c>
      <c r="D36" s="1243"/>
      <c r="E36" s="1244"/>
      <c r="F36" s="36">
        <v>2.61</v>
      </c>
      <c r="G36" s="37">
        <v>3.42</v>
      </c>
      <c r="H36" s="37">
        <v>4.04</v>
      </c>
      <c r="I36" s="37">
        <v>4.1100000000000003</v>
      </c>
      <c r="J36" s="38">
        <v>4.88</v>
      </c>
      <c r="K36" s="22"/>
      <c r="L36" s="22"/>
      <c r="M36" s="22"/>
      <c r="N36" s="22"/>
      <c r="O36" s="22"/>
      <c r="P36" s="22"/>
    </row>
    <row r="37" spans="1:16" ht="39" customHeight="1" x14ac:dyDescent="0.2">
      <c r="A37" s="22"/>
      <c r="B37" s="35"/>
      <c r="C37" s="1242" t="s">
        <v>578</v>
      </c>
      <c r="D37" s="1243"/>
      <c r="E37" s="1244"/>
      <c r="F37" s="36">
        <v>2.09</v>
      </c>
      <c r="G37" s="37">
        <v>0.51</v>
      </c>
      <c r="H37" s="37">
        <v>1.24</v>
      </c>
      <c r="I37" s="37">
        <v>1.64</v>
      </c>
      <c r="J37" s="38">
        <v>1.3</v>
      </c>
      <c r="K37" s="22"/>
      <c r="L37" s="22"/>
      <c r="M37" s="22"/>
      <c r="N37" s="22"/>
      <c r="O37" s="22"/>
      <c r="P37" s="22"/>
    </row>
    <row r="38" spans="1:16" ht="39" customHeight="1" x14ac:dyDescent="0.2">
      <c r="A38" s="22"/>
      <c r="B38" s="35"/>
      <c r="C38" s="1242" t="s">
        <v>579</v>
      </c>
      <c r="D38" s="1243"/>
      <c r="E38" s="1244"/>
      <c r="F38" s="36">
        <v>1.34</v>
      </c>
      <c r="G38" s="37">
        <v>1.1100000000000001</v>
      </c>
      <c r="H38" s="37">
        <v>1.18</v>
      </c>
      <c r="I38" s="37">
        <v>1.22</v>
      </c>
      <c r="J38" s="38">
        <v>1.21</v>
      </c>
      <c r="K38" s="22"/>
      <c r="L38" s="22"/>
      <c r="M38" s="22"/>
      <c r="N38" s="22"/>
      <c r="O38" s="22"/>
      <c r="P38" s="22"/>
    </row>
    <row r="39" spans="1:16" ht="39" customHeight="1" x14ac:dyDescent="0.2">
      <c r="A39" s="22"/>
      <c r="B39" s="35"/>
      <c r="C39" s="1242" t="s">
        <v>580</v>
      </c>
      <c r="D39" s="1243"/>
      <c r="E39" s="1244"/>
      <c r="F39" s="36" t="s">
        <v>581</v>
      </c>
      <c r="G39" s="37" t="s">
        <v>582</v>
      </c>
      <c r="H39" s="37">
        <v>0</v>
      </c>
      <c r="I39" s="37">
        <v>0.22</v>
      </c>
      <c r="J39" s="38">
        <v>0.89</v>
      </c>
      <c r="K39" s="22"/>
      <c r="L39" s="22"/>
      <c r="M39" s="22"/>
      <c r="N39" s="22"/>
      <c r="O39" s="22"/>
      <c r="P39" s="22"/>
    </row>
    <row r="40" spans="1:16" ht="39" customHeight="1" x14ac:dyDescent="0.2">
      <c r="A40" s="22"/>
      <c r="B40" s="35"/>
      <c r="C40" s="1242" t="s">
        <v>583</v>
      </c>
      <c r="D40" s="1243"/>
      <c r="E40" s="1244"/>
      <c r="F40" s="36">
        <v>0.46</v>
      </c>
      <c r="G40" s="37">
        <v>0.59</v>
      </c>
      <c r="H40" s="37">
        <v>0.69</v>
      </c>
      <c r="I40" s="37">
        <v>1.27</v>
      </c>
      <c r="J40" s="38">
        <v>0.68</v>
      </c>
      <c r="K40" s="22"/>
      <c r="L40" s="22"/>
      <c r="M40" s="22"/>
      <c r="N40" s="22"/>
      <c r="O40" s="22"/>
      <c r="P40" s="22"/>
    </row>
    <row r="41" spans="1:16" ht="39" customHeight="1" x14ac:dyDescent="0.2">
      <c r="A41" s="22"/>
      <c r="B41" s="35"/>
      <c r="C41" s="1242" t="s">
        <v>584</v>
      </c>
      <c r="D41" s="1243"/>
      <c r="E41" s="1244"/>
      <c r="F41" s="36" t="s">
        <v>522</v>
      </c>
      <c r="G41" s="37" t="s">
        <v>522</v>
      </c>
      <c r="H41" s="37" t="s">
        <v>522</v>
      </c>
      <c r="I41" s="37" t="s">
        <v>522</v>
      </c>
      <c r="J41" s="38">
        <v>0.02</v>
      </c>
      <c r="K41" s="22"/>
      <c r="L41" s="22"/>
      <c r="M41" s="22"/>
      <c r="N41" s="22"/>
      <c r="O41" s="22"/>
      <c r="P41" s="22"/>
    </row>
    <row r="42" spans="1:16" ht="39" customHeight="1" x14ac:dyDescent="0.2">
      <c r="A42" s="22"/>
      <c r="B42" s="39"/>
      <c r="C42" s="1242" t="s">
        <v>585</v>
      </c>
      <c r="D42" s="1243"/>
      <c r="E42" s="1244"/>
      <c r="F42" s="36" t="s">
        <v>522</v>
      </c>
      <c r="G42" s="37" t="s">
        <v>522</v>
      </c>
      <c r="H42" s="37" t="s">
        <v>522</v>
      </c>
      <c r="I42" s="37" t="s">
        <v>522</v>
      </c>
      <c r="J42" s="38" t="s">
        <v>522</v>
      </c>
      <c r="K42" s="22"/>
      <c r="L42" s="22"/>
      <c r="M42" s="22"/>
      <c r="N42" s="22"/>
      <c r="O42" s="22"/>
      <c r="P42" s="22"/>
    </row>
    <row r="43" spans="1:16" ht="39" customHeight="1" thickBot="1" x14ac:dyDescent="0.25">
      <c r="A43" s="22"/>
      <c r="B43" s="40"/>
      <c r="C43" s="1245" t="s">
        <v>586</v>
      </c>
      <c r="D43" s="1246"/>
      <c r="E43" s="1247"/>
      <c r="F43" s="41">
        <v>0</v>
      </c>
      <c r="G43" s="42">
        <v>0</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IYS62wUt1fIZf6VDN+M+MzkV7Ah4+gmPmxYr3Rrqm84rwuiPyXap/cpePu3U2sJJIeAswVyfF99mJGc8qcA+A==" saltValue="WHKmsMJrHcFXikEotymM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6626</v>
      </c>
      <c r="L45" s="60">
        <v>6959</v>
      </c>
      <c r="M45" s="60">
        <v>7051</v>
      </c>
      <c r="N45" s="60">
        <v>6946</v>
      </c>
      <c r="O45" s="61">
        <v>7166</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2">
      <c r="A48" s="48"/>
      <c r="B48" s="1270"/>
      <c r="C48" s="1271"/>
      <c r="D48" s="62"/>
      <c r="E48" s="1252" t="s">
        <v>15</v>
      </c>
      <c r="F48" s="1252"/>
      <c r="G48" s="1252"/>
      <c r="H48" s="1252"/>
      <c r="I48" s="1252"/>
      <c r="J48" s="1253"/>
      <c r="K48" s="63">
        <v>3939</v>
      </c>
      <c r="L48" s="64">
        <v>3916</v>
      </c>
      <c r="M48" s="64">
        <v>3889</v>
      </c>
      <c r="N48" s="64">
        <v>3864</v>
      </c>
      <c r="O48" s="65">
        <v>3889</v>
      </c>
      <c r="P48" s="48"/>
      <c r="Q48" s="48"/>
      <c r="R48" s="48"/>
      <c r="S48" s="48"/>
      <c r="T48" s="48"/>
      <c r="U48" s="48"/>
    </row>
    <row r="49" spans="1:21" ht="30.75" customHeight="1" x14ac:dyDescent="0.2">
      <c r="A49" s="48"/>
      <c r="B49" s="1270"/>
      <c r="C49" s="1271"/>
      <c r="D49" s="62"/>
      <c r="E49" s="1252" t="s">
        <v>16</v>
      </c>
      <c r="F49" s="1252"/>
      <c r="G49" s="1252"/>
      <c r="H49" s="1252"/>
      <c r="I49" s="1252"/>
      <c r="J49" s="1253"/>
      <c r="K49" s="63">
        <v>85</v>
      </c>
      <c r="L49" s="64">
        <v>137</v>
      </c>
      <c r="M49" s="64">
        <v>194</v>
      </c>
      <c r="N49" s="64">
        <v>228</v>
      </c>
      <c r="O49" s="65">
        <v>481</v>
      </c>
      <c r="P49" s="48"/>
      <c r="Q49" s="48"/>
      <c r="R49" s="48"/>
      <c r="S49" s="48"/>
      <c r="T49" s="48"/>
      <c r="U49" s="48"/>
    </row>
    <row r="50" spans="1:21" ht="30.75" customHeight="1" x14ac:dyDescent="0.2">
      <c r="A50" s="48"/>
      <c r="B50" s="1270"/>
      <c r="C50" s="1271"/>
      <c r="D50" s="62"/>
      <c r="E50" s="1252" t="s">
        <v>17</v>
      </c>
      <c r="F50" s="1252"/>
      <c r="G50" s="1252"/>
      <c r="H50" s="1252"/>
      <c r="I50" s="1252"/>
      <c r="J50" s="1253"/>
      <c r="K50" s="63">
        <v>411</v>
      </c>
      <c r="L50" s="64">
        <v>194</v>
      </c>
      <c r="M50" s="64">
        <v>2</v>
      </c>
      <c r="N50" s="64" t="s">
        <v>522</v>
      </c>
      <c r="O50" s="65" t="s">
        <v>522</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522</v>
      </c>
      <c r="L51" s="64" t="s">
        <v>522</v>
      </c>
      <c r="M51" s="64">
        <v>0</v>
      </c>
      <c r="N51" s="64" t="s">
        <v>522</v>
      </c>
      <c r="O51" s="65" t="s">
        <v>522</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8339</v>
      </c>
      <c r="L52" s="64">
        <v>8690</v>
      </c>
      <c r="M52" s="64">
        <v>8861</v>
      </c>
      <c r="N52" s="64">
        <v>8816</v>
      </c>
      <c r="O52" s="65">
        <v>8811</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2722</v>
      </c>
      <c r="L53" s="69">
        <v>2516</v>
      </c>
      <c r="M53" s="69">
        <v>2275</v>
      </c>
      <c r="N53" s="69">
        <v>2222</v>
      </c>
      <c r="O53" s="70">
        <v>2725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O/syrSr+/SIt/qqs1A1ciG84qCF1asrzHxC7FLKoOUnEmHEGHpnuWVOuy5ulXLmemDjRUrWyQB0QW9BHqzDYA==" saltValue="uFhHn8kPJ479Opn6EX0D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88" t="s">
        <v>30</v>
      </c>
      <c r="C41" s="1289"/>
      <c r="D41" s="102"/>
      <c r="E41" s="1290" t="s">
        <v>31</v>
      </c>
      <c r="F41" s="1290"/>
      <c r="G41" s="1290"/>
      <c r="H41" s="1291"/>
      <c r="I41" s="103">
        <v>75341</v>
      </c>
      <c r="J41" s="104">
        <v>75555</v>
      </c>
      <c r="K41" s="104">
        <v>77481</v>
      </c>
      <c r="L41" s="104">
        <v>79083</v>
      </c>
      <c r="M41" s="105">
        <v>79313</v>
      </c>
    </row>
    <row r="42" spans="2:13" ht="27.75" customHeight="1" x14ac:dyDescent="0.2">
      <c r="B42" s="1278"/>
      <c r="C42" s="1279"/>
      <c r="D42" s="106"/>
      <c r="E42" s="1282" t="s">
        <v>32</v>
      </c>
      <c r="F42" s="1282"/>
      <c r="G42" s="1282"/>
      <c r="H42" s="1283"/>
      <c r="I42" s="107">
        <v>194</v>
      </c>
      <c r="J42" s="108">
        <v>2</v>
      </c>
      <c r="K42" s="108" t="s">
        <v>522</v>
      </c>
      <c r="L42" s="108" t="s">
        <v>522</v>
      </c>
      <c r="M42" s="109" t="s">
        <v>522</v>
      </c>
    </row>
    <row r="43" spans="2:13" ht="27.75" customHeight="1" x14ac:dyDescent="0.2">
      <c r="B43" s="1278"/>
      <c r="C43" s="1279"/>
      <c r="D43" s="106"/>
      <c r="E43" s="1282" t="s">
        <v>33</v>
      </c>
      <c r="F43" s="1282"/>
      <c r="G43" s="1282"/>
      <c r="H43" s="1283"/>
      <c r="I43" s="107">
        <v>42675</v>
      </c>
      <c r="J43" s="108">
        <v>40863</v>
      </c>
      <c r="K43" s="108">
        <v>39361</v>
      </c>
      <c r="L43" s="108">
        <v>37251</v>
      </c>
      <c r="M43" s="109">
        <v>35618</v>
      </c>
    </row>
    <row r="44" spans="2:13" ht="27.75" customHeight="1" x14ac:dyDescent="0.2">
      <c r="B44" s="1278"/>
      <c r="C44" s="1279"/>
      <c r="D44" s="106"/>
      <c r="E44" s="1282" t="s">
        <v>34</v>
      </c>
      <c r="F44" s="1282"/>
      <c r="G44" s="1282"/>
      <c r="H44" s="1283"/>
      <c r="I44" s="107">
        <v>4930</v>
      </c>
      <c r="J44" s="108">
        <v>8168</v>
      </c>
      <c r="K44" s="108">
        <v>8303</v>
      </c>
      <c r="L44" s="108">
        <v>8553</v>
      </c>
      <c r="M44" s="109">
        <v>8129</v>
      </c>
    </row>
    <row r="45" spans="2:13" ht="27.75" customHeight="1" x14ac:dyDescent="0.2">
      <c r="B45" s="1278"/>
      <c r="C45" s="1279"/>
      <c r="D45" s="106"/>
      <c r="E45" s="1282" t="s">
        <v>35</v>
      </c>
      <c r="F45" s="1282"/>
      <c r="G45" s="1282"/>
      <c r="H45" s="1283"/>
      <c r="I45" s="107">
        <v>12564</v>
      </c>
      <c r="J45" s="108">
        <v>12716</v>
      </c>
      <c r="K45" s="108">
        <v>12116</v>
      </c>
      <c r="L45" s="108">
        <v>11913</v>
      </c>
      <c r="M45" s="109">
        <v>12000</v>
      </c>
    </row>
    <row r="46" spans="2:13" ht="27.75" customHeight="1" x14ac:dyDescent="0.2">
      <c r="B46" s="1278"/>
      <c r="C46" s="1279"/>
      <c r="D46" s="110"/>
      <c r="E46" s="1282" t="s">
        <v>36</v>
      </c>
      <c r="F46" s="1282"/>
      <c r="G46" s="1282"/>
      <c r="H46" s="1283"/>
      <c r="I46" s="107">
        <v>17</v>
      </c>
      <c r="J46" s="108">
        <v>15</v>
      </c>
      <c r="K46" s="108">
        <v>14</v>
      </c>
      <c r="L46" s="108">
        <v>13</v>
      </c>
      <c r="M46" s="109">
        <v>13</v>
      </c>
    </row>
    <row r="47" spans="2:13" ht="27.75" customHeight="1" x14ac:dyDescent="0.2">
      <c r="B47" s="1278"/>
      <c r="C47" s="1279"/>
      <c r="D47" s="111"/>
      <c r="E47" s="1292" t="s">
        <v>37</v>
      </c>
      <c r="F47" s="1293"/>
      <c r="G47" s="1293"/>
      <c r="H47" s="1294"/>
      <c r="I47" s="107" t="s">
        <v>522</v>
      </c>
      <c r="J47" s="108" t="s">
        <v>522</v>
      </c>
      <c r="K47" s="108" t="s">
        <v>522</v>
      </c>
      <c r="L47" s="108" t="s">
        <v>522</v>
      </c>
      <c r="M47" s="109" t="s">
        <v>522</v>
      </c>
    </row>
    <row r="48" spans="2:13" ht="27.75" customHeight="1" x14ac:dyDescent="0.2">
      <c r="B48" s="1278"/>
      <c r="C48" s="1279"/>
      <c r="D48" s="106"/>
      <c r="E48" s="1282" t="s">
        <v>38</v>
      </c>
      <c r="F48" s="1282"/>
      <c r="G48" s="1282"/>
      <c r="H48" s="1283"/>
      <c r="I48" s="107" t="s">
        <v>522</v>
      </c>
      <c r="J48" s="108" t="s">
        <v>522</v>
      </c>
      <c r="K48" s="108" t="s">
        <v>522</v>
      </c>
      <c r="L48" s="108" t="s">
        <v>522</v>
      </c>
      <c r="M48" s="109" t="s">
        <v>522</v>
      </c>
    </row>
    <row r="49" spans="2:13" ht="27.75" customHeight="1" x14ac:dyDescent="0.2">
      <c r="B49" s="1280"/>
      <c r="C49" s="1281"/>
      <c r="D49" s="106"/>
      <c r="E49" s="1282" t="s">
        <v>39</v>
      </c>
      <c r="F49" s="1282"/>
      <c r="G49" s="1282"/>
      <c r="H49" s="1283"/>
      <c r="I49" s="107" t="s">
        <v>522</v>
      </c>
      <c r="J49" s="108" t="s">
        <v>522</v>
      </c>
      <c r="K49" s="108" t="s">
        <v>522</v>
      </c>
      <c r="L49" s="108" t="s">
        <v>522</v>
      </c>
      <c r="M49" s="109" t="s">
        <v>522</v>
      </c>
    </row>
    <row r="50" spans="2:13" ht="27.75" customHeight="1" x14ac:dyDescent="0.2">
      <c r="B50" s="1276" t="s">
        <v>40</v>
      </c>
      <c r="C50" s="1277"/>
      <c r="D50" s="112"/>
      <c r="E50" s="1282" t="s">
        <v>41</v>
      </c>
      <c r="F50" s="1282"/>
      <c r="G50" s="1282"/>
      <c r="H50" s="1283"/>
      <c r="I50" s="107">
        <v>7776</v>
      </c>
      <c r="J50" s="108">
        <v>8013</v>
      </c>
      <c r="K50" s="108">
        <v>7163</v>
      </c>
      <c r="L50" s="108">
        <v>7522</v>
      </c>
      <c r="M50" s="109">
        <v>9044</v>
      </c>
    </row>
    <row r="51" spans="2:13" ht="27.75" customHeight="1" x14ac:dyDescent="0.2">
      <c r="B51" s="1278"/>
      <c r="C51" s="1279"/>
      <c r="D51" s="106"/>
      <c r="E51" s="1282" t="s">
        <v>42</v>
      </c>
      <c r="F51" s="1282"/>
      <c r="G51" s="1282"/>
      <c r="H51" s="1283"/>
      <c r="I51" s="107">
        <v>15810</v>
      </c>
      <c r="J51" s="108">
        <v>15832</v>
      </c>
      <c r="K51" s="108">
        <v>15626</v>
      </c>
      <c r="L51" s="108">
        <v>16333</v>
      </c>
      <c r="M51" s="109">
        <v>16797</v>
      </c>
    </row>
    <row r="52" spans="2:13" ht="27.75" customHeight="1" x14ac:dyDescent="0.2">
      <c r="B52" s="1280"/>
      <c r="C52" s="1281"/>
      <c r="D52" s="106"/>
      <c r="E52" s="1282" t="s">
        <v>43</v>
      </c>
      <c r="F52" s="1282"/>
      <c r="G52" s="1282"/>
      <c r="H52" s="1283"/>
      <c r="I52" s="107">
        <v>87995</v>
      </c>
      <c r="J52" s="108">
        <v>88603</v>
      </c>
      <c r="K52" s="108">
        <v>86924</v>
      </c>
      <c r="L52" s="108">
        <v>85019</v>
      </c>
      <c r="M52" s="109">
        <v>83312</v>
      </c>
    </row>
    <row r="53" spans="2:13" ht="27.75" customHeight="1" thickBot="1" x14ac:dyDescent="0.25">
      <c r="B53" s="1284" t="s">
        <v>44</v>
      </c>
      <c r="C53" s="1285"/>
      <c r="D53" s="113"/>
      <c r="E53" s="1286" t="s">
        <v>45</v>
      </c>
      <c r="F53" s="1286"/>
      <c r="G53" s="1286"/>
      <c r="H53" s="1287"/>
      <c r="I53" s="114">
        <v>24139</v>
      </c>
      <c r="J53" s="115">
        <v>24871</v>
      </c>
      <c r="K53" s="115">
        <v>27562</v>
      </c>
      <c r="L53" s="115">
        <v>27940</v>
      </c>
      <c r="M53" s="116">
        <v>25919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FIRVLqr8fEXzMjhh0CYiU8N0wKIYrH5oL3ksMHIcl/02ur0WPCH1FXD9iw+j617eJUZl+/Wd8erAj5TsBq+Pw==" saltValue="Db4OnGCF2YI7Bp/x3w38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303" t="s">
        <v>48</v>
      </c>
      <c r="D55" s="1303"/>
      <c r="E55" s="1304"/>
      <c r="F55" s="128">
        <v>2188</v>
      </c>
      <c r="G55" s="128">
        <v>2449</v>
      </c>
      <c r="H55" s="129">
        <v>2496</v>
      </c>
    </row>
    <row r="56" spans="2:8" ht="52.5" customHeight="1" x14ac:dyDescent="0.2">
      <c r="B56" s="130"/>
      <c r="C56" s="1305" t="s">
        <v>49</v>
      </c>
      <c r="D56" s="1305"/>
      <c r="E56" s="1306"/>
      <c r="F56" s="131">
        <v>34</v>
      </c>
      <c r="G56" s="131">
        <v>34</v>
      </c>
      <c r="H56" s="132">
        <v>34</v>
      </c>
    </row>
    <row r="57" spans="2:8" ht="53.25" customHeight="1" x14ac:dyDescent="0.2">
      <c r="B57" s="130"/>
      <c r="C57" s="1307" t="s">
        <v>50</v>
      </c>
      <c r="D57" s="1307"/>
      <c r="E57" s="1308"/>
      <c r="F57" s="133">
        <v>4799</v>
      </c>
      <c r="G57" s="133">
        <v>4233</v>
      </c>
      <c r="H57" s="134">
        <v>5078</v>
      </c>
    </row>
    <row r="58" spans="2:8" ht="45.75" customHeight="1" x14ac:dyDescent="0.2">
      <c r="B58" s="135"/>
      <c r="C58" s="1295" t="s">
        <v>621</v>
      </c>
      <c r="D58" s="1296"/>
      <c r="E58" s="1297"/>
      <c r="F58" s="136">
        <v>2305</v>
      </c>
      <c r="G58" s="136">
        <v>1856</v>
      </c>
      <c r="H58" s="137">
        <v>1676</v>
      </c>
    </row>
    <row r="59" spans="2:8" ht="45.75" customHeight="1" x14ac:dyDescent="0.2">
      <c r="B59" s="135"/>
      <c r="C59" s="1295" t="s">
        <v>622</v>
      </c>
      <c r="D59" s="1296"/>
      <c r="E59" s="1297"/>
      <c r="F59" s="136">
        <v>644</v>
      </c>
      <c r="G59" s="136">
        <v>505</v>
      </c>
      <c r="H59" s="137">
        <v>1502</v>
      </c>
    </row>
    <row r="60" spans="2:8" ht="45.75" customHeight="1" x14ac:dyDescent="0.2">
      <c r="B60" s="135"/>
      <c r="C60" s="1295" t="s">
        <v>623</v>
      </c>
      <c r="D60" s="1296"/>
      <c r="E60" s="1297"/>
      <c r="F60" s="136">
        <v>997</v>
      </c>
      <c r="G60" s="136">
        <v>997</v>
      </c>
      <c r="H60" s="137">
        <v>997</v>
      </c>
    </row>
    <row r="61" spans="2:8" ht="45.75" customHeight="1" x14ac:dyDescent="0.2">
      <c r="B61" s="135"/>
      <c r="C61" s="1295" t="s">
        <v>624</v>
      </c>
      <c r="D61" s="1296"/>
      <c r="E61" s="1297"/>
      <c r="F61" s="136">
        <v>200</v>
      </c>
      <c r="G61" s="136">
        <v>250</v>
      </c>
      <c r="H61" s="137">
        <v>300</v>
      </c>
    </row>
    <row r="62" spans="2:8" ht="45.75" customHeight="1" thickBot="1" x14ac:dyDescent="0.25">
      <c r="B62" s="138"/>
      <c r="C62" s="1298" t="s">
        <v>625</v>
      </c>
      <c r="D62" s="1299"/>
      <c r="E62" s="1300"/>
      <c r="F62" s="139">
        <v>210</v>
      </c>
      <c r="G62" s="139">
        <v>203</v>
      </c>
      <c r="H62" s="140">
        <v>194</v>
      </c>
    </row>
    <row r="63" spans="2:8" ht="52.5" customHeight="1" thickBot="1" x14ac:dyDescent="0.25">
      <c r="B63" s="141"/>
      <c r="C63" s="1301" t="s">
        <v>51</v>
      </c>
      <c r="D63" s="1301"/>
      <c r="E63" s="1302"/>
      <c r="F63" s="142">
        <v>7021</v>
      </c>
      <c r="G63" s="142">
        <v>6716</v>
      </c>
      <c r="H63" s="143">
        <v>7609</v>
      </c>
    </row>
    <row r="64" spans="2:8" ht="15" customHeight="1" x14ac:dyDescent="0.2"/>
  </sheetData>
  <sheetProtection algorithmName="SHA-512" hashValue="BbAbnDVfQ7eR1bu/Fftne5Iupe5Uj/8Zpi6wDzzFPgF+jwU7SK6buFn1Y4qg+Va1KAGGP4Pto3/aj5JvZIaVvQ==" saltValue="gEITrf3BD/F6OJrY6/kD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635</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635</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634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631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2" t="s">
        <v>636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630</v>
      </c>
    </row>
    <row r="50" spans="1:109" ht="13.2" x14ac:dyDescent="0.2">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2">
      <c r="B51" s="387"/>
      <c r="G51" s="1320"/>
      <c r="H51" s="1320"/>
      <c r="I51" s="1321"/>
      <c r="J51" s="1321"/>
      <c r="K51" s="1313"/>
      <c r="L51" s="1313"/>
      <c r="M51" s="1313"/>
      <c r="N51" s="1313"/>
      <c r="AM51" s="394"/>
      <c r="AN51" s="1312" t="s">
        <v>629</v>
      </c>
      <c r="AO51" s="1312"/>
      <c r="AP51" s="1312"/>
      <c r="AQ51" s="1312"/>
      <c r="AR51" s="1312"/>
      <c r="AS51" s="1312"/>
      <c r="AT51" s="1312"/>
      <c r="AU51" s="1312"/>
      <c r="AV51" s="1312"/>
      <c r="AW51" s="1312"/>
      <c r="AX51" s="1312"/>
      <c r="AY51" s="1312"/>
      <c r="AZ51" s="1312"/>
      <c r="BA51" s="1312"/>
      <c r="BB51" s="1312" t="s">
        <v>627</v>
      </c>
      <c r="BC51" s="1312"/>
      <c r="BD51" s="1312"/>
      <c r="BE51" s="1312"/>
      <c r="BF51" s="1312"/>
      <c r="BG51" s="1312"/>
      <c r="BH51" s="1312"/>
      <c r="BI51" s="1312"/>
      <c r="BJ51" s="1312"/>
      <c r="BK51" s="1312"/>
      <c r="BL51" s="1312"/>
      <c r="BM51" s="1312"/>
      <c r="BN51" s="1312"/>
      <c r="BO51" s="1312"/>
      <c r="BP51" s="1309">
        <v>68.3</v>
      </c>
      <c r="BQ51" s="1309"/>
      <c r="BR51" s="1309"/>
      <c r="BS51" s="1309"/>
      <c r="BT51" s="1309"/>
      <c r="BU51" s="1309"/>
      <c r="BV51" s="1309"/>
      <c r="BW51" s="1309"/>
      <c r="BX51" s="1309">
        <v>70.8</v>
      </c>
      <c r="BY51" s="1309"/>
      <c r="BZ51" s="1309"/>
      <c r="CA51" s="1309"/>
      <c r="CB51" s="1309"/>
      <c r="CC51" s="1309"/>
      <c r="CD51" s="1309"/>
      <c r="CE51" s="1309"/>
      <c r="CF51" s="1309">
        <v>78.900000000000006</v>
      </c>
      <c r="CG51" s="1309"/>
      <c r="CH51" s="1309"/>
      <c r="CI51" s="1309"/>
      <c r="CJ51" s="1309"/>
      <c r="CK51" s="1309"/>
      <c r="CL51" s="1309"/>
      <c r="CM51" s="1309"/>
      <c r="CN51" s="1309">
        <v>80</v>
      </c>
      <c r="CO51" s="1309"/>
      <c r="CP51" s="1309"/>
      <c r="CQ51" s="1309"/>
      <c r="CR51" s="1309"/>
      <c r="CS51" s="1309"/>
      <c r="CT51" s="1309"/>
      <c r="CU51" s="1309"/>
      <c r="CV51" s="1309">
        <v>72.400000000000006</v>
      </c>
      <c r="CW51" s="1309"/>
      <c r="CX51" s="1309"/>
      <c r="CY51" s="1309"/>
      <c r="CZ51" s="1309"/>
      <c r="DA51" s="1309"/>
      <c r="DB51" s="1309"/>
      <c r="DC51" s="1309"/>
    </row>
    <row r="52" spans="1:109" ht="13.2" x14ac:dyDescent="0.2">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633</v>
      </c>
      <c r="BC53" s="1312"/>
      <c r="BD53" s="1312"/>
      <c r="BE53" s="1312"/>
      <c r="BF53" s="1312"/>
      <c r="BG53" s="1312"/>
      <c r="BH53" s="1312"/>
      <c r="BI53" s="1312"/>
      <c r="BJ53" s="1312"/>
      <c r="BK53" s="1312"/>
      <c r="BL53" s="1312"/>
      <c r="BM53" s="1312"/>
      <c r="BN53" s="1312"/>
      <c r="BO53" s="1312"/>
      <c r="BP53" s="1309">
        <v>57.3</v>
      </c>
      <c r="BQ53" s="1309"/>
      <c r="BR53" s="1309"/>
      <c r="BS53" s="1309"/>
      <c r="BT53" s="1309"/>
      <c r="BU53" s="1309"/>
      <c r="BV53" s="1309"/>
      <c r="BW53" s="1309"/>
      <c r="BX53" s="1309">
        <v>58.5</v>
      </c>
      <c r="BY53" s="1309"/>
      <c r="BZ53" s="1309"/>
      <c r="CA53" s="1309"/>
      <c r="CB53" s="1309"/>
      <c r="CC53" s="1309"/>
      <c r="CD53" s="1309"/>
      <c r="CE53" s="1309"/>
      <c r="CF53" s="1309">
        <v>59.4</v>
      </c>
      <c r="CG53" s="1309"/>
      <c r="CH53" s="1309"/>
      <c r="CI53" s="1309"/>
      <c r="CJ53" s="1309"/>
      <c r="CK53" s="1309"/>
      <c r="CL53" s="1309"/>
      <c r="CM53" s="1309"/>
      <c r="CN53" s="1309">
        <v>60.7</v>
      </c>
      <c r="CO53" s="1309"/>
      <c r="CP53" s="1309"/>
      <c r="CQ53" s="1309"/>
      <c r="CR53" s="1309"/>
      <c r="CS53" s="1309"/>
      <c r="CT53" s="1309"/>
      <c r="CU53" s="1309"/>
      <c r="CV53" s="1309">
        <v>61.7</v>
      </c>
      <c r="CW53" s="1309"/>
      <c r="CX53" s="1309"/>
      <c r="CY53" s="1309"/>
      <c r="CZ53" s="1309"/>
      <c r="DA53" s="1309"/>
      <c r="DB53" s="1309"/>
      <c r="DC53" s="1309"/>
    </row>
    <row r="54" spans="1:109" ht="13.2" x14ac:dyDescent="0.2">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4"/>
      <c r="H55" s="1314"/>
      <c r="I55" s="1314"/>
      <c r="J55" s="1314"/>
      <c r="K55" s="1313"/>
      <c r="L55" s="1313"/>
      <c r="M55" s="1313"/>
      <c r="N55" s="1313"/>
      <c r="AN55" s="1311" t="s">
        <v>628</v>
      </c>
      <c r="AO55" s="1311"/>
      <c r="AP55" s="1311"/>
      <c r="AQ55" s="1311"/>
      <c r="AR55" s="1311"/>
      <c r="AS55" s="1311"/>
      <c r="AT55" s="1311"/>
      <c r="AU55" s="1311"/>
      <c r="AV55" s="1311"/>
      <c r="AW55" s="1311"/>
      <c r="AX55" s="1311"/>
      <c r="AY55" s="1311"/>
      <c r="AZ55" s="1311"/>
      <c r="BA55" s="1311"/>
      <c r="BB55" s="1312" t="s">
        <v>627</v>
      </c>
      <c r="BC55" s="1312"/>
      <c r="BD55" s="1312"/>
      <c r="BE55" s="1312"/>
      <c r="BF55" s="1312"/>
      <c r="BG55" s="1312"/>
      <c r="BH55" s="1312"/>
      <c r="BI55" s="1312"/>
      <c r="BJ55" s="1312"/>
      <c r="BK55" s="1312"/>
      <c r="BL55" s="1312"/>
      <c r="BM55" s="1312"/>
      <c r="BN55" s="1312"/>
      <c r="BO55" s="1312"/>
      <c r="BP55" s="1309">
        <v>37.4</v>
      </c>
      <c r="BQ55" s="1309"/>
      <c r="BR55" s="1309"/>
      <c r="BS55" s="1309"/>
      <c r="BT55" s="1309"/>
      <c r="BU55" s="1309"/>
      <c r="BV55" s="1309"/>
      <c r="BW55" s="1309"/>
      <c r="BX55" s="1309">
        <v>31</v>
      </c>
      <c r="BY55" s="1309"/>
      <c r="BZ55" s="1309"/>
      <c r="CA55" s="1309"/>
      <c r="CB55" s="1309"/>
      <c r="CC55" s="1309"/>
      <c r="CD55" s="1309"/>
      <c r="CE55" s="1309"/>
      <c r="CF55" s="1309">
        <v>30</v>
      </c>
      <c r="CG55" s="1309"/>
      <c r="CH55" s="1309"/>
      <c r="CI55" s="1309"/>
      <c r="CJ55" s="1309"/>
      <c r="CK55" s="1309"/>
      <c r="CL55" s="1309"/>
      <c r="CM55" s="1309"/>
      <c r="CN55" s="1309">
        <v>23.1</v>
      </c>
      <c r="CO55" s="1309"/>
      <c r="CP55" s="1309"/>
      <c r="CQ55" s="1309"/>
      <c r="CR55" s="1309"/>
      <c r="CS55" s="1309"/>
      <c r="CT55" s="1309"/>
      <c r="CU55" s="1309"/>
      <c r="CV55" s="1309">
        <v>33.9</v>
      </c>
      <c r="CW55" s="1309"/>
      <c r="CX55" s="1309"/>
      <c r="CY55" s="1309"/>
      <c r="CZ55" s="1309"/>
      <c r="DA55" s="1309"/>
      <c r="DB55" s="1309"/>
      <c r="DC55" s="1309"/>
    </row>
    <row r="56" spans="1:109" ht="13.2" x14ac:dyDescent="0.2">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633</v>
      </c>
      <c r="BC57" s="1312"/>
      <c r="BD57" s="1312"/>
      <c r="BE57" s="1312"/>
      <c r="BF57" s="1312"/>
      <c r="BG57" s="1312"/>
      <c r="BH57" s="1312"/>
      <c r="BI57" s="1312"/>
      <c r="BJ57" s="1312"/>
      <c r="BK57" s="1312"/>
      <c r="BL57" s="1312"/>
      <c r="BM57" s="1312"/>
      <c r="BN57" s="1312"/>
      <c r="BO57" s="1312"/>
      <c r="BP57" s="1309">
        <v>54.4</v>
      </c>
      <c r="BQ57" s="1309"/>
      <c r="BR57" s="1309"/>
      <c r="BS57" s="1309"/>
      <c r="BT57" s="1309"/>
      <c r="BU57" s="1309"/>
      <c r="BV57" s="1309"/>
      <c r="BW57" s="1309"/>
      <c r="BX57" s="1309">
        <v>57.4</v>
      </c>
      <c r="BY57" s="1309"/>
      <c r="BZ57" s="1309"/>
      <c r="CA57" s="1309"/>
      <c r="CB57" s="1309"/>
      <c r="CC57" s="1309"/>
      <c r="CD57" s="1309"/>
      <c r="CE57" s="1309"/>
      <c r="CF57" s="1309">
        <v>58.3</v>
      </c>
      <c r="CG57" s="1309"/>
      <c r="CH57" s="1309"/>
      <c r="CI57" s="1309"/>
      <c r="CJ57" s="1309"/>
      <c r="CK57" s="1309"/>
      <c r="CL57" s="1309"/>
      <c r="CM57" s="1309"/>
      <c r="CN57" s="1309">
        <v>60.4</v>
      </c>
      <c r="CO57" s="1309"/>
      <c r="CP57" s="1309"/>
      <c r="CQ57" s="1309"/>
      <c r="CR57" s="1309"/>
      <c r="CS57" s="1309"/>
      <c r="CT57" s="1309"/>
      <c r="CU57" s="1309"/>
      <c r="CV57" s="1309">
        <v>61.7</v>
      </c>
      <c r="CW57" s="1309"/>
      <c r="CX57" s="1309"/>
      <c r="CY57" s="1309"/>
      <c r="CZ57" s="1309"/>
      <c r="DA57" s="1309"/>
      <c r="DB57" s="1309"/>
      <c r="DC57" s="1309"/>
      <c r="DD57" s="413"/>
      <c r="DE57" s="408"/>
    </row>
    <row r="58" spans="1:109" s="402" customFormat="1" ht="13.2" x14ac:dyDescent="0.2">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632</v>
      </c>
    </row>
    <row r="64" spans="1:109" ht="13.2" x14ac:dyDescent="0.2">
      <c r="B64" s="387"/>
      <c r="G64" s="403"/>
      <c r="I64" s="405"/>
      <c r="J64" s="405"/>
      <c r="K64" s="405"/>
      <c r="L64" s="405"/>
      <c r="M64" s="405"/>
      <c r="N64" s="404"/>
      <c r="AM64" s="403"/>
      <c r="AN64" s="403" t="s">
        <v>631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2" t="s">
        <v>637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630</v>
      </c>
    </row>
    <row r="72" spans="2:107" ht="13.2" x14ac:dyDescent="0.2">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ht="13.2" x14ac:dyDescent="0.2">
      <c r="B73" s="387"/>
      <c r="G73" s="1320"/>
      <c r="H73" s="1320"/>
      <c r="I73" s="1320"/>
      <c r="J73" s="1320"/>
      <c r="K73" s="1310"/>
      <c r="L73" s="1310"/>
      <c r="M73" s="1310"/>
      <c r="N73" s="1310"/>
      <c r="AM73" s="394"/>
      <c r="AN73" s="1312" t="s">
        <v>629</v>
      </c>
      <c r="AO73" s="1312"/>
      <c r="AP73" s="1312"/>
      <c r="AQ73" s="1312"/>
      <c r="AR73" s="1312"/>
      <c r="AS73" s="1312"/>
      <c r="AT73" s="1312"/>
      <c r="AU73" s="1312"/>
      <c r="AV73" s="1312"/>
      <c r="AW73" s="1312"/>
      <c r="AX73" s="1312"/>
      <c r="AY73" s="1312"/>
      <c r="AZ73" s="1312"/>
      <c r="BA73" s="1312"/>
      <c r="BB73" s="1312" t="s">
        <v>627</v>
      </c>
      <c r="BC73" s="1312"/>
      <c r="BD73" s="1312"/>
      <c r="BE73" s="1312"/>
      <c r="BF73" s="1312"/>
      <c r="BG73" s="1312"/>
      <c r="BH73" s="1312"/>
      <c r="BI73" s="1312"/>
      <c r="BJ73" s="1312"/>
      <c r="BK73" s="1312"/>
      <c r="BL73" s="1312"/>
      <c r="BM73" s="1312"/>
      <c r="BN73" s="1312"/>
      <c r="BO73" s="1312"/>
      <c r="BP73" s="1309">
        <v>68.3</v>
      </c>
      <c r="BQ73" s="1309"/>
      <c r="BR73" s="1309"/>
      <c r="BS73" s="1309"/>
      <c r="BT73" s="1309"/>
      <c r="BU73" s="1309"/>
      <c r="BV73" s="1309"/>
      <c r="BW73" s="1309"/>
      <c r="BX73" s="1309">
        <v>70.8</v>
      </c>
      <c r="BY73" s="1309"/>
      <c r="BZ73" s="1309"/>
      <c r="CA73" s="1309"/>
      <c r="CB73" s="1309"/>
      <c r="CC73" s="1309"/>
      <c r="CD73" s="1309"/>
      <c r="CE73" s="1309"/>
      <c r="CF73" s="1309">
        <v>78.900000000000006</v>
      </c>
      <c r="CG73" s="1309"/>
      <c r="CH73" s="1309"/>
      <c r="CI73" s="1309"/>
      <c r="CJ73" s="1309"/>
      <c r="CK73" s="1309"/>
      <c r="CL73" s="1309"/>
      <c r="CM73" s="1309"/>
      <c r="CN73" s="1309">
        <v>80</v>
      </c>
      <c r="CO73" s="1309"/>
      <c r="CP73" s="1309"/>
      <c r="CQ73" s="1309"/>
      <c r="CR73" s="1309"/>
      <c r="CS73" s="1309"/>
      <c r="CT73" s="1309"/>
      <c r="CU73" s="1309"/>
      <c r="CV73" s="1309">
        <v>72.400000000000006</v>
      </c>
      <c r="CW73" s="1309"/>
      <c r="CX73" s="1309"/>
      <c r="CY73" s="1309"/>
      <c r="CZ73" s="1309"/>
      <c r="DA73" s="1309"/>
      <c r="DB73" s="1309"/>
      <c r="DC73" s="1309"/>
    </row>
    <row r="74" spans="2:107" ht="13.2" x14ac:dyDescent="0.2">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7.8</v>
      </c>
      <c r="BQ75" s="1309"/>
      <c r="BR75" s="1309"/>
      <c r="BS75" s="1309"/>
      <c r="BT75" s="1309"/>
      <c r="BU75" s="1309"/>
      <c r="BV75" s="1309"/>
      <c r="BW75" s="1309"/>
      <c r="BX75" s="1309">
        <v>7.2</v>
      </c>
      <c r="BY75" s="1309"/>
      <c r="BZ75" s="1309"/>
      <c r="CA75" s="1309"/>
      <c r="CB75" s="1309"/>
      <c r="CC75" s="1309"/>
      <c r="CD75" s="1309"/>
      <c r="CE75" s="1309"/>
      <c r="CF75" s="1309">
        <v>7.1</v>
      </c>
      <c r="CG75" s="1309"/>
      <c r="CH75" s="1309"/>
      <c r="CI75" s="1309"/>
      <c r="CJ75" s="1309"/>
      <c r="CK75" s="1309"/>
      <c r="CL75" s="1309"/>
      <c r="CM75" s="1309"/>
      <c r="CN75" s="1309">
        <v>6.6</v>
      </c>
      <c r="CO75" s="1309"/>
      <c r="CP75" s="1309"/>
      <c r="CQ75" s="1309"/>
      <c r="CR75" s="1309"/>
      <c r="CS75" s="1309"/>
      <c r="CT75" s="1309"/>
      <c r="CU75" s="1309"/>
      <c r="CV75" s="1309">
        <v>6.8</v>
      </c>
      <c r="CW75" s="1309"/>
      <c r="CX75" s="1309"/>
      <c r="CY75" s="1309"/>
      <c r="CZ75" s="1309"/>
      <c r="DA75" s="1309"/>
      <c r="DB75" s="1309"/>
      <c r="DC75" s="1309"/>
    </row>
    <row r="76" spans="2:107" ht="13.2" x14ac:dyDescent="0.2">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4"/>
      <c r="H77" s="1314"/>
      <c r="I77" s="1314"/>
      <c r="J77" s="1314"/>
      <c r="K77" s="1310"/>
      <c r="L77" s="1310"/>
      <c r="M77" s="1310"/>
      <c r="N77" s="1310"/>
      <c r="AN77" s="1311" t="s">
        <v>628</v>
      </c>
      <c r="AO77" s="1311"/>
      <c r="AP77" s="1311"/>
      <c r="AQ77" s="1311"/>
      <c r="AR77" s="1311"/>
      <c r="AS77" s="1311"/>
      <c r="AT77" s="1311"/>
      <c r="AU77" s="1311"/>
      <c r="AV77" s="1311"/>
      <c r="AW77" s="1311"/>
      <c r="AX77" s="1311"/>
      <c r="AY77" s="1311"/>
      <c r="AZ77" s="1311"/>
      <c r="BA77" s="1311"/>
      <c r="BB77" s="1312" t="s">
        <v>627</v>
      </c>
      <c r="BC77" s="1312"/>
      <c r="BD77" s="1312"/>
      <c r="BE77" s="1312"/>
      <c r="BF77" s="1312"/>
      <c r="BG77" s="1312"/>
      <c r="BH77" s="1312"/>
      <c r="BI77" s="1312"/>
      <c r="BJ77" s="1312"/>
      <c r="BK77" s="1312"/>
      <c r="BL77" s="1312"/>
      <c r="BM77" s="1312"/>
      <c r="BN77" s="1312"/>
      <c r="BO77" s="1312"/>
      <c r="BP77" s="1309">
        <v>37.4</v>
      </c>
      <c r="BQ77" s="1309"/>
      <c r="BR77" s="1309"/>
      <c r="BS77" s="1309"/>
      <c r="BT77" s="1309"/>
      <c r="BU77" s="1309"/>
      <c r="BV77" s="1309"/>
      <c r="BW77" s="1309"/>
      <c r="BX77" s="1309">
        <v>31</v>
      </c>
      <c r="BY77" s="1309"/>
      <c r="BZ77" s="1309"/>
      <c r="CA77" s="1309"/>
      <c r="CB77" s="1309"/>
      <c r="CC77" s="1309"/>
      <c r="CD77" s="1309"/>
      <c r="CE77" s="1309"/>
      <c r="CF77" s="1309">
        <v>30</v>
      </c>
      <c r="CG77" s="1309"/>
      <c r="CH77" s="1309"/>
      <c r="CI77" s="1309"/>
      <c r="CJ77" s="1309"/>
      <c r="CK77" s="1309"/>
      <c r="CL77" s="1309"/>
      <c r="CM77" s="1309"/>
      <c r="CN77" s="1309">
        <v>23.1</v>
      </c>
      <c r="CO77" s="1309"/>
      <c r="CP77" s="1309"/>
      <c r="CQ77" s="1309"/>
      <c r="CR77" s="1309"/>
      <c r="CS77" s="1309"/>
      <c r="CT77" s="1309"/>
      <c r="CU77" s="1309"/>
      <c r="CV77" s="1309">
        <v>33.9</v>
      </c>
      <c r="CW77" s="1309"/>
      <c r="CX77" s="1309"/>
      <c r="CY77" s="1309"/>
      <c r="CZ77" s="1309"/>
      <c r="DA77" s="1309"/>
      <c r="DB77" s="1309"/>
      <c r="DC77" s="1309"/>
    </row>
    <row r="78" spans="2:107" ht="13.2" x14ac:dyDescent="0.2">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626</v>
      </c>
      <c r="BC79" s="1312"/>
      <c r="BD79" s="1312"/>
      <c r="BE79" s="1312"/>
      <c r="BF79" s="1312"/>
      <c r="BG79" s="1312"/>
      <c r="BH79" s="1312"/>
      <c r="BI79" s="1312"/>
      <c r="BJ79" s="1312"/>
      <c r="BK79" s="1312"/>
      <c r="BL79" s="1312"/>
      <c r="BM79" s="1312"/>
      <c r="BN79" s="1312"/>
      <c r="BO79" s="1312"/>
      <c r="BP79" s="1309">
        <v>6.3</v>
      </c>
      <c r="BQ79" s="1309"/>
      <c r="BR79" s="1309"/>
      <c r="BS79" s="1309"/>
      <c r="BT79" s="1309"/>
      <c r="BU79" s="1309"/>
      <c r="BV79" s="1309"/>
      <c r="BW79" s="1309"/>
      <c r="BX79" s="1309">
        <v>5.2</v>
      </c>
      <c r="BY79" s="1309"/>
      <c r="BZ79" s="1309"/>
      <c r="CA79" s="1309"/>
      <c r="CB79" s="1309"/>
      <c r="CC79" s="1309"/>
      <c r="CD79" s="1309"/>
      <c r="CE79" s="1309"/>
      <c r="CF79" s="1309">
        <v>5</v>
      </c>
      <c r="CG79" s="1309"/>
      <c r="CH79" s="1309"/>
      <c r="CI79" s="1309"/>
      <c r="CJ79" s="1309"/>
      <c r="CK79" s="1309"/>
      <c r="CL79" s="1309"/>
      <c r="CM79" s="1309"/>
      <c r="CN79" s="1309">
        <v>4.2</v>
      </c>
      <c r="CO79" s="1309"/>
      <c r="CP79" s="1309"/>
      <c r="CQ79" s="1309"/>
      <c r="CR79" s="1309"/>
      <c r="CS79" s="1309"/>
      <c r="CT79" s="1309"/>
      <c r="CU79" s="1309"/>
      <c r="CV79" s="1309">
        <v>5.7</v>
      </c>
      <c r="CW79" s="1309"/>
      <c r="CX79" s="1309"/>
      <c r="CY79" s="1309"/>
      <c r="CZ79" s="1309"/>
      <c r="DA79" s="1309"/>
      <c r="DB79" s="1309"/>
      <c r="DC79" s="1309"/>
    </row>
    <row r="80" spans="2:107" ht="13.2" x14ac:dyDescent="0.2">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H6JSu8cQAUBNlwbp00TlQAuzAKlcem81reQmg9OU7Bs/JTkPnrFNAwJaFq5AtqD6e+UKH01KDwI0B5b1cIJDQg==" saltValue="WC/KELnqOlrgIQaHofLF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509</v>
      </c>
    </row>
  </sheetData>
  <sheetProtection algorithmName="SHA-512" hashValue="uli/lli6vWG1URihJ+IMKJrgr3n+tQ9t9Sr0zFqFj2qDlB5fU3qe6x2RemtQjEfWF4+Lkszh+uwLxAlVd7yLOg==" saltValue="+efrHmSIzNQwcdiBOl1/M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509</v>
      </c>
    </row>
  </sheetData>
  <sheetProtection algorithmName="SHA-512" hashValue="rbHOzdQnRPFbIK9tfGxMPRos+K/bmWnVNu6ap8aV6PpeZ805BeQ689EjuQPkEW1VAetrVoUNZF8PED1wGgKtsQ==" saltValue="/A74KjLNodZaBO0bMO30x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49480</v>
      </c>
      <c r="E3" s="162"/>
      <c r="F3" s="163">
        <v>43554</v>
      </c>
      <c r="G3" s="164"/>
      <c r="H3" s="165"/>
    </row>
    <row r="4" spans="1:8" x14ac:dyDescent="0.2">
      <c r="A4" s="166"/>
      <c r="B4" s="167"/>
      <c r="C4" s="168"/>
      <c r="D4" s="169">
        <v>24570</v>
      </c>
      <c r="E4" s="170"/>
      <c r="F4" s="171">
        <v>24811</v>
      </c>
      <c r="G4" s="172"/>
      <c r="H4" s="173"/>
    </row>
    <row r="5" spans="1:8" x14ac:dyDescent="0.2">
      <c r="A5" s="154" t="s">
        <v>555</v>
      </c>
      <c r="B5" s="159"/>
      <c r="C5" s="160"/>
      <c r="D5" s="161">
        <v>40452</v>
      </c>
      <c r="E5" s="162"/>
      <c r="F5" s="163">
        <v>42581</v>
      </c>
      <c r="G5" s="164"/>
      <c r="H5" s="165"/>
    </row>
    <row r="6" spans="1:8" x14ac:dyDescent="0.2">
      <c r="A6" s="166"/>
      <c r="B6" s="167"/>
      <c r="C6" s="168"/>
      <c r="D6" s="169">
        <v>25075</v>
      </c>
      <c r="E6" s="170"/>
      <c r="F6" s="171">
        <v>24354</v>
      </c>
      <c r="G6" s="172"/>
      <c r="H6" s="173"/>
    </row>
    <row r="7" spans="1:8" x14ac:dyDescent="0.2">
      <c r="A7" s="154" t="s">
        <v>556</v>
      </c>
      <c r="B7" s="159"/>
      <c r="C7" s="160"/>
      <c r="D7" s="161">
        <v>54534</v>
      </c>
      <c r="E7" s="162"/>
      <c r="F7" s="163">
        <v>45426</v>
      </c>
      <c r="G7" s="164"/>
      <c r="H7" s="165"/>
    </row>
    <row r="8" spans="1:8" x14ac:dyDescent="0.2">
      <c r="A8" s="166"/>
      <c r="B8" s="167"/>
      <c r="C8" s="168"/>
      <c r="D8" s="169">
        <v>24346</v>
      </c>
      <c r="E8" s="170"/>
      <c r="F8" s="171">
        <v>24508</v>
      </c>
      <c r="G8" s="172"/>
      <c r="H8" s="173"/>
    </row>
    <row r="9" spans="1:8" x14ac:dyDescent="0.2">
      <c r="A9" s="154" t="s">
        <v>557</v>
      </c>
      <c r="B9" s="159"/>
      <c r="C9" s="160"/>
      <c r="D9" s="161">
        <v>48377</v>
      </c>
      <c r="E9" s="162"/>
      <c r="F9" s="163">
        <v>45022</v>
      </c>
      <c r="G9" s="164"/>
      <c r="H9" s="165"/>
    </row>
    <row r="10" spans="1:8" x14ac:dyDescent="0.2">
      <c r="A10" s="166"/>
      <c r="B10" s="167"/>
      <c r="C10" s="168"/>
      <c r="D10" s="169">
        <v>25077</v>
      </c>
      <c r="E10" s="170"/>
      <c r="F10" s="171">
        <v>25247</v>
      </c>
      <c r="G10" s="172"/>
      <c r="H10" s="173"/>
    </row>
    <row r="11" spans="1:8" x14ac:dyDescent="0.2">
      <c r="A11" s="154" t="s">
        <v>558</v>
      </c>
      <c r="B11" s="159"/>
      <c r="C11" s="160"/>
      <c r="D11" s="161">
        <v>47710</v>
      </c>
      <c r="E11" s="162"/>
      <c r="F11" s="163">
        <v>51849</v>
      </c>
      <c r="G11" s="164"/>
      <c r="H11" s="165"/>
    </row>
    <row r="12" spans="1:8" x14ac:dyDescent="0.2">
      <c r="A12" s="166"/>
      <c r="B12" s="167"/>
      <c r="C12" s="174"/>
      <c r="D12" s="169">
        <v>22570</v>
      </c>
      <c r="E12" s="170"/>
      <c r="F12" s="171">
        <v>26326</v>
      </c>
      <c r="G12" s="172"/>
      <c r="H12" s="173"/>
    </row>
    <row r="13" spans="1:8" x14ac:dyDescent="0.2">
      <c r="A13" s="154"/>
      <c r="B13" s="159"/>
      <c r="C13" s="175"/>
      <c r="D13" s="176">
        <v>48111</v>
      </c>
      <c r="E13" s="177"/>
      <c r="F13" s="178">
        <v>45686</v>
      </c>
      <c r="G13" s="179"/>
      <c r="H13" s="165"/>
    </row>
    <row r="14" spans="1:8" x14ac:dyDescent="0.2">
      <c r="A14" s="166"/>
      <c r="B14" s="167"/>
      <c r="C14" s="168"/>
      <c r="D14" s="169">
        <v>24328</v>
      </c>
      <c r="E14" s="170"/>
      <c r="F14" s="171">
        <v>25049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2.1</v>
      </c>
      <c r="C19" s="180">
        <f>ROUND(VALUE(SUBSTITUTE(実質収支比率等に係る経年分析!G$48,"▲","-")),2)</f>
        <v>0.51</v>
      </c>
      <c r="D19" s="180">
        <f>ROUND(VALUE(SUBSTITUTE(実質収支比率等に係る経年分析!H$48,"▲","-")),2)</f>
        <v>1.24</v>
      </c>
      <c r="E19" s="180">
        <f>ROUND(VALUE(SUBSTITUTE(実質収支比率等に係る経年分析!I$48,"▲","-")),2)</f>
        <v>1.64</v>
      </c>
      <c r="F19" s="180">
        <f>ROUND(VALUE(SUBSTITUTE(実質収支比率等に係る経年分析!J$48,"▲","-")),2)</f>
        <v>1.33</v>
      </c>
    </row>
    <row r="20" spans="1:11" x14ac:dyDescent="0.2">
      <c r="A20" s="180" t="s">
        <v>55</v>
      </c>
      <c r="B20" s="180">
        <f>ROUND(VALUE(SUBSTITUTE(実質収支比率等に係る経年分析!F$47,"▲","-")),2)</f>
        <v>8.2899999999999991</v>
      </c>
      <c r="C20" s="180">
        <f>ROUND(VALUE(SUBSTITUTE(実質収支比率等に係る経年分析!G$47,"▲","-")),2)</f>
        <v>7.2</v>
      </c>
      <c r="D20" s="180">
        <f>ROUND(VALUE(SUBSTITUTE(実質収支比率等に係る経年分析!H$47,"▲","-")),2)</f>
        <v>5.22</v>
      </c>
      <c r="E20" s="180">
        <f>ROUND(VALUE(SUBSTITUTE(実質収支比率等に係る経年分析!I$47,"▲","-")),2)</f>
        <v>5.84</v>
      </c>
      <c r="F20" s="180">
        <f>ROUND(VALUE(SUBSTITUTE(実質収支比率等に係る経年分析!J$47,"▲","-")),2)</f>
        <v>5.83</v>
      </c>
    </row>
    <row r="21" spans="1:11" x14ac:dyDescent="0.2">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-0.98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0.68</v>
      </c>
    </row>
    <row r="31" spans="1:11" x14ac:dyDescent="0.2">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2.52</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0.94</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0.89</v>
      </c>
    </row>
    <row r="32" spans="1:11" x14ac:dyDescent="0.2">
      <c r="A32" s="181" t="str">
        <f>IF(連結実質赤字比率に係る赤字・黒字の構成分析!C$38="",NA(),連結実質赤字比率に係る赤字・黒字の構成分析!C$38)</f>
        <v>地方卸売市場事業会計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1.21</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4.88</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10.67</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0.28999999999999998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7.0000000000000007E-2</v>
      </c>
      <c r="F36" s="181">
        <f>IF(ROUND(VALUE(SUBSTITUTE(連結実質赤字比率に係る赤字・黒字の構成分析!H$34,"▲", "-")), 2) &lt; 0, ABS(ROUND(VALUE(SUBSTITUTE(連結実質赤字比率に係る赤字・黒字の構成分析!H$34,"▲", "-")), 2)), NA())</f>
        <v>1.64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3.14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3.02</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8339</v>
      </c>
      <c r="E42" s="182"/>
      <c r="F42" s="182"/>
      <c r="G42" s="182">
        <f>'実質公債費比率（分子）の構造'!L$52</f>
        <v>8690</v>
      </c>
      <c r="H42" s="182"/>
      <c r="I42" s="182"/>
      <c r="J42" s="182">
        <f>'実質公債費比率（分子）の構造'!M$52</f>
        <v>8861</v>
      </c>
      <c r="K42" s="182"/>
      <c r="L42" s="182"/>
      <c r="M42" s="182">
        <f>'実質公債費比率（分子）の構造'!N$52</f>
        <v>8816</v>
      </c>
      <c r="N42" s="182"/>
      <c r="O42" s="182"/>
      <c r="P42" s="182">
        <f>'実質公債費比率（分子）の構造'!O$52</f>
        <v>8811</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411</v>
      </c>
      <c r="C44" s="182"/>
      <c r="D44" s="182"/>
      <c r="E44" s="182">
        <f>'実質公債費比率（分子）の構造'!L$50</f>
        <v>194</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85</v>
      </c>
      <c r="C45" s="182"/>
      <c r="D45" s="182"/>
      <c r="E45" s="182">
        <f>'実質公債費比率（分子）の構造'!L$49</f>
        <v>137</v>
      </c>
      <c r="F45" s="182"/>
      <c r="G45" s="182"/>
      <c r="H45" s="182">
        <f>'実質公債費比率（分子）の構造'!M$49</f>
        <v>194</v>
      </c>
      <c r="I45" s="182"/>
      <c r="J45" s="182"/>
      <c r="K45" s="182">
        <f>'実質公債費比率（分子）の構造'!N$49</f>
        <v>228</v>
      </c>
      <c r="L45" s="182"/>
      <c r="M45" s="182"/>
      <c r="N45" s="182">
        <f>'実質公債費比率（分子）の構造'!O$49</f>
        <v>481</v>
      </c>
      <c r="O45" s="182"/>
      <c r="P45" s="182"/>
    </row>
    <row r="46" spans="1:16" x14ac:dyDescent="0.2">
      <c r="A46" s="182" t="s">
        <v>67</v>
      </c>
      <c r="B46" s="182">
        <f>'実質公債費比率（分子）の構造'!K$48</f>
        <v>3939</v>
      </c>
      <c r="C46" s="182"/>
      <c r="D46" s="182"/>
      <c r="E46" s="182">
        <f>'実質公債費比率（分子）の構造'!L$48</f>
        <v>3916</v>
      </c>
      <c r="F46" s="182"/>
      <c r="G46" s="182"/>
      <c r="H46" s="182">
        <f>'実質公債費比率（分子）の構造'!M$48</f>
        <v>3889</v>
      </c>
      <c r="I46" s="182"/>
      <c r="J46" s="182"/>
      <c r="K46" s="182">
        <f>'実質公債費比率（分子）の構造'!N$48</f>
        <v>3864</v>
      </c>
      <c r="L46" s="182"/>
      <c r="M46" s="182"/>
      <c r="N46" s="182">
        <f>'実質公債費比率（分子）の構造'!O$48</f>
        <v>3889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6626</v>
      </c>
      <c r="C49" s="182"/>
      <c r="D49" s="182"/>
      <c r="E49" s="182">
        <f>'実質公債費比率（分子）の構造'!L$45</f>
        <v>6959</v>
      </c>
      <c r="F49" s="182"/>
      <c r="G49" s="182"/>
      <c r="H49" s="182">
        <f>'実質公債費比率（分子）の構造'!M$45</f>
        <v>7051</v>
      </c>
      <c r="I49" s="182"/>
      <c r="J49" s="182"/>
      <c r="K49" s="182">
        <f>'実質公債費比率（分子）の構造'!N$45</f>
        <v>6946</v>
      </c>
      <c r="L49" s="182"/>
      <c r="M49" s="182"/>
      <c r="N49" s="182">
        <f>'実質公債費比率（分子）の構造'!O$45</f>
        <v>7166</v>
      </c>
      <c r="O49" s="182"/>
      <c r="P49" s="182"/>
    </row>
    <row r="50" spans="1:16" x14ac:dyDescent="0.2">
      <c r="A50" s="182" t="s">
        <v>71</v>
      </c>
      <c r="B50" s="182" t="e">
        <f>NA()</f>
        <v>#N/A</v>
      </c>
      <c r="C50" s="182">
        <f>IF(ISNUMBER('実質公債費比率（分子）の構造'!K$53),'実質公債費比率（分子）の構造'!K$53,NA())</f>
        <v>2722</v>
      </c>
      <c r="D50" s="182" t="e">
        <f>NA()</f>
        <v>#N/A</v>
      </c>
      <c r="E50" s="182" t="e">
        <f>NA()</f>
        <v>#N/A</v>
      </c>
      <c r="F50" s="182">
        <f>IF(ISNUMBER('実質公債費比率（分子）の構造'!L$53),'実質公債費比率（分子）の構造'!L$53,NA())</f>
        <v>2516</v>
      </c>
      <c r="G50" s="182" t="e">
        <f>NA()</f>
        <v>#N/A</v>
      </c>
      <c r="H50" s="182" t="e">
        <f>NA()</f>
        <v>#N/A</v>
      </c>
      <c r="I50" s="182">
        <f>IF(ISNUMBER('実質公債費比率（分子）の構造'!M$53),'実質公債費比率（分子）の構造'!M$53,NA())</f>
        <v>2275</v>
      </c>
      <c r="J50" s="182" t="e">
        <f>NA()</f>
        <v>#N/A</v>
      </c>
      <c r="K50" s="182" t="e">
        <f>NA()</f>
        <v>#N/A</v>
      </c>
      <c r="L50" s="182">
        <f>IF(ISNUMBER('実質公債費比率（分子）の構造'!N$53),'実質公債費比率（分子）の構造'!N$53,NA())</f>
        <v>2222</v>
      </c>
      <c r="M50" s="182" t="e">
        <f>NA()</f>
        <v>#N/A</v>
      </c>
      <c r="N50" s="182" t="e">
        <f>NA()</f>
        <v>#N/A</v>
      </c>
      <c r="O50" s="182">
        <f>IF(ISNUMBER('実質公債費比率（分子）の構造'!O$53),'実質公債費比率（分子）の構造'!O$53,NA())</f>
        <v>2725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87995</v>
      </c>
      <c r="E56" s="181"/>
      <c r="F56" s="181"/>
      <c r="G56" s="181">
        <f>'将来負担比率（分子）の構造'!J$52</f>
        <v>88603</v>
      </c>
      <c r="H56" s="181"/>
      <c r="I56" s="181"/>
      <c r="J56" s="181">
        <f>'将来負担比率（分子）の構造'!K$52</f>
        <v>86924</v>
      </c>
      <c r="K56" s="181"/>
      <c r="L56" s="181"/>
      <c r="M56" s="181">
        <f>'将来負担比率（分子）の構造'!L$52</f>
        <v>85019</v>
      </c>
      <c r="N56" s="181"/>
      <c r="O56" s="181"/>
      <c r="P56" s="181">
        <f>'将来負担比率（分子）の構造'!M$52</f>
        <v>83312</v>
      </c>
    </row>
    <row r="57" spans="1:16" x14ac:dyDescent="0.2">
      <c r="A57" s="181" t="s">
        <v>42</v>
      </c>
      <c r="B57" s="181"/>
      <c r="C57" s="181"/>
      <c r="D57" s="181">
        <f>'将来負担比率（分子）の構造'!I$51</f>
        <v>15810</v>
      </c>
      <c r="E57" s="181"/>
      <c r="F57" s="181"/>
      <c r="G57" s="181">
        <f>'将来負担比率（分子）の構造'!J$51</f>
        <v>15832</v>
      </c>
      <c r="H57" s="181"/>
      <c r="I57" s="181"/>
      <c r="J57" s="181">
        <f>'将来負担比率（分子）の構造'!K$51</f>
        <v>15626</v>
      </c>
      <c r="K57" s="181"/>
      <c r="L57" s="181"/>
      <c r="M57" s="181">
        <f>'将来負担比率（分子）の構造'!L$51</f>
        <v>16333</v>
      </c>
      <c r="N57" s="181"/>
      <c r="O57" s="181"/>
      <c r="P57" s="181">
        <f>'将来負担比率（分子）の構造'!M$51</f>
        <v>16797</v>
      </c>
    </row>
    <row r="58" spans="1:16" x14ac:dyDescent="0.2">
      <c r="A58" s="181" t="s">
        <v>41</v>
      </c>
      <c r="B58" s="181"/>
      <c r="C58" s="181"/>
      <c r="D58" s="181">
        <f>'将来負担比率（分子）の構造'!I$50</f>
        <v>7776</v>
      </c>
      <c r="E58" s="181"/>
      <c r="F58" s="181"/>
      <c r="G58" s="181">
        <f>'将来負担比率（分子）の構造'!J$50</f>
        <v>8013</v>
      </c>
      <c r="H58" s="181"/>
      <c r="I58" s="181"/>
      <c r="J58" s="181">
        <f>'将来負担比率（分子）の構造'!K$50</f>
        <v>7163</v>
      </c>
      <c r="K58" s="181"/>
      <c r="L58" s="181"/>
      <c r="M58" s="181">
        <f>'将来負担比率（分子）の構造'!L$50</f>
        <v>7522</v>
      </c>
      <c r="N58" s="181"/>
      <c r="O58" s="181"/>
      <c r="P58" s="181">
        <f>'将来負担比率（分子）の構造'!M$50</f>
        <v>9044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17</v>
      </c>
      <c r="C61" s="181"/>
      <c r="D61" s="181"/>
      <c r="E61" s="181">
        <f>'将来負担比率（分子）の構造'!J$46</f>
        <v>15</v>
      </c>
      <c r="F61" s="181"/>
      <c r="G61" s="181"/>
      <c r="H61" s="181">
        <f>'将来負担比率（分子）の構造'!K$46</f>
        <v>14</v>
      </c>
      <c r="I61" s="181"/>
      <c r="J61" s="181"/>
      <c r="K61" s="181">
        <f>'将来負担比率（分子）の構造'!L$46</f>
        <v>13</v>
      </c>
      <c r="L61" s="181"/>
      <c r="M61" s="181"/>
      <c r="N61" s="181">
        <f>'将来負担比率（分子）の構造'!M$46</f>
        <v>13</v>
      </c>
      <c r="O61" s="181"/>
      <c r="P61" s="181"/>
    </row>
    <row r="62" spans="1:16" x14ac:dyDescent="0.2">
      <c r="A62" s="181" t="s">
        <v>35</v>
      </c>
      <c r="B62" s="181">
        <f>'将来負担比率（分子）の構造'!I$45</f>
        <v>12564</v>
      </c>
      <c r="C62" s="181"/>
      <c r="D62" s="181"/>
      <c r="E62" s="181">
        <f>'将来負担比率（分子）の構造'!J$45</f>
        <v>12716</v>
      </c>
      <c r="F62" s="181"/>
      <c r="G62" s="181"/>
      <c r="H62" s="181">
        <f>'将来負担比率（分子）の構造'!K$45</f>
        <v>12116</v>
      </c>
      <c r="I62" s="181"/>
      <c r="J62" s="181"/>
      <c r="K62" s="181">
        <f>'将来負担比率（分子）の構造'!L$45</f>
        <v>11913</v>
      </c>
      <c r="L62" s="181"/>
      <c r="M62" s="181"/>
      <c r="N62" s="181">
        <f>'将来負担比率（分子）の構造'!M$45</f>
        <v>12000</v>
      </c>
      <c r="O62" s="181"/>
      <c r="P62" s="181"/>
    </row>
    <row r="63" spans="1:16" x14ac:dyDescent="0.2">
      <c r="A63" s="181" t="s">
        <v>34</v>
      </c>
      <c r="B63" s="181">
        <f>'将来負担比率（分子）の構造'!I$44</f>
        <v>4930</v>
      </c>
      <c r="C63" s="181"/>
      <c r="D63" s="181"/>
      <c r="E63" s="181">
        <f>'将来負担比率（分子）の構造'!J$44</f>
        <v>8168</v>
      </c>
      <c r="F63" s="181"/>
      <c r="G63" s="181"/>
      <c r="H63" s="181">
        <f>'将来負担比率（分子）の構造'!K$44</f>
        <v>8303</v>
      </c>
      <c r="I63" s="181"/>
      <c r="J63" s="181"/>
      <c r="K63" s="181">
        <f>'将来負担比率（分子）の構造'!L$44</f>
        <v>8553</v>
      </c>
      <c r="L63" s="181"/>
      <c r="M63" s="181"/>
      <c r="N63" s="181">
        <f>'将来負担比率（分子）の構造'!M$44</f>
        <v>8129</v>
      </c>
      <c r="O63" s="181"/>
      <c r="P63" s="181"/>
    </row>
    <row r="64" spans="1:16" x14ac:dyDescent="0.2">
      <c r="A64" s="181" t="s">
        <v>33</v>
      </c>
      <c r="B64" s="181">
        <f>'将来負担比率（分子）の構造'!I$43</f>
        <v>42675</v>
      </c>
      <c r="C64" s="181"/>
      <c r="D64" s="181"/>
      <c r="E64" s="181">
        <f>'将来負担比率（分子）の構造'!J$43</f>
        <v>40863</v>
      </c>
      <c r="F64" s="181"/>
      <c r="G64" s="181"/>
      <c r="H64" s="181">
        <f>'将来負担比率（分子）の構造'!K$43</f>
        <v>39361</v>
      </c>
      <c r="I64" s="181"/>
      <c r="J64" s="181"/>
      <c r="K64" s="181">
        <f>'将来負担比率（分子）の構造'!L$43</f>
        <v>37251</v>
      </c>
      <c r="L64" s="181"/>
      <c r="M64" s="181"/>
      <c r="N64" s="181">
        <f>'将来負担比率（分子）の構造'!M$43</f>
        <v>35618</v>
      </c>
      <c r="O64" s="181"/>
      <c r="P64" s="181"/>
    </row>
    <row r="65" spans="1:16" x14ac:dyDescent="0.2">
      <c r="A65" s="181" t="s">
        <v>32</v>
      </c>
      <c r="B65" s="181">
        <f>'将来負担比率（分子）の構造'!I$42</f>
        <v>194</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75341</v>
      </c>
      <c r="C66" s="181"/>
      <c r="D66" s="181"/>
      <c r="E66" s="181">
        <f>'将来負担比率（分子）の構造'!J$41</f>
        <v>75555</v>
      </c>
      <c r="F66" s="181"/>
      <c r="G66" s="181"/>
      <c r="H66" s="181">
        <f>'将来負担比率（分子）の構造'!K$41</f>
        <v>77481</v>
      </c>
      <c r="I66" s="181"/>
      <c r="J66" s="181"/>
      <c r="K66" s="181">
        <f>'将来負担比率（分子）の構造'!L$41</f>
        <v>79083</v>
      </c>
      <c r="L66" s="181"/>
      <c r="M66" s="181"/>
      <c r="N66" s="181">
        <f>'将来負担比率（分子）の構造'!M$41</f>
        <v>79313</v>
      </c>
      <c r="O66" s="181"/>
      <c r="P66" s="181"/>
    </row>
    <row r="67" spans="1:16" x14ac:dyDescent="0.2">
      <c r="A67" s="181" t="s">
        <v>75</v>
      </c>
      <c r="B67" s="181" t="e">
        <f>NA()</f>
        <v>#N/A</v>
      </c>
      <c r="C67" s="181">
        <f>IF(ISNUMBER('将来負担比率（分子）の構造'!I$53), IF('将来負担比率（分子）の構造'!I$53 &lt; 0, 0, '将来負担比率（分子）の構造'!I$53), NA())</f>
        <v>24139</v>
      </c>
      <c r="D67" s="181" t="e">
        <f>NA()</f>
        <v>#N/A</v>
      </c>
      <c r="E67" s="181" t="e">
        <f>NA()</f>
        <v>#N/A</v>
      </c>
      <c r="F67" s="181">
        <f>IF(ISNUMBER('将来負担比率（分子）の構造'!J$53), IF('将来負担比率（分子）の構造'!J$53 &lt; 0, 0, '将来負担比率（分子）の構造'!J$53), NA())</f>
        <v>24871</v>
      </c>
      <c r="G67" s="181" t="e">
        <f>NA()</f>
        <v>#N/A</v>
      </c>
      <c r="H67" s="181" t="e">
        <f>NA()</f>
        <v>#N/A</v>
      </c>
      <c r="I67" s="181">
        <f>IF(ISNUMBER('将来負担比率（分子）の構造'!K$53), IF('将来負担比率（分子）の構造'!K$53 &lt; 0, 0, '将来負担比率（分子）の構造'!K$53), NA())</f>
        <v>27562</v>
      </c>
      <c r="J67" s="181" t="e">
        <f>NA()</f>
        <v>#N/A</v>
      </c>
      <c r="K67" s="181" t="e">
        <f>NA()</f>
        <v>#N/A</v>
      </c>
      <c r="L67" s="181">
        <f>IF(ISNUMBER('将来負担比率（分子）の構造'!L$53), IF('将来負担比率（分子）の構造'!L$53 &lt; 0, 0, '将来負担比率（分子）の構造'!L$53), NA())</f>
        <v>27940</v>
      </c>
      <c r="M67" s="181" t="e">
        <f>NA()</f>
        <v>#N/A</v>
      </c>
      <c r="N67" s="181" t="e">
        <f>NA()</f>
        <v>#N/A</v>
      </c>
      <c r="O67" s="181">
        <f>IF(ISNUMBER('将来負担比率（分子）の構造'!M$53), IF('将来負担比率（分子）の構造'!M$53 &lt; 0, 0, '将来負担比率（分子）の構造'!M$53), NA())</f>
        <v>25919</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2188</v>
      </c>
      <c r="C72" s="185">
        <f>基金残高に係る経年分析!G55</f>
        <v>2449</v>
      </c>
      <c r="D72" s="185">
        <f>基金残高に係る経年分析!H55</f>
        <v>2496</v>
      </c>
    </row>
    <row r="73" spans="1:16" x14ac:dyDescent="0.2">
      <c r="A73" s="184" t="s">
        <v>78</v>
      </c>
      <c r="B73" s="185">
        <f>基金残高に係る経年分析!F56</f>
        <v>34</v>
      </c>
      <c r="C73" s="185">
        <f>基金残高に係る経年分析!G56</f>
        <v>34</v>
      </c>
      <c r="D73" s="185">
        <f>基金残高に係る経年分析!H56</f>
        <v>34</v>
      </c>
    </row>
    <row r="74" spans="1:16" x14ac:dyDescent="0.2">
      <c r="A74" s="184" t="s">
        <v>79</v>
      </c>
      <c r="B74" s="185">
        <f>基金残高に係る経年分析!F57</f>
        <v>4799</v>
      </c>
      <c r="C74" s="185">
        <f>基金残高に係る経年分析!G57</f>
        <v>4233</v>
      </c>
      <c r="D74" s="185">
        <f>基金残高に係る経年分析!H57</f>
        <v>5078</v>
      </c>
    </row>
  </sheetData>
  <sheetProtection algorithmName="SHA-512" hashValue="eyvymaV1j+xps6jBnJJj3nxleZq/jptDZKZD8G67+f0k66Km54+wdB2tFppyDsqWeUDNwzQqcvnEmnhANZVK4w==" saltValue="8YhpnLghdIKtHFGlzLq0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225</v>
      </c>
      <c r="C5" s="745"/>
      <c r="D5" s="745"/>
      <c r="E5" s="745"/>
      <c r="F5" s="745"/>
      <c r="G5" s="745"/>
      <c r="H5" s="745"/>
      <c r="I5" s="745"/>
      <c r="J5" s="745"/>
      <c r="K5" s="745"/>
      <c r="L5" s="745"/>
      <c r="M5" s="745"/>
      <c r="N5" s="745"/>
      <c r="O5" s="745"/>
      <c r="P5" s="745"/>
      <c r="Q5" s="746"/>
      <c r="R5" s="733">
        <v>29242667</v>
      </c>
      <c r="S5" s="734"/>
      <c r="T5" s="734"/>
      <c r="U5" s="734"/>
      <c r="V5" s="734"/>
      <c r="W5" s="734"/>
      <c r="X5" s="734"/>
      <c r="Y5" s="777"/>
      <c r="Z5" s="795">
        <v>38.299999999999997</v>
      </c>
      <c r="AA5" s="795"/>
      <c r="AB5" s="795"/>
      <c r="AC5" s="795"/>
      <c r="AD5" s="796">
        <v>27266482</v>
      </c>
      <c r="AE5" s="796"/>
      <c r="AF5" s="796"/>
      <c r="AG5" s="796"/>
      <c r="AH5" s="796"/>
      <c r="AI5" s="796"/>
      <c r="AJ5" s="796"/>
      <c r="AK5" s="796"/>
      <c r="AL5" s="778">
        <v>67.900000000000006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27242801</v>
      </c>
      <c r="BH5" s="679"/>
      <c r="BI5" s="679"/>
      <c r="BJ5" s="679"/>
      <c r="BK5" s="679"/>
      <c r="BL5" s="679"/>
      <c r="BM5" s="679"/>
      <c r="BN5" s="680"/>
      <c r="BO5" s="715">
        <v>93.2</v>
      </c>
      <c r="BP5" s="715"/>
      <c r="BQ5" s="715"/>
      <c r="BR5" s="715"/>
      <c r="BS5" s="716">
        <v>455232</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2">
      <c r="B6" s="675" t="s">
        <v>230</v>
      </c>
      <c r="C6" s="676"/>
      <c r="D6" s="676"/>
      <c r="E6" s="676"/>
      <c r="F6" s="676"/>
      <c r="G6" s="676"/>
      <c r="H6" s="676"/>
      <c r="I6" s="676"/>
      <c r="J6" s="676"/>
      <c r="K6" s="676"/>
      <c r="L6" s="676"/>
      <c r="M6" s="676"/>
      <c r="N6" s="676"/>
      <c r="O6" s="676"/>
      <c r="P6" s="676"/>
      <c r="Q6" s="677"/>
      <c r="R6" s="678">
        <v>420209</v>
      </c>
      <c r="S6" s="679"/>
      <c r="T6" s="679"/>
      <c r="U6" s="679"/>
      <c r="V6" s="679"/>
      <c r="W6" s="679"/>
      <c r="X6" s="679"/>
      <c r="Y6" s="680"/>
      <c r="Z6" s="715">
        <v>0.6</v>
      </c>
      <c r="AA6" s="715"/>
      <c r="AB6" s="715"/>
      <c r="AC6" s="715"/>
      <c r="AD6" s="716">
        <v>420209</v>
      </c>
      <c r="AE6" s="716"/>
      <c r="AF6" s="716"/>
      <c r="AG6" s="716"/>
      <c r="AH6" s="716"/>
      <c r="AI6" s="716"/>
      <c r="AJ6" s="716"/>
      <c r="AK6" s="716"/>
      <c r="AL6" s="681">
        <v>1</v>
      </c>
      <c r="AM6" s="682"/>
      <c r="AN6" s="682"/>
      <c r="AO6" s="717"/>
      <c r="AP6" s="675" t="s">
        <v>231</v>
      </c>
      <c r="AQ6" s="676"/>
      <c r="AR6" s="676"/>
      <c r="AS6" s="676"/>
      <c r="AT6" s="676"/>
      <c r="AU6" s="676"/>
      <c r="AV6" s="676"/>
      <c r="AW6" s="676"/>
      <c r="AX6" s="676"/>
      <c r="AY6" s="676"/>
      <c r="AZ6" s="676"/>
      <c r="BA6" s="676"/>
      <c r="BB6" s="676"/>
      <c r="BC6" s="676"/>
      <c r="BD6" s="676"/>
      <c r="BE6" s="676"/>
      <c r="BF6" s="677"/>
      <c r="BG6" s="678">
        <v>27242801</v>
      </c>
      <c r="BH6" s="679"/>
      <c r="BI6" s="679"/>
      <c r="BJ6" s="679"/>
      <c r="BK6" s="679"/>
      <c r="BL6" s="679"/>
      <c r="BM6" s="679"/>
      <c r="BN6" s="680"/>
      <c r="BO6" s="715">
        <v>93.2</v>
      </c>
      <c r="BP6" s="715"/>
      <c r="BQ6" s="715"/>
      <c r="BR6" s="715"/>
      <c r="BS6" s="716">
        <v>455232</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524160</v>
      </c>
      <c r="CS6" s="679"/>
      <c r="CT6" s="679"/>
      <c r="CU6" s="679"/>
      <c r="CV6" s="679"/>
      <c r="CW6" s="679"/>
      <c r="CX6" s="679"/>
      <c r="CY6" s="680"/>
      <c r="CZ6" s="778">
        <v>0.7</v>
      </c>
      <c r="DA6" s="749"/>
      <c r="DB6" s="749"/>
      <c r="DC6" s="781"/>
      <c r="DD6" s="684" t="s">
        <v>136</v>
      </c>
      <c r="DE6" s="679"/>
      <c r="DF6" s="679"/>
      <c r="DG6" s="679"/>
      <c r="DH6" s="679"/>
      <c r="DI6" s="679"/>
      <c r="DJ6" s="679"/>
      <c r="DK6" s="679"/>
      <c r="DL6" s="679"/>
      <c r="DM6" s="679"/>
      <c r="DN6" s="679"/>
      <c r="DO6" s="679"/>
      <c r="DP6" s="680"/>
      <c r="DQ6" s="684">
        <v>524106</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22039</v>
      </c>
      <c r="S7" s="679"/>
      <c r="T7" s="679"/>
      <c r="U7" s="679"/>
      <c r="V7" s="679"/>
      <c r="W7" s="679"/>
      <c r="X7" s="679"/>
      <c r="Y7" s="680"/>
      <c r="Z7" s="715">
        <v>0</v>
      </c>
      <c r="AA7" s="715"/>
      <c r="AB7" s="715"/>
      <c r="AC7" s="715"/>
      <c r="AD7" s="716">
        <v>22039</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13883089</v>
      </c>
      <c r="BH7" s="679"/>
      <c r="BI7" s="679"/>
      <c r="BJ7" s="679"/>
      <c r="BK7" s="679"/>
      <c r="BL7" s="679"/>
      <c r="BM7" s="679"/>
      <c r="BN7" s="680"/>
      <c r="BO7" s="715">
        <v>47.5</v>
      </c>
      <c r="BP7" s="715"/>
      <c r="BQ7" s="715"/>
      <c r="BR7" s="715"/>
      <c r="BS7" s="716">
        <v>455232</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8355657</v>
      </c>
      <c r="CS7" s="679"/>
      <c r="CT7" s="679"/>
      <c r="CU7" s="679"/>
      <c r="CV7" s="679"/>
      <c r="CW7" s="679"/>
      <c r="CX7" s="679"/>
      <c r="CY7" s="680"/>
      <c r="CZ7" s="715">
        <v>11.1</v>
      </c>
      <c r="DA7" s="715"/>
      <c r="DB7" s="715"/>
      <c r="DC7" s="715"/>
      <c r="DD7" s="684">
        <v>224725</v>
      </c>
      <c r="DE7" s="679"/>
      <c r="DF7" s="679"/>
      <c r="DG7" s="679"/>
      <c r="DH7" s="679"/>
      <c r="DI7" s="679"/>
      <c r="DJ7" s="679"/>
      <c r="DK7" s="679"/>
      <c r="DL7" s="679"/>
      <c r="DM7" s="679"/>
      <c r="DN7" s="679"/>
      <c r="DO7" s="679"/>
      <c r="DP7" s="680"/>
      <c r="DQ7" s="684">
        <v>5919839</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104353</v>
      </c>
      <c r="S8" s="679"/>
      <c r="T8" s="679"/>
      <c r="U8" s="679"/>
      <c r="V8" s="679"/>
      <c r="W8" s="679"/>
      <c r="X8" s="679"/>
      <c r="Y8" s="680"/>
      <c r="Z8" s="715">
        <v>0.1</v>
      </c>
      <c r="AA8" s="715"/>
      <c r="AB8" s="715"/>
      <c r="AC8" s="715"/>
      <c r="AD8" s="716">
        <v>104353</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330639</v>
      </c>
      <c r="BH8" s="679"/>
      <c r="BI8" s="679"/>
      <c r="BJ8" s="679"/>
      <c r="BK8" s="679"/>
      <c r="BL8" s="679"/>
      <c r="BM8" s="679"/>
      <c r="BN8" s="680"/>
      <c r="BO8" s="715">
        <v>1.1000000000000001</v>
      </c>
      <c r="BP8" s="715"/>
      <c r="BQ8" s="715"/>
      <c r="BR8" s="715"/>
      <c r="BS8" s="684" t="s">
        <v>136</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32584445</v>
      </c>
      <c r="CS8" s="679"/>
      <c r="CT8" s="679"/>
      <c r="CU8" s="679"/>
      <c r="CV8" s="679"/>
      <c r="CW8" s="679"/>
      <c r="CX8" s="679"/>
      <c r="CY8" s="680"/>
      <c r="CZ8" s="715">
        <v>43.1</v>
      </c>
      <c r="DA8" s="715"/>
      <c r="DB8" s="715"/>
      <c r="DC8" s="715"/>
      <c r="DD8" s="684">
        <v>272682</v>
      </c>
      <c r="DE8" s="679"/>
      <c r="DF8" s="679"/>
      <c r="DG8" s="679"/>
      <c r="DH8" s="679"/>
      <c r="DI8" s="679"/>
      <c r="DJ8" s="679"/>
      <c r="DK8" s="679"/>
      <c r="DL8" s="679"/>
      <c r="DM8" s="679"/>
      <c r="DN8" s="679"/>
      <c r="DO8" s="679"/>
      <c r="DP8" s="680"/>
      <c r="DQ8" s="684">
        <v>15641189</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67727</v>
      </c>
      <c r="S9" s="679"/>
      <c r="T9" s="679"/>
      <c r="U9" s="679"/>
      <c r="V9" s="679"/>
      <c r="W9" s="679"/>
      <c r="X9" s="679"/>
      <c r="Y9" s="680"/>
      <c r="Z9" s="715">
        <v>0.1</v>
      </c>
      <c r="AA9" s="715"/>
      <c r="AB9" s="715"/>
      <c r="AC9" s="715"/>
      <c r="AD9" s="716">
        <v>67727</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10443885</v>
      </c>
      <c r="BH9" s="679"/>
      <c r="BI9" s="679"/>
      <c r="BJ9" s="679"/>
      <c r="BK9" s="679"/>
      <c r="BL9" s="679"/>
      <c r="BM9" s="679"/>
      <c r="BN9" s="680"/>
      <c r="BO9" s="715">
        <v>35.700000000000003</v>
      </c>
      <c r="BP9" s="715"/>
      <c r="BQ9" s="715"/>
      <c r="BR9" s="715"/>
      <c r="BS9" s="684" t="s">
        <v>136</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6796259</v>
      </c>
      <c r="CS9" s="679"/>
      <c r="CT9" s="679"/>
      <c r="CU9" s="679"/>
      <c r="CV9" s="679"/>
      <c r="CW9" s="679"/>
      <c r="CX9" s="679"/>
      <c r="CY9" s="680"/>
      <c r="CZ9" s="715">
        <v>9</v>
      </c>
      <c r="DA9" s="715"/>
      <c r="DB9" s="715"/>
      <c r="DC9" s="715"/>
      <c r="DD9" s="684">
        <v>1112646</v>
      </c>
      <c r="DE9" s="679"/>
      <c r="DF9" s="679"/>
      <c r="DG9" s="679"/>
      <c r="DH9" s="679"/>
      <c r="DI9" s="679"/>
      <c r="DJ9" s="679"/>
      <c r="DK9" s="679"/>
      <c r="DL9" s="679"/>
      <c r="DM9" s="679"/>
      <c r="DN9" s="679"/>
      <c r="DO9" s="679"/>
      <c r="DP9" s="680"/>
      <c r="DQ9" s="684">
        <v>5261706</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128</v>
      </c>
      <c r="AA10" s="715"/>
      <c r="AB10" s="715"/>
      <c r="AC10" s="715"/>
      <c r="AD10" s="716" t="s">
        <v>243</v>
      </c>
      <c r="AE10" s="716"/>
      <c r="AF10" s="716"/>
      <c r="AG10" s="716"/>
      <c r="AH10" s="716"/>
      <c r="AI10" s="716"/>
      <c r="AJ10" s="716"/>
      <c r="AK10" s="716"/>
      <c r="AL10" s="681" t="s">
        <v>243</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771969</v>
      </c>
      <c r="BH10" s="679"/>
      <c r="BI10" s="679"/>
      <c r="BJ10" s="679"/>
      <c r="BK10" s="679"/>
      <c r="BL10" s="679"/>
      <c r="BM10" s="679"/>
      <c r="BN10" s="680"/>
      <c r="BO10" s="715">
        <v>2.6</v>
      </c>
      <c r="BP10" s="715"/>
      <c r="BQ10" s="715"/>
      <c r="BR10" s="715"/>
      <c r="BS10" s="684" t="s">
        <v>128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260484</v>
      </c>
      <c r="CS10" s="679"/>
      <c r="CT10" s="679"/>
      <c r="CU10" s="679"/>
      <c r="CV10" s="679"/>
      <c r="CW10" s="679"/>
      <c r="CX10" s="679"/>
      <c r="CY10" s="680"/>
      <c r="CZ10" s="715">
        <v>0.3</v>
      </c>
      <c r="DA10" s="715"/>
      <c r="DB10" s="715"/>
      <c r="DC10" s="715"/>
      <c r="DD10" s="684">
        <v>243</v>
      </c>
      <c r="DE10" s="679"/>
      <c r="DF10" s="679"/>
      <c r="DG10" s="679"/>
      <c r="DH10" s="679"/>
      <c r="DI10" s="679"/>
      <c r="DJ10" s="679"/>
      <c r="DK10" s="679"/>
      <c r="DL10" s="679"/>
      <c r="DM10" s="679"/>
      <c r="DN10" s="679"/>
      <c r="DO10" s="679"/>
      <c r="DP10" s="680"/>
      <c r="DQ10" s="684">
        <v>75890</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3788787</v>
      </c>
      <c r="S11" s="679"/>
      <c r="T11" s="679"/>
      <c r="U11" s="679"/>
      <c r="V11" s="679"/>
      <c r="W11" s="679"/>
      <c r="X11" s="679"/>
      <c r="Y11" s="680"/>
      <c r="Z11" s="681">
        <v>5</v>
      </c>
      <c r="AA11" s="682"/>
      <c r="AB11" s="682"/>
      <c r="AC11" s="683"/>
      <c r="AD11" s="684">
        <v>3788787</v>
      </c>
      <c r="AE11" s="679"/>
      <c r="AF11" s="679"/>
      <c r="AG11" s="679"/>
      <c r="AH11" s="679"/>
      <c r="AI11" s="679"/>
      <c r="AJ11" s="679"/>
      <c r="AK11" s="680"/>
      <c r="AL11" s="681">
        <v>9.4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2336596</v>
      </c>
      <c r="BH11" s="679"/>
      <c r="BI11" s="679"/>
      <c r="BJ11" s="679"/>
      <c r="BK11" s="679"/>
      <c r="BL11" s="679"/>
      <c r="BM11" s="679"/>
      <c r="BN11" s="680"/>
      <c r="BO11" s="715">
        <v>8</v>
      </c>
      <c r="BP11" s="715"/>
      <c r="BQ11" s="715"/>
      <c r="BR11" s="715"/>
      <c r="BS11" s="684">
        <v>455232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711285</v>
      </c>
      <c r="CS11" s="679"/>
      <c r="CT11" s="679"/>
      <c r="CU11" s="679"/>
      <c r="CV11" s="679"/>
      <c r="CW11" s="679"/>
      <c r="CX11" s="679"/>
      <c r="CY11" s="680"/>
      <c r="CZ11" s="715">
        <v>0.9</v>
      </c>
      <c r="DA11" s="715"/>
      <c r="DB11" s="715"/>
      <c r="DC11" s="715"/>
      <c r="DD11" s="684">
        <v>319077</v>
      </c>
      <c r="DE11" s="679"/>
      <c r="DF11" s="679"/>
      <c r="DG11" s="679"/>
      <c r="DH11" s="679"/>
      <c r="DI11" s="679"/>
      <c r="DJ11" s="679"/>
      <c r="DK11" s="679"/>
      <c r="DL11" s="679"/>
      <c r="DM11" s="679"/>
      <c r="DN11" s="679"/>
      <c r="DO11" s="679"/>
      <c r="DP11" s="680"/>
      <c r="DQ11" s="684">
        <v>473931</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243</v>
      </c>
      <c r="AA12" s="715"/>
      <c r="AB12" s="715"/>
      <c r="AC12" s="715"/>
      <c r="AD12" s="716" t="s">
        <v>136</v>
      </c>
      <c r="AE12" s="716"/>
      <c r="AF12" s="716"/>
      <c r="AG12" s="716"/>
      <c r="AH12" s="716"/>
      <c r="AI12" s="716"/>
      <c r="AJ12" s="716"/>
      <c r="AK12" s="716"/>
      <c r="AL12" s="681" t="s">
        <v>128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11548723</v>
      </c>
      <c r="BH12" s="679"/>
      <c r="BI12" s="679"/>
      <c r="BJ12" s="679"/>
      <c r="BK12" s="679"/>
      <c r="BL12" s="679"/>
      <c r="BM12" s="679"/>
      <c r="BN12" s="680"/>
      <c r="BO12" s="715">
        <v>39.5</v>
      </c>
      <c r="BP12" s="715"/>
      <c r="BQ12" s="715"/>
      <c r="BR12" s="715"/>
      <c r="BS12" s="684" t="s">
        <v>136</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615335</v>
      </c>
      <c r="CS12" s="679"/>
      <c r="CT12" s="679"/>
      <c r="CU12" s="679"/>
      <c r="CV12" s="679"/>
      <c r="CW12" s="679"/>
      <c r="CX12" s="679"/>
      <c r="CY12" s="680"/>
      <c r="CZ12" s="715">
        <v>0.8</v>
      </c>
      <c r="DA12" s="715"/>
      <c r="DB12" s="715"/>
      <c r="DC12" s="715"/>
      <c r="DD12" s="684">
        <v>5461</v>
      </c>
      <c r="DE12" s="679"/>
      <c r="DF12" s="679"/>
      <c r="DG12" s="679"/>
      <c r="DH12" s="679"/>
      <c r="DI12" s="679"/>
      <c r="DJ12" s="679"/>
      <c r="DK12" s="679"/>
      <c r="DL12" s="679"/>
      <c r="DM12" s="679"/>
      <c r="DN12" s="679"/>
      <c r="DO12" s="679"/>
      <c r="DP12" s="680"/>
      <c r="DQ12" s="684">
        <v>443689</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243</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11458759</v>
      </c>
      <c r="BH13" s="679"/>
      <c r="BI13" s="679"/>
      <c r="BJ13" s="679"/>
      <c r="BK13" s="679"/>
      <c r="BL13" s="679"/>
      <c r="BM13" s="679"/>
      <c r="BN13" s="680"/>
      <c r="BO13" s="715">
        <v>39.200000000000003</v>
      </c>
      <c r="BP13" s="715"/>
      <c r="BQ13" s="715"/>
      <c r="BR13" s="715"/>
      <c r="BS13" s="684" t="s">
        <v>128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10216401</v>
      </c>
      <c r="CS13" s="679"/>
      <c r="CT13" s="679"/>
      <c r="CU13" s="679"/>
      <c r="CV13" s="679"/>
      <c r="CW13" s="679"/>
      <c r="CX13" s="679"/>
      <c r="CY13" s="680"/>
      <c r="CZ13" s="715">
        <v>13.5</v>
      </c>
      <c r="DA13" s="715"/>
      <c r="DB13" s="715"/>
      <c r="DC13" s="715"/>
      <c r="DD13" s="684">
        <v>5102598</v>
      </c>
      <c r="DE13" s="679"/>
      <c r="DF13" s="679"/>
      <c r="DG13" s="679"/>
      <c r="DH13" s="679"/>
      <c r="DI13" s="679"/>
      <c r="DJ13" s="679"/>
      <c r="DK13" s="679"/>
      <c r="DL13" s="679"/>
      <c r="DM13" s="679"/>
      <c r="DN13" s="679"/>
      <c r="DO13" s="679"/>
      <c r="DP13" s="680"/>
      <c r="DQ13" s="684">
        <v>5130204</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79767</v>
      </c>
      <c r="S14" s="679"/>
      <c r="T14" s="679"/>
      <c r="U14" s="679"/>
      <c r="V14" s="679"/>
      <c r="W14" s="679"/>
      <c r="X14" s="679"/>
      <c r="Y14" s="680"/>
      <c r="Z14" s="715">
        <v>0.1</v>
      </c>
      <c r="AA14" s="715"/>
      <c r="AB14" s="715"/>
      <c r="AC14" s="715"/>
      <c r="AD14" s="716">
        <v>79767</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542089</v>
      </c>
      <c r="BH14" s="679"/>
      <c r="BI14" s="679"/>
      <c r="BJ14" s="679"/>
      <c r="BK14" s="679"/>
      <c r="BL14" s="679"/>
      <c r="BM14" s="679"/>
      <c r="BN14" s="680"/>
      <c r="BO14" s="715">
        <v>1.9</v>
      </c>
      <c r="BP14" s="715"/>
      <c r="BQ14" s="715"/>
      <c r="BR14" s="715"/>
      <c r="BS14" s="684" t="s">
        <v>243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2309190</v>
      </c>
      <c r="CS14" s="679"/>
      <c r="CT14" s="679"/>
      <c r="CU14" s="679"/>
      <c r="CV14" s="679"/>
      <c r="CW14" s="679"/>
      <c r="CX14" s="679"/>
      <c r="CY14" s="680"/>
      <c r="CZ14" s="715">
        <v>3.1</v>
      </c>
      <c r="DA14" s="715"/>
      <c r="DB14" s="715"/>
      <c r="DC14" s="715"/>
      <c r="DD14" s="684">
        <v>243322</v>
      </c>
      <c r="DE14" s="679"/>
      <c r="DF14" s="679"/>
      <c r="DG14" s="679"/>
      <c r="DH14" s="679"/>
      <c r="DI14" s="679"/>
      <c r="DJ14" s="679"/>
      <c r="DK14" s="679"/>
      <c r="DL14" s="679"/>
      <c r="DM14" s="679"/>
      <c r="DN14" s="679"/>
      <c r="DO14" s="679"/>
      <c r="DP14" s="680"/>
      <c r="DQ14" s="684">
        <v>2057446</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1268900</v>
      </c>
      <c r="BH15" s="679"/>
      <c r="BI15" s="679"/>
      <c r="BJ15" s="679"/>
      <c r="BK15" s="679"/>
      <c r="BL15" s="679"/>
      <c r="BM15" s="679"/>
      <c r="BN15" s="680"/>
      <c r="BO15" s="715">
        <v>4.3</v>
      </c>
      <c r="BP15" s="715"/>
      <c r="BQ15" s="715"/>
      <c r="BR15" s="715"/>
      <c r="BS15" s="684" t="s">
        <v>128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6016998</v>
      </c>
      <c r="CS15" s="679"/>
      <c r="CT15" s="679"/>
      <c r="CU15" s="679"/>
      <c r="CV15" s="679"/>
      <c r="CW15" s="679"/>
      <c r="CX15" s="679"/>
      <c r="CY15" s="680"/>
      <c r="CZ15" s="715">
        <v>8</v>
      </c>
      <c r="DA15" s="715"/>
      <c r="DB15" s="715"/>
      <c r="DC15" s="715"/>
      <c r="DD15" s="684">
        <v>1682963</v>
      </c>
      <c r="DE15" s="679"/>
      <c r="DF15" s="679"/>
      <c r="DG15" s="679"/>
      <c r="DH15" s="679"/>
      <c r="DI15" s="679"/>
      <c r="DJ15" s="679"/>
      <c r="DK15" s="679"/>
      <c r="DL15" s="679"/>
      <c r="DM15" s="679"/>
      <c r="DN15" s="679"/>
      <c r="DO15" s="679"/>
      <c r="DP15" s="680"/>
      <c r="DQ15" s="684">
        <v>4330314</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16790</v>
      </c>
      <c r="S16" s="679"/>
      <c r="T16" s="679"/>
      <c r="U16" s="679"/>
      <c r="V16" s="679"/>
      <c r="W16" s="679"/>
      <c r="X16" s="679"/>
      <c r="Y16" s="680"/>
      <c r="Z16" s="715">
        <v>0</v>
      </c>
      <c r="AA16" s="715"/>
      <c r="AB16" s="715"/>
      <c r="AC16" s="715"/>
      <c r="AD16" s="716">
        <v>16790</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243</v>
      </c>
      <c r="BP16" s="715"/>
      <c r="BQ16" s="715"/>
      <c r="BR16" s="715"/>
      <c r="BS16" s="684" t="s">
        <v>128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5472</v>
      </c>
      <c r="CS16" s="679"/>
      <c r="CT16" s="679"/>
      <c r="CU16" s="679"/>
      <c r="CV16" s="679"/>
      <c r="CW16" s="679"/>
      <c r="CX16" s="679"/>
      <c r="CY16" s="680"/>
      <c r="CZ16" s="715">
        <v>0</v>
      </c>
      <c r="DA16" s="715"/>
      <c r="DB16" s="715"/>
      <c r="DC16" s="715"/>
      <c r="DD16" s="684" t="s">
        <v>128</v>
      </c>
      <c r="DE16" s="679"/>
      <c r="DF16" s="679"/>
      <c r="DG16" s="679"/>
      <c r="DH16" s="679"/>
      <c r="DI16" s="679"/>
      <c r="DJ16" s="679"/>
      <c r="DK16" s="679"/>
      <c r="DL16" s="679"/>
      <c r="DM16" s="679"/>
      <c r="DN16" s="679"/>
      <c r="DO16" s="679"/>
      <c r="DP16" s="680"/>
      <c r="DQ16" s="684">
        <v>255</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331822</v>
      </c>
      <c r="S17" s="679"/>
      <c r="T17" s="679"/>
      <c r="U17" s="679"/>
      <c r="V17" s="679"/>
      <c r="W17" s="679"/>
      <c r="X17" s="679"/>
      <c r="Y17" s="680"/>
      <c r="Z17" s="715">
        <v>0.4</v>
      </c>
      <c r="AA17" s="715"/>
      <c r="AB17" s="715"/>
      <c r="AC17" s="715"/>
      <c r="AD17" s="716">
        <v>331822</v>
      </c>
      <c r="AE17" s="716"/>
      <c r="AF17" s="716"/>
      <c r="AG17" s="716"/>
      <c r="AH17" s="716"/>
      <c r="AI17" s="716"/>
      <c r="AJ17" s="716"/>
      <c r="AK17" s="716"/>
      <c r="AL17" s="681">
        <v>0.8</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7165669</v>
      </c>
      <c r="CS17" s="679"/>
      <c r="CT17" s="679"/>
      <c r="CU17" s="679"/>
      <c r="CV17" s="679"/>
      <c r="CW17" s="679"/>
      <c r="CX17" s="679"/>
      <c r="CY17" s="680"/>
      <c r="CZ17" s="715">
        <v>9.5</v>
      </c>
      <c r="DA17" s="715"/>
      <c r="DB17" s="715"/>
      <c r="DC17" s="715"/>
      <c r="DD17" s="684" t="s">
        <v>128</v>
      </c>
      <c r="DE17" s="679"/>
      <c r="DF17" s="679"/>
      <c r="DG17" s="679"/>
      <c r="DH17" s="679"/>
      <c r="DI17" s="679"/>
      <c r="DJ17" s="679"/>
      <c r="DK17" s="679"/>
      <c r="DL17" s="679"/>
      <c r="DM17" s="679"/>
      <c r="DN17" s="679"/>
      <c r="DO17" s="679"/>
      <c r="DP17" s="680"/>
      <c r="DQ17" s="684">
        <v>6980279</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137297</v>
      </c>
      <c r="S18" s="679"/>
      <c r="T18" s="679"/>
      <c r="U18" s="679"/>
      <c r="V18" s="679"/>
      <c r="W18" s="679"/>
      <c r="X18" s="679"/>
      <c r="Y18" s="680"/>
      <c r="Z18" s="715">
        <v>0.2</v>
      </c>
      <c r="AA18" s="715"/>
      <c r="AB18" s="715"/>
      <c r="AC18" s="715"/>
      <c r="AD18" s="716">
        <v>137297</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243</v>
      </c>
      <c r="DA18" s="715"/>
      <c r="DB18" s="715"/>
      <c r="DC18" s="715"/>
      <c r="DD18" s="684" t="s">
        <v>128</v>
      </c>
      <c r="DE18" s="679"/>
      <c r="DF18" s="679"/>
      <c r="DG18" s="679"/>
      <c r="DH18" s="679"/>
      <c r="DI18" s="679"/>
      <c r="DJ18" s="679"/>
      <c r="DK18" s="679"/>
      <c r="DL18" s="679"/>
      <c r="DM18" s="679"/>
      <c r="DN18" s="679"/>
      <c r="DO18" s="679"/>
      <c r="DP18" s="680"/>
      <c r="DQ18" s="684" t="s">
        <v>243</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9934</v>
      </c>
      <c r="S19" s="679"/>
      <c r="T19" s="679"/>
      <c r="U19" s="679"/>
      <c r="V19" s="679"/>
      <c r="W19" s="679"/>
      <c r="X19" s="679"/>
      <c r="Y19" s="680"/>
      <c r="Z19" s="715">
        <v>0</v>
      </c>
      <c r="AA19" s="715"/>
      <c r="AB19" s="715"/>
      <c r="AC19" s="715"/>
      <c r="AD19" s="716">
        <v>9934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1999866</v>
      </c>
      <c r="BH19" s="679"/>
      <c r="BI19" s="679"/>
      <c r="BJ19" s="679"/>
      <c r="BK19" s="679"/>
      <c r="BL19" s="679"/>
      <c r="BM19" s="679"/>
      <c r="BN19" s="680"/>
      <c r="BO19" s="715">
        <v>6.8</v>
      </c>
      <c r="BP19" s="715"/>
      <c r="BQ19" s="715"/>
      <c r="BR19" s="715"/>
      <c r="BS19" s="684" t="s">
        <v>136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136</v>
      </c>
      <c r="CS19" s="679"/>
      <c r="CT19" s="679"/>
      <c r="CU19" s="679"/>
      <c r="CV19" s="679"/>
      <c r="CW19" s="679"/>
      <c r="CX19" s="679"/>
      <c r="CY19" s="680"/>
      <c r="CZ19" s="715" t="s">
        <v>128</v>
      </c>
      <c r="DA19" s="715"/>
      <c r="DB19" s="715"/>
      <c r="DC19" s="715"/>
      <c r="DD19" s="684" t="s">
        <v>136</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4049</v>
      </c>
      <c r="S20" s="679"/>
      <c r="T20" s="679"/>
      <c r="U20" s="679"/>
      <c r="V20" s="679"/>
      <c r="W20" s="679"/>
      <c r="X20" s="679"/>
      <c r="Y20" s="680"/>
      <c r="Z20" s="715">
        <v>0</v>
      </c>
      <c r="AA20" s="715"/>
      <c r="AB20" s="715"/>
      <c r="AC20" s="715"/>
      <c r="AD20" s="716">
        <v>4049</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1999866</v>
      </c>
      <c r="BH20" s="679"/>
      <c r="BI20" s="679"/>
      <c r="BJ20" s="679"/>
      <c r="BK20" s="679"/>
      <c r="BL20" s="679"/>
      <c r="BM20" s="679"/>
      <c r="BN20" s="680"/>
      <c r="BO20" s="715">
        <v>6.8</v>
      </c>
      <c r="BP20" s="715"/>
      <c r="BQ20" s="715"/>
      <c r="BR20" s="715"/>
      <c r="BS20" s="684" t="s">
        <v>243</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75561355</v>
      </c>
      <c r="CS20" s="679"/>
      <c r="CT20" s="679"/>
      <c r="CU20" s="679"/>
      <c r="CV20" s="679"/>
      <c r="CW20" s="679"/>
      <c r="CX20" s="679"/>
      <c r="CY20" s="680"/>
      <c r="CZ20" s="715">
        <v>100</v>
      </c>
      <c r="DA20" s="715"/>
      <c r="DB20" s="715"/>
      <c r="DC20" s="715"/>
      <c r="DD20" s="684">
        <v>8963717</v>
      </c>
      <c r="DE20" s="679"/>
      <c r="DF20" s="679"/>
      <c r="DG20" s="679"/>
      <c r="DH20" s="679"/>
      <c r="DI20" s="679"/>
      <c r="DJ20" s="679"/>
      <c r="DK20" s="679"/>
      <c r="DL20" s="679"/>
      <c r="DM20" s="679"/>
      <c r="DN20" s="679"/>
      <c r="DO20" s="679"/>
      <c r="DP20" s="680"/>
      <c r="DQ20" s="684">
        <v>46838848</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180542</v>
      </c>
      <c r="S21" s="679"/>
      <c r="T21" s="679"/>
      <c r="U21" s="679"/>
      <c r="V21" s="679"/>
      <c r="W21" s="679"/>
      <c r="X21" s="679"/>
      <c r="Y21" s="680"/>
      <c r="Z21" s="715">
        <v>0.2</v>
      </c>
      <c r="AA21" s="715"/>
      <c r="AB21" s="715"/>
      <c r="AC21" s="715"/>
      <c r="AD21" s="716">
        <v>180542</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23681</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8682670</v>
      </c>
      <c r="S22" s="679"/>
      <c r="T22" s="679"/>
      <c r="U22" s="679"/>
      <c r="V22" s="679"/>
      <c r="W22" s="679"/>
      <c r="X22" s="679"/>
      <c r="Y22" s="680"/>
      <c r="Z22" s="715">
        <v>11.4</v>
      </c>
      <c r="AA22" s="715"/>
      <c r="AB22" s="715"/>
      <c r="AC22" s="715"/>
      <c r="AD22" s="716">
        <v>7997473</v>
      </c>
      <c r="AE22" s="716"/>
      <c r="AF22" s="716"/>
      <c r="AG22" s="716"/>
      <c r="AH22" s="716"/>
      <c r="AI22" s="716"/>
      <c r="AJ22" s="716"/>
      <c r="AK22" s="716"/>
      <c r="AL22" s="681">
        <v>19.899999999999999</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136</v>
      </c>
      <c r="BP22" s="715"/>
      <c r="BQ22" s="715"/>
      <c r="BR22" s="715"/>
      <c r="BS22" s="684" t="s">
        <v>128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7997473</v>
      </c>
      <c r="S23" s="679"/>
      <c r="T23" s="679"/>
      <c r="U23" s="679"/>
      <c r="V23" s="679"/>
      <c r="W23" s="679"/>
      <c r="X23" s="679"/>
      <c r="Y23" s="680"/>
      <c r="Z23" s="715">
        <v>10.5</v>
      </c>
      <c r="AA23" s="715"/>
      <c r="AB23" s="715"/>
      <c r="AC23" s="715"/>
      <c r="AD23" s="716">
        <v>7997473</v>
      </c>
      <c r="AE23" s="716"/>
      <c r="AF23" s="716"/>
      <c r="AG23" s="716"/>
      <c r="AH23" s="716"/>
      <c r="AI23" s="716"/>
      <c r="AJ23" s="716"/>
      <c r="AK23" s="716"/>
      <c r="AL23" s="681">
        <v>19.899999999999999</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1976185</v>
      </c>
      <c r="BH23" s="679"/>
      <c r="BI23" s="679"/>
      <c r="BJ23" s="679"/>
      <c r="BK23" s="679"/>
      <c r="BL23" s="679"/>
      <c r="BM23" s="679"/>
      <c r="BN23" s="680"/>
      <c r="BO23" s="715">
        <v>6.8</v>
      </c>
      <c r="BP23" s="715"/>
      <c r="BQ23" s="715"/>
      <c r="BR23" s="715"/>
      <c r="BS23" s="684" t="s">
        <v>136</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685158</v>
      </c>
      <c r="S24" s="679"/>
      <c r="T24" s="679"/>
      <c r="U24" s="679"/>
      <c r="V24" s="679"/>
      <c r="W24" s="679"/>
      <c r="X24" s="679"/>
      <c r="Y24" s="680"/>
      <c r="Z24" s="715">
        <v>0.9</v>
      </c>
      <c r="AA24" s="715"/>
      <c r="AB24" s="715"/>
      <c r="AC24" s="715"/>
      <c r="AD24" s="716" t="s">
        <v>128</v>
      </c>
      <c r="AE24" s="716"/>
      <c r="AF24" s="716"/>
      <c r="AG24" s="716"/>
      <c r="AH24" s="716"/>
      <c r="AI24" s="716"/>
      <c r="AJ24" s="716"/>
      <c r="AK24" s="716"/>
      <c r="AL24" s="681" t="s">
        <v>128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39865622</v>
      </c>
      <c r="CS24" s="734"/>
      <c r="CT24" s="734"/>
      <c r="CU24" s="734"/>
      <c r="CV24" s="734"/>
      <c r="CW24" s="734"/>
      <c r="CX24" s="734"/>
      <c r="CY24" s="777"/>
      <c r="CZ24" s="778">
        <v>52.8</v>
      </c>
      <c r="DA24" s="749"/>
      <c r="DB24" s="749"/>
      <c r="DC24" s="781"/>
      <c r="DD24" s="776">
        <v>23972513</v>
      </c>
      <c r="DE24" s="734"/>
      <c r="DF24" s="734"/>
      <c r="DG24" s="734"/>
      <c r="DH24" s="734"/>
      <c r="DI24" s="734"/>
      <c r="DJ24" s="734"/>
      <c r="DK24" s="777"/>
      <c r="DL24" s="776">
        <v>23717936</v>
      </c>
      <c r="DM24" s="734"/>
      <c r="DN24" s="734"/>
      <c r="DO24" s="734"/>
      <c r="DP24" s="734"/>
      <c r="DQ24" s="734"/>
      <c r="DR24" s="734"/>
      <c r="DS24" s="734"/>
      <c r="DT24" s="734"/>
      <c r="DU24" s="734"/>
      <c r="DV24" s="777"/>
      <c r="DW24" s="778">
        <v>54.6</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v>39</v>
      </c>
      <c r="S25" s="679"/>
      <c r="T25" s="679"/>
      <c r="U25" s="679"/>
      <c r="V25" s="679"/>
      <c r="W25" s="679"/>
      <c r="X25" s="679"/>
      <c r="Y25" s="680"/>
      <c r="Z25" s="715">
        <v>0</v>
      </c>
      <c r="AA25" s="715"/>
      <c r="AB25" s="715"/>
      <c r="AC25" s="715"/>
      <c r="AD25" s="716" t="s">
        <v>243</v>
      </c>
      <c r="AE25" s="716"/>
      <c r="AF25" s="716"/>
      <c r="AG25" s="716"/>
      <c r="AH25" s="716"/>
      <c r="AI25" s="716"/>
      <c r="AJ25" s="716"/>
      <c r="AK25" s="716"/>
      <c r="AL25" s="681" t="s">
        <v>128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243</v>
      </c>
      <c r="BH25" s="679"/>
      <c r="BI25" s="679"/>
      <c r="BJ25" s="679"/>
      <c r="BK25" s="679"/>
      <c r="BL25" s="679"/>
      <c r="BM25" s="679"/>
      <c r="BN25" s="680"/>
      <c r="BO25" s="715" t="s">
        <v>128</v>
      </c>
      <c r="BP25" s="715"/>
      <c r="BQ25" s="715"/>
      <c r="BR25" s="715"/>
      <c r="BS25" s="684" t="s">
        <v>136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11393319</v>
      </c>
      <c r="CS25" s="697"/>
      <c r="CT25" s="697"/>
      <c r="CU25" s="697"/>
      <c r="CV25" s="697"/>
      <c r="CW25" s="697"/>
      <c r="CX25" s="697"/>
      <c r="CY25" s="698"/>
      <c r="CZ25" s="681">
        <v>15.1</v>
      </c>
      <c r="DA25" s="699"/>
      <c r="DB25" s="699"/>
      <c r="DC25" s="700"/>
      <c r="DD25" s="684">
        <v>10304729</v>
      </c>
      <c r="DE25" s="697"/>
      <c r="DF25" s="697"/>
      <c r="DG25" s="697"/>
      <c r="DH25" s="697"/>
      <c r="DI25" s="697"/>
      <c r="DJ25" s="697"/>
      <c r="DK25" s="698"/>
      <c r="DL25" s="684">
        <v>10050653</v>
      </c>
      <c r="DM25" s="697"/>
      <c r="DN25" s="697"/>
      <c r="DO25" s="697"/>
      <c r="DP25" s="697"/>
      <c r="DQ25" s="697"/>
      <c r="DR25" s="697"/>
      <c r="DS25" s="697"/>
      <c r="DT25" s="697"/>
      <c r="DU25" s="697"/>
      <c r="DV25" s="698"/>
      <c r="DW25" s="681">
        <v>23.2</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42756831</v>
      </c>
      <c r="S26" s="679"/>
      <c r="T26" s="679"/>
      <c r="U26" s="679"/>
      <c r="V26" s="679"/>
      <c r="W26" s="679"/>
      <c r="X26" s="679"/>
      <c r="Y26" s="680"/>
      <c r="Z26" s="715">
        <v>56.1</v>
      </c>
      <c r="AA26" s="715"/>
      <c r="AB26" s="715"/>
      <c r="AC26" s="715"/>
      <c r="AD26" s="716">
        <v>40095449</v>
      </c>
      <c r="AE26" s="716"/>
      <c r="AF26" s="716"/>
      <c r="AG26" s="716"/>
      <c r="AH26" s="716"/>
      <c r="AI26" s="716"/>
      <c r="AJ26" s="716"/>
      <c r="AK26" s="716"/>
      <c r="AL26" s="681">
        <v>99.9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6903862</v>
      </c>
      <c r="CS26" s="679"/>
      <c r="CT26" s="679"/>
      <c r="CU26" s="679"/>
      <c r="CV26" s="679"/>
      <c r="CW26" s="679"/>
      <c r="CX26" s="679"/>
      <c r="CY26" s="680"/>
      <c r="CZ26" s="681">
        <v>9.1</v>
      </c>
      <c r="DA26" s="699"/>
      <c r="DB26" s="699"/>
      <c r="DC26" s="700"/>
      <c r="DD26" s="684">
        <v>6189799</v>
      </c>
      <c r="DE26" s="679"/>
      <c r="DF26" s="679"/>
      <c r="DG26" s="679"/>
      <c r="DH26" s="679"/>
      <c r="DI26" s="679"/>
      <c r="DJ26" s="679"/>
      <c r="DK26" s="680"/>
      <c r="DL26" s="684" t="s">
        <v>243</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40819</v>
      </c>
      <c r="S27" s="679"/>
      <c r="T27" s="679"/>
      <c r="U27" s="679"/>
      <c r="V27" s="679"/>
      <c r="W27" s="679"/>
      <c r="X27" s="679"/>
      <c r="Y27" s="680"/>
      <c r="Z27" s="715">
        <v>0.1</v>
      </c>
      <c r="AA27" s="715"/>
      <c r="AB27" s="715"/>
      <c r="AC27" s="715"/>
      <c r="AD27" s="716">
        <v>40819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29242667</v>
      </c>
      <c r="BH27" s="679"/>
      <c r="BI27" s="679"/>
      <c r="BJ27" s="679"/>
      <c r="BK27" s="679"/>
      <c r="BL27" s="679"/>
      <c r="BM27" s="679"/>
      <c r="BN27" s="680"/>
      <c r="BO27" s="715">
        <v>100</v>
      </c>
      <c r="BP27" s="715"/>
      <c r="BQ27" s="715"/>
      <c r="BR27" s="715"/>
      <c r="BS27" s="684">
        <v>455232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21306634</v>
      </c>
      <c r="CS27" s="697"/>
      <c r="CT27" s="697"/>
      <c r="CU27" s="697"/>
      <c r="CV27" s="697"/>
      <c r="CW27" s="697"/>
      <c r="CX27" s="697"/>
      <c r="CY27" s="698"/>
      <c r="CZ27" s="681">
        <v>28.2</v>
      </c>
      <c r="DA27" s="699"/>
      <c r="DB27" s="699"/>
      <c r="DC27" s="700"/>
      <c r="DD27" s="684">
        <v>6687505</v>
      </c>
      <c r="DE27" s="697"/>
      <c r="DF27" s="697"/>
      <c r="DG27" s="697"/>
      <c r="DH27" s="697"/>
      <c r="DI27" s="697"/>
      <c r="DJ27" s="697"/>
      <c r="DK27" s="698"/>
      <c r="DL27" s="684">
        <v>6687004</v>
      </c>
      <c r="DM27" s="697"/>
      <c r="DN27" s="697"/>
      <c r="DO27" s="697"/>
      <c r="DP27" s="697"/>
      <c r="DQ27" s="697"/>
      <c r="DR27" s="697"/>
      <c r="DS27" s="697"/>
      <c r="DT27" s="697"/>
      <c r="DU27" s="697"/>
      <c r="DV27" s="698"/>
      <c r="DW27" s="681">
        <v>15.4</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526456</v>
      </c>
      <c r="S28" s="679"/>
      <c r="T28" s="679"/>
      <c r="U28" s="679"/>
      <c r="V28" s="679"/>
      <c r="W28" s="679"/>
      <c r="X28" s="679"/>
      <c r="Y28" s="680"/>
      <c r="Z28" s="715">
        <v>0.7</v>
      </c>
      <c r="AA28" s="715"/>
      <c r="AB28" s="715"/>
      <c r="AC28" s="715"/>
      <c r="AD28" s="716" t="s">
        <v>128</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7165669</v>
      </c>
      <c r="CS28" s="679"/>
      <c r="CT28" s="679"/>
      <c r="CU28" s="679"/>
      <c r="CV28" s="679"/>
      <c r="CW28" s="679"/>
      <c r="CX28" s="679"/>
      <c r="CY28" s="680"/>
      <c r="CZ28" s="681">
        <v>9.5</v>
      </c>
      <c r="DA28" s="699"/>
      <c r="DB28" s="699"/>
      <c r="DC28" s="700"/>
      <c r="DD28" s="684">
        <v>6980279</v>
      </c>
      <c r="DE28" s="679"/>
      <c r="DF28" s="679"/>
      <c r="DG28" s="679"/>
      <c r="DH28" s="679"/>
      <c r="DI28" s="679"/>
      <c r="DJ28" s="679"/>
      <c r="DK28" s="680"/>
      <c r="DL28" s="684">
        <v>6980279</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803385</v>
      </c>
      <c r="S29" s="679"/>
      <c r="T29" s="679"/>
      <c r="U29" s="679"/>
      <c r="V29" s="679"/>
      <c r="W29" s="679"/>
      <c r="X29" s="679"/>
      <c r="Y29" s="680"/>
      <c r="Z29" s="715">
        <v>1.1000000000000001</v>
      </c>
      <c r="AA29" s="715"/>
      <c r="AB29" s="715"/>
      <c r="AC29" s="715"/>
      <c r="AD29" s="716">
        <v>14440</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7165634</v>
      </c>
      <c r="CS29" s="697"/>
      <c r="CT29" s="697"/>
      <c r="CU29" s="697"/>
      <c r="CV29" s="697"/>
      <c r="CW29" s="697"/>
      <c r="CX29" s="697"/>
      <c r="CY29" s="698"/>
      <c r="CZ29" s="681">
        <v>9.5</v>
      </c>
      <c r="DA29" s="699"/>
      <c r="DB29" s="699"/>
      <c r="DC29" s="700"/>
      <c r="DD29" s="684">
        <v>6980244</v>
      </c>
      <c r="DE29" s="697"/>
      <c r="DF29" s="697"/>
      <c r="DG29" s="697"/>
      <c r="DH29" s="697"/>
      <c r="DI29" s="697"/>
      <c r="DJ29" s="697"/>
      <c r="DK29" s="698"/>
      <c r="DL29" s="684">
        <v>6980244</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x14ac:dyDescent="0.2">
      <c r="B30" s="675" t="s">
        <v>304</v>
      </c>
      <c r="C30" s="676"/>
      <c r="D30" s="676"/>
      <c r="E30" s="676"/>
      <c r="F30" s="676"/>
      <c r="G30" s="676"/>
      <c r="H30" s="676"/>
      <c r="I30" s="676"/>
      <c r="J30" s="676"/>
      <c r="K30" s="676"/>
      <c r="L30" s="676"/>
      <c r="M30" s="676"/>
      <c r="N30" s="676"/>
      <c r="O30" s="676"/>
      <c r="P30" s="676"/>
      <c r="Q30" s="677"/>
      <c r="R30" s="678">
        <v>161252</v>
      </c>
      <c r="S30" s="679"/>
      <c r="T30" s="679"/>
      <c r="U30" s="679"/>
      <c r="V30" s="679"/>
      <c r="W30" s="679"/>
      <c r="X30" s="679"/>
      <c r="Y30" s="680"/>
      <c r="Z30" s="715">
        <v>0.2</v>
      </c>
      <c r="AA30" s="715"/>
      <c r="AB30" s="715"/>
      <c r="AC30" s="715"/>
      <c r="AD30" s="716" t="s">
        <v>128</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6810374</v>
      </c>
      <c r="CS30" s="679"/>
      <c r="CT30" s="679"/>
      <c r="CU30" s="679"/>
      <c r="CV30" s="679"/>
      <c r="CW30" s="679"/>
      <c r="CX30" s="679"/>
      <c r="CY30" s="680"/>
      <c r="CZ30" s="681">
        <v>9</v>
      </c>
      <c r="DA30" s="699"/>
      <c r="DB30" s="699"/>
      <c r="DC30" s="700"/>
      <c r="DD30" s="684">
        <v>6645461</v>
      </c>
      <c r="DE30" s="679"/>
      <c r="DF30" s="679"/>
      <c r="DG30" s="679"/>
      <c r="DH30" s="679"/>
      <c r="DI30" s="679"/>
      <c r="DJ30" s="679"/>
      <c r="DK30" s="680"/>
      <c r="DL30" s="684">
        <v>6645461</v>
      </c>
      <c r="DM30" s="679"/>
      <c r="DN30" s="679"/>
      <c r="DO30" s="679"/>
      <c r="DP30" s="679"/>
      <c r="DQ30" s="679"/>
      <c r="DR30" s="679"/>
      <c r="DS30" s="679"/>
      <c r="DT30" s="679"/>
      <c r="DU30" s="679"/>
      <c r="DV30" s="680"/>
      <c r="DW30" s="681">
        <v>15.3</v>
      </c>
      <c r="DX30" s="699"/>
      <c r="DY30" s="699"/>
      <c r="DZ30" s="699"/>
      <c r="EA30" s="699"/>
      <c r="EB30" s="699"/>
      <c r="EC30" s="714"/>
    </row>
    <row r="31" spans="2:133" ht="11.25" customHeight="1" x14ac:dyDescent="0.2">
      <c r="B31" s="675" t="s">
        <v>308</v>
      </c>
      <c r="C31" s="676"/>
      <c r="D31" s="676"/>
      <c r="E31" s="676"/>
      <c r="F31" s="676"/>
      <c r="G31" s="676"/>
      <c r="H31" s="676"/>
      <c r="I31" s="676"/>
      <c r="J31" s="676"/>
      <c r="K31" s="676"/>
      <c r="L31" s="676"/>
      <c r="M31" s="676"/>
      <c r="N31" s="676"/>
      <c r="O31" s="676"/>
      <c r="P31" s="676"/>
      <c r="Q31" s="677"/>
      <c r="R31" s="678">
        <v>14067759</v>
      </c>
      <c r="S31" s="679"/>
      <c r="T31" s="679"/>
      <c r="U31" s="679"/>
      <c r="V31" s="679"/>
      <c r="W31" s="679"/>
      <c r="X31" s="679"/>
      <c r="Y31" s="680"/>
      <c r="Z31" s="715">
        <v>18.399999999999999</v>
      </c>
      <c r="AA31" s="715"/>
      <c r="AB31" s="715"/>
      <c r="AC31" s="715"/>
      <c r="AD31" s="716" t="s">
        <v>136</v>
      </c>
      <c r="AE31" s="716"/>
      <c r="AF31" s="716"/>
      <c r="AG31" s="716"/>
      <c r="AH31" s="716"/>
      <c r="AI31" s="716"/>
      <c r="AJ31" s="716"/>
      <c r="AK31" s="716"/>
      <c r="AL31" s="681" t="s">
        <v>243</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98.8</v>
      </c>
      <c r="BH31" s="748"/>
      <c r="BI31" s="748"/>
      <c r="BJ31" s="748"/>
      <c r="BK31" s="748"/>
      <c r="BL31" s="748"/>
      <c r="BM31" s="749">
        <v>95.7</v>
      </c>
      <c r="BN31" s="748"/>
      <c r="BO31" s="748"/>
      <c r="BP31" s="748"/>
      <c r="BQ31" s="750"/>
      <c r="BR31" s="747">
        <v>98.7</v>
      </c>
      <c r="BS31" s="748"/>
      <c r="BT31" s="748"/>
      <c r="BU31" s="748"/>
      <c r="BV31" s="748"/>
      <c r="BW31" s="748"/>
      <c r="BX31" s="749">
        <v>94.1</v>
      </c>
      <c r="BY31" s="748"/>
      <c r="BZ31" s="748"/>
      <c r="CA31" s="748"/>
      <c r="CB31" s="750"/>
      <c r="CD31" s="765"/>
      <c r="CE31" s="766"/>
      <c r="CF31" s="711" t="s">
        <v>311</v>
      </c>
      <c r="CG31" s="712"/>
      <c r="CH31" s="712"/>
      <c r="CI31" s="712"/>
      <c r="CJ31" s="712"/>
      <c r="CK31" s="712"/>
      <c r="CL31" s="712"/>
      <c r="CM31" s="712"/>
      <c r="CN31" s="712"/>
      <c r="CO31" s="712"/>
      <c r="CP31" s="712"/>
      <c r="CQ31" s="713"/>
      <c r="CR31" s="678">
        <v>355260</v>
      </c>
      <c r="CS31" s="697"/>
      <c r="CT31" s="697"/>
      <c r="CU31" s="697"/>
      <c r="CV31" s="697"/>
      <c r="CW31" s="697"/>
      <c r="CX31" s="697"/>
      <c r="CY31" s="698"/>
      <c r="CZ31" s="681">
        <v>0.5</v>
      </c>
      <c r="DA31" s="699"/>
      <c r="DB31" s="699"/>
      <c r="DC31" s="700"/>
      <c r="DD31" s="684">
        <v>334783</v>
      </c>
      <c r="DE31" s="697"/>
      <c r="DF31" s="697"/>
      <c r="DG31" s="697"/>
      <c r="DH31" s="697"/>
      <c r="DI31" s="697"/>
      <c r="DJ31" s="697"/>
      <c r="DK31" s="698"/>
      <c r="DL31" s="684">
        <v>334783</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312</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243</v>
      </c>
      <c r="AE32" s="716"/>
      <c r="AF32" s="716"/>
      <c r="AG32" s="716"/>
      <c r="AH32" s="716"/>
      <c r="AI32" s="716"/>
      <c r="AJ32" s="716"/>
      <c r="AK32" s="716"/>
      <c r="AL32" s="681" t="s">
        <v>136</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99.1</v>
      </c>
      <c r="BH32" s="697"/>
      <c r="BI32" s="697"/>
      <c r="BJ32" s="697"/>
      <c r="BK32" s="697"/>
      <c r="BL32" s="697"/>
      <c r="BM32" s="682">
        <v>97.4</v>
      </c>
      <c r="BN32" s="743"/>
      <c r="BO32" s="743"/>
      <c r="BP32" s="743"/>
      <c r="BQ32" s="721"/>
      <c r="BR32" s="751">
        <v>99.1</v>
      </c>
      <c r="BS32" s="697"/>
      <c r="BT32" s="697"/>
      <c r="BU32" s="697"/>
      <c r="BV32" s="697"/>
      <c r="BW32" s="697"/>
      <c r="BX32" s="682">
        <v>96.8</v>
      </c>
      <c r="BY32" s="743"/>
      <c r="BZ32" s="743"/>
      <c r="CA32" s="743"/>
      <c r="CB32" s="721"/>
      <c r="CD32" s="767"/>
      <c r="CE32" s="768"/>
      <c r="CF32" s="711" t="s">
        <v>315</v>
      </c>
      <c r="CG32" s="712"/>
      <c r="CH32" s="712"/>
      <c r="CI32" s="712"/>
      <c r="CJ32" s="712"/>
      <c r="CK32" s="712"/>
      <c r="CL32" s="712"/>
      <c r="CM32" s="712"/>
      <c r="CN32" s="712"/>
      <c r="CO32" s="712"/>
      <c r="CP32" s="712"/>
      <c r="CQ32" s="713"/>
      <c r="CR32" s="678">
        <v>35</v>
      </c>
      <c r="CS32" s="679"/>
      <c r="CT32" s="679"/>
      <c r="CU32" s="679"/>
      <c r="CV32" s="679"/>
      <c r="CW32" s="679"/>
      <c r="CX32" s="679"/>
      <c r="CY32" s="680"/>
      <c r="CZ32" s="681">
        <v>0</v>
      </c>
      <c r="DA32" s="699"/>
      <c r="DB32" s="699"/>
      <c r="DC32" s="700"/>
      <c r="DD32" s="684">
        <v>35</v>
      </c>
      <c r="DE32" s="679"/>
      <c r="DF32" s="679"/>
      <c r="DG32" s="679"/>
      <c r="DH32" s="679"/>
      <c r="DI32" s="679"/>
      <c r="DJ32" s="679"/>
      <c r="DK32" s="680"/>
      <c r="DL32" s="684">
        <v>35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316</v>
      </c>
      <c r="C33" s="676"/>
      <c r="D33" s="676"/>
      <c r="E33" s="676"/>
      <c r="F33" s="676"/>
      <c r="G33" s="676"/>
      <c r="H33" s="676"/>
      <c r="I33" s="676"/>
      <c r="J33" s="676"/>
      <c r="K33" s="676"/>
      <c r="L33" s="676"/>
      <c r="M33" s="676"/>
      <c r="N33" s="676"/>
      <c r="O33" s="676"/>
      <c r="P33" s="676"/>
      <c r="Q33" s="677"/>
      <c r="R33" s="678">
        <v>6210275</v>
      </c>
      <c r="S33" s="679"/>
      <c r="T33" s="679"/>
      <c r="U33" s="679"/>
      <c r="V33" s="679"/>
      <c r="W33" s="679"/>
      <c r="X33" s="679"/>
      <c r="Y33" s="680"/>
      <c r="Z33" s="715">
        <v>8.1</v>
      </c>
      <c r="AA33" s="715"/>
      <c r="AB33" s="715"/>
      <c r="AC33" s="715"/>
      <c r="AD33" s="716" t="s">
        <v>243</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98.5</v>
      </c>
      <c r="BH33" s="663"/>
      <c r="BI33" s="663"/>
      <c r="BJ33" s="663"/>
      <c r="BK33" s="663"/>
      <c r="BL33" s="663"/>
      <c r="BM33" s="706">
        <v>93.9</v>
      </c>
      <c r="BN33" s="663"/>
      <c r="BO33" s="663"/>
      <c r="BP33" s="663"/>
      <c r="BQ33" s="727"/>
      <c r="BR33" s="742">
        <v>98.3</v>
      </c>
      <c r="BS33" s="663"/>
      <c r="BT33" s="663"/>
      <c r="BU33" s="663"/>
      <c r="BV33" s="663"/>
      <c r="BW33" s="663"/>
      <c r="BX33" s="706">
        <v>91</v>
      </c>
      <c r="BY33" s="663"/>
      <c r="BZ33" s="663"/>
      <c r="CA33" s="663"/>
      <c r="CB33" s="727"/>
      <c r="CD33" s="711" t="s">
        <v>318</v>
      </c>
      <c r="CE33" s="712"/>
      <c r="CF33" s="712"/>
      <c r="CG33" s="712"/>
      <c r="CH33" s="712"/>
      <c r="CI33" s="712"/>
      <c r="CJ33" s="712"/>
      <c r="CK33" s="712"/>
      <c r="CL33" s="712"/>
      <c r="CM33" s="712"/>
      <c r="CN33" s="712"/>
      <c r="CO33" s="712"/>
      <c r="CP33" s="712"/>
      <c r="CQ33" s="713"/>
      <c r="CR33" s="678">
        <v>26726769</v>
      </c>
      <c r="CS33" s="697"/>
      <c r="CT33" s="697"/>
      <c r="CU33" s="697"/>
      <c r="CV33" s="697"/>
      <c r="CW33" s="697"/>
      <c r="CX33" s="697"/>
      <c r="CY33" s="698"/>
      <c r="CZ33" s="681">
        <v>35.4</v>
      </c>
      <c r="DA33" s="699"/>
      <c r="DB33" s="699"/>
      <c r="DC33" s="700"/>
      <c r="DD33" s="684">
        <v>21648738</v>
      </c>
      <c r="DE33" s="697"/>
      <c r="DF33" s="697"/>
      <c r="DG33" s="697"/>
      <c r="DH33" s="697"/>
      <c r="DI33" s="697"/>
      <c r="DJ33" s="697"/>
      <c r="DK33" s="698"/>
      <c r="DL33" s="684">
        <v>18705641</v>
      </c>
      <c r="DM33" s="697"/>
      <c r="DN33" s="697"/>
      <c r="DO33" s="697"/>
      <c r="DP33" s="697"/>
      <c r="DQ33" s="697"/>
      <c r="DR33" s="697"/>
      <c r="DS33" s="697"/>
      <c r="DT33" s="697"/>
      <c r="DU33" s="697"/>
      <c r="DV33" s="698"/>
      <c r="DW33" s="681">
        <v>43.1</v>
      </c>
      <c r="DX33" s="699"/>
      <c r="DY33" s="699"/>
      <c r="DZ33" s="699"/>
      <c r="EA33" s="699"/>
      <c r="EB33" s="699"/>
      <c r="EC33" s="714"/>
    </row>
    <row r="34" spans="2:133" ht="11.25" customHeight="1" x14ac:dyDescent="0.2">
      <c r="B34" s="675" t="s">
        <v>319</v>
      </c>
      <c r="C34" s="676"/>
      <c r="D34" s="676"/>
      <c r="E34" s="676"/>
      <c r="F34" s="676"/>
      <c r="G34" s="676"/>
      <c r="H34" s="676"/>
      <c r="I34" s="676"/>
      <c r="J34" s="676"/>
      <c r="K34" s="676"/>
      <c r="L34" s="676"/>
      <c r="M34" s="676"/>
      <c r="N34" s="676"/>
      <c r="O34" s="676"/>
      <c r="P34" s="676"/>
      <c r="Q34" s="677"/>
      <c r="R34" s="678">
        <v>85603</v>
      </c>
      <c r="S34" s="679"/>
      <c r="T34" s="679"/>
      <c r="U34" s="679"/>
      <c r="V34" s="679"/>
      <c r="W34" s="679"/>
      <c r="X34" s="679"/>
      <c r="Y34" s="680"/>
      <c r="Z34" s="715">
        <v>0.1</v>
      </c>
      <c r="AA34" s="715"/>
      <c r="AB34" s="715"/>
      <c r="AC34" s="715"/>
      <c r="AD34" s="716">
        <v>627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6089478</v>
      </c>
      <c r="CS34" s="679"/>
      <c r="CT34" s="679"/>
      <c r="CU34" s="679"/>
      <c r="CV34" s="679"/>
      <c r="CW34" s="679"/>
      <c r="CX34" s="679"/>
      <c r="CY34" s="680"/>
      <c r="CZ34" s="681">
        <v>8.1</v>
      </c>
      <c r="DA34" s="699"/>
      <c r="DB34" s="699"/>
      <c r="DC34" s="700"/>
      <c r="DD34" s="684">
        <v>4982830</v>
      </c>
      <c r="DE34" s="679"/>
      <c r="DF34" s="679"/>
      <c r="DG34" s="679"/>
      <c r="DH34" s="679"/>
      <c r="DI34" s="679"/>
      <c r="DJ34" s="679"/>
      <c r="DK34" s="680"/>
      <c r="DL34" s="684">
        <v>4664034</v>
      </c>
      <c r="DM34" s="679"/>
      <c r="DN34" s="679"/>
      <c r="DO34" s="679"/>
      <c r="DP34" s="679"/>
      <c r="DQ34" s="679"/>
      <c r="DR34" s="679"/>
      <c r="DS34" s="679"/>
      <c r="DT34" s="679"/>
      <c r="DU34" s="679"/>
      <c r="DV34" s="680"/>
      <c r="DW34" s="681">
        <v>10.7</v>
      </c>
      <c r="DX34" s="699"/>
      <c r="DY34" s="699"/>
      <c r="DZ34" s="699"/>
      <c r="EA34" s="699"/>
      <c r="EB34" s="699"/>
      <c r="EC34" s="714"/>
    </row>
    <row r="35" spans="2:133" ht="11.25" customHeight="1" x14ac:dyDescent="0.2">
      <c r="B35" s="675" t="s">
        <v>321</v>
      </c>
      <c r="C35" s="676"/>
      <c r="D35" s="676"/>
      <c r="E35" s="676"/>
      <c r="F35" s="676"/>
      <c r="G35" s="676"/>
      <c r="H35" s="676"/>
      <c r="I35" s="676"/>
      <c r="J35" s="676"/>
      <c r="K35" s="676"/>
      <c r="L35" s="676"/>
      <c r="M35" s="676"/>
      <c r="N35" s="676"/>
      <c r="O35" s="676"/>
      <c r="P35" s="676"/>
      <c r="Q35" s="677"/>
      <c r="R35" s="678">
        <v>180119</v>
      </c>
      <c r="S35" s="679"/>
      <c r="T35" s="679"/>
      <c r="U35" s="679"/>
      <c r="V35" s="679"/>
      <c r="W35" s="679"/>
      <c r="X35" s="679"/>
      <c r="Y35" s="680"/>
      <c r="Z35" s="715">
        <v>0.2</v>
      </c>
      <c r="AA35" s="715"/>
      <c r="AB35" s="715"/>
      <c r="AC35" s="715"/>
      <c r="AD35" s="716" t="s">
        <v>128</v>
      </c>
      <c r="AE35" s="716"/>
      <c r="AF35" s="716"/>
      <c r="AG35" s="716"/>
      <c r="AH35" s="716"/>
      <c r="AI35" s="716"/>
      <c r="AJ35" s="716"/>
      <c r="AK35" s="716"/>
      <c r="AL35" s="681" t="s">
        <v>136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385099</v>
      </c>
      <c r="CS35" s="697"/>
      <c r="CT35" s="697"/>
      <c r="CU35" s="697"/>
      <c r="CV35" s="697"/>
      <c r="CW35" s="697"/>
      <c r="CX35" s="697"/>
      <c r="CY35" s="698"/>
      <c r="CZ35" s="681">
        <v>0.5</v>
      </c>
      <c r="DA35" s="699"/>
      <c r="DB35" s="699"/>
      <c r="DC35" s="700"/>
      <c r="DD35" s="684">
        <v>336036</v>
      </c>
      <c r="DE35" s="697"/>
      <c r="DF35" s="697"/>
      <c r="DG35" s="697"/>
      <c r="DH35" s="697"/>
      <c r="DI35" s="697"/>
      <c r="DJ35" s="697"/>
      <c r="DK35" s="698"/>
      <c r="DL35" s="684">
        <v>328684</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2">
      <c r="B36" s="675" t="s">
        <v>325</v>
      </c>
      <c r="C36" s="676"/>
      <c r="D36" s="676"/>
      <c r="E36" s="676"/>
      <c r="F36" s="676"/>
      <c r="G36" s="676"/>
      <c r="H36" s="676"/>
      <c r="I36" s="676"/>
      <c r="J36" s="676"/>
      <c r="K36" s="676"/>
      <c r="L36" s="676"/>
      <c r="M36" s="676"/>
      <c r="N36" s="676"/>
      <c r="O36" s="676"/>
      <c r="P36" s="676"/>
      <c r="Q36" s="677"/>
      <c r="R36" s="678">
        <v>803520</v>
      </c>
      <c r="S36" s="679"/>
      <c r="T36" s="679"/>
      <c r="U36" s="679"/>
      <c r="V36" s="679"/>
      <c r="W36" s="679"/>
      <c r="X36" s="679"/>
      <c r="Y36" s="680"/>
      <c r="Z36" s="715">
        <v>1.1000000000000001</v>
      </c>
      <c r="AA36" s="715"/>
      <c r="AB36" s="715"/>
      <c r="AC36" s="715"/>
      <c r="AD36" s="716" t="s">
        <v>128</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11090573</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383207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12565447</v>
      </c>
      <c r="CS36" s="679"/>
      <c r="CT36" s="679"/>
      <c r="CU36" s="679"/>
      <c r="CV36" s="679"/>
      <c r="CW36" s="679"/>
      <c r="CX36" s="679"/>
      <c r="CY36" s="680"/>
      <c r="CZ36" s="681">
        <v>16.600000000000001</v>
      </c>
      <c r="DA36" s="699"/>
      <c r="DB36" s="699"/>
      <c r="DC36" s="700"/>
      <c r="DD36" s="684">
        <v>11788097</v>
      </c>
      <c r="DE36" s="679"/>
      <c r="DF36" s="679"/>
      <c r="DG36" s="679"/>
      <c r="DH36" s="679"/>
      <c r="DI36" s="679"/>
      <c r="DJ36" s="679"/>
      <c r="DK36" s="680"/>
      <c r="DL36" s="684">
        <v>9433260</v>
      </c>
      <c r="DM36" s="679"/>
      <c r="DN36" s="679"/>
      <c r="DO36" s="679"/>
      <c r="DP36" s="679"/>
      <c r="DQ36" s="679"/>
      <c r="DR36" s="679"/>
      <c r="DS36" s="679"/>
      <c r="DT36" s="679"/>
      <c r="DU36" s="679"/>
      <c r="DV36" s="680"/>
      <c r="DW36" s="681">
        <v>21.7</v>
      </c>
      <c r="DX36" s="699"/>
      <c r="DY36" s="699"/>
      <c r="DZ36" s="699"/>
      <c r="EA36" s="699"/>
      <c r="EB36" s="699"/>
      <c r="EC36" s="714"/>
    </row>
    <row r="37" spans="2:133" ht="11.25" customHeight="1" x14ac:dyDescent="0.2">
      <c r="B37" s="675" t="s">
        <v>329</v>
      </c>
      <c r="C37" s="676"/>
      <c r="D37" s="676"/>
      <c r="E37" s="676"/>
      <c r="F37" s="676"/>
      <c r="G37" s="676"/>
      <c r="H37" s="676"/>
      <c r="I37" s="676"/>
      <c r="J37" s="676"/>
      <c r="K37" s="676"/>
      <c r="L37" s="676"/>
      <c r="M37" s="676"/>
      <c r="N37" s="676"/>
      <c r="O37" s="676"/>
      <c r="P37" s="676"/>
      <c r="Q37" s="677"/>
      <c r="R37" s="678">
        <v>622137</v>
      </c>
      <c r="S37" s="679"/>
      <c r="T37" s="679"/>
      <c r="U37" s="679"/>
      <c r="V37" s="679"/>
      <c r="W37" s="679"/>
      <c r="X37" s="679"/>
      <c r="Y37" s="680"/>
      <c r="Z37" s="715">
        <v>0.8</v>
      </c>
      <c r="AA37" s="715"/>
      <c r="AB37" s="715"/>
      <c r="AC37" s="715"/>
      <c r="AD37" s="716" t="s">
        <v>243</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3599444</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138808</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4456899</v>
      </c>
      <c r="CS37" s="697"/>
      <c r="CT37" s="697"/>
      <c r="CU37" s="697"/>
      <c r="CV37" s="697"/>
      <c r="CW37" s="697"/>
      <c r="CX37" s="697"/>
      <c r="CY37" s="698"/>
      <c r="CZ37" s="681">
        <v>5.9</v>
      </c>
      <c r="DA37" s="699"/>
      <c r="DB37" s="699"/>
      <c r="DC37" s="700"/>
      <c r="DD37" s="684">
        <v>4456354</v>
      </c>
      <c r="DE37" s="697"/>
      <c r="DF37" s="697"/>
      <c r="DG37" s="697"/>
      <c r="DH37" s="697"/>
      <c r="DI37" s="697"/>
      <c r="DJ37" s="697"/>
      <c r="DK37" s="698"/>
      <c r="DL37" s="684">
        <v>4298251</v>
      </c>
      <c r="DM37" s="697"/>
      <c r="DN37" s="697"/>
      <c r="DO37" s="697"/>
      <c r="DP37" s="697"/>
      <c r="DQ37" s="697"/>
      <c r="DR37" s="697"/>
      <c r="DS37" s="697"/>
      <c r="DT37" s="697"/>
      <c r="DU37" s="697"/>
      <c r="DV37" s="698"/>
      <c r="DW37" s="681">
        <v>9.9</v>
      </c>
      <c r="DX37" s="699"/>
      <c r="DY37" s="699"/>
      <c r="DZ37" s="699"/>
      <c r="EA37" s="699"/>
      <c r="EB37" s="699"/>
      <c r="EC37" s="714"/>
    </row>
    <row r="38" spans="2:133" ht="11.25" customHeight="1" x14ac:dyDescent="0.2">
      <c r="B38" s="675" t="s">
        <v>333</v>
      </c>
      <c r="C38" s="676"/>
      <c r="D38" s="676"/>
      <c r="E38" s="676"/>
      <c r="F38" s="676"/>
      <c r="G38" s="676"/>
      <c r="H38" s="676"/>
      <c r="I38" s="676"/>
      <c r="J38" s="676"/>
      <c r="K38" s="676"/>
      <c r="L38" s="676"/>
      <c r="M38" s="676"/>
      <c r="N38" s="676"/>
      <c r="O38" s="676"/>
      <c r="P38" s="676"/>
      <c r="Q38" s="677"/>
      <c r="R38" s="678">
        <v>2980182</v>
      </c>
      <c r="S38" s="679"/>
      <c r="T38" s="679"/>
      <c r="U38" s="679"/>
      <c r="V38" s="679"/>
      <c r="W38" s="679"/>
      <c r="X38" s="679"/>
      <c r="Y38" s="680"/>
      <c r="Z38" s="715">
        <v>3.9</v>
      </c>
      <c r="AA38" s="715"/>
      <c r="AB38" s="715"/>
      <c r="AC38" s="715"/>
      <c r="AD38" s="716">
        <v>1585</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1512569</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27123</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5915518</v>
      </c>
      <c r="CS38" s="679"/>
      <c r="CT38" s="679"/>
      <c r="CU38" s="679"/>
      <c r="CV38" s="679"/>
      <c r="CW38" s="679"/>
      <c r="CX38" s="679"/>
      <c r="CY38" s="680"/>
      <c r="CZ38" s="681">
        <v>7.8</v>
      </c>
      <c r="DA38" s="699"/>
      <c r="DB38" s="699"/>
      <c r="DC38" s="700"/>
      <c r="DD38" s="684">
        <v>4468159</v>
      </c>
      <c r="DE38" s="679"/>
      <c r="DF38" s="679"/>
      <c r="DG38" s="679"/>
      <c r="DH38" s="679"/>
      <c r="DI38" s="679"/>
      <c r="DJ38" s="679"/>
      <c r="DK38" s="680"/>
      <c r="DL38" s="684">
        <v>4279663</v>
      </c>
      <c r="DM38" s="679"/>
      <c r="DN38" s="679"/>
      <c r="DO38" s="679"/>
      <c r="DP38" s="679"/>
      <c r="DQ38" s="679"/>
      <c r="DR38" s="679"/>
      <c r="DS38" s="679"/>
      <c r="DT38" s="679"/>
      <c r="DU38" s="679"/>
      <c r="DV38" s="680"/>
      <c r="DW38" s="681">
        <v>9.9</v>
      </c>
      <c r="DX38" s="699"/>
      <c r="DY38" s="699"/>
      <c r="DZ38" s="699"/>
      <c r="EA38" s="699"/>
      <c r="EB38" s="699"/>
      <c r="EC38" s="714"/>
    </row>
    <row r="39" spans="2:133" ht="11.25" customHeight="1" x14ac:dyDescent="0.2">
      <c r="B39" s="675" t="s">
        <v>337</v>
      </c>
      <c r="C39" s="676"/>
      <c r="D39" s="676"/>
      <c r="E39" s="676"/>
      <c r="F39" s="676"/>
      <c r="G39" s="676"/>
      <c r="H39" s="676"/>
      <c r="I39" s="676"/>
      <c r="J39" s="676"/>
      <c r="K39" s="676"/>
      <c r="L39" s="676"/>
      <c r="M39" s="676"/>
      <c r="N39" s="676"/>
      <c r="O39" s="676"/>
      <c r="P39" s="676"/>
      <c r="Q39" s="677"/>
      <c r="R39" s="678">
        <v>7040073</v>
      </c>
      <c r="S39" s="679"/>
      <c r="T39" s="679"/>
      <c r="U39" s="679"/>
      <c r="V39" s="679"/>
      <c r="W39" s="679"/>
      <c r="X39" s="679"/>
      <c r="Y39" s="680"/>
      <c r="Z39" s="715">
        <v>9.1999999999999993</v>
      </c>
      <c r="AA39" s="715"/>
      <c r="AB39" s="715"/>
      <c r="AC39" s="715"/>
      <c r="AD39" s="716" t="s">
        <v>243</v>
      </c>
      <c r="AE39" s="716"/>
      <c r="AF39" s="716"/>
      <c r="AG39" s="716"/>
      <c r="AH39" s="716"/>
      <c r="AI39" s="716"/>
      <c r="AJ39" s="716"/>
      <c r="AK39" s="716"/>
      <c r="AL39" s="681" t="s">
        <v>136</v>
      </c>
      <c r="AM39" s="682"/>
      <c r="AN39" s="682"/>
      <c r="AO39" s="717"/>
      <c r="AQ39" s="718" t="s">
        <v>338</v>
      </c>
      <c r="AR39" s="719"/>
      <c r="AS39" s="719"/>
      <c r="AT39" s="719"/>
      <c r="AU39" s="719"/>
      <c r="AV39" s="719"/>
      <c r="AW39" s="719"/>
      <c r="AX39" s="719"/>
      <c r="AY39" s="720"/>
      <c r="AZ39" s="678">
        <v>74215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41393</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1346280</v>
      </c>
      <c r="CS39" s="697"/>
      <c r="CT39" s="697"/>
      <c r="CU39" s="697"/>
      <c r="CV39" s="697"/>
      <c r="CW39" s="697"/>
      <c r="CX39" s="697"/>
      <c r="CY39" s="698"/>
      <c r="CZ39" s="681">
        <v>1.8</v>
      </c>
      <c r="DA39" s="699"/>
      <c r="DB39" s="699"/>
      <c r="DC39" s="700"/>
      <c r="DD39" s="684">
        <v>62356</v>
      </c>
      <c r="DE39" s="697"/>
      <c r="DF39" s="697"/>
      <c r="DG39" s="697"/>
      <c r="DH39" s="697"/>
      <c r="DI39" s="697"/>
      <c r="DJ39" s="697"/>
      <c r="DK39" s="698"/>
      <c r="DL39" s="684" t="s">
        <v>128</v>
      </c>
      <c r="DM39" s="697"/>
      <c r="DN39" s="697"/>
      <c r="DO39" s="697"/>
      <c r="DP39" s="697"/>
      <c r="DQ39" s="697"/>
      <c r="DR39" s="697"/>
      <c r="DS39" s="697"/>
      <c r="DT39" s="697"/>
      <c r="DU39" s="697"/>
      <c r="DV39" s="698"/>
      <c r="DW39" s="681" t="s">
        <v>243</v>
      </c>
      <c r="DX39" s="699"/>
      <c r="DY39" s="699"/>
      <c r="DZ39" s="699"/>
      <c r="EA39" s="699"/>
      <c r="EB39" s="699"/>
      <c r="EC39" s="714"/>
    </row>
    <row r="40" spans="2:133" ht="11.25" customHeight="1" x14ac:dyDescent="0.2">
      <c r="B40" s="675" t="s">
        <v>341</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v>68942</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424947</v>
      </c>
      <c r="CS40" s="679"/>
      <c r="CT40" s="679"/>
      <c r="CU40" s="679"/>
      <c r="CV40" s="679"/>
      <c r="CW40" s="679"/>
      <c r="CX40" s="679"/>
      <c r="CY40" s="680"/>
      <c r="CZ40" s="681">
        <v>0.6</v>
      </c>
      <c r="DA40" s="699"/>
      <c r="DB40" s="699"/>
      <c r="DC40" s="700"/>
      <c r="DD40" s="684">
        <v>11260</v>
      </c>
      <c r="DE40" s="679"/>
      <c r="DF40" s="679"/>
      <c r="DG40" s="679"/>
      <c r="DH40" s="679"/>
      <c r="DI40" s="679"/>
      <c r="DJ40" s="679"/>
      <c r="DK40" s="680"/>
      <c r="DL40" s="684" t="s">
        <v>136</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2">
      <c r="B41" s="675" t="s">
        <v>346</v>
      </c>
      <c r="C41" s="676"/>
      <c r="D41" s="676"/>
      <c r="E41" s="676"/>
      <c r="F41" s="676"/>
      <c r="G41" s="676"/>
      <c r="H41" s="676"/>
      <c r="I41" s="676"/>
      <c r="J41" s="676"/>
      <c r="K41" s="676"/>
      <c r="L41" s="676"/>
      <c r="M41" s="676"/>
      <c r="N41" s="676"/>
      <c r="O41" s="676"/>
      <c r="P41" s="676"/>
      <c r="Q41" s="677"/>
      <c r="R41" s="678">
        <v>3252000</v>
      </c>
      <c r="S41" s="679"/>
      <c r="T41" s="679"/>
      <c r="U41" s="679"/>
      <c r="V41" s="679"/>
      <c r="W41" s="679"/>
      <c r="X41" s="679"/>
      <c r="Y41" s="680"/>
      <c r="Z41" s="715">
        <v>4.3</v>
      </c>
      <c r="AA41" s="715"/>
      <c r="AB41" s="715"/>
      <c r="AC41" s="715"/>
      <c r="AD41" s="716" t="s">
        <v>128</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1916376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350</v>
      </c>
      <c r="C42" s="660"/>
      <c r="D42" s="660"/>
      <c r="E42" s="660"/>
      <c r="F42" s="660"/>
      <c r="G42" s="660"/>
      <c r="H42" s="660"/>
      <c r="I42" s="660"/>
      <c r="J42" s="660"/>
      <c r="K42" s="660"/>
      <c r="L42" s="660"/>
      <c r="M42" s="660"/>
      <c r="N42" s="660"/>
      <c r="O42" s="660"/>
      <c r="P42" s="660"/>
      <c r="Q42" s="661"/>
      <c r="R42" s="662">
        <v>76278411</v>
      </c>
      <c r="S42" s="701"/>
      <c r="T42" s="701"/>
      <c r="U42" s="701"/>
      <c r="V42" s="701"/>
      <c r="W42" s="701"/>
      <c r="X42" s="701"/>
      <c r="Y42" s="703"/>
      <c r="Z42" s="704">
        <v>100</v>
      </c>
      <c r="AA42" s="704"/>
      <c r="AB42" s="704"/>
      <c r="AC42" s="704"/>
      <c r="AD42" s="705">
        <v>40152920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3919027</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311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8968964</v>
      </c>
      <c r="CS42" s="679"/>
      <c r="CT42" s="679"/>
      <c r="CU42" s="679"/>
      <c r="CV42" s="679"/>
      <c r="CW42" s="679"/>
      <c r="CX42" s="679"/>
      <c r="CY42" s="680"/>
      <c r="CZ42" s="681">
        <v>11.9</v>
      </c>
      <c r="DA42" s="682"/>
      <c r="DB42" s="682"/>
      <c r="DC42" s="683"/>
      <c r="DD42" s="684">
        <v>1217597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95854</v>
      </c>
      <c r="CS43" s="697"/>
      <c r="CT43" s="697"/>
      <c r="CU43" s="697"/>
      <c r="CV43" s="697"/>
      <c r="CW43" s="697"/>
      <c r="CX43" s="697"/>
      <c r="CY43" s="698"/>
      <c r="CZ43" s="681">
        <v>0.1</v>
      </c>
      <c r="DA43" s="699"/>
      <c r="DB43" s="699"/>
      <c r="DC43" s="700"/>
      <c r="DD43" s="684">
        <v>84167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355</v>
      </c>
      <c r="CG44" s="676"/>
      <c r="CH44" s="676"/>
      <c r="CI44" s="676"/>
      <c r="CJ44" s="676"/>
      <c r="CK44" s="676"/>
      <c r="CL44" s="676"/>
      <c r="CM44" s="676"/>
      <c r="CN44" s="676"/>
      <c r="CO44" s="676"/>
      <c r="CP44" s="676"/>
      <c r="CQ44" s="677"/>
      <c r="CR44" s="678">
        <v>8963717</v>
      </c>
      <c r="CS44" s="679"/>
      <c r="CT44" s="679"/>
      <c r="CU44" s="679"/>
      <c r="CV44" s="679"/>
      <c r="CW44" s="679"/>
      <c r="CX44" s="679"/>
      <c r="CY44" s="680"/>
      <c r="CZ44" s="681">
        <v>11.9</v>
      </c>
      <c r="DA44" s="682"/>
      <c r="DB44" s="682"/>
      <c r="DC44" s="683"/>
      <c r="DD44" s="684">
        <v>1217567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356</v>
      </c>
      <c r="CG45" s="676"/>
      <c r="CH45" s="676"/>
      <c r="CI45" s="676"/>
      <c r="CJ45" s="676"/>
      <c r="CK45" s="676"/>
      <c r="CL45" s="676"/>
      <c r="CM45" s="676"/>
      <c r="CN45" s="676"/>
      <c r="CO45" s="676"/>
      <c r="CP45" s="676"/>
      <c r="CQ45" s="677"/>
      <c r="CR45" s="678">
        <v>4366876</v>
      </c>
      <c r="CS45" s="697"/>
      <c r="CT45" s="697"/>
      <c r="CU45" s="697"/>
      <c r="CV45" s="697"/>
      <c r="CW45" s="697"/>
      <c r="CX45" s="697"/>
      <c r="CY45" s="698"/>
      <c r="CZ45" s="681">
        <v>5.8</v>
      </c>
      <c r="DA45" s="699"/>
      <c r="DB45" s="699"/>
      <c r="DC45" s="700"/>
      <c r="DD45" s="684">
        <v>156896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4240502</v>
      </c>
      <c r="CS46" s="679"/>
      <c r="CT46" s="679"/>
      <c r="CU46" s="679"/>
      <c r="CV46" s="679"/>
      <c r="CW46" s="679"/>
      <c r="CX46" s="679"/>
      <c r="CY46" s="680"/>
      <c r="CZ46" s="681">
        <v>5.6</v>
      </c>
      <c r="DA46" s="682"/>
      <c r="DB46" s="682"/>
      <c r="DC46" s="683"/>
      <c r="DD46" s="684">
        <v>1031355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5247</v>
      </c>
      <c r="CS47" s="697"/>
      <c r="CT47" s="697"/>
      <c r="CU47" s="697"/>
      <c r="CV47" s="697"/>
      <c r="CW47" s="697"/>
      <c r="CX47" s="697"/>
      <c r="CY47" s="698"/>
      <c r="CZ47" s="681">
        <v>0</v>
      </c>
      <c r="DA47" s="699"/>
      <c r="DB47" s="699"/>
      <c r="DC47" s="700"/>
      <c r="DD47" s="684">
        <v>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363</v>
      </c>
      <c r="CE49" s="660"/>
      <c r="CF49" s="660"/>
      <c r="CG49" s="660"/>
      <c r="CH49" s="660"/>
      <c r="CI49" s="660"/>
      <c r="CJ49" s="660"/>
      <c r="CK49" s="660"/>
      <c r="CL49" s="660"/>
      <c r="CM49" s="660"/>
      <c r="CN49" s="660"/>
      <c r="CO49" s="660"/>
      <c r="CP49" s="660"/>
      <c r="CQ49" s="661"/>
      <c r="CR49" s="662">
        <v>75561355</v>
      </c>
      <c r="CS49" s="663"/>
      <c r="CT49" s="663"/>
      <c r="CU49" s="663"/>
      <c r="CV49" s="663"/>
      <c r="CW49" s="663"/>
      <c r="CX49" s="663"/>
      <c r="CY49" s="664"/>
      <c r="CZ49" s="665">
        <v>100</v>
      </c>
      <c r="DA49" s="666"/>
      <c r="DB49" s="666"/>
      <c r="DC49" s="667"/>
      <c r="DD49" s="668">
        <v>46838848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BIkVqeB98ar4ZAfOp1AAW/yK61qaQDpOwxfmDqWUtpJvU7vDYBTXFJlgeHNFfTiDg8gMdLDl7Y1R7DQnQQYng==" saltValue="dgNEe++2TuOoMPdNnfBd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386</v>
      </c>
      <c r="C7" s="1144"/>
      <c r="D7" s="1144"/>
      <c r="E7" s="1144"/>
      <c r="F7" s="1144"/>
      <c r="G7" s="1144"/>
      <c r="H7" s="1144"/>
      <c r="I7" s="1144"/>
      <c r="J7" s="1144"/>
      <c r="K7" s="1144"/>
      <c r="L7" s="1144"/>
      <c r="M7" s="1144"/>
      <c r="N7" s="1144"/>
      <c r="O7" s="1144"/>
      <c r="P7" s="1145"/>
      <c r="Q7" s="1197">
        <v>76260</v>
      </c>
      <c r="R7" s="1198"/>
      <c r="S7" s="1198"/>
      <c r="T7" s="1198"/>
      <c r="U7" s="1198"/>
      <c r="V7" s="1198">
        <v>75502</v>
      </c>
      <c r="W7" s="1198"/>
      <c r="X7" s="1198"/>
      <c r="Y7" s="1198"/>
      <c r="Z7" s="1198"/>
      <c r="AA7" s="1198">
        <v>758</v>
      </c>
      <c r="AB7" s="1198"/>
      <c r="AC7" s="1198"/>
      <c r="AD7" s="1198"/>
      <c r="AE7" s="1199"/>
      <c r="AF7" s="1200">
        <v>557</v>
      </c>
      <c r="AG7" s="1201"/>
      <c r="AH7" s="1201"/>
      <c r="AI7" s="1201"/>
      <c r="AJ7" s="1202"/>
      <c r="AK7" s="1184">
        <v>804</v>
      </c>
      <c r="AL7" s="1185"/>
      <c r="AM7" s="1185"/>
      <c r="AN7" s="1185"/>
      <c r="AO7" s="1185"/>
      <c r="AP7" s="1185">
        <v>79120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593</v>
      </c>
      <c r="BT7" s="1189"/>
      <c r="BU7" s="1189"/>
      <c r="BV7" s="1189"/>
      <c r="BW7" s="1189"/>
      <c r="BX7" s="1189"/>
      <c r="BY7" s="1189"/>
      <c r="BZ7" s="1189"/>
      <c r="CA7" s="1189"/>
      <c r="CB7" s="1189"/>
      <c r="CC7" s="1189"/>
      <c r="CD7" s="1189"/>
      <c r="CE7" s="1189"/>
      <c r="CF7" s="1189"/>
      <c r="CG7" s="1190"/>
      <c r="CH7" s="1181">
        <v>6</v>
      </c>
      <c r="CI7" s="1182"/>
      <c r="CJ7" s="1182"/>
      <c r="CK7" s="1182"/>
      <c r="CL7" s="1183"/>
      <c r="CM7" s="1181">
        <v>50</v>
      </c>
      <c r="CN7" s="1182"/>
      <c r="CO7" s="1182"/>
      <c r="CP7" s="1182"/>
      <c r="CQ7" s="1183"/>
      <c r="CR7" s="1181">
        <v>4</v>
      </c>
      <c r="CS7" s="1182"/>
      <c r="CT7" s="1182"/>
      <c r="CU7" s="1182"/>
      <c r="CV7" s="1183"/>
      <c r="CW7" s="1181">
        <v>14</v>
      </c>
      <c r="CX7" s="1182"/>
      <c r="CY7" s="1182"/>
      <c r="CZ7" s="1182"/>
      <c r="DA7" s="1183"/>
      <c r="DB7" s="1181" t="s">
        <v>600</v>
      </c>
      <c r="DC7" s="1182"/>
      <c r="DD7" s="1182"/>
      <c r="DE7" s="1182"/>
      <c r="DF7" s="1183"/>
      <c r="DG7" s="1181" t="s">
        <v>600</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5"/>
    </row>
    <row r="8" spans="1:131" s="256" customFormat="1" ht="26.25" customHeight="1" x14ac:dyDescent="0.2">
      <c r="A8" s="262">
        <v>2</v>
      </c>
      <c r="B8" s="1130" t="s">
        <v>387</v>
      </c>
      <c r="C8" s="1131"/>
      <c r="D8" s="1131"/>
      <c r="E8" s="1131"/>
      <c r="F8" s="1131"/>
      <c r="G8" s="1131"/>
      <c r="H8" s="1131"/>
      <c r="I8" s="1131"/>
      <c r="J8" s="1131"/>
      <c r="K8" s="1131"/>
      <c r="L8" s="1131"/>
      <c r="M8" s="1131"/>
      <c r="N8" s="1131"/>
      <c r="O8" s="1131"/>
      <c r="P8" s="1132"/>
      <c r="Q8" s="1136">
        <v>2</v>
      </c>
      <c r="R8" s="1137"/>
      <c r="S8" s="1137"/>
      <c r="T8" s="1137"/>
      <c r="U8" s="1137"/>
      <c r="V8" s="1137">
        <v>55</v>
      </c>
      <c r="W8" s="1137"/>
      <c r="X8" s="1137"/>
      <c r="Y8" s="1137"/>
      <c r="Z8" s="1137"/>
      <c r="AA8" s="1137">
        <v>-53</v>
      </c>
      <c r="AB8" s="1137"/>
      <c r="AC8" s="1137"/>
      <c r="AD8" s="1137"/>
      <c r="AE8" s="1138"/>
      <c r="AF8" s="1112" t="s">
        <v>128</v>
      </c>
      <c r="AG8" s="1113"/>
      <c r="AH8" s="1113"/>
      <c r="AI8" s="1113"/>
      <c r="AJ8" s="1114"/>
      <c r="AK8" s="1179">
        <v>2</v>
      </c>
      <c r="AL8" s="1180"/>
      <c r="AM8" s="1180"/>
      <c r="AN8" s="1180"/>
      <c r="AO8" s="1180"/>
      <c r="AP8" s="1180">
        <v>192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594</v>
      </c>
      <c r="BT8" s="1108"/>
      <c r="BU8" s="1108"/>
      <c r="BV8" s="1108"/>
      <c r="BW8" s="1108"/>
      <c r="BX8" s="1108"/>
      <c r="BY8" s="1108"/>
      <c r="BZ8" s="1108"/>
      <c r="CA8" s="1108"/>
      <c r="CB8" s="1108"/>
      <c r="CC8" s="1108"/>
      <c r="CD8" s="1108"/>
      <c r="CE8" s="1108"/>
      <c r="CF8" s="1108"/>
      <c r="CG8" s="1109"/>
      <c r="CH8" s="1082">
        <v>-2</v>
      </c>
      <c r="CI8" s="1083"/>
      <c r="CJ8" s="1083"/>
      <c r="CK8" s="1083"/>
      <c r="CL8" s="1084"/>
      <c r="CM8" s="1082">
        <v>194</v>
      </c>
      <c r="CN8" s="1083"/>
      <c r="CO8" s="1083"/>
      <c r="CP8" s="1083"/>
      <c r="CQ8" s="1084"/>
      <c r="CR8" s="1082">
        <v>149</v>
      </c>
      <c r="CS8" s="1083"/>
      <c r="CT8" s="1083"/>
      <c r="CU8" s="1083"/>
      <c r="CV8" s="1084"/>
      <c r="CW8" s="1082">
        <v>37</v>
      </c>
      <c r="CX8" s="1083"/>
      <c r="CY8" s="1083"/>
      <c r="CZ8" s="1083"/>
      <c r="DA8" s="1084"/>
      <c r="DB8" s="1082" t="s">
        <v>600</v>
      </c>
      <c r="DC8" s="1083"/>
      <c r="DD8" s="1083"/>
      <c r="DE8" s="1083"/>
      <c r="DF8" s="1084"/>
      <c r="DG8" s="1082" t="s">
        <v>600</v>
      </c>
      <c r="DH8" s="1083"/>
      <c r="DI8" s="1083"/>
      <c r="DJ8" s="1083"/>
      <c r="DK8" s="1084"/>
      <c r="DL8" s="1082" t="s">
        <v>600</v>
      </c>
      <c r="DM8" s="1083"/>
      <c r="DN8" s="1083"/>
      <c r="DO8" s="1083"/>
      <c r="DP8" s="1084"/>
      <c r="DQ8" s="1082" t="s">
        <v>600</v>
      </c>
      <c r="DR8" s="1083"/>
      <c r="DS8" s="1083"/>
      <c r="DT8" s="1083"/>
      <c r="DU8" s="1084"/>
      <c r="DV8" s="1085"/>
      <c r="DW8" s="1086"/>
      <c r="DX8" s="1086"/>
      <c r="DY8" s="1086"/>
      <c r="DZ8" s="1087"/>
      <c r="EA8" s="255"/>
    </row>
    <row r="9" spans="1:131" s="256" customFormat="1" ht="26.25" customHeight="1" x14ac:dyDescent="0.2">
      <c r="A9" s="262">
        <v>3</v>
      </c>
      <c r="B9" s="1130" t="s">
        <v>388</v>
      </c>
      <c r="C9" s="1131"/>
      <c r="D9" s="1131"/>
      <c r="E9" s="1131"/>
      <c r="F9" s="1131"/>
      <c r="G9" s="1131"/>
      <c r="H9" s="1131"/>
      <c r="I9" s="1131"/>
      <c r="J9" s="1131"/>
      <c r="K9" s="1131"/>
      <c r="L9" s="1131"/>
      <c r="M9" s="1131"/>
      <c r="N9" s="1131"/>
      <c r="O9" s="1131"/>
      <c r="P9" s="1132"/>
      <c r="Q9" s="1136">
        <v>16</v>
      </c>
      <c r="R9" s="1137"/>
      <c r="S9" s="1137"/>
      <c r="T9" s="1137"/>
      <c r="U9" s="1137"/>
      <c r="V9" s="1137">
        <v>4</v>
      </c>
      <c r="W9" s="1137"/>
      <c r="X9" s="1137"/>
      <c r="Y9" s="1137"/>
      <c r="Z9" s="1137"/>
      <c r="AA9" s="1137">
        <v>12</v>
      </c>
      <c r="AB9" s="1137"/>
      <c r="AC9" s="1137"/>
      <c r="AD9" s="1137"/>
      <c r="AE9" s="1138"/>
      <c r="AF9" s="1112">
        <v>13</v>
      </c>
      <c r="AG9" s="1113"/>
      <c r="AH9" s="1113"/>
      <c r="AI9" s="1113"/>
      <c r="AJ9" s="1114"/>
      <c r="AK9" s="1179">
        <v>16</v>
      </c>
      <c r="AL9" s="1180"/>
      <c r="AM9" s="1180"/>
      <c r="AN9" s="1180"/>
      <c r="AO9" s="1180"/>
      <c r="AP9" s="1180">
        <v>1</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595</v>
      </c>
      <c r="BT9" s="1108"/>
      <c r="BU9" s="1108"/>
      <c r="BV9" s="1108"/>
      <c r="BW9" s="1108"/>
      <c r="BX9" s="1108"/>
      <c r="BY9" s="1108"/>
      <c r="BZ9" s="1108"/>
      <c r="CA9" s="1108"/>
      <c r="CB9" s="1108"/>
      <c r="CC9" s="1108"/>
      <c r="CD9" s="1108"/>
      <c r="CE9" s="1108"/>
      <c r="CF9" s="1108"/>
      <c r="CG9" s="1109"/>
      <c r="CH9" s="1082">
        <v>-7</v>
      </c>
      <c r="CI9" s="1083"/>
      <c r="CJ9" s="1083"/>
      <c r="CK9" s="1083"/>
      <c r="CL9" s="1084"/>
      <c r="CM9" s="1082">
        <v>-4</v>
      </c>
      <c r="CN9" s="1083"/>
      <c r="CO9" s="1083"/>
      <c r="CP9" s="1083"/>
      <c r="CQ9" s="1084"/>
      <c r="CR9" s="1082">
        <v>40</v>
      </c>
      <c r="CS9" s="1083"/>
      <c r="CT9" s="1083"/>
      <c r="CU9" s="1083"/>
      <c r="CV9" s="1084"/>
      <c r="CW9" s="1082">
        <v>10</v>
      </c>
      <c r="CX9" s="1083"/>
      <c r="CY9" s="1083"/>
      <c r="CZ9" s="1083"/>
      <c r="DA9" s="1084"/>
      <c r="DB9" s="1082" t="s">
        <v>600</v>
      </c>
      <c r="DC9" s="1083"/>
      <c r="DD9" s="1083"/>
      <c r="DE9" s="1083"/>
      <c r="DF9" s="1084"/>
      <c r="DG9" s="1082" t="s">
        <v>600</v>
      </c>
      <c r="DH9" s="1083"/>
      <c r="DI9" s="1083"/>
      <c r="DJ9" s="1083"/>
      <c r="DK9" s="1084"/>
      <c r="DL9" s="1082" t="s">
        <v>600</v>
      </c>
      <c r="DM9" s="1083"/>
      <c r="DN9" s="1083"/>
      <c r="DO9" s="1083"/>
      <c r="DP9" s="1084"/>
      <c r="DQ9" s="1082" t="s">
        <v>600</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596</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75</v>
      </c>
      <c r="CN10" s="1083"/>
      <c r="CO10" s="1083"/>
      <c r="CP10" s="1083"/>
      <c r="CQ10" s="1084"/>
      <c r="CR10" s="1082">
        <v>5</v>
      </c>
      <c r="CS10" s="1083"/>
      <c r="CT10" s="1083"/>
      <c r="CU10" s="1083"/>
      <c r="CV10" s="1084"/>
      <c r="CW10" s="1082">
        <v>0</v>
      </c>
      <c r="CX10" s="1083"/>
      <c r="CY10" s="1083"/>
      <c r="CZ10" s="1083"/>
      <c r="DA10" s="1084"/>
      <c r="DB10" s="1082" t="s">
        <v>600</v>
      </c>
      <c r="DC10" s="1083"/>
      <c r="DD10" s="1083"/>
      <c r="DE10" s="1083"/>
      <c r="DF10" s="1084"/>
      <c r="DG10" s="1082" t="s">
        <v>600</v>
      </c>
      <c r="DH10" s="1083"/>
      <c r="DI10" s="1083"/>
      <c r="DJ10" s="1083"/>
      <c r="DK10" s="1084"/>
      <c r="DL10" s="1082" t="s">
        <v>600</v>
      </c>
      <c r="DM10" s="1083"/>
      <c r="DN10" s="1083"/>
      <c r="DO10" s="1083"/>
      <c r="DP10" s="1084"/>
      <c r="DQ10" s="1082" t="s">
        <v>600</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t="s">
        <v>599</v>
      </c>
      <c r="BS11" s="1107" t="s">
        <v>597</v>
      </c>
      <c r="BT11" s="1108"/>
      <c r="BU11" s="1108"/>
      <c r="BV11" s="1108"/>
      <c r="BW11" s="1108"/>
      <c r="BX11" s="1108"/>
      <c r="BY11" s="1108"/>
      <c r="BZ11" s="1108"/>
      <c r="CA11" s="1108"/>
      <c r="CB11" s="1108"/>
      <c r="CC11" s="1108"/>
      <c r="CD11" s="1108"/>
      <c r="CE11" s="1108"/>
      <c r="CF11" s="1108"/>
      <c r="CG11" s="1109"/>
      <c r="CH11" s="1082">
        <v>-5</v>
      </c>
      <c r="CI11" s="1083"/>
      <c r="CJ11" s="1083"/>
      <c r="CK11" s="1083"/>
      <c r="CL11" s="1084"/>
      <c r="CM11" s="1082">
        <v>754</v>
      </c>
      <c r="CN11" s="1083"/>
      <c r="CO11" s="1083"/>
      <c r="CP11" s="1083"/>
      <c r="CQ11" s="1084"/>
      <c r="CR11" s="1082">
        <v>10</v>
      </c>
      <c r="CS11" s="1083"/>
      <c r="CT11" s="1083"/>
      <c r="CU11" s="1083"/>
      <c r="CV11" s="1084"/>
      <c r="CW11" s="1082">
        <v>0</v>
      </c>
      <c r="CX11" s="1083"/>
      <c r="CY11" s="1083"/>
      <c r="CZ11" s="1083"/>
      <c r="DA11" s="1084"/>
      <c r="DB11" s="1082" t="s">
        <v>600</v>
      </c>
      <c r="DC11" s="1083"/>
      <c r="DD11" s="1083"/>
      <c r="DE11" s="1083"/>
      <c r="DF11" s="1084"/>
      <c r="DG11" s="1082" t="s">
        <v>600</v>
      </c>
      <c r="DH11" s="1083"/>
      <c r="DI11" s="1083"/>
      <c r="DJ11" s="1083"/>
      <c r="DK11" s="1084"/>
      <c r="DL11" s="1082" t="s">
        <v>600</v>
      </c>
      <c r="DM11" s="1083"/>
      <c r="DN11" s="1083"/>
      <c r="DO11" s="1083"/>
      <c r="DP11" s="1084"/>
      <c r="DQ11" s="1082" t="s">
        <v>600</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598</v>
      </c>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1">
        <v>76278</v>
      </c>
      <c r="R23" s="1162"/>
      <c r="S23" s="1162"/>
      <c r="T23" s="1162"/>
      <c r="U23" s="1162"/>
      <c r="V23" s="1162">
        <v>75561</v>
      </c>
      <c r="W23" s="1162"/>
      <c r="X23" s="1162"/>
      <c r="Y23" s="1162"/>
      <c r="Z23" s="1162"/>
      <c r="AA23" s="1162">
        <v>717</v>
      </c>
      <c r="AB23" s="1162"/>
      <c r="AC23" s="1162"/>
      <c r="AD23" s="1162"/>
      <c r="AE23" s="1163"/>
      <c r="AF23" s="1164">
        <v>569</v>
      </c>
      <c r="AG23" s="1162"/>
      <c r="AH23" s="1162"/>
      <c r="AI23" s="1162"/>
      <c r="AJ23" s="1165"/>
      <c r="AK23" s="1166"/>
      <c r="AL23" s="1167"/>
      <c r="AM23" s="1167"/>
      <c r="AN23" s="1167"/>
      <c r="AO23" s="1167"/>
      <c r="AP23" s="1162">
        <v>79313</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369</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19706</v>
      </c>
      <c r="R28" s="1147"/>
      <c r="S28" s="1147"/>
      <c r="T28" s="1147"/>
      <c r="U28" s="1147"/>
      <c r="V28" s="1147">
        <v>19323</v>
      </c>
      <c r="W28" s="1147"/>
      <c r="X28" s="1147"/>
      <c r="Y28" s="1147"/>
      <c r="Z28" s="1147"/>
      <c r="AA28" s="1147">
        <v>383</v>
      </c>
      <c r="AB28" s="1147"/>
      <c r="AC28" s="1147"/>
      <c r="AD28" s="1147"/>
      <c r="AE28" s="1148"/>
      <c r="AF28" s="1149">
        <v>383</v>
      </c>
      <c r="AG28" s="1147"/>
      <c r="AH28" s="1147"/>
      <c r="AI28" s="1147"/>
      <c r="AJ28" s="1150"/>
      <c r="AK28" s="1151">
        <v>1916</v>
      </c>
      <c r="AL28" s="1139"/>
      <c r="AM28" s="1139"/>
      <c r="AN28" s="1139"/>
      <c r="AO28" s="1139"/>
      <c r="AP28" s="1139" t="s">
        <v>600</v>
      </c>
      <c r="AQ28" s="1139"/>
      <c r="AR28" s="1139"/>
      <c r="AS28" s="1139"/>
      <c r="AT28" s="1139"/>
      <c r="AU28" s="1139" t="s">
        <v>600</v>
      </c>
      <c r="AV28" s="1139"/>
      <c r="AW28" s="1139"/>
      <c r="AX28" s="1139"/>
      <c r="AY28" s="1139"/>
      <c r="AZ28" s="1140" t="s">
        <v>600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42</v>
      </c>
      <c r="R29" s="1137"/>
      <c r="S29" s="1137"/>
      <c r="T29" s="1137"/>
      <c r="U29" s="1137"/>
      <c r="V29" s="1137">
        <v>42</v>
      </c>
      <c r="W29" s="1137"/>
      <c r="X29" s="1137"/>
      <c r="Y29" s="1137"/>
      <c r="Z29" s="1137"/>
      <c r="AA29" s="1137">
        <v>0</v>
      </c>
      <c r="AB29" s="1137"/>
      <c r="AC29" s="1137"/>
      <c r="AD29" s="1137"/>
      <c r="AE29" s="1138"/>
      <c r="AF29" s="1112" t="s">
        <v>128</v>
      </c>
      <c r="AG29" s="1113"/>
      <c r="AH29" s="1113"/>
      <c r="AI29" s="1113"/>
      <c r="AJ29" s="1114"/>
      <c r="AK29" s="1073">
        <v>7</v>
      </c>
      <c r="AL29" s="1064"/>
      <c r="AM29" s="1064"/>
      <c r="AN29" s="1064"/>
      <c r="AO29" s="1064"/>
      <c r="AP29" s="1064" t="s">
        <v>600</v>
      </c>
      <c r="AQ29" s="1064"/>
      <c r="AR29" s="1064"/>
      <c r="AS29" s="1064"/>
      <c r="AT29" s="1064"/>
      <c r="AU29" s="1064" t="s">
        <v>600</v>
      </c>
      <c r="AV29" s="1064"/>
      <c r="AW29" s="1064"/>
      <c r="AX29" s="1064"/>
      <c r="AY29" s="1064"/>
      <c r="AZ29" s="1135" t="s">
        <v>600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406</v>
      </c>
      <c r="C30" s="1131"/>
      <c r="D30" s="1131"/>
      <c r="E30" s="1131"/>
      <c r="F30" s="1131"/>
      <c r="G30" s="1131"/>
      <c r="H30" s="1131"/>
      <c r="I30" s="1131"/>
      <c r="J30" s="1131"/>
      <c r="K30" s="1131"/>
      <c r="L30" s="1131"/>
      <c r="M30" s="1131"/>
      <c r="N30" s="1131"/>
      <c r="O30" s="1131"/>
      <c r="P30" s="1132"/>
      <c r="Q30" s="1136">
        <v>21246</v>
      </c>
      <c r="R30" s="1137"/>
      <c r="S30" s="1137"/>
      <c r="T30" s="1137"/>
      <c r="U30" s="1137"/>
      <c r="V30" s="1137">
        <v>20955</v>
      </c>
      <c r="W30" s="1137"/>
      <c r="X30" s="1137"/>
      <c r="Y30" s="1137"/>
      <c r="Z30" s="1137"/>
      <c r="AA30" s="1137">
        <v>291</v>
      </c>
      <c r="AB30" s="1137"/>
      <c r="AC30" s="1137"/>
      <c r="AD30" s="1137"/>
      <c r="AE30" s="1138"/>
      <c r="AF30" s="1112">
        <v>291</v>
      </c>
      <c r="AG30" s="1113"/>
      <c r="AH30" s="1113"/>
      <c r="AI30" s="1113"/>
      <c r="AJ30" s="1114"/>
      <c r="AK30" s="1073">
        <v>3085</v>
      </c>
      <c r="AL30" s="1064"/>
      <c r="AM30" s="1064"/>
      <c r="AN30" s="1064"/>
      <c r="AO30" s="1064"/>
      <c r="AP30" s="1064" t="s">
        <v>600</v>
      </c>
      <c r="AQ30" s="1064"/>
      <c r="AR30" s="1064"/>
      <c r="AS30" s="1064"/>
      <c r="AT30" s="1064"/>
      <c r="AU30" s="1064" t="s">
        <v>600</v>
      </c>
      <c r="AV30" s="1064"/>
      <c r="AW30" s="1064"/>
      <c r="AX30" s="1064"/>
      <c r="AY30" s="1064"/>
      <c r="AZ30" s="1135" t="s">
        <v>600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407</v>
      </c>
      <c r="C31" s="1131"/>
      <c r="D31" s="1131"/>
      <c r="E31" s="1131"/>
      <c r="F31" s="1131"/>
      <c r="G31" s="1131"/>
      <c r="H31" s="1131"/>
      <c r="I31" s="1131"/>
      <c r="J31" s="1131"/>
      <c r="K31" s="1131"/>
      <c r="L31" s="1131"/>
      <c r="M31" s="1131"/>
      <c r="N31" s="1131"/>
      <c r="O31" s="1131"/>
      <c r="P31" s="1132"/>
      <c r="Q31" s="1136">
        <v>2434</v>
      </c>
      <c r="R31" s="1137"/>
      <c r="S31" s="1137"/>
      <c r="T31" s="1137"/>
      <c r="U31" s="1137"/>
      <c r="V31" s="1137">
        <v>2430</v>
      </c>
      <c r="W31" s="1137"/>
      <c r="X31" s="1137"/>
      <c r="Y31" s="1137"/>
      <c r="Z31" s="1137"/>
      <c r="AA31" s="1137">
        <v>4</v>
      </c>
      <c r="AB31" s="1137"/>
      <c r="AC31" s="1137"/>
      <c r="AD31" s="1137"/>
      <c r="AE31" s="1138"/>
      <c r="AF31" s="1112">
        <v>4</v>
      </c>
      <c r="AG31" s="1113"/>
      <c r="AH31" s="1113"/>
      <c r="AI31" s="1113"/>
      <c r="AJ31" s="1114"/>
      <c r="AK31" s="1073">
        <v>562</v>
      </c>
      <c r="AL31" s="1064"/>
      <c r="AM31" s="1064"/>
      <c r="AN31" s="1064"/>
      <c r="AO31" s="1064"/>
      <c r="AP31" s="1064" t="s">
        <v>600</v>
      </c>
      <c r="AQ31" s="1064"/>
      <c r="AR31" s="1064"/>
      <c r="AS31" s="1064"/>
      <c r="AT31" s="1064"/>
      <c r="AU31" s="1064" t="s">
        <v>600</v>
      </c>
      <c r="AV31" s="1064"/>
      <c r="AW31" s="1064"/>
      <c r="AX31" s="1064"/>
      <c r="AY31" s="1064"/>
      <c r="AZ31" s="1135" t="s">
        <v>600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5589</v>
      </c>
      <c r="R32" s="1137"/>
      <c r="S32" s="1137"/>
      <c r="T32" s="1137"/>
      <c r="U32" s="1137"/>
      <c r="V32" s="1137">
        <v>4538</v>
      </c>
      <c r="W32" s="1137"/>
      <c r="X32" s="1137"/>
      <c r="Y32" s="1137"/>
      <c r="Z32" s="1137"/>
      <c r="AA32" s="1137">
        <v>1051</v>
      </c>
      <c r="AB32" s="1137"/>
      <c r="AC32" s="1137"/>
      <c r="AD32" s="1137"/>
      <c r="AE32" s="1138"/>
      <c r="AF32" s="1112">
        <v>4571</v>
      </c>
      <c r="AG32" s="1113"/>
      <c r="AH32" s="1113"/>
      <c r="AI32" s="1113"/>
      <c r="AJ32" s="1114"/>
      <c r="AK32" s="1073">
        <v>36</v>
      </c>
      <c r="AL32" s="1064"/>
      <c r="AM32" s="1064"/>
      <c r="AN32" s="1064"/>
      <c r="AO32" s="1064"/>
      <c r="AP32" s="1064">
        <v>2611</v>
      </c>
      <c r="AQ32" s="1064"/>
      <c r="AR32" s="1064"/>
      <c r="AS32" s="1064"/>
      <c r="AT32" s="1064"/>
      <c r="AU32" s="1064">
        <v>559</v>
      </c>
      <c r="AV32" s="1064"/>
      <c r="AW32" s="1064"/>
      <c r="AX32" s="1064"/>
      <c r="AY32" s="1064"/>
      <c r="AZ32" s="1135" t="s">
        <v>600</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150</v>
      </c>
      <c r="C33" s="1131"/>
      <c r="D33" s="1131"/>
      <c r="E33" s="1131"/>
      <c r="F33" s="1131"/>
      <c r="G33" s="1131"/>
      <c r="H33" s="1131"/>
      <c r="I33" s="1131"/>
      <c r="J33" s="1131"/>
      <c r="K33" s="1131"/>
      <c r="L33" s="1131"/>
      <c r="M33" s="1131"/>
      <c r="N33" s="1131"/>
      <c r="O33" s="1131"/>
      <c r="P33" s="1132"/>
      <c r="Q33" s="1136">
        <v>8838</v>
      </c>
      <c r="R33" s="1137"/>
      <c r="S33" s="1137"/>
      <c r="T33" s="1137"/>
      <c r="U33" s="1137"/>
      <c r="V33" s="1137">
        <v>9170</v>
      </c>
      <c r="W33" s="1137"/>
      <c r="X33" s="1137"/>
      <c r="Y33" s="1137"/>
      <c r="Z33" s="1137"/>
      <c r="AA33" s="1137">
        <v>-332</v>
      </c>
      <c r="AB33" s="1137"/>
      <c r="AC33" s="1137"/>
      <c r="AD33" s="1137"/>
      <c r="AE33" s="1138"/>
      <c r="AF33" s="1112">
        <v>-1297</v>
      </c>
      <c r="AG33" s="1113"/>
      <c r="AH33" s="1113"/>
      <c r="AI33" s="1113"/>
      <c r="AJ33" s="1114"/>
      <c r="AK33" s="1073">
        <v>1913</v>
      </c>
      <c r="AL33" s="1064"/>
      <c r="AM33" s="1064"/>
      <c r="AN33" s="1064"/>
      <c r="AO33" s="1064"/>
      <c r="AP33" s="1064">
        <v>7019</v>
      </c>
      <c r="AQ33" s="1064"/>
      <c r="AR33" s="1064"/>
      <c r="AS33" s="1064"/>
      <c r="AT33" s="1064"/>
      <c r="AU33" s="1064">
        <v>4661</v>
      </c>
      <c r="AV33" s="1064"/>
      <c r="AW33" s="1064"/>
      <c r="AX33" s="1064"/>
      <c r="AY33" s="1064"/>
      <c r="AZ33" s="1135">
        <v>16.100000000000001</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411</v>
      </c>
      <c r="C34" s="1131"/>
      <c r="D34" s="1131"/>
      <c r="E34" s="1131"/>
      <c r="F34" s="1131"/>
      <c r="G34" s="1131"/>
      <c r="H34" s="1131"/>
      <c r="I34" s="1131"/>
      <c r="J34" s="1131"/>
      <c r="K34" s="1131"/>
      <c r="L34" s="1131"/>
      <c r="M34" s="1131"/>
      <c r="N34" s="1131"/>
      <c r="O34" s="1131"/>
      <c r="P34" s="1132"/>
      <c r="Q34" s="1136">
        <v>317</v>
      </c>
      <c r="R34" s="1137"/>
      <c r="S34" s="1137"/>
      <c r="T34" s="1137"/>
      <c r="U34" s="1137"/>
      <c r="V34" s="1137">
        <v>303</v>
      </c>
      <c r="W34" s="1137"/>
      <c r="X34" s="1137"/>
      <c r="Y34" s="1137"/>
      <c r="Z34" s="1137"/>
      <c r="AA34" s="1137">
        <v>14</v>
      </c>
      <c r="AB34" s="1137"/>
      <c r="AC34" s="1137"/>
      <c r="AD34" s="1137"/>
      <c r="AE34" s="1138"/>
      <c r="AF34" s="1112">
        <v>521</v>
      </c>
      <c r="AG34" s="1113"/>
      <c r="AH34" s="1113"/>
      <c r="AI34" s="1113"/>
      <c r="AJ34" s="1114"/>
      <c r="AK34" s="1073">
        <v>74</v>
      </c>
      <c r="AL34" s="1064"/>
      <c r="AM34" s="1064"/>
      <c r="AN34" s="1064"/>
      <c r="AO34" s="1064"/>
      <c r="AP34" s="1064">
        <v>782</v>
      </c>
      <c r="AQ34" s="1064"/>
      <c r="AR34" s="1064"/>
      <c r="AS34" s="1064"/>
      <c r="AT34" s="1064"/>
      <c r="AU34" s="1064">
        <v>483</v>
      </c>
      <c r="AV34" s="1064"/>
      <c r="AW34" s="1064"/>
      <c r="AX34" s="1064"/>
      <c r="AY34" s="1064"/>
      <c r="AZ34" s="1135" t="s">
        <v>600</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412</v>
      </c>
      <c r="C35" s="1131"/>
      <c r="D35" s="1131"/>
      <c r="E35" s="1131"/>
      <c r="F35" s="1131"/>
      <c r="G35" s="1131"/>
      <c r="H35" s="1131"/>
      <c r="I35" s="1131"/>
      <c r="J35" s="1131"/>
      <c r="K35" s="1131"/>
      <c r="L35" s="1131"/>
      <c r="M35" s="1131"/>
      <c r="N35" s="1131"/>
      <c r="O35" s="1131"/>
      <c r="P35" s="1132"/>
      <c r="Q35" s="1136">
        <v>7485</v>
      </c>
      <c r="R35" s="1137"/>
      <c r="S35" s="1137"/>
      <c r="T35" s="1137"/>
      <c r="U35" s="1137"/>
      <c r="V35" s="1137">
        <v>6142</v>
      </c>
      <c r="W35" s="1137"/>
      <c r="X35" s="1137"/>
      <c r="Y35" s="1137"/>
      <c r="Z35" s="1137"/>
      <c r="AA35" s="1137">
        <v>1343</v>
      </c>
      <c r="AB35" s="1137"/>
      <c r="AC35" s="1137"/>
      <c r="AD35" s="1137"/>
      <c r="AE35" s="1138"/>
      <c r="AF35" s="1112">
        <v>2093</v>
      </c>
      <c r="AG35" s="1113"/>
      <c r="AH35" s="1113"/>
      <c r="AI35" s="1113"/>
      <c r="AJ35" s="1114"/>
      <c r="AK35" s="1073">
        <v>3558</v>
      </c>
      <c r="AL35" s="1064"/>
      <c r="AM35" s="1064"/>
      <c r="AN35" s="1064"/>
      <c r="AO35" s="1064"/>
      <c r="AP35" s="1064">
        <v>43461</v>
      </c>
      <c r="AQ35" s="1064"/>
      <c r="AR35" s="1064"/>
      <c r="AS35" s="1064"/>
      <c r="AT35" s="1064"/>
      <c r="AU35" s="1064">
        <v>29597</v>
      </c>
      <c r="AV35" s="1064"/>
      <c r="AW35" s="1064"/>
      <c r="AX35" s="1064"/>
      <c r="AY35" s="1064"/>
      <c r="AZ35" s="1135" t="s">
        <v>600</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413</v>
      </c>
      <c r="C36" s="1131"/>
      <c r="D36" s="1131"/>
      <c r="E36" s="1131"/>
      <c r="F36" s="1131"/>
      <c r="G36" s="1131"/>
      <c r="H36" s="1131"/>
      <c r="I36" s="1131"/>
      <c r="J36" s="1131"/>
      <c r="K36" s="1131"/>
      <c r="L36" s="1131"/>
      <c r="M36" s="1131"/>
      <c r="N36" s="1131"/>
      <c r="O36" s="1131"/>
      <c r="P36" s="1132"/>
      <c r="Q36" s="1136">
        <v>21</v>
      </c>
      <c r="R36" s="1137"/>
      <c r="S36" s="1137"/>
      <c r="T36" s="1137"/>
      <c r="U36" s="1137"/>
      <c r="V36" s="1137">
        <v>21</v>
      </c>
      <c r="W36" s="1137"/>
      <c r="X36" s="1137"/>
      <c r="Y36" s="1137"/>
      <c r="Z36" s="1137"/>
      <c r="AA36" s="1137">
        <v>0</v>
      </c>
      <c r="AB36" s="1137"/>
      <c r="AC36" s="1137"/>
      <c r="AD36" s="1137"/>
      <c r="AE36" s="1138"/>
      <c r="AF36" s="1112" t="s">
        <v>128</v>
      </c>
      <c r="AG36" s="1113"/>
      <c r="AH36" s="1113"/>
      <c r="AI36" s="1113"/>
      <c r="AJ36" s="1114"/>
      <c r="AK36" s="1073">
        <v>14</v>
      </c>
      <c r="AL36" s="1064"/>
      <c r="AM36" s="1064"/>
      <c r="AN36" s="1064"/>
      <c r="AO36" s="1064"/>
      <c r="AP36" s="1064">
        <v>60</v>
      </c>
      <c r="AQ36" s="1064"/>
      <c r="AR36" s="1064"/>
      <c r="AS36" s="1064"/>
      <c r="AT36" s="1064"/>
      <c r="AU36" s="1064">
        <v>58</v>
      </c>
      <c r="AV36" s="1064"/>
      <c r="AW36" s="1064"/>
      <c r="AX36" s="1064"/>
      <c r="AY36" s="1064"/>
      <c r="AZ36" s="1135" t="s">
        <v>600</v>
      </c>
      <c r="BA36" s="1135"/>
      <c r="BB36" s="1135"/>
      <c r="BC36" s="1135"/>
      <c r="BD36" s="1135"/>
      <c r="BE36" s="1125" t="s">
        <v>414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415</v>
      </c>
      <c r="C37" s="1131"/>
      <c r="D37" s="1131"/>
      <c r="E37" s="1131"/>
      <c r="F37" s="1131"/>
      <c r="G37" s="1131"/>
      <c r="H37" s="1131"/>
      <c r="I37" s="1131"/>
      <c r="J37" s="1131"/>
      <c r="K37" s="1131"/>
      <c r="L37" s="1131"/>
      <c r="M37" s="1131"/>
      <c r="N37" s="1131"/>
      <c r="O37" s="1131"/>
      <c r="P37" s="1132"/>
      <c r="Q37" s="1136">
        <v>53</v>
      </c>
      <c r="R37" s="1137"/>
      <c r="S37" s="1137"/>
      <c r="T37" s="1137"/>
      <c r="U37" s="1137"/>
      <c r="V37" s="1137">
        <v>53</v>
      </c>
      <c r="W37" s="1137"/>
      <c r="X37" s="1137"/>
      <c r="Y37" s="1137"/>
      <c r="Z37" s="1137"/>
      <c r="AA37" s="1137">
        <v>0</v>
      </c>
      <c r="AB37" s="1137"/>
      <c r="AC37" s="1137"/>
      <c r="AD37" s="1137"/>
      <c r="AE37" s="1138"/>
      <c r="AF37" s="1112" t="s">
        <v>128</v>
      </c>
      <c r="AG37" s="1113"/>
      <c r="AH37" s="1113"/>
      <c r="AI37" s="1113"/>
      <c r="AJ37" s="1114"/>
      <c r="AK37" s="1073">
        <v>41</v>
      </c>
      <c r="AL37" s="1064"/>
      <c r="AM37" s="1064"/>
      <c r="AN37" s="1064"/>
      <c r="AO37" s="1064"/>
      <c r="AP37" s="1064">
        <v>101</v>
      </c>
      <c r="AQ37" s="1064"/>
      <c r="AR37" s="1064"/>
      <c r="AS37" s="1064"/>
      <c r="AT37" s="1064"/>
      <c r="AU37" s="1064">
        <v>98</v>
      </c>
      <c r="AV37" s="1064"/>
      <c r="AW37" s="1064"/>
      <c r="AX37" s="1064"/>
      <c r="AY37" s="1064"/>
      <c r="AZ37" s="1135" t="s">
        <v>600</v>
      </c>
      <c r="BA37" s="1135"/>
      <c r="BB37" s="1135"/>
      <c r="BC37" s="1135"/>
      <c r="BD37" s="1135"/>
      <c r="BE37" s="1125" t="s">
        <v>416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t="s">
        <v>417</v>
      </c>
      <c r="C38" s="1131"/>
      <c r="D38" s="1131"/>
      <c r="E38" s="1131"/>
      <c r="F38" s="1131"/>
      <c r="G38" s="1131"/>
      <c r="H38" s="1131"/>
      <c r="I38" s="1131"/>
      <c r="J38" s="1131"/>
      <c r="K38" s="1131"/>
      <c r="L38" s="1131"/>
      <c r="M38" s="1131"/>
      <c r="N38" s="1131"/>
      <c r="O38" s="1131"/>
      <c r="P38" s="1132"/>
      <c r="Q38" s="1136">
        <v>34</v>
      </c>
      <c r="R38" s="1137"/>
      <c r="S38" s="1137"/>
      <c r="T38" s="1137"/>
      <c r="U38" s="1137"/>
      <c r="V38" s="1137">
        <v>34</v>
      </c>
      <c r="W38" s="1137"/>
      <c r="X38" s="1137"/>
      <c r="Y38" s="1137"/>
      <c r="Z38" s="1137"/>
      <c r="AA38" s="1137">
        <v>0</v>
      </c>
      <c r="AB38" s="1137"/>
      <c r="AC38" s="1137"/>
      <c r="AD38" s="1137"/>
      <c r="AE38" s="1138"/>
      <c r="AF38" s="1112" t="s">
        <v>128</v>
      </c>
      <c r="AG38" s="1113"/>
      <c r="AH38" s="1113"/>
      <c r="AI38" s="1113"/>
      <c r="AJ38" s="1114"/>
      <c r="AK38" s="1073">
        <v>26</v>
      </c>
      <c r="AL38" s="1064"/>
      <c r="AM38" s="1064"/>
      <c r="AN38" s="1064"/>
      <c r="AO38" s="1064"/>
      <c r="AP38" s="1064">
        <v>95</v>
      </c>
      <c r="AQ38" s="1064"/>
      <c r="AR38" s="1064"/>
      <c r="AS38" s="1064"/>
      <c r="AT38" s="1064"/>
      <c r="AU38" s="1064">
        <v>83</v>
      </c>
      <c r="AV38" s="1064"/>
      <c r="AW38" s="1064"/>
      <c r="AX38" s="1064"/>
      <c r="AY38" s="1064"/>
      <c r="AZ38" s="1135" t="s">
        <v>600</v>
      </c>
      <c r="BA38" s="1135"/>
      <c r="BB38" s="1135"/>
      <c r="BC38" s="1135"/>
      <c r="BD38" s="1135"/>
      <c r="BE38" s="1125" t="s">
        <v>416</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t="s">
        <v>418</v>
      </c>
      <c r="C39" s="1131"/>
      <c r="D39" s="1131"/>
      <c r="E39" s="1131"/>
      <c r="F39" s="1131"/>
      <c r="G39" s="1131"/>
      <c r="H39" s="1131"/>
      <c r="I39" s="1131"/>
      <c r="J39" s="1131"/>
      <c r="K39" s="1131"/>
      <c r="L39" s="1131"/>
      <c r="M39" s="1131"/>
      <c r="N39" s="1131"/>
      <c r="O39" s="1131"/>
      <c r="P39" s="1132"/>
      <c r="Q39" s="1136">
        <v>22</v>
      </c>
      <c r="R39" s="1137"/>
      <c r="S39" s="1137"/>
      <c r="T39" s="1137"/>
      <c r="U39" s="1137"/>
      <c r="V39" s="1137">
        <v>22</v>
      </c>
      <c r="W39" s="1137"/>
      <c r="X39" s="1137"/>
      <c r="Y39" s="1137"/>
      <c r="Z39" s="1137"/>
      <c r="AA39" s="1137">
        <v>0</v>
      </c>
      <c r="AB39" s="1137"/>
      <c r="AC39" s="1137"/>
      <c r="AD39" s="1137"/>
      <c r="AE39" s="1138"/>
      <c r="AF39" s="1112" t="s">
        <v>128</v>
      </c>
      <c r="AG39" s="1113"/>
      <c r="AH39" s="1113"/>
      <c r="AI39" s="1113"/>
      <c r="AJ39" s="1114"/>
      <c r="AK39" s="1073">
        <v>15</v>
      </c>
      <c r="AL39" s="1064"/>
      <c r="AM39" s="1064"/>
      <c r="AN39" s="1064"/>
      <c r="AO39" s="1064"/>
      <c r="AP39" s="1064">
        <v>79</v>
      </c>
      <c r="AQ39" s="1064"/>
      <c r="AR39" s="1064"/>
      <c r="AS39" s="1064"/>
      <c r="AT39" s="1064"/>
      <c r="AU39" s="1064">
        <v>79</v>
      </c>
      <c r="AV39" s="1064"/>
      <c r="AW39" s="1064"/>
      <c r="AX39" s="1064"/>
      <c r="AY39" s="1064"/>
      <c r="AZ39" s="1135" t="s">
        <v>600</v>
      </c>
      <c r="BA39" s="1135"/>
      <c r="BB39" s="1135"/>
      <c r="BC39" s="1135"/>
      <c r="BD39" s="1135"/>
      <c r="BE39" s="1125" t="s">
        <v>414</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6566</v>
      </c>
      <c r="AG63" s="1052"/>
      <c r="AH63" s="1052"/>
      <c r="AI63" s="1052"/>
      <c r="AJ63" s="1123"/>
      <c r="AK63" s="1124"/>
      <c r="AL63" s="1056"/>
      <c r="AM63" s="1056"/>
      <c r="AN63" s="1056"/>
      <c r="AO63" s="1056"/>
      <c r="AP63" s="1052">
        <v>54208</v>
      </c>
      <c r="AQ63" s="1052"/>
      <c r="AR63" s="1052"/>
      <c r="AS63" s="1052"/>
      <c r="AT63" s="1052"/>
      <c r="AU63" s="1052">
        <v>35618</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601</v>
      </c>
      <c r="C68" s="1079"/>
      <c r="D68" s="1079"/>
      <c r="E68" s="1079"/>
      <c r="F68" s="1079"/>
      <c r="G68" s="1079"/>
      <c r="H68" s="1079"/>
      <c r="I68" s="1079"/>
      <c r="J68" s="1079"/>
      <c r="K68" s="1079"/>
      <c r="L68" s="1079"/>
      <c r="M68" s="1079"/>
      <c r="N68" s="1079"/>
      <c r="O68" s="1079"/>
      <c r="P68" s="1080"/>
      <c r="Q68" s="1081">
        <v>51</v>
      </c>
      <c r="R68" s="1075"/>
      <c r="S68" s="1075"/>
      <c r="T68" s="1075"/>
      <c r="U68" s="1075"/>
      <c r="V68" s="1075">
        <v>48</v>
      </c>
      <c r="W68" s="1075"/>
      <c r="X68" s="1075"/>
      <c r="Y68" s="1075"/>
      <c r="Z68" s="1075"/>
      <c r="AA68" s="1075">
        <v>3</v>
      </c>
      <c r="AB68" s="1075"/>
      <c r="AC68" s="1075"/>
      <c r="AD68" s="1075"/>
      <c r="AE68" s="1075"/>
      <c r="AF68" s="1075">
        <v>3</v>
      </c>
      <c r="AG68" s="1075"/>
      <c r="AH68" s="1075"/>
      <c r="AI68" s="1075"/>
      <c r="AJ68" s="1075"/>
      <c r="AK68" s="1075" t="s">
        <v>600</v>
      </c>
      <c r="AL68" s="1075"/>
      <c r="AM68" s="1075"/>
      <c r="AN68" s="1075"/>
      <c r="AO68" s="1075"/>
      <c r="AP68" s="1075" t="s">
        <v>600</v>
      </c>
      <c r="AQ68" s="1075"/>
      <c r="AR68" s="1075"/>
      <c r="AS68" s="1075"/>
      <c r="AT68" s="1075"/>
      <c r="AU68" s="1075" t="s">
        <v>600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602</v>
      </c>
      <c r="C69" s="1068"/>
      <c r="D69" s="1068"/>
      <c r="E69" s="1068"/>
      <c r="F69" s="1068"/>
      <c r="G69" s="1068"/>
      <c r="H69" s="1068"/>
      <c r="I69" s="1068"/>
      <c r="J69" s="1068"/>
      <c r="K69" s="1068"/>
      <c r="L69" s="1068"/>
      <c r="M69" s="1068"/>
      <c r="N69" s="1068"/>
      <c r="O69" s="1068"/>
      <c r="P69" s="1069"/>
      <c r="Q69" s="1070">
        <v>2</v>
      </c>
      <c r="R69" s="1064"/>
      <c r="S69" s="1064"/>
      <c r="T69" s="1064"/>
      <c r="U69" s="1064"/>
      <c r="V69" s="1064">
        <v>2</v>
      </c>
      <c r="W69" s="1064"/>
      <c r="X69" s="1064"/>
      <c r="Y69" s="1064"/>
      <c r="Z69" s="1064"/>
      <c r="AA69" s="1064">
        <v>0</v>
      </c>
      <c r="AB69" s="1064"/>
      <c r="AC69" s="1064"/>
      <c r="AD69" s="1064"/>
      <c r="AE69" s="1064"/>
      <c r="AF69" s="1064">
        <v>0</v>
      </c>
      <c r="AG69" s="1064"/>
      <c r="AH69" s="1064"/>
      <c r="AI69" s="1064"/>
      <c r="AJ69" s="1064"/>
      <c r="AK69" s="1064" t="s">
        <v>600</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603</v>
      </c>
      <c r="C70" s="1068"/>
      <c r="D70" s="1068"/>
      <c r="E70" s="1068"/>
      <c r="F70" s="1068"/>
      <c r="G70" s="1068"/>
      <c r="H70" s="1068"/>
      <c r="I70" s="1068"/>
      <c r="J70" s="1068"/>
      <c r="K70" s="1068"/>
      <c r="L70" s="1068"/>
      <c r="M70" s="1068"/>
      <c r="N70" s="1068"/>
      <c r="O70" s="1068"/>
      <c r="P70" s="1069"/>
      <c r="Q70" s="1070">
        <v>3616</v>
      </c>
      <c r="R70" s="1064"/>
      <c r="S70" s="1064"/>
      <c r="T70" s="1064"/>
      <c r="U70" s="1064"/>
      <c r="V70" s="1064">
        <v>3559</v>
      </c>
      <c r="W70" s="1064"/>
      <c r="X70" s="1064"/>
      <c r="Y70" s="1064"/>
      <c r="Z70" s="1064"/>
      <c r="AA70" s="1064">
        <v>57</v>
      </c>
      <c r="AB70" s="1064"/>
      <c r="AC70" s="1064"/>
      <c r="AD70" s="1064"/>
      <c r="AE70" s="1064"/>
      <c r="AF70" s="1064">
        <v>57</v>
      </c>
      <c r="AG70" s="1064"/>
      <c r="AH70" s="1064"/>
      <c r="AI70" s="1064"/>
      <c r="AJ70" s="1064"/>
      <c r="AK70" s="1064" t="s">
        <v>600</v>
      </c>
      <c r="AL70" s="1064"/>
      <c r="AM70" s="1064"/>
      <c r="AN70" s="1064"/>
      <c r="AO70" s="1064"/>
      <c r="AP70" s="1064">
        <v>1357</v>
      </c>
      <c r="AQ70" s="1064"/>
      <c r="AR70" s="1064"/>
      <c r="AS70" s="1064"/>
      <c r="AT70" s="1064"/>
      <c r="AU70" s="1064">
        <v>706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604</v>
      </c>
      <c r="C71" s="1068"/>
      <c r="D71" s="1068"/>
      <c r="E71" s="1068"/>
      <c r="F71" s="1068"/>
      <c r="G71" s="1068"/>
      <c r="H71" s="1068"/>
      <c r="I71" s="1068"/>
      <c r="J71" s="1068"/>
      <c r="K71" s="1068"/>
      <c r="L71" s="1068"/>
      <c r="M71" s="1068"/>
      <c r="N71" s="1068"/>
      <c r="O71" s="1068"/>
      <c r="P71" s="1069"/>
      <c r="Q71" s="1070">
        <v>0</v>
      </c>
      <c r="R71" s="1064"/>
      <c r="S71" s="1064"/>
      <c r="T71" s="1064"/>
      <c r="U71" s="1064"/>
      <c r="V71" s="1064">
        <v>0</v>
      </c>
      <c r="W71" s="1064"/>
      <c r="X71" s="1064"/>
      <c r="Y71" s="1064"/>
      <c r="Z71" s="1064"/>
      <c r="AA71" s="1064">
        <v>0</v>
      </c>
      <c r="AB71" s="1064"/>
      <c r="AC71" s="1064"/>
      <c r="AD71" s="1064"/>
      <c r="AE71" s="1064"/>
      <c r="AF71" s="1064">
        <v>0</v>
      </c>
      <c r="AG71" s="1064"/>
      <c r="AH71" s="1064"/>
      <c r="AI71" s="1064"/>
      <c r="AJ71" s="1064"/>
      <c r="AK71" s="1064">
        <v>0</v>
      </c>
      <c r="AL71" s="1064"/>
      <c r="AM71" s="1064"/>
      <c r="AN71" s="1064"/>
      <c r="AO71" s="1064"/>
      <c r="AP71" s="1064" t="s">
        <v>600</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605</v>
      </c>
      <c r="C72" s="1068"/>
      <c r="D72" s="1068"/>
      <c r="E72" s="1068"/>
      <c r="F72" s="1068"/>
      <c r="G72" s="1068"/>
      <c r="H72" s="1068"/>
      <c r="I72" s="1068"/>
      <c r="J72" s="1068"/>
      <c r="K72" s="1068"/>
      <c r="L72" s="1068"/>
      <c r="M72" s="1068"/>
      <c r="N72" s="1068"/>
      <c r="O72" s="1068"/>
      <c r="P72" s="1069"/>
      <c r="Q72" s="1070">
        <v>18</v>
      </c>
      <c r="R72" s="1064"/>
      <c r="S72" s="1064"/>
      <c r="T72" s="1064"/>
      <c r="U72" s="1064"/>
      <c r="V72" s="1064">
        <v>18</v>
      </c>
      <c r="W72" s="1064"/>
      <c r="X72" s="1064"/>
      <c r="Y72" s="1064"/>
      <c r="Z72" s="1064"/>
      <c r="AA72" s="1064">
        <v>0</v>
      </c>
      <c r="AB72" s="1064"/>
      <c r="AC72" s="1064"/>
      <c r="AD72" s="1064"/>
      <c r="AE72" s="1064"/>
      <c r="AF72" s="1064">
        <v>0</v>
      </c>
      <c r="AG72" s="1064"/>
      <c r="AH72" s="1064"/>
      <c r="AI72" s="1064"/>
      <c r="AJ72" s="1064"/>
      <c r="AK72" s="1064" t="s">
        <v>600</v>
      </c>
      <c r="AL72" s="1064"/>
      <c r="AM72" s="1064"/>
      <c r="AN72" s="1064"/>
      <c r="AO72" s="1064"/>
      <c r="AP72" s="1064" t="s">
        <v>600</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606</v>
      </c>
      <c r="C73" s="1068"/>
      <c r="D73" s="1068"/>
      <c r="E73" s="1068"/>
      <c r="F73" s="1068"/>
      <c r="G73" s="1068"/>
      <c r="H73" s="1068"/>
      <c r="I73" s="1068"/>
      <c r="J73" s="1068"/>
      <c r="K73" s="1068"/>
      <c r="L73" s="1068"/>
      <c r="M73" s="1068"/>
      <c r="N73" s="1068"/>
      <c r="O73" s="1068"/>
      <c r="P73" s="1069"/>
      <c r="Q73" s="1070">
        <v>56</v>
      </c>
      <c r="R73" s="1064"/>
      <c r="S73" s="1064"/>
      <c r="T73" s="1064"/>
      <c r="U73" s="1064"/>
      <c r="V73" s="1064">
        <v>53</v>
      </c>
      <c r="W73" s="1064"/>
      <c r="X73" s="1064"/>
      <c r="Y73" s="1064"/>
      <c r="Z73" s="1064"/>
      <c r="AA73" s="1064">
        <v>3</v>
      </c>
      <c r="AB73" s="1064"/>
      <c r="AC73" s="1064"/>
      <c r="AD73" s="1064"/>
      <c r="AE73" s="1064"/>
      <c r="AF73" s="1064">
        <v>3</v>
      </c>
      <c r="AG73" s="1064"/>
      <c r="AH73" s="1064"/>
      <c r="AI73" s="1064"/>
      <c r="AJ73" s="1064"/>
      <c r="AK73" s="1064">
        <v>3</v>
      </c>
      <c r="AL73" s="1064"/>
      <c r="AM73" s="1064"/>
      <c r="AN73" s="1064"/>
      <c r="AO73" s="1064"/>
      <c r="AP73" s="1064" t="s">
        <v>600</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607</v>
      </c>
      <c r="C74" s="1068"/>
      <c r="D74" s="1068"/>
      <c r="E74" s="1068"/>
      <c r="F74" s="1068"/>
      <c r="G74" s="1068"/>
      <c r="H74" s="1068"/>
      <c r="I74" s="1068"/>
      <c r="J74" s="1068"/>
      <c r="K74" s="1068"/>
      <c r="L74" s="1068"/>
      <c r="M74" s="1068"/>
      <c r="N74" s="1068"/>
      <c r="O74" s="1068"/>
      <c r="P74" s="1069"/>
      <c r="Q74" s="1070">
        <v>1377</v>
      </c>
      <c r="R74" s="1064"/>
      <c r="S74" s="1064"/>
      <c r="T74" s="1064"/>
      <c r="U74" s="1064"/>
      <c r="V74" s="1064">
        <v>1335</v>
      </c>
      <c r="W74" s="1064"/>
      <c r="X74" s="1064"/>
      <c r="Y74" s="1064"/>
      <c r="Z74" s="1064"/>
      <c r="AA74" s="1064">
        <v>42</v>
      </c>
      <c r="AB74" s="1064"/>
      <c r="AC74" s="1064"/>
      <c r="AD74" s="1064"/>
      <c r="AE74" s="1064"/>
      <c r="AF74" s="1064">
        <v>42</v>
      </c>
      <c r="AG74" s="1064"/>
      <c r="AH74" s="1064"/>
      <c r="AI74" s="1064"/>
      <c r="AJ74" s="1064"/>
      <c r="AK74" s="1064">
        <v>1</v>
      </c>
      <c r="AL74" s="1064"/>
      <c r="AM74" s="1064"/>
      <c r="AN74" s="1064"/>
      <c r="AO74" s="1064"/>
      <c r="AP74" s="1064">
        <v>2050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608</v>
      </c>
      <c r="C75" s="1068"/>
      <c r="D75" s="1068"/>
      <c r="E75" s="1068"/>
      <c r="F75" s="1068"/>
      <c r="G75" s="1068"/>
      <c r="H75" s="1068"/>
      <c r="I75" s="1068"/>
      <c r="J75" s="1068"/>
      <c r="K75" s="1068"/>
      <c r="L75" s="1068"/>
      <c r="M75" s="1068"/>
      <c r="N75" s="1068"/>
      <c r="O75" s="1068"/>
      <c r="P75" s="1069"/>
      <c r="Q75" s="1071">
        <v>10</v>
      </c>
      <c r="R75" s="1072"/>
      <c r="S75" s="1072"/>
      <c r="T75" s="1072"/>
      <c r="U75" s="1073"/>
      <c r="V75" s="1074">
        <v>9</v>
      </c>
      <c r="W75" s="1072"/>
      <c r="X75" s="1072"/>
      <c r="Y75" s="1072"/>
      <c r="Z75" s="1073"/>
      <c r="AA75" s="1074">
        <v>1</v>
      </c>
      <c r="AB75" s="1072"/>
      <c r="AC75" s="1072"/>
      <c r="AD75" s="1072"/>
      <c r="AE75" s="1073"/>
      <c r="AF75" s="1074">
        <v>1</v>
      </c>
      <c r="AG75" s="1072"/>
      <c r="AH75" s="1072"/>
      <c r="AI75" s="1072"/>
      <c r="AJ75" s="1073"/>
      <c r="AK75" s="1074" t="s">
        <v>600</v>
      </c>
      <c r="AL75" s="1072"/>
      <c r="AM75" s="1072"/>
      <c r="AN75" s="1072"/>
      <c r="AO75" s="1073"/>
      <c r="AP75" s="1074" t="s">
        <v>600</v>
      </c>
      <c r="AQ75" s="1072"/>
      <c r="AR75" s="1072"/>
      <c r="AS75" s="1072"/>
      <c r="AT75" s="1073"/>
      <c r="AU75" s="1074" t="s">
        <v>600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609</v>
      </c>
      <c r="C76" s="1068"/>
      <c r="D76" s="1068"/>
      <c r="E76" s="1068"/>
      <c r="F76" s="1068"/>
      <c r="G76" s="1068"/>
      <c r="H76" s="1068"/>
      <c r="I76" s="1068"/>
      <c r="J76" s="1068"/>
      <c r="K76" s="1068"/>
      <c r="L76" s="1068"/>
      <c r="M76" s="1068"/>
      <c r="N76" s="1068"/>
      <c r="O76" s="1068"/>
      <c r="P76" s="1069"/>
      <c r="Q76" s="1071">
        <v>36</v>
      </c>
      <c r="R76" s="1072"/>
      <c r="S76" s="1072"/>
      <c r="T76" s="1072"/>
      <c r="U76" s="1073"/>
      <c r="V76" s="1074">
        <v>33</v>
      </c>
      <c r="W76" s="1072"/>
      <c r="X76" s="1072"/>
      <c r="Y76" s="1072"/>
      <c r="Z76" s="1073"/>
      <c r="AA76" s="1074">
        <v>3</v>
      </c>
      <c r="AB76" s="1072"/>
      <c r="AC76" s="1072"/>
      <c r="AD76" s="1072"/>
      <c r="AE76" s="1073"/>
      <c r="AF76" s="1074">
        <v>3</v>
      </c>
      <c r="AG76" s="1072"/>
      <c r="AH76" s="1072"/>
      <c r="AI76" s="1072"/>
      <c r="AJ76" s="1073"/>
      <c r="AK76" s="1074">
        <v>0</v>
      </c>
      <c r="AL76" s="1072"/>
      <c r="AM76" s="1072"/>
      <c r="AN76" s="1072"/>
      <c r="AO76" s="1073"/>
      <c r="AP76" s="1074" t="s">
        <v>600</v>
      </c>
      <c r="AQ76" s="1072"/>
      <c r="AR76" s="1072"/>
      <c r="AS76" s="1072"/>
      <c r="AT76" s="1073"/>
      <c r="AU76" s="1074" t="s">
        <v>600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610</v>
      </c>
      <c r="C77" s="1068"/>
      <c r="D77" s="1068"/>
      <c r="E77" s="1068"/>
      <c r="F77" s="1068"/>
      <c r="G77" s="1068"/>
      <c r="H77" s="1068"/>
      <c r="I77" s="1068"/>
      <c r="J77" s="1068"/>
      <c r="K77" s="1068"/>
      <c r="L77" s="1068"/>
      <c r="M77" s="1068"/>
      <c r="N77" s="1068"/>
      <c r="O77" s="1068"/>
      <c r="P77" s="1069"/>
      <c r="Q77" s="1071">
        <v>52</v>
      </c>
      <c r="R77" s="1072"/>
      <c r="S77" s="1072"/>
      <c r="T77" s="1072"/>
      <c r="U77" s="1073"/>
      <c r="V77" s="1074">
        <v>50</v>
      </c>
      <c r="W77" s="1072"/>
      <c r="X77" s="1072"/>
      <c r="Y77" s="1072"/>
      <c r="Z77" s="1073"/>
      <c r="AA77" s="1074">
        <v>2</v>
      </c>
      <c r="AB77" s="1072"/>
      <c r="AC77" s="1072"/>
      <c r="AD77" s="1072"/>
      <c r="AE77" s="1073"/>
      <c r="AF77" s="1074">
        <v>2</v>
      </c>
      <c r="AG77" s="1072"/>
      <c r="AH77" s="1072"/>
      <c r="AI77" s="1072"/>
      <c r="AJ77" s="1073"/>
      <c r="AK77" s="1074">
        <v>3</v>
      </c>
      <c r="AL77" s="1072"/>
      <c r="AM77" s="1072"/>
      <c r="AN77" s="1072"/>
      <c r="AO77" s="1073"/>
      <c r="AP77" s="1074">
        <v>12</v>
      </c>
      <c r="AQ77" s="1072"/>
      <c r="AR77" s="1072"/>
      <c r="AS77" s="1072"/>
      <c r="AT77" s="1073"/>
      <c r="AU77" s="1074">
        <v>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611</v>
      </c>
      <c r="C78" s="1068"/>
      <c r="D78" s="1068"/>
      <c r="E78" s="1068"/>
      <c r="F78" s="1068"/>
      <c r="G78" s="1068"/>
      <c r="H78" s="1068"/>
      <c r="I78" s="1068"/>
      <c r="J78" s="1068"/>
      <c r="K78" s="1068"/>
      <c r="L78" s="1068"/>
      <c r="M78" s="1068"/>
      <c r="N78" s="1068"/>
      <c r="O78" s="1068"/>
      <c r="P78" s="1069"/>
      <c r="Q78" s="1070">
        <v>295</v>
      </c>
      <c r="R78" s="1064"/>
      <c r="S78" s="1064"/>
      <c r="T78" s="1064"/>
      <c r="U78" s="1064"/>
      <c r="V78" s="1064">
        <v>288</v>
      </c>
      <c r="W78" s="1064"/>
      <c r="X78" s="1064"/>
      <c r="Y78" s="1064"/>
      <c r="Z78" s="1064"/>
      <c r="AA78" s="1064">
        <v>7</v>
      </c>
      <c r="AB78" s="1064"/>
      <c r="AC78" s="1064"/>
      <c r="AD78" s="1064"/>
      <c r="AE78" s="1064"/>
      <c r="AF78" s="1064">
        <v>7</v>
      </c>
      <c r="AG78" s="1064"/>
      <c r="AH78" s="1064"/>
      <c r="AI78" s="1064"/>
      <c r="AJ78" s="1064"/>
      <c r="AK78" s="1064">
        <v>51</v>
      </c>
      <c r="AL78" s="1064"/>
      <c r="AM78" s="1064"/>
      <c r="AN78" s="1064"/>
      <c r="AO78" s="1064"/>
      <c r="AP78" s="1064" t="s">
        <v>600</v>
      </c>
      <c r="AQ78" s="1064"/>
      <c r="AR78" s="1064"/>
      <c r="AS78" s="1064"/>
      <c r="AT78" s="1064"/>
      <c r="AU78" s="1064" t="s">
        <v>600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612</v>
      </c>
      <c r="C79" s="1068"/>
      <c r="D79" s="1068"/>
      <c r="E79" s="1068"/>
      <c r="F79" s="1068"/>
      <c r="G79" s="1068"/>
      <c r="H79" s="1068"/>
      <c r="I79" s="1068"/>
      <c r="J79" s="1068"/>
      <c r="K79" s="1068"/>
      <c r="L79" s="1068"/>
      <c r="M79" s="1068"/>
      <c r="N79" s="1068"/>
      <c r="O79" s="1068"/>
      <c r="P79" s="1069"/>
      <c r="Q79" s="1070">
        <v>155</v>
      </c>
      <c r="R79" s="1064"/>
      <c r="S79" s="1064"/>
      <c r="T79" s="1064"/>
      <c r="U79" s="1064"/>
      <c r="V79" s="1064">
        <v>130</v>
      </c>
      <c r="W79" s="1064"/>
      <c r="X79" s="1064"/>
      <c r="Y79" s="1064"/>
      <c r="Z79" s="1064"/>
      <c r="AA79" s="1064">
        <v>25</v>
      </c>
      <c r="AB79" s="1064"/>
      <c r="AC79" s="1064"/>
      <c r="AD79" s="1064"/>
      <c r="AE79" s="1064"/>
      <c r="AF79" s="1064">
        <v>25</v>
      </c>
      <c r="AG79" s="1064"/>
      <c r="AH79" s="1064"/>
      <c r="AI79" s="1064"/>
      <c r="AJ79" s="1064"/>
      <c r="AK79" s="1064" t="s">
        <v>600</v>
      </c>
      <c r="AL79" s="1064"/>
      <c r="AM79" s="1064"/>
      <c r="AN79" s="1064"/>
      <c r="AO79" s="1064"/>
      <c r="AP79" s="1064" t="s">
        <v>600</v>
      </c>
      <c r="AQ79" s="1064"/>
      <c r="AR79" s="1064"/>
      <c r="AS79" s="1064"/>
      <c r="AT79" s="1064"/>
      <c r="AU79" s="1064" t="s">
        <v>600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613</v>
      </c>
      <c r="C80" s="1068"/>
      <c r="D80" s="1068"/>
      <c r="E80" s="1068"/>
      <c r="F80" s="1068"/>
      <c r="G80" s="1068"/>
      <c r="H80" s="1068"/>
      <c r="I80" s="1068"/>
      <c r="J80" s="1068"/>
      <c r="K80" s="1068"/>
      <c r="L80" s="1068"/>
      <c r="M80" s="1068"/>
      <c r="N80" s="1068"/>
      <c r="O80" s="1068"/>
      <c r="P80" s="1069"/>
      <c r="Q80" s="1070">
        <v>558</v>
      </c>
      <c r="R80" s="1064"/>
      <c r="S80" s="1064"/>
      <c r="T80" s="1064"/>
      <c r="U80" s="1064"/>
      <c r="V80" s="1064">
        <v>540</v>
      </c>
      <c r="W80" s="1064"/>
      <c r="X80" s="1064"/>
      <c r="Y80" s="1064"/>
      <c r="Z80" s="1064"/>
      <c r="AA80" s="1064">
        <v>18</v>
      </c>
      <c r="AB80" s="1064"/>
      <c r="AC80" s="1064"/>
      <c r="AD80" s="1064"/>
      <c r="AE80" s="1064"/>
      <c r="AF80" s="1064">
        <v>18</v>
      </c>
      <c r="AG80" s="1064"/>
      <c r="AH80" s="1064"/>
      <c r="AI80" s="1064"/>
      <c r="AJ80" s="1064"/>
      <c r="AK80" s="1064" t="s">
        <v>600</v>
      </c>
      <c r="AL80" s="1064"/>
      <c r="AM80" s="1064"/>
      <c r="AN80" s="1064"/>
      <c r="AO80" s="1064"/>
      <c r="AP80" s="1064" t="s">
        <v>600</v>
      </c>
      <c r="AQ80" s="1064"/>
      <c r="AR80" s="1064"/>
      <c r="AS80" s="1064"/>
      <c r="AT80" s="1064"/>
      <c r="AU80" s="1064" t="s">
        <v>600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t="s">
        <v>614</v>
      </c>
      <c r="C81" s="1068"/>
      <c r="D81" s="1068"/>
      <c r="E81" s="1068"/>
      <c r="F81" s="1068"/>
      <c r="G81" s="1068"/>
      <c r="H81" s="1068"/>
      <c r="I81" s="1068"/>
      <c r="J81" s="1068"/>
      <c r="K81" s="1068"/>
      <c r="L81" s="1068"/>
      <c r="M81" s="1068"/>
      <c r="N81" s="1068"/>
      <c r="O81" s="1068"/>
      <c r="P81" s="1069"/>
      <c r="Q81" s="1070">
        <v>105567</v>
      </c>
      <c r="R81" s="1064"/>
      <c r="S81" s="1064"/>
      <c r="T81" s="1064"/>
      <c r="U81" s="1064"/>
      <c r="V81" s="1064">
        <v>104756</v>
      </c>
      <c r="W81" s="1064"/>
      <c r="X81" s="1064"/>
      <c r="Y81" s="1064"/>
      <c r="Z81" s="1064"/>
      <c r="AA81" s="1064">
        <v>811</v>
      </c>
      <c r="AB81" s="1064"/>
      <c r="AC81" s="1064"/>
      <c r="AD81" s="1064"/>
      <c r="AE81" s="1064"/>
      <c r="AF81" s="1064">
        <v>811</v>
      </c>
      <c r="AG81" s="1064"/>
      <c r="AH81" s="1064"/>
      <c r="AI81" s="1064"/>
      <c r="AJ81" s="1064"/>
      <c r="AK81" s="1064">
        <v>353</v>
      </c>
      <c r="AL81" s="1064"/>
      <c r="AM81" s="1064"/>
      <c r="AN81" s="1064"/>
      <c r="AO81" s="1064"/>
      <c r="AP81" s="1064" t="s">
        <v>600</v>
      </c>
      <c r="AQ81" s="1064"/>
      <c r="AR81" s="1064"/>
      <c r="AS81" s="1064"/>
      <c r="AT81" s="1064"/>
      <c r="AU81" s="1064" t="s">
        <v>600</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t="s">
        <v>615</v>
      </c>
      <c r="C82" s="1068"/>
      <c r="D82" s="1068"/>
      <c r="E82" s="1068"/>
      <c r="F82" s="1068"/>
      <c r="G82" s="1068"/>
      <c r="H82" s="1068"/>
      <c r="I82" s="1068"/>
      <c r="J82" s="1068"/>
      <c r="K82" s="1068"/>
      <c r="L82" s="1068"/>
      <c r="M82" s="1068"/>
      <c r="N82" s="1068"/>
      <c r="O82" s="1068"/>
      <c r="P82" s="1069"/>
      <c r="Q82" s="1070">
        <v>1532</v>
      </c>
      <c r="R82" s="1064"/>
      <c r="S82" s="1064"/>
      <c r="T82" s="1064"/>
      <c r="U82" s="1064"/>
      <c r="V82" s="1064">
        <v>1476</v>
      </c>
      <c r="W82" s="1064"/>
      <c r="X82" s="1064"/>
      <c r="Y82" s="1064"/>
      <c r="Z82" s="1064"/>
      <c r="AA82" s="1064">
        <v>56</v>
      </c>
      <c r="AB82" s="1064"/>
      <c r="AC82" s="1064"/>
      <c r="AD82" s="1064"/>
      <c r="AE82" s="1064"/>
      <c r="AF82" s="1064">
        <v>56</v>
      </c>
      <c r="AG82" s="1064"/>
      <c r="AH82" s="1064"/>
      <c r="AI82" s="1064"/>
      <c r="AJ82" s="1064"/>
      <c r="AK82" s="1064" t="s">
        <v>600</v>
      </c>
      <c r="AL82" s="1064"/>
      <c r="AM82" s="1064"/>
      <c r="AN82" s="1064"/>
      <c r="AO82" s="1064"/>
      <c r="AP82" s="1064">
        <v>8815</v>
      </c>
      <c r="AQ82" s="1064"/>
      <c r="AR82" s="1064"/>
      <c r="AS82" s="1064"/>
      <c r="AT82" s="1064"/>
      <c r="AU82" s="1064">
        <v>6267</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t="s">
        <v>616</v>
      </c>
      <c r="C83" s="1068"/>
      <c r="D83" s="1068"/>
      <c r="E83" s="1068"/>
      <c r="F83" s="1068"/>
      <c r="G83" s="1068"/>
      <c r="H83" s="1068"/>
      <c r="I83" s="1068"/>
      <c r="J83" s="1068"/>
      <c r="K83" s="1068"/>
      <c r="L83" s="1068"/>
      <c r="M83" s="1068"/>
      <c r="N83" s="1068"/>
      <c r="O83" s="1068"/>
      <c r="P83" s="1069"/>
      <c r="Q83" s="1070">
        <v>4635</v>
      </c>
      <c r="R83" s="1064"/>
      <c r="S83" s="1064"/>
      <c r="T83" s="1064"/>
      <c r="U83" s="1064"/>
      <c r="V83" s="1064">
        <v>4629</v>
      </c>
      <c r="W83" s="1064"/>
      <c r="X83" s="1064"/>
      <c r="Y83" s="1064"/>
      <c r="Z83" s="1064"/>
      <c r="AA83" s="1064">
        <v>6</v>
      </c>
      <c r="AB83" s="1064"/>
      <c r="AC83" s="1064"/>
      <c r="AD83" s="1064"/>
      <c r="AE83" s="1064"/>
      <c r="AF83" s="1064">
        <v>6</v>
      </c>
      <c r="AG83" s="1064"/>
      <c r="AH83" s="1064"/>
      <c r="AI83" s="1064"/>
      <c r="AJ83" s="1064"/>
      <c r="AK83" s="1064">
        <v>62</v>
      </c>
      <c r="AL83" s="1064"/>
      <c r="AM83" s="1064"/>
      <c r="AN83" s="1064"/>
      <c r="AO83" s="1064"/>
      <c r="AP83" s="1064" t="s">
        <v>600</v>
      </c>
      <c r="AQ83" s="1064"/>
      <c r="AR83" s="1064"/>
      <c r="AS83" s="1064"/>
      <c r="AT83" s="1064"/>
      <c r="AU83" s="1064" t="s">
        <v>600</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t="s">
        <v>617</v>
      </c>
      <c r="C84" s="1068"/>
      <c r="D84" s="1068"/>
      <c r="E84" s="1068"/>
      <c r="F84" s="1068"/>
      <c r="G84" s="1068"/>
      <c r="H84" s="1068"/>
      <c r="I84" s="1068"/>
      <c r="J84" s="1068"/>
      <c r="K84" s="1068"/>
      <c r="L84" s="1068"/>
      <c r="M84" s="1068"/>
      <c r="N84" s="1068"/>
      <c r="O84" s="1068"/>
      <c r="P84" s="1069"/>
      <c r="Q84" s="1070">
        <v>380</v>
      </c>
      <c r="R84" s="1064"/>
      <c r="S84" s="1064"/>
      <c r="T84" s="1064"/>
      <c r="U84" s="1064"/>
      <c r="V84" s="1064">
        <v>375</v>
      </c>
      <c r="W84" s="1064"/>
      <c r="X84" s="1064"/>
      <c r="Y84" s="1064"/>
      <c r="Z84" s="1064"/>
      <c r="AA84" s="1064">
        <v>5</v>
      </c>
      <c r="AB84" s="1064"/>
      <c r="AC84" s="1064"/>
      <c r="AD84" s="1064"/>
      <c r="AE84" s="1064"/>
      <c r="AF84" s="1064">
        <v>5</v>
      </c>
      <c r="AG84" s="1064"/>
      <c r="AH84" s="1064"/>
      <c r="AI84" s="1064"/>
      <c r="AJ84" s="1064"/>
      <c r="AK84" s="1064">
        <v>8</v>
      </c>
      <c r="AL84" s="1064"/>
      <c r="AM84" s="1064"/>
      <c r="AN84" s="1064"/>
      <c r="AO84" s="1064"/>
      <c r="AP84" s="1064" t="s">
        <v>600</v>
      </c>
      <c r="AQ84" s="1064"/>
      <c r="AR84" s="1064"/>
      <c r="AS84" s="1064"/>
      <c r="AT84" s="1064"/>
      <c r="AU84" s="1064" t="s">
        <v>600</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t="s">
        <v>618</v>
      </c>
      <c r="C85" s="1068"/>
      <c r="D85" s="1068"/>
      <c r="E85" s="1068"/>
      <c r="F85" s="1068"/>
      <c r="G85" s="1068"/>
      <c r="H85" s="1068"/>
      <c r="I85" s="1068"/>
      <c r="J85" s="1068"/>
      <c r="K85" s="1068"/>
      <c r="L85" s="1068"/>
      <c r="M85" s="1068"/>
      <c r="N85" s="1068"/>
      <c r="O85" s="1068"/>
      <c r="P85" s="1069"/>
      <c r="Q85" s="1070">
        <v>476</v>
      </c>
      <c r="R85" s="1064"/>
      <c r="S85" s="1064"/>
      <c r="T85" s="1064"/>
      <c r="U85" s="1064"/>
      <c r="V85" s="1064">
        <v>449</v>
      </c>
      <c r="W85" s="1064"/>
      <c r="X85" s="1064"/>
      <c r="Y85" s="1064"/>
      <c r="Z85" s="1064"/>
      <c r="AA85" s="1064">
        <v>27</v>
      </c>
      <c r="AB85" s="1064"/>
      <c r="AC85" s="1064"/>
      <c r="AD85" s="1064"/>
      <c r="AE85" s="1064"/>
      <c r="AF85" s="1064">
        <v>27</v>
      </c>
      <c r="AG85" s="1064"/>
      <c r="AH85" s="1064"/>
      <c r="AI85" s="1064"/>
      <c r="AJ85" s="1064"/>
      <c r="AK85" s="1064" t="s">
        <v>600</v>
      </c>
      <c r="AL85" s="1064"/>
      <c r="AM85" s="1064"/>
      <c r="AN85" s="1064"/>
      <c r="AO85" s="1064"/>
      <c r="AP85" s="1064">
        <v>4048</v>
      </c>
      <c r="AQ85" s="1064"/>
      <c r="AR85" s="1064"/>
      <c r="AS85" s="1064"/>
      <c r="AT85" s="1064"/>
      <c r="AU85" s="1064">
        <v>1154</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t="s">
        <v>619</v>
      </c>
      <c r="C86" s="1068"/>
      <c r="D86" s="1068"/>
      <c r="E86" s="1068"/>
      <c r="F86" s="1068"/>
      <c r="G86" s="1068"/>
      <c r="H86" s="1068"/>
      <c r="I86" s="1068"/>
      <c r="J86" s="1068"/>
      <c r="K86" s="1068"/>
      <c r="L86" s="1068"/>
      <c r="M86" s="1068"/>
      <c r="N86" s="1068"/>
      <c r="O86" s="1068"/>
      <c r="P86" s="1069"/>
      <c r="Q86" s="1070">
        <v>10</v>
      </c>
      <c r="R86" s="1064"/>
      <c r="S86" s="1064"/>
      <c r="T86" s="1064"/>
      <c r="U86" s="1064"/>
      <c r="V86" s="1064">
        <v>8</v>
      </c>
      <c r="W86" s="1064"/>
      <c r="X86" s="1064"/>
      <c r="Y86" s="1064"/>
      <c r="Z86" s="1064"/>
      <c r="AA86" s="1064">
        <v>2</v>
      </c>
      <c r="AB86" s="1064"/>
      <c r="AC86" s="1064"/>
      <c r="AD86" s="1064"/>
      <c r="AE86" s="1064"/>
      <c r="AF86" s="1064">
        <v>2</v>
      </c>
      <c r="AG86" s="1064"/>
      <c r="AH86" s="1064"/>
      <c r="AI86" s="1064"/>
      <c r="AJ86" s="1064"/>
      <c r="AK86" s="1064">
        <v>0</v>
      </c>
      <c r="AL86" s="1064"/>
      <c r="AM86" s="1064"/>
      <c r="AN86" s="1064"/>
      <c r="AO86" s="1064"/>
      <c r="AP86" s="1064" t="s">
        <v>600</v>
      </c>
      <c r="AQ86" s="1064"/>
      <c r="AR86" s="1064"/>
      <c r="AS86" s="1064"/>
      <c r="AT86" s="1064"/>
      <c r="AU86" s="1064" t="s">
        <v>600</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t="s">
        <v>620</v>
      </c>
      <c r="C87" s="1058"/>
      <c r="D87" s="1058"/>
      <c r="E87" s="1058"/>
      <c r="F87" s="1058"/>
      <c r="G87" s="1058"/>
      <c r="H87" s="1058"/>
      <c r="I87" s="1058"/>
      <c r="J87" s="1058"/>
      <c r="K87" s="1058"/>
      <c r="L87" s="1058"/>
      <c r="M87" s="1058"/>
      <c r="N87" s="1058"/>
      <c r="O87" s="1058"/>
      <c r="P87" s="1059"/>
      <c r="Q87" s="1060">
        <v>54</v>
      </c>
      <c r="R87" s="1061"/>
      <c r="S87" s="1061"/>
      <c r="T87" s="1061"/>
      <c r="U87" s="1061"/>
      <c r="V87" s="1061">
        <v>52</v>
      </c>
      <c r="W87" s="1061"/>
      <c r="X87" s="1061"/>
      <c r="Y87" s="1061"/>
      <c r="Z87" s="1061"/>
      <c r="AA87" s="1061">
        <v>2</v>
      </c>
      <c r="AB87" s="1061"/>
      <c r="AC87" s="1061"/>
      <c r="AD87" s="1061"/>
      <c r="AE87" s="1061"/>
      <c r="AF87" s="1061">
        <v>2</v>
      </c>
      <c r="AG87" s="1061"/>
      <c r="AH87" s="1061"/>
      <c r="AI87" s="1061"/>
      <c r="AJ87" s="1061"/>
      <c r="AK87" s="1061" t="s">
        <v>600</v>
      </c>
      <c r="AL87" s="1061"/>
      <c r="AM87" s="1061"/>
      <c r="AN87" s="1061"/>
      <c r="AO87" s="1061"/>
      <c r="AP87" s="1061" t="s">
        <v>600</v>
      </c>
      <c r="AQ87" s="1061"/>
      <c r="AR87" s="1061"/>
      <c r="AS87" s="1061"/>
      <c r="AT87" s="1061"/>
      <c r="AU87" s="1061" t="s">
        <v>600</v>
      </c>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1070</v>
      </c>
      <c r="AG88" s="1052"/>
      <c r="AH88" s="1052"/>
      <c r="AI88" s="1052"/>
      <c r="AJ88" s="1052"/>
      <c r="AK88" s="1056"/>
      <c r="AL88" s="1056"/>
      <c r="AM88" s="1056"/>
      <c r="AN88" s="1056"/>
      <c r="AO88" s="1056"/>
      <c r="AP88" s="1052">
        <v>16282</v>
      </c>
      <c r="AQ88" s="1052"/>
      <c r="AR88" s="1052"/>
      <c r="AS88" s="1052"/>
      <c r="AT88" s="1052"/>
      <c r="AU88" s="1052">
        <v>8129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208</v>
      </c>
      <c r="CS102" s="1044"/>
      <c r="CT102" s="1044"/>
      <c r="CU102" s="1044"/>
      <c r="CV102" s="1045"/>
      <c r="CW102" s="1043">
        <v>61</v>
      </c>
      <c r="CX102" s="1044"/>
      <c r="CY102" s="1044"/>
      <c r="CZ102" s="1044"/>
      <c r="DA102" s="1045"/>
      <c r="DB102" s="1043">
        <v>0</v>
      </c>
      <c r="DC102" s="1044"/>
      <c r="DD102" s="1044"/>
      <c r="DE102" s="1044"/>
      <c r="DF102" s="1045"/>
      <c r="DG102" s="1043">
        <v>0</v>
      </c>
      <c r="DH102" s="1044"/>
      <c r="DI102" s="1044"/>
      <c r="DJ102" s="1044"/>
      <c r="DK102" s="1045"/>
      <c r="DL102" s="1043">
        <v>0</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306</v>
      </c>
      <c r="AG109" s="987"/>
      <c r="AH109" s="987"/>
      <c r="AI109" s="987"/>
      <c r="AJ109" s="988"/>
      <c r="AK109" s="989" t="s">
        <v>305</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306</v>
      </c>
      <c r="BW109" s="987"/>
      <c r="BX109" s="987"/>
      <c r="BY109" s="987"/>
      <c r="BZ109" s="988"/>
      <c r="CA109" s="989" t="s">
        <v>305</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306</v>
      </c>
      <c r="DM109" s="987"/>
      <c r="DN109" s="987"/>
      <c r="DO109" s="987"/>
      <c r="DP109" s="988"/>
      <c r="DQ109" s="989" t="s">
        <v>305</v>
      </c>
      <c r="DR109" s="987"/>
      <c r="DS109" s="987"/>
      <c r="DT109" s="987"/>
      <c r="DU109" s="988"/>
      <c r="DV109" s="989" t="s">
        <v>440</v>
      </c>
      <c r="DW109" s="987"/>
      <c r="DX109" s="987"/>
      <c r="DY109" s="987"/>
      <c r="DZ109" s="1018"/>
    </row>
    <row r="110" spans="1:131" s="247" customFormat="1" ht="26.25" customHeight="1" x14ac:dyDescent="0.2">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7051140</v>
      </c>
      <c r="AB110" s="980"/>
      <c r="AC110" s="980"/>
      <c r="AD110" s="980"/>
      <c r="AE110" s="981"/>
      <c r="AF110" s="982">
        <v>6945977</v>
      </c>
      <c r="AG110" s="980"/>
      <c r="AH110" s="980"/>
      <c r="AI110" s="980"/>
      <c r="AJ110" s="981"/>
      <c r="AK110" s="982">
        <v>7165634</v>
      </c>
      <c r="AL110" s="980"/>
      <c r="AM110" s="980"/>
      <c r="AN110" s="980"/>
      <c r="AO110" s="981"/>
      <c r="AP110" s="983">
        <v>20</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77481097</v>
      </c>
      <c r="BR110" s="927"/>
      <c r="BS110" s="927"/>
      <c r="BT110" s="927"/>
      <c r="BU110" s="927"/>
      <c r="BV110" s="927">
        <v>79083096</v>
      </c>
      <c r="BW110" s="927"/>
      <c r="BX110" s="927"/>
      <c r="BY110" s="927"/>
      <c r="BZ110" s="927"/>
      <c r="CA110" s="927">
        <v>79312795</v>
      </c>
      <c r="CB110" s="927"/>
      <c r="CC110" s="927"/>
      <c r="CD110" s="927"/>
      <c r="CE110" s="927"/>
      <c r="CF110" s="951">
        <v>221.6</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392</v>
      </c>
      <c r="DH110" s="927"/>
      <c r="DI110" s="927"/>
      <c r="DJ110" s="927"/>
      <c r="DK110" s="927"/>
      <c r="DL110" s="927" t="s">
        <v>128</v>
      </c>
      <c r="DM110" s="927"/>
      <c r="DN110" s="927"/>
      <c r="DO110" s="927"/>
      <c r="DP110" s="927"/>
      <c r="DQ110" s="927" t="s">
        <v>392</v>
      </c>
      <c r="DR110" s="927"/>
      <c r="DS110" s="927"/>
      <c r="DT110" s="927"/>
      <c r="DU110" s="927"/>
      <c r="DV110" s="928" t="s">
        <v>392</v>
      </c>
      <c r="DW110" s="928"/>
      <c r="DX110" s="928"/>
      <c r="DY110" s="928"/>
      <c r="DZ110" s="929"/>
    </row>
    <row r="111" spans="1:131" s="247" customFormat="1" ht="26.25" customHeight="1" x14ac:dyDescent="0.2">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392</v>
      </c>
      <c r="AB111" s="1008"/>
      <c r="AC111" s="1008"/>
      <c r="AD111" s="1008"/>
      <c r="AE111" s="1009"/>
      <c r="AF111" s="1010" t="s">
        <v>128</v>
      </c>
      <c r="AG111" s="1008"/>
      <c r="AH111" s="1008"/>
      <c r="AI111" s="1008"/>
      <c r="AJ111" s="1009"/>
      <c r="AK111" s="1010" t="s">
        <v>392</v>
      </c>
      <c r="AL111" s="1008"/>
      <c r="AM111" s="1008"/>
      <c r="AN111" s="1008"/>
      <c r="AO111" s="1009"/>
      <c r="AP111" s="1011" t="s">
        <v>392</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392</v>
      </c>
      <c r="BR111" s="899"/>
      <c r="BS111" s="899"/>
      <c r="BT111" s="899"/>
      <c r="BU111" s="899"/>
      <c r="BV111" s="899" t="s">
        <v>448</v>
      </c>
      <c r="BW111" s="899"/>
      <c r="BX111" s="899"/>
      <c r="BY111" s="899"/>
      <c r="BZ111" s="899"/>
      <c r="CA111" s="899" t="s">
        <v>128</v>
      </c>
      <c r="CB111" s="899"/>
      <c r="CC111" s="899"/>
      <c r="CD111" s="899"/>
      <c r="CE111" s="899"/>
      <c r="CF111" s="960" t="s">
        <v>448</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392</v>
      </c>
      <c r="DH111" s="899"/>
      <c r="DI111" s="899"/>
      <c r="DJ111" s="899"/>
      <c r="DK111" s="899"/>
      <c r="DL111" s="899" t="s">
        <v>392</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2">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405</v>
      </c>
      <c r="AB112" s="862"/>
      <c r="AC112" s="862"/>
      <c r="AD112" s="862"/>
      <c r="AE112" s="863"/>
      <c r="AF112" s="864" t="s">
        <v>128</v>
      </c>
      <c r="AG112" s="862"/>
      <c r="AH112" s="862"/>
      <c r="AI112" s="862"/>
      <c r="AJ112" s="863"/>
      <c r="AK112" s="864" t="s">
        <v>128</v>
      </c>
      <c r="AL112" s="862"/>
      <c r="AM112" s="862"/>
      <c r="AN112" s="862"/>
      <c r="AO112" s="863"/>
      <c r="AP112" s="909" t="s">
        <v>405</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39361345</v>
      </c>
      <c r="BR112" s="899"/>
      <c r="BS112" s="899"/>
      <c r="BT112" s="899"/>
      <c r="BU112" s="899"/>
      <c r="BV112" s="899">
        <v>37250671</v>
      </c>
      <c r="BW112" s="899"/>
      <c r="BX112" s="899"/>
      <c r="BY112" s="899"/>
      <c r="BZ112" s="899"/>
      <c r="CA112" s="899">
        <v>35618194</v>
      </c>
      <c r="CB112" s="899"/>
      <c r="CC112" s="899"/>
      <c r="CD112" s="899"/>
      <c r="CE112" s="899"/>
      <c r="CF112" s="960">
        <v>99.5</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405</v>
      </c>
      <c r="DH112" s="899"/>
      <c r="DI112" s="899"/>
      <c r="DJ112" s="899"/>
      <c r="DK112" s="899"/>
      <c r="DL112" s="899" t="s">
        <v>448</v>
      </c>
      <c r="DM112" s="899"/>
      <c r="DN112" s="899"/>
      <c r="DO112" s="899"/>
      <c r="DP112" s="899"/>
      <c r="DQ112" s="899" t="s">
        <v>128</v>
      </c>
      <c r="DR112" s="899"/>
      <c r="DS112" s="899"/>
      <c r="DT112" s="899"/>
      <c r="DU112" s="899"/>
      <c r="DV112" s="876" t="s">
        <v>392</v>
      </c>
      <c r="DW112" s="876"/>
      <c r="DX112" s="876"/>
      <c r="DY112" s="876"/>
      <c r="DZ112" s="877"/>
    </row>
    <row r="113" spans="1:130" s="247" customFormat="1" ht="26.25" customHeight="1" x14ac:dyDescent="0.2">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3888717</v>
      </c>
      <c r="AB113" s="1008"/>
      <c r="AC113" s="1008"/>
      <c r="AD113" s="1008"/>
      <c r="AE113" s="1009"/>
      <c r="AF113" s="1010">
        <v>3864258</v>
      </c>
      <c r="AG113" s="1008"/>
      <c r="AH113" s="1008"/>
      <c r="AI113" s="1008"/>
      <c r="AJ113" s="1009"/>
      <c r="AK113" s="1010">
        <v>3889247</v>
      </c>
      <c r="AL113" s="1008"/>
      <c r="AM113" s="1008"/>
      <c r="AN113" s="1008"/>
      <c r="AO113" s="1009"/>
      <c r="AP113" s="1011">
        <v>10.9</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8302800</v>
      </c>
      <c r="BR113" s="899"/>
      <c r="BS113" s="899"/>
      <c r="BT113" s="899"/>
      <c r="BU113" s="899"/>
      <c r="BV113" s="899">
        <v>8553340</v>
      </c>
      <c r="BW113" s="899"/>
      <c r="BX113" s="899"/>
      <c r="BY113" s="899"/>
      <c r="BZ113" s="899"/>
      <c r="CA113" s="899">
        <v>8129079</v>
      </c>
      <c r="CB113" s="899"/>
      <c r="CC113" s="899"/>
      <c r="CD113" s="899"/>
      <c r="CE113" s="899"/>
      <c r="CF113" s="960">
        <v>22.7</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392</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2">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193760</v>
      </c>
      <c r="AB114" s="862"/>
      <c r="AC114" s="862"/>
      <c r="AD114" s="862"/>
      <c r="AE114" s="863"/>
      <c r="AF114" s="864">
        <v>227631</v>
      </c>
      <c r="AG114" s="862"/>
      <c r="AH114" s="862"/>
      <c r="AI114" s="862"/>
      <c r="AJ114" s="863"/>
      <c r="AK114" s="864">
        <v>480802</v>
      </c>
      <c r="AL114" s="862"/>
      <c r="AM114" s="862"/>
      <c r="AN114" s="862"/>
      <c r="AO114" s="863"/>
      <c r="AP114" s="909">
        <v>1.3</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12115851</v>
      </c>
      <c r="BR114" s="899"/>
      <c r="BS114" s="899"/>
      <c r="BT114" s="899"/>
      <c r="BU114" s="899"/>
      <c r="BV114" s="899">
        <v>11913254</v>
      </c>
      <c r="BW114" s="899"/>
      <c r="BX114" s="899"/>
      <c r="BY114" s="899"/>
      <c r="BZ114" s="899"/>
      <c r="CA114" s="899">
        <v>11999678</v>
      </c>
      <c r="CB114" s="899"/>
      <c r="CC114" s="899"/>
      <c r="CD114" s="899"/>
      <c r="CE114" s="899"/>
      <c r="CF114" s="960">
        <v>33.5</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448</v>
      </c>
      <c r="DM114" s="862"/>
      <c r="DN114" s="862"/>
      <c r="DO114" s="862"/>
      <c r="DP114" s="863"/>
      <c r="DQ114" s="864" t="s">
        <v>128</v>
      </c>
      <c r="DR114" s="862"/>
      <c r="DS114" s="862"/>
      <c r="DT114" s="862"/>
      <c r="DU114" s="863"/>
      <c r="DV114" s="909" t="s">
        <v>448</v>
      </c>
      <c r="DW114" s="910"/>
      <c r="DX114" s="910"/>
      <c r="DY114" s="910"/>
      <c r="DZ114" s="911"/>
    </row>
    <row r="115" spans="1:130" s="247" customFormat="1" ht="26.25" customHeight="1" x14ac:dyDescent="0.2">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2014</v>
      </c>
      <c r="AB115" s="1008"/>
      <c r="AC115" s="1008"/>
      <c r="AD115" s="1008"/>
      <c r="AE115" s="1009"/>
      <c r="AF115" s="1010" t="s">
        <v>405</v>
      </c>
      <c r="AG115" s="1008"/>
      <c r="AH115" s="1008"/>
      <c r="AI115" s="1008"/>
      <c r="AJ115" s="1009"/>
      <c r="AK115" s="1010" t="s">
        <v>405</v>
      </c>
      <c r="AL115" s="1008"/>
      <c r="AM115" s="1008"/>
      <c r="AN115" s="1008"/>
      <c r="AO115" s="1009"/>
      <c r="AP115" s="1011" t="s">
        <v>405</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v>14389</v>
      </c>
      <c r="BR115" s="899"/>
      <c r="BS115" s="899"/>
      <c r="BT115" s="899"/>
      <c r="BU115" s="899"/>
      <c r="BV115" s="899">
        <v>13364</v>
      </c>
      <c r="BW115" s="899"/>
      <c r="BX115" s="899"/>
      <c r="BY115" s="899"/>
      <c r="BZ115" s="899"/>
      <c r="CA115" s="899">
        <v>12546</v>
      </c>
      <c r="CB115" s="899"/>
      <c r="CC115" s="899"/>
      <c r="CD115" s="899"/>
      <c r="CE115" s="899"/>
      <c r="CF115" s="960">
        <v>0</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2">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367</v>
      </c>
      <c r="AB116" s="862"/>
      <c r="AC116" s="862"/>
      <c r="AD116" s="862"/>
      <c r="AE116" s="863"/>
      <c r="AF116" s="864" t="s">
        <v>448</v>
      </c>
      <c r="AG116" s="862"/>
      <c r="AH116" s="862"/>
      <c r="AI116" s="862"/>
      <c r="AJ116" s="863"/>
      <c r="AK116" s="864" t="s">
        <v>448</v>
      </c>
      <c r="AL116" s="862"/>
      <c r="AM116" s="862"/>
      <c r="AN116" s="862"/>
      <c r="AO116" s="863"/>
      <c r="AP116" s="909" t="s">
        <v>405</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392</v>
      </c>
      <c r="BR116" s="899"/>
      <c r="BS116" s="899"/>
      <c r="BT116" s="899"/>
      <c r="BU116" s="899"/>
      <c r="BV116" s="899" t="s">
        <v>392</v>
      </c>
      <c r="BW116" s="899"/>
      <c r="BX116" s="899"/>
      <c r="BY116" s="899"/>
      <c r="BZ116" s="899"/>
      <c r="CA116" s="899" t="s">
        <v>128</v>
      </c>
      <c r="CB116" s="899"/>
      <c r="CC116" s="899"/>
      <c r="CD116" s="899"/>
      <c r="CE116" s="899"/>
      <c r="CF116" s="960" t="s">
        <v>392</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405</v>
      </c>
      <c r="DM116" s="862"/>
      <c r="DN116" s="862"/>
      <c r="DO116" s="862"/>
      <c r="DP116" s="863"/>
      <c r="DQ116" s="864" t="s">
        <v>405</v>
      </c>
      <c r="DR116" s="862"/>
      <c r="DS116" s="862"/>
      <c r="DT116" s="862"/>
      <c r="DU116" s="863"/>
      <c r="DV116" s="909" t="s">
        <v>448</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11135998</v>
      </c>
      <c r="AB117" s="994"/>
      <c r="AC117" s="994"/>
      <c r="AD117" s="994"/>
      <c r="AE117" s="995"/>
      <c r="AF117" s="996">
        <v>11037866</v>
      </c>
      <c r="AG117" s="994"/>
      <c r="AH117" s="994"/>
      <c r="AI117" s="994"/>
      <c r="AJ117" s="995"/>
      <c r="AK117" s="996">
        <v>11535683</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405</v>
      </c>
      <c r="BR117" s="899"/>
      <c r="BS117" s="899"/>
      <c r="BT117" s="899"/>
      <c r="BU117" s="899"/>
      <c r="BV117" s="899" t="s">
        <v>405</v>
      </c>
      <c r="BW117" s="899"/>
      <c r="BX117" s="899"/>
      <c r="BY117" s="899"/>
      <c r="BZ117" s="899"/>
      <c r="CA117" s="899" t="s">
        <v>128</v>
      </c>
      <c r="CB117" s="899"/>
      <c r="CC117" s="899"/>
      <c r="CD117" s="899"/>
      <c r="CE117" s="899"/>
      <c r="CF117" s="960" t="s">
        <v>128</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405</v>
      </c>
      <c r="DW117" s="910"/>
      <c r="DX117" s="910"/>
      <c r="DY117" s="910"/>
      <c r="DZ117" s="911"/>
    </row>
    <row r="118" spans="1:130" s="247" customFormat="1" ht="26.25" customHeight="1" x14ac:dyDescent="0.2">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306</v>
      </c>
      <c r="AG118" s="987"/>
      <c r="AH118" s="987"/>
      <c r="AI118" s="987"/>
      <c r="AJ118" s="988"/>
      <c r="AK118" s="989" t="s">
        <v>305</v>
      </c>
      <c r="AL118" s="987"/>
      <c r="AM118" s="987"/>
      <c r="AN118" s="987"/>
      <c r="AO118" s="988"/>
      <c r="AP118" s="990" t="s">
        <v>440</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405</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405</v>
      </c>
      <c r="DH118" s="862"/>
      <c r="DI118" s="862"/>
      <c r="DJ118" s="862"/>
      <c r="DK118" s="863"/>
      <c r="DL118" s="864" t="s">
        <v>128</v>
      </c>
      <c r="DM118" s="862"/>
      <c r="DN118" s="862"/>
      <c r="DO118" s="862"/>
      <c r="DP118" s="863"/>
      <c r="DQ118" s="864" t="s">
        <v>448</v>
      </c>
      <c r="DR118" s="862"/>
      <c r="DS118" s="862"/>
      <c r="DT118" s="862"/>
      <c r="DU118" s="863"/>
      <c r="DV118" s="909" t="s">
        <v>448</v>
      </c>
      <c r="DW118" s="910"/>
      <c r="DX118" s="910"/>
      <c r="DY118" s="910"/>
      <c r="DZ118" s="911"/>
    </row>
    <row r="119" spans="1:130" s="247" customFormat="1" ht="26.25" customHeight="1" x14ac:dyDescent="0.2">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405</v>
      </c>
      <c r="AB119" s="980"/>
      <c r="AC119" s="980"/>
      <c r="AD119" s="980"/>
      <c r="AE119" s="981"/>
      <c r="AF119" s="982" t="s">
        <v>405</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137275482</v>
      </c>
      <c r="BR119" s="930"/>
      <c r="BS119" s="930"/>
      <c r="BT119" s="930"/>
      <c r="BU119" s="930"/>
      <c r="BV119" s="930">
        <v>136813725</v>
      </c>
      <c r="BW119" s="930"/>
      <c r="BX119" s="930"/>
      <c r="BY119" s="930"/>
      <c r="BZ119" s="930"/>
      <c r="CA119" s="930">
        <v>135072292</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405</v>
      </c>
      <c r="DH119" s="845"/>
      <c r="DI119" s="845"/>
      <c r="DJ119" s="845"/>
      <c r="DK119" s="846"/>
      <c r="DL119" s="847" t="s">
        <v>448</v>
      </c>
      <c r="DM119" s="845"/>
      <c r="DN119" s="845"/>
      <c r="DO119" s="845"/>
      <c r="DP119" s="846"/>
      <c r="DQ119" s="847" t="s">
        <v>448</v>
      </c>
      <c r="DR119" s="845"/>
      <c r="DS119" s="845"/>
      <c r="DT119" s="845"/>
      <c r="DU119" s="846"/>
      <c r="DV119" s="933" t="s">
        <v>405</v>
      </c>
      <c r="DW119" s="934"/>
      <c r="DX119" s="934"/>
      <c r="DY119" s="934"/>
      <c r="DZ119" s="935"/>
    </row>
    <row r="120" spans="1:130" s="247" customFormat="1" ht="26.25" customHeight="1" x14ac:dyDescent="0.2">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448</v>
      </c>
      <c r="AB120" s="862"/>
      <c r="AC120" s="862"/>
      <c r="AD120" s="862"/>
      <c r="AE120" s="863"/>
      <c r="AF120" s="864" t="s">
        <v>405</v>
      </c>
      <c r="AG120" s="862"/>
      <c r="AH120" s="862"/>
      <c r="AI120" s="862"/>
      <c r="AJ120" s="863"/>
      <c r="AK120" s="864" t="s">
        <v>448</v>
      </c>
      <c r="AL120" s="862"/>
      <c r="AM120" s="862"/>
      <c r="AN120" s="862"/>
      <c r="AO120" s="863"/>
      <c r="AP120" s="909" t="s">
        <v>405</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7163343</v>
      </c>
      <c r="BR120" s="927"/>
      <c r="BS120" s="927"/>
      <c r="BT120" s="927"/>
      <c r="BU120" s="927"/>
      <c r="BV120" s="927">
        <v>7521587</v>
      </c>
      <c r="BW120" s="927"/>
      <c r="BX120" s="927"/>
      <c r="BY120" s="927"/>
      <c r="BZ120" s="927"/>
      <c r="CA120" s="927">
        <v>9044282</v>
      </c>
      <c r="CB120" s="927"/>
      <c r="CC120" s="927"/>
      <c r="CD120" s="927"/>
      <c r="CE120" s="927"/>
      <c r="CF120" s="951">
        <v>25.3</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32437791</v>
      </c>
      <c r="DH120" s="927"/>
      <c r="DI120" s="927"/>
      <c r="DJ120" s="927"/>
      <c r="DK120" s="927"/>
      <c r="DL120" s="927">
        <v>30911298</v>
      </c>
      <c r="DM120" s="927"/>
      <c r="DN120" s="927"/>
      <c r="DO120" s="927"/>
      <c r="DP120" s="927"/>
      <c r="DQ120" s="927">
        <v>29596735</v>
      </c>
      <c r="DR120" s="927"/>
      <c r="DS120" s="927"/>
      <c r="DT120" s="927"/>
      <c r="DU120" s="927"/>
      <c r="DV120" s="928">
        <v>82.7</v>
      </c>
      <c r="DW120" s="928"/>
      <c r="DX120" s="928"/>
      <c r="DY120" s="928"/>
      <c r="DZ120" s="929"/>
    </row>
    <row r="121" spans="1:130" s="247" customFormat="1" ht="26.25" customHeight="1" x14ac:dyDescent="0.2">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448</v>
      </c>
      <c r="AL121" s="862"/>
      <c r="AM121" s="862"/>
      <c r="AN121" s="862"/>
      <c r="AO121" s="863"/>
      <c r="AP121" s="909" t="s">
        <v>405</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15626089</v>
      </c>
      <c r="BR121" s="899"/>
      <c r="BS121" s="899"/>
      <c r="BT121" s="899"/>
      <c r="BU121" s="899"/>
      <c r="BV121" s="899">
        <v>16333031</v>
      </c>
      <c r="BW121" s="899"/>
      <c r="BX121" s="899"/>
      <c r="BY121" s="899"/>
      <c r="BZ121" s="899"/>
      <c r="CA121" s="899">
        <v>16796696</v>
      </c>
      <c r="CB121" s="899"/>
      <c r="CC121" s="899"/>
      <c r="CD121" s="899"/>
      <c r="CE121" s="899"/>
      <c r="CF121" s="960">
        <v>46.9</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5859439</v>
      </c>
      <c r="DH121" s="899"/>
      <c r="DI121" s="899"/>
      <c r="DJ121" s="899"/>
      <c r="DK121" s="899"/>
      <c r="DL121" s="899">
        <v>5307073</v>
      </c>
      <c r="DM121" s="899"/>
      <c r="DN121" s="899"/>
      <c r="DO121" s="899"/>
      <c r="DP121" s="899"/>
      <c r="DQ121" s="899">
        <v>4660713</v>
      </c>
      <c r="DR121" s="899"/>
      <c r="DS121" s="899"/>
      <c r="DT121" s="899"/>
      <c r="DU121" s="899"/>
      <c r="DV121" s="876">
        <v>13</v>
      </c>
      <c r="DW121" s="876"/>
      <c r="DX121" s="876"/>
      <c r="DY121" s="876"/>
      <c r="DZ121" s="877"/>
    </row>
    <row r="122" spans="1:130" s="247" customFormat="1" ht="26.25" customHeight="1" x14ac:dyDescent="0.2">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448</v>
      </c>
      <c r="AB122" s="862"/>
      <c r="AC122" s="862"/>
      <c r="AD122" s="862"/>
      <c r="AE122" s="863"/>
      <c r="AF122" s="864" t="s">
        <v>448</v>
      </c>
      <c r="AG122" s="862"/>
      <c r="AH122" s="862"/>
      <c r="AI122" s="862"/>
      <c r="AJ122" s="863"/>
      <c r="AK122" s="864" t="s">
        <v>448</v>
      </c>
      <c r="AL122" s="862"/>
      <c r="AM122" s="862"/>
      <c r="AN122" s="862"/>
      <c r="AO122" s="863"/>
      <c r="AP122" s="909" t="s">
        <v>448</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86923808</v>
      </c>
      <c r="BR122" s="930"/>
      <c r="BS122" s="930"/>
      <c r="BT122" s="930"/>
      <c r="BU122" s="930"/>
      <c r="BV122" s="930">
        <v>85019445</v>
      </c>
      <c r="BW122" s="930"/>
      <c r="BX122" s="930"/>
      <c r="BY122" s="930"/>
      <c r="BZ122" s="930"/>
      <c r="CA122" s="930">
        <v>83312470</v>
      </c>
      <c r="CB122" s="930"/>
      <c r="CC122" s="930"/>
      <c r="CD122" s="930"/>
      <c r="CE122" s="930"/>
      <c r="CF122" s="931">
        <v>232.8</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244249</v>
      </c>
      <c r="DH122" s="899"/>
      <c r="DI122" s="899"/>
      <c r="DJ122" s="899"/>
      <c r="DK122" s="899"/>
      <c r="DL122" s="899">
        <v>219401</v>
      </c>
      <c r="DM122" s="899"/>
      <c r="DN122" s="899"/>
      <c r="DO122" s="899"/>
      <c r="DP122" s="899"/>
      <c r="DQ122" s="899">
        <v>559298</v>
      </c>
      <c r="DR122" s="899"/>
      <c r="DS122" s="899"/>
      <c r="DT122" s="899"/>
      <c r="DU122" s="899"/>
      <c r="DV122" s="876">
        <v>1.6</v>
      </c>
      <c r="DW122" s="876"/>
      <c r="DX122" s="876"/>
      <c r="DY122" s="876"/>
      <c r="DZ122" s="877"/>
    </row>
    <row r="123" spans="1:130" s="247" customFormat="1" ht="26.25" customHeight="1" x14ac:dyDescent="0.2">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405</v>
      </c>
      <c r="AB123" s="862"/>
      <c r="AC123" s="862"/>
      <c r="AD123" s="862"/>
      <c r="AE123" s="863"/>
      <c r="AF123" s="864" t="s">
        <v>128</v>
      </c>
      <c r="AG123" s="862"/>
      <c r="AH123" s="862"/>
      <c r="AI123" s="862"/>
      <c r="AJ123" s="863"/>
      <c r="AK123" s="864" t="s">
        <v>405</v>
      </c>
      <c r="AL123" s="862"/>
      <c r="AM123" s="862"/>
      <c r="AN123" s="862"/>
      <c r="AO123" s="863"/>
      <c r="AP123" s="909" t="s">
        <v>405</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482</v>
      </c>
      <c r="BP123" s="963"/>
      <c r="BQ123" s="917">
        <v>109713240</v>
      </c>
      <c r="BR123" s="918"/>
      <c r="BS123" s="918"/>
      <c r="BT123" s="918"/>
      <c r="BU123" s="918"/>
      <c r="BV123" s="918">
        <v>108874063</v>
      </c>
      <c r="BW123" s="918"/>
      <c r="BX123" s="918"/>
      <c r="BY123" s="918"/>
      <c r="BZ123" s="918"/>
      <c r="CA123" s="918">
        <v>109153448</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v>469366</v>
      </c>
      <c r="DH123" s="862"/>
      <c r="DI123" s="862"/>
      <c r="DJ123" s="862"/>
      <c r="DK123" s="863"/>
      <c r="DL123" s="864">
        <v>477782</v>
      </c>
      <c r="DM123" s="862"/>
      <c r="DN123" s="862"/>
      <c r="DO123" s="862"/>
      <c r="DP123" s="863"/>
      <c r="DQ123" s="864">
        <v>483169</v>
      </c>
      <c r="DR123" s="862"/>
      <c r="DS123" s="862"/>
      <c r="DT123" s="862"/>
      <c r="DU123" s="863"/>
      <c r="DV123" s="909">
        <v>1.3</v>
      </c>
      <c r="DW123" s="910"/>
      <c r="DX123" s="910"/>
      <c r="DY123" s="910"/>
      <c r="DZ123" s="911"/>
    </row>
    <row r="124" spans="1:130" s="247" customFormat="1" ht="26.25" customHeight="1" thickBot="1" x14ac:dyDescent="0.25">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405</v>
      </c>
      <c r="AB124" s="862"/>
      <c r="AC124" s="862"/>
      <c r="AD124" s="862"/>
      <c r="AE124" s="863"/>
      <c r="AF124" s="864" t="s">
        <v>405</v>
      </c>
      <c r="AG124" s="862"/>
      <c r="AH124" s="862"/>
      <c r="AI124" s="862"/>
      <c r="AJ124" s="863"/>
      <c r="AK124" s="864" t="s">
        <v>405</v>
      </c>
      <c r="AL124" s="862"/>
      <c r="AM124" s="862"/>
      <c r="AN124" s="862"/>
      <c r="AO124" s="863"/>
      <c r="AP124" s="909" t="s">
        <v>405</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78.900000000000006</v>
      </c>
      <c r="BR124" s="916"/>
      <c r="BS124" s="916"/>
      <c r="BT124" s="916"/>
      <c r="BU124" s="916"/>
      <c r="BV124" s="916">
        <v>80</v>
      </c>
      <c r="BW124" s="916"/>
      <c r="BX124" s="916"/>
      <c r="BY124" s="916"/>
      <c r="BZ124" s="916"/>
      <c r="CA124" s="916">
        <v>72.400000000000006</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350500</v>
      </c>
      <c r="DH124" s="845"/>
      <c r="DI124" s="845"/>
      <c r="DJ124" s="845"/>
      <c r="DK124" s="846"/>
      <c r="DL124" s="847">
        <v>335117</v>
      </c>
      <c r="DM124" s="845"/>
      <c r="DN124" s="845"/>
      <c r="DO124" s="845"/>
      <c r="DP124" s="846"/>
      <c r="DQ124" s="847">
        <v>318279</v>
      </c>
      <c r="DR124" s="845"/>
      <c r="DS124" s="845"/>
      <c r="DT124" s="845"/>
      <c r="DU124" s="846"/>
      <c r="DV124" s="933">
        <v>0.9</v>
      </c>
      <c r="DW124" s="934"/>
      <c r="DX124" s="934"/>
      <c r="DY124" s="934"/>
      <c r="DZ124" s="935"/>
    </row>
    <row r="125" spans="1:130" s="247" customFormat="1" ht="26.25" customHeight="1" x14ac:dyDescent="0.2">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405</v>
      </c>
      <c r="AB125" s="862"/>
      <c r="AC125" s="862"/>
      <c r="AD125" s="862"/>
      <c r="AE125" s="863"/>
      <c r="AF125" s="864" t="s">
        <v>405</v>
      </c>
      <c r="AG125" s="862"/>
      <c r="AH125" s="862"/>
      <c r="AI125" s="862"/>
      <c r="AJ125" s="863"/>
      <c r="AK125" s="864" t="s">
        <v>405</v>
      </c>
      <c r="AL125" s="862"/>
      <c r="AM125" s="862"/>
      <c r="AN125" s="862"/>
      <c r="AO125" s="863"/>
      <c r="AP125" s="909" t="s">
        <v>405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405</v>
      </c>
      <c r="DH125" s="927"/>
      <c r="DI125" s="927"/>
      <c r="DJ125" s="927"/>
      <c r="DK125" s="927"/>
      <c r="DL125" s="927" t="s">
        <v>405</v>
      </c>
      <c r="DM125" s="927"/>
      <c r="DN125" s="927"/>
      <c r="DO125" s="927"/>
      <c r="DP125" s="927"/>
      <c r="DQ125" s="927" t="s">
        <v>405</v>
      </c>
      <c r="DR125" s="927"/>
      <c r="DS125" s="927"/>
      <c r="DT125" s="927"/>
      <c r="DU125" s="927"/>
      <c r="DV125" s="928" t="s">
        <v>405</v>
      </c>
      <c r="DW125" s="928"/>
      <c r="DX125" s="928"/>
      <c r="DY125" s="928"/>
      <c r="DZ125" s="929"/>
    </row>
    <row r="126" spans="1:130" s="247" customFormat="1" ht="26.25" customHeight="1" thickBot="1" x14ac:dyDescent="0.25">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2014</v>
      </c>
      <c r="AB126" s="862"/>
      <c r="AC126" s="862"/>
      <c r="AD126" s="862"/>
      <c r="AE126" s="863"/>
      <c r="AF126" s="864" t="s">
        <v>405</v>
      </c>
      <c r="AG126" s="862"/>
      <c r="AH126" s="862"/>
      <c r="AI126" s="862"/>
      <c r="AJ126" s="863"/>
      <c r="AK126" s="864" t="s">
        <v>405</v>
      </c>
      <c r="AL126" s="862"/>
      <c r="AM126" s="862"/>
      <c r="AN126" s="862"/>
      <c r="AO126" s="863"/>
      <c r="AP126" s="909" t="s">
        <v>405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405</v>
      </c>
      <c r="DH126" s="899"/>
      <c r="DI126" s="899"/>
      <c r="DJ126" s="899"/>
      <c r="DK126" s="899"/>
      <c r="DL126" s="899" t="s">
        <v>405</v>
      </c>
      <c r="DM126" s="899"/>
      <c r="DN126" s="899"/>
      <c r="DO126" s="899"/>
      <c r="DP126" s="899"/>
      <c r="DQ126" s="899" t="s">
        <v>405</v>
      </c>
      <c r="DR126" s="899"/>
      <c r="DS126" s="899"/>
      <c r="DT126" s="899"/>
      <c r="DU126" s="899"/>
      <c r="DV126" s="876" t="s">
        <v>405</v>
      </c>
      <c r="DW126" s="876"/>
      <c r="DX126" s="876"/>
      <c r="DY126" s="876"/>
      <c r="DZ126" s="877"/>
    </row>
    <row r="127" spans="1:130" s="247" customFormat="1" ht="26.25" customHeight="1" x14ac:dyDescent="0.2">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405</v>
      </c>
      <c r="AB127" s="862"/>
      <c r="AC127" s="862"/>
      <c r="AD127" s="862"/>
      <c r="AE127" s="863"/>
      <c r="AF127" s="864" t="s">
        <v>405</v>
      </c>
      <c r="AG127" s="862"/>
      <c r="AH127" s="862"/>
      <c r="AI127" s="862"/>
      <c r="AJ127" s="863"/>
      <c r="AK127" s="864" t="s">
        <v>405</v>
      </c>
      <c r="AL127" s="862"/>
      <c r="AM127" s="862"/>
      <c r="AN127" s="862"/>
      <c r="AO127" s="863"/>
      <c r="AP127" s="909" t="s">
        <v>405</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405</v>
      </c>
      <c r="DH127" s="899"/>
      <c r="DI127" s="899"/>
      <c r="DJ127" s="899"/>
      <c r="DK127" s="899"/>
      <c r="DL127" s="899" t="s">
        <v>405</v>
      </c>
      <c r="DM127" s="899"/>
      <c r="DN127" s="899"/>
      <c r="DO127" s="899"/>
      <c r="DP127" s="899"/>
      <c r="DQ127" s="899" t="s">
        <v>405</v>
      </c>
      <c r="DR127" s="899"/>
      <c r="DS127" s="899"/>
      <c r="DT127" s="899"/>
      <c r="DU127" s="899"/>
      <c r="DV127" s="876" t="s">
        <v>405</v>
      </c>
      <c r="DW127" s="876"/>
      <c r="DX127" s="876"/>
      <c r="DY127" s="876"/>
      <c r="DZ127" s="877"/>
    </row>
    <row r="128" spans="1:130" s="247" customFormat="1" ht="26.25" customHeight="1" thickBot="1" x14ac:dyDescent="0.25">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1888362</v>
      </c>
      <c r="AB128" s="883"/>
      <c r="AC128" s="883"/>
      <c r="AD128" s="883"/>
      <c r="AE128" s="884"/>
      <c r="AF128" s="885">
        <v>1832912</v>
      </c>
      <c r="AG128" s="883"/>
      <c r="AH128" s="883"/>
      <c r="AI128" s="883"/>
      <c r="AJ128" s="884"/>
      <c r="AK128" s="885">
        <v>1798168</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405</v>
      </c>
      <c r="BG128" s="869"/>
      <c r="BH128" s="869"/>
      <c r="BI128" s="869"/>
      <c r="BJ128" s="869"/>
      <c r="BK128" s="869"/>
      <c r="BL128" s="892"/>
      <c r="BM128" s="868">
        <v>11.39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14389</v>
      </c>
      <c r="DH128" s="873"/>
      <c r="DI128" s="873"/>
      <c r="DJ128" s="873"/>
      <c r="DK128" s="873"/>
      <c r="DL128" s="873">
        <v>13364</v>
      </c>
      <c r="DM128" s="873"/>
      <c r="DN128" s="873"/>
      <c r="DO128" s="873"/>
      <c r="DP128" s="873"/>
      <c r="DQ128" s="873">
        <v>12546</v>
      </c>
      <c r="DR128" s="873"/>
      <c r="DS128" s="873"/>
      <c r="DT128" s="873"/>
      <c r="DU128" s="873"/>
      <c r="DV128" s="874">
        <v>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41901223</v>
      </c>
      <c r="AB129" s="862"/>
      <c r="AC129" s="862"/>
      <c r="AD129" s="862"/>
      <c r="AE129" s="863"/>
      <c r="AF129" s="864">
        <v>41894649</v>
      </c>
      <c r="AG129" s="862"/>
      <c r="AH129" s="862"/>
      <c r="AI129" s="862"/>
      <c r="AJ129" s="863"/>
      <c r="AK129" s="864">
        <v>42807231</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128</v>
      </c>
      <c r="BG129" s="852"/>
      <c r="BH129" s="852"/>
      <c r="BI129" s="852"/>
      <c r="BJ129" s="852"/>
      <c r="BK129" s="852"/>
      <c r="BL129" s="853"/>
      <c r="BM129" s="851">
        <v>16.39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6972983</v>
      </c>
      <c r="AB130" s="862"/>
      <c r="AC130" s="862"/>
      <c r="AD130" s="862"/>
      <c r="AE130" s="863"/>
      <c r="AF130" s="864">
        <v>6983138</v>
      </c>
      <c r="AG130" s="862"/>
      <c r="AH130" s="862"/>
      <c r="AI130" s="862"/>
      <c r="AJ130" s="863"/>
      <c r="AK130" s="864">
        <v>7013678</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34928240</v>
      </c>
      <c r="AB131" s="845"/>
      <c r="AC131" s="845"/>
      <c r="AD131" s="845"/>
      <c r="AE131" s="846"/>
      <c r="AF131" s="847">
        <v>34911511</v>
      </c>
      <c r="AG131" s="845"/>
      <c r="AH131" s="845"/>
      <c r="AI131" s="845"/>
      <c r="AJ131" s="846"/>
      <c r="AK131" s="847">
        <v>35793553</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72.400000000000006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6.5123607720000001</v>
      </c>
      <c r="AB132" s="825"/>
      <c r="AC132" s="825"/>
      <c r="AD132" s="825"/>
      <c r="AE132" s="826"/>
      <c r="AF132" s="827">
        <v>6.3641358859999997</v>
      </c>
      <c r="AG132" s="825"/>
      <c r="AH132" s="825"/>
      <c r="AI132" s="825"/>
      <c r="AJ132" s="826"/>
      <c r="AK132" s="827">
        <v>7.609853652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7.1</v>
      </c>
      <c r="AB133" s="804"/>
      <c r="AC133" s="804"/>
      <c r="AD133" s="804"/>
      <c r="AE133" s="805"/>
      <c r="AF133" s="803">
        <v>6.6</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lxVK61ioyrwk9tVYDBYvsgouyKr99aaidaUv/qo+PtJkBZuvxMp2CwLTBOV77pEMq9/40hjNUCIhQuSDnWqTvQ==" saltValue="5F6gpsgKoZ3f9GRFueAj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C9sDh4rWBD1QY/Rn33oWqebXBnvxXAWxfqQRM+G53VIv1EqTFSMLwsXXNlXYV7aTa+olmr/n9y4QJYja6LT8Q==" saltValue="SPRGskOShypmce0lh3tG1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qffVxDfcrDvaRrGJp7GrobHHcvvCEUwqJrUuT/JlJ14DN1PoSXqqaeOsQ1qiwb75FPjtCh/x9nZRF74f5GTrQ==" saltValue="uzCMFImwcPTGtPTuChYVX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11393319</v>
      </c>
      <c r="AP9" s="313">
        <v>60641</v>
      </c>
      <c r="AQ9" s="314">
        <v>58073</v>
      </c>
      <c r="AR9" s="315">
        <v>4.4000000000000004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110089</v>
      </c>
      <c r="AP10" s="316">
        <v>586</v>
      </c>
      <c r="AQ10" s="317">
        <v>2762</v>
      </c>
      <c r="AR10" s="318">
        <v>-78.8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1435253</v>
      </c>
      <c r="AP11" s="316">
        <v>7639</v>
      </c>
      <c r="AQ11" s="317">
        <v>1714</v>
      </c>
      <c r="AR11" s="318">
        <v>345.7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v>821229</v>
      </c>
      <c r="AP12" s="316">
        <v>4371</v>
      </c>
      <c r="AQ12" s="317">
        <v>632</v>
      </c>
      <c r="AR12" s="318">
        <v>591.6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522</v>
      </c>
      <c r="AP13" s="316" t="s">
        <v>522</v>
      </c>
      <c r="AQ13" s="317">
        <v>9</v>
      </c>
      <c r="AR13" s="318" t="s">
        <v>522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590993</v>
      </c>
      <c r="AP14" s="316">
        <v>3146</v>
      </c>
      <c r="AQ14" s="317">
        <v>1980</v>
      </c>
      <c r="AR14" s="318">
        <v>58.9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95854</v>
      </c>
      <c r="AP15" s="316">
        <v>510</v>
      </c>
      <c r="AQ15" s="317">
        <v>1379</v>
      </c>
      <c r="AR15" s="318">
        <v>-63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-821855</v>
      </c>
      <c r="AP16" s="316">
        <v>-4374</v>
      </c>
      <c r="AQ16" s="317">
        <v>-3914</v>
      </c>
      <c r="AR16" s="318">
        <v>11.8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13624882</v>
      </c>
      <c r="AP17" s="316">
        <v>72519</v>
      </c>
      <c r="AQ17" s="317">
        <v>62636</v>
      </c>
      <c r="AR17" s="318">
        <v>15.8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5.7</v>
      </c>
      <c r="AP21" s="329">
        <v>6.32</v>
      </c>
      <c r="AQ21" s="330">
        <v>-0.62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99.1</v>
      </c>
      <c r="AP22" s="334">
        <v>99.9</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7165634</v>
      </c>
      <c r="AP32" s="343">
        <v>38139</v>
      </c>
      <c r="AQ32" s="344">
        <v>36995</v>
      </c>
      <c r="AR32" s="345">
        <v>3.1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522</v>
      </c>
      <c r="AP33" s="343" t="s">
        <v>522</v>
      </c>
      <c r="AQ33" s="344">
        <v>3</v>
      </c>
      <c r="AR33" s="345" t="s">
        <v>522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522</v>
      </c>
      <c r="AP34" s="343" t="s">
        <v>522</v>
      </c>
      <c r="AQ34" s="344">
        <v>81</v>
      </c>
      <c r="AR34" s="345" t="s">
        <v>522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3889247</v>
      </c>
      <c r="AP35" s="343">
        <v>20701</v>
      </c>
      <c r="AQ35" s="344">
        <v>8919</v>
      </c>
      <c r="AR35" s="345">
        <v>132.1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480802</v>
      </c>
      <c r="AP36" s="343">
        <v>2559</v>
      </c>
      <c r="AQ36" s="344">
        <v>380</v>
      </c>
      <c r="AR36" s="345">
        <v>573.4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t="s">
        <v>522</v>
      </c>
      <c r="AP37" s="343" t="s">
        <v>522</v>
      </c>
      <c r="AQ37" s="344">
        <v>886</v>
      </c>
      <c r="AR37" s="345" t="s">
        <v>522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522</v>
      </c>
      <c r="AP38" s="346" t="s">
        <v>522</v>
      </c>
      <c r="AQ38" s="347">
        <v>1</v>
      </c>
      <c r="AR38" s="335" t="s">
        <v>522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-1798168</v>
      </c>
      <c r="AP39" s="343">
        <v>-9571</v>
      </c>
      <c r="AQ39" s="344">
        <v>-8108</v>
      </c>
      <c r="AR39" s="345">
        <v>18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-7013678</v>
      </c>
      <c r="AP40" s="343">
        <v>-37331</v>
      </c>
      <c r="AQ40" s="344">
        <v>-28743</v>
      </c>
      <c r="AR40" s="345">
        <v>29.9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2723837</v>
      </c>
      <c r="AP41" s="343">
        <v>14498</v>
      </c>
      <c r="AQ41" s="344">
        <v>10414</v>
      </c>
      <c r="AR41" s="345">
        <v>39.200000000000003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9527912</v>
      </c>
      <c r="AN51" s="365">
        <v>49480</v>
      </c>
      <c r="AO51" s="366">
        <v>-4.4000000000000004</v>
      </c>
      <c r="AP51" s="367">
        <v>43554</v>
      </c>
      <c r="AQ51" s="368">
        <v>4</v>
      </c>
      <c r="AR51" s="369">
        <v>-8.4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4731086</v>
      </c>
      <c r="AN52" s="373">
        <v>24570</v>
      </c>
      <c r="AO52" s="374">
        <v>-5.7</v>
      </c>
      <c r="AP52" s="375">
        <v>24811</v>
      </c>
      <c r="AQ52" s="376">
        <v>4.5999999999999996</v>
      </c>
      <c r="AR52" s="377">
        <v>-10.3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7753617</v>
      </c>
      <c r="AN53" s="365">
        <v>40452</v>
      </c>
      <c r="AO53" s="366">
        <v>-18.2</v>
      </c>
      <c r="AP53" s="367">
        <v>42581</v>
      </c>
      <c r="AQ53" s="368">
        <v>-2.2000000000000002</v>
      </c>
      <c r="AR53" s="369">
        <v>-16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4806114</v>
      </c>
      <c r="AN54" s="373">
        <v>25075</v>
      </c>
      <c r="AO54" s="374">
        <v>2.1</v>
      </c>
      <c r="AP54" s="375">
        <v>24354</v>
      </c>
      <c r="AQ54" s="376">
        <v>-1.8</v>
      </c>
      <c r="AR54" s="377">
        <v>3.9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10368134</v>
      </c>
      <c r="AN55" s="365">
        <v>54534</v>
      </c>
      <c r="AO55" s="366">
        <v>34.799999999999997</v>
      </c>
      <c r="AP55" s="367">
        <v>45426</v>
      </c>
      <c r="AQ55" s="368">
        <v>6.7</v>
      </c>
      <c r="AR55" s="369">
        <v>28.1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4628710</v>
      </c>
      <c r="AN56" s="373">
        <v>24346</v>
      </c>
      <c r="AO56" s="374">
        <v>-2.9</v>
      </c>
      <c r="AP56" s="375">
        <v>24508</v>
      </c>
      <c r="AQ56" s="376">
        <v>0.6</v>
      </c>
      <c r="AR56" s="377">
        <v>-3.5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9132263</v>
      </c>
      <c r="AN57" s="365">
        <v>48377</v>
      </c>
      <c r="AO57" s="366">
        <v>-11.3</v>
      </c>
      <c r="AP57" s="367">
        <v>45022</v>
      </c>
      <c r="AQ57" s="368">
        <v>-0.9</v>
      </c>
      <c r="AR57" s="369">
        <v>-10.4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4733856</v>
      </c>
      <c r="AN58" s="373">
        <v>25077</v>
      </c>
      <c r="AO58" s="374">
        <v>3</v>
      </c>
      <c r="AP58" s="375">
        <v>25247</v>
      </c>
      <c r="AQ58" s="376">
        <v>3</v>
      </c>
      <c r="AR58" s="377">
        <v>0</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8963717</v>
      </c>
      <c r="AN59" s="365">
        <v>47710</v>
      </c>
      <c r="AO59" s="366">
        <v>-1.4</v>
      </c>
      <c r="AP59" s="367">
        <v>51849</v>
      </c>
      <c r="AQ59" s="368">
        <v>15.2</v>
      </c>
      <c r="AR59" s="369">
        <v>-16.600000000000001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4240502</v>
      </c>
      <c r="AN60" s="373">
        <v>22570</v>
      </c>
      <c r="AO60" s="374">
        <v>-10</v>
      </c>
      <c r="AP60" s="375">
        <v>26326</v>
      </c>
      <c r="AQ60" s="376">
        <v>4.3</v>
      </c>
      <c r="AR60" s="377">
        <v>-14.3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9149129</v>
      </c>
      <c r="AN61" s="380">
        <v>48111</v>
      </c>
      <c r="AO61" s="381">
        <v>-0.1</v>
      </c>
      <c r="AP61" s="382">
        <v>45686</v>
      </c>
      <c r="AQ61" s="383">
        <v>4.5999999999999996</v>
      </c>
      <c r="AR61" s="369">
        <v>-4.7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4628054</v>
      </c>
      <c r="AN62" s="373">
        <v>24328</v>
      </c>
      <c r="AO62" s="374">
        <v>-2.7</v>
      </c>
      <c r="AP62" s="375">
        <v>25049</v>
      </c>
      <c r="AQ62" s="376">
        <v>2.1</v>
      </c>
      <c r="AR62" s="377">
        <v>-4.8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B4Gho2i+qt0UOfS7B1g7StyOU+jLOiFaNIPmSOHeucXvtlNxO5AtbxTdPPFd9IM41lSx20Y9k7AZ0PKfYdQOw==" saltValue="i0HbMNqjGVmm2WNPBXEH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20" spans="125:125" ht="13.5" hidden="1" customHeight="1" x14ac:dyDescent="0.2"/>
    <row r="121" spans="125:125" ht="13.5" hidden="1" customHeight="1" x14ac:dyDescent="0.2">
      <c r="DU121" s="291"/>
    </row>
  </sheetData>
  <sheetProtection algorithmName="SHA-512" hashValue="Mihx5TK4YPadIljC/59ckm1leiWY/d1RawsCpuqABD3UCyx4ezPxj3weVfjYmGo1jRXQTUPsfyfRiSZidBiNsQ==" saltValue="Qbt3GweyBuFw/DWqedGoa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sheetData>
  <sheetProtection algorithmName="SHA-512" hashValue="zPqs+qfLKLmtBkIvwyHp+uCqcgVRYUPmx9pFiwS9r0xWsLDVLsMg1RpM/RUBHdo0QudnTxZbgoULHTRIn2L4YA==" saltValue="ze7k1fQ3NX8dYnivEs3FA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6" t="s">
        <v>3</v>
      </c>
      <c r="D47" s="1236"/>
      <c r="E47" s="1237"/>
      <c r="F47" s="11">
        <v>8.2899999999999991</v>
      </c>
      <c r="G47" s="12">
        <v>7.2</v>
      </c>
      <c r="H47" s="12">
        <v>5.22</v>
      </c>
      <c r="I47" s="12">
        <v>5.84</v>
      </c>
      <c r="J47" s="13">
        <v>5.83</v>
      </c>
    </row>
    <row r="48" spans="2:10" ht="57.75" customHeight="1" x14ac:dyDescent="0.2">
      <c r="B48" s="14"/>
      <c r="C48" s="1238" t="s">
        <v>4</v>
      </c>
      <c r="D48" s="1238"/>
      <c r="E48" s="1239"/>
      <c r="F48" s="15">
        <v>2.1</v>
      </c>
      <c r="G48" s="16">
        <v>0.51</v>
      </c>
      <c r="H48" s="16">
        <v>1.24</v>
      </c>
      <c r="I48" s="16">
        <v>1.64</v>
      </c>
      <c r="J48" s="17">
        <v>1.33</v>
      </c>
    </row>
    <row r="49" spans="2:10" ht="57.75" customHeight="1" thickBot="1" x14ac:dyDescent="0.25">
      <c r="B49" s="18"/>
      <c r="C49" s="1240" t="s">
        <v>5</v>
      </c>
      <c r="D49" s="1240"/>
      <c r="E49" s="1241"/>
      <c r="F49" s="19" t="s">
        <v>568</v>
      </c>
      <c r="G49" s="20" t="s">
        <v>569</v>
      </c>
      <c r="H49" s="20" t="s">
        <v>570</v>
      </c>
      <c r="I49" s="20">
        <v>0.4</v>
      </c>
      <c r="J49" s="21" t="s">
        <v>571</v>
      </c>
    </row>
    <row r="50" spans="2:10" ht="13.5" customHeight="1" x14ac:dyDescent="0.2"/>
  </sheetData>
  <sheetProtection algorithmName="SHA-512" hashValue="UtxEnNVXs3NLr23lpIMpVzrM8yoyaUnDIRWeAfbgdC8LSsk+w5o7NbwdnRMCKrCq3ujqhCzM9m1Ct33oNSJKMw==" saltValue="E3g1fWDeAuqJkH5uqPA+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2021-10-07T09:29:23Z</cp:lastPrinted>
  <dcterms:created xsi:type="dcterms:W3CDTF">2021-02-05T02:25:19Z</dcterms:created>
  <dcterms:modified xsi:type="dcterms:W3CDTF">2021-10-07T09:31:22Z</dcterms:modified>
  <cp:category/>
</cp:coreProperties>
</file>