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7\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l="1"/>
  <c r="U35" i="10" s="1"/>
  <c r="U36" i="10" s="1"/>
  <c r="U37" i="10" s="1"/>
  <c r="U38" i="10" s="1"/>
  <c r="BE34" i="10" s="1"/>
  <c r="BE35" i="10" s="1"/>
  <c r="BW34" i="10" l="1"/>
  <c r="BW35" i="10" s="1"/>
  <c r="BW36" i="10" s="1"/>
  <c r="BW37" i="10" s="1"/>
  <c r="BW38" i="10" s="1"/>
  <c r="BW39" i="10" s="1"/>
  <c r="BW40" i="10" s="1"/>
  <c r="BW41" i="10" s="1"/>
</calcChain>
</file>

<file path=xl/sharedStrings.xml><?xml version="1.0" encoding="utf-8"?>
<sst xmlns="http://schemas.openxmlformats.org/spreadsheetml/2006/main" count="1200" uniqueCount="599">
  <si>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</si>
  <si>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</si>
  <si>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</si>
  <si>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</si>
  <si>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</si>
  <si>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</si>
  <si>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</si>
  <si>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</si>
  <si>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</si>
  <si>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</si>
  <si>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</si>
  <si>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</si>
  <si>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</si>
  <si>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</si>
  <si>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</si>
  <si>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</si>
  <si>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</si>
  <si>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</si>
  <si>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</si>
  <si>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</si>
  <si>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</si>
  <si>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</si>
  <si>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</si>
  <si>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</si>
  <si>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</si>
  <si>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</si>
  <si>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</si>
  <si>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</si>
  <si>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</si>
  <si>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</si>
  <si>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</si>
  <si>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</si>
  <si>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</si>
  <si>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</si>
  <si>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</si>
  <si>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</si>
  <si>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</si>
  <si>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</si>
  <si>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</si>
  <si>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</si>
  <si>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</si>
  <si>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</si>
  <si>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</si>
  <si>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</si>
  <si>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</si>
  <si>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</si>
  <si>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</si>
  <si>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</si>
  <si>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</si>
  <si>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</si>
  <si>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</si>
  <si>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</si>
  <si>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</si>
  <si>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</si>
  <si>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</si>
  <si>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</si>
  <si>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</si>
  <si>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</si>
  <si>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</si>
  <si>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</si>
  <si>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</si>
  <si>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</si>
  <si>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</si>
  <si>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</si>
  <si>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</si>
  <si>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</si>
  <si>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</si>
  <si>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</si>
  <si>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</si>
  <si>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</si>
  <si>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</si>
  <si>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</si>
  <si>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</si>
  <si>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</si>
  <si>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</si>
  <si>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</si>
  <si>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</si>
  <si>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</si>
  <si>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</si>
  <si>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</si>
  <si>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</si>
  <si>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</si>
  <si>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</si>
  <si>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</si>
  <si>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</si>
  <si>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</si>
  <si>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</si>
  <si>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</si>
  <si>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</si>
  <si>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</si>
  <si>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</si>
  <si>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</si>
  <si>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</si>
  <si>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</si>
  <si>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</si>
  <si>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</si>
  <si>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</si>
  <si>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</si>
  <si>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</si>
  <si>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</si>
  <si>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</si>
  <si>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</si>
  <si>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</si>
  <si>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</si>
  <si>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</si>
  <si>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</si>
  <si>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</si>
  <si>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</si>
  <si>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</si>
  <si>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</si>
  <si>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</si>
  <si>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</si>
  <si>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</si>
  <si>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</si>
  <si>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</si>
  <si>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</si>
  <si>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</si>
  <si>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</si>
  <si>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</si>
  <si>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</si>
  <si>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</si>
  <si>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</si>
  <si>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</si>
  <si>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</si>
  <si>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</si>
  <si>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</si>
  <si>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</si>
  <si>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</si>
  <si>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</si>
  <si>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</si>
  <si>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</si>
  <si>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</si>
  <si>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</si>
  <si>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</si>
  <si>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</si>
  <si>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</si>
  <si>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</si>
  <si>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</si>
  <si>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</si>
  <si>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</si>
  <si>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</si>
  <si>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</si>
  <si>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</si>
  <si>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</si>
  <si>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</si>
  <si>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</si>
  <si>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</si>
  <si>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</si>
  <si>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</si>
  <si>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</si>
  <si>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</si>
  <si>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</si>
  <si>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</si>
  <si>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</si>
  <si>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</si>
  <si>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</si>
  <si>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</si>
  <si>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</si>
  <si>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</si>
  <si>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</si>
  <si>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</si>
  <si>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</si>
  <si>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</si>
  <si>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</si>
  <si>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</si>
  <si>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</si>
  <si>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</si>
  <si>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</si>
  <si>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</si>
  <si>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</si>
  <si>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</si>
  <si>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</si>
  <si>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</si>
  <si>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</si>
  <si>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</si>
  <si>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</si>
  <si>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</si>
  <si>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</si>
  <si>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</si>
  <si>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</si>
  <si>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</si>
  <si>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</si>
  <si>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</si>
  <si>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</si>
  <si>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</si>
  <si>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</si>
  <si>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</si>
  <si>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</si>
  <si>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</si>
  <si>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</si>
  <si>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</si>
  <si>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</si>
  <si>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</si>
  <si>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</si>
  <si>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</si>
  <si>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</si>
  <si>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</si>
  <si>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</si>
  <si>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</si>
  <si>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</si>
  <si>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</si>
  <si>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</si>
  <si>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</si>
  <si>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</si>
  <si>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</si>
  <si>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</si>
  <si>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</si>
  <si>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</si>
  <si>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</si>
  <si>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</si>
  <si>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</si>
  <si>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山梨県丹波山村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</si>
  <si>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</si>
  <si>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</si>
  <si>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</si>
  <si>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</si>
  <si>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</si>
  <si>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</si>
  <si>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</si>
  <si>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</si>
  <si>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</si>
  <si>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</si>
  <si>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</si>
  <si>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</si>
  <si>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</si>
  <si>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</si>
  <si>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</si>
  <si>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</si>
  <si>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</si>
  <si>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</si>
  <si>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</si>
  <si>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</si>
  <si>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</si>
  <si>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</si>
  <si>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</si>
  <si>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</si>
  <si>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</si>
  <si>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</si>
  <si>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</si>
  <si>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</si>
  <si>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</si>
  <si>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</si>
  <si>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</si>
  <si>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</si>
  <si>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</si>
  <si>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</si>
  <si>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</si>
  <si>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</si>
  <si>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</si>
  <si>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</si>
  <si>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</si>
  <si>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</si>
  <si>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</si>
  <si>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</si>
  <si>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</si>
  <si>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</si>
  <si>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</si>
  <si>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</si>
  <si>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</si>
  <si>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</si>
  <si>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</si>
  <si>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</si>
  <si>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</si>
  <si>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</si>
  <si>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</si>
  <si>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</si>
  <si>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</si>
  <si>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</si>
  <si>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</si>
  <si>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</si>
  <si>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</si>
  <si>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</si>
  <si>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</si>
  <si>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</si>
  <si>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</si>
  <si>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</si>
  <si>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</si>
  <si>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</si>
  <si>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</si>
  <si>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</si>
  <si>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</si>
  <si>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</si>
  <si>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</si>
  <si>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</si>
  <si>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</si>
  <si>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</si>
  <si>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</si>
  <si>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</si>
  <si>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</si>
  <si>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</si>
  <si>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</si>
  <si>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</si>
  <si>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</si>
  <si>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</si>
  <si>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</si>
  <si>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</si>
  <si>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</si>
  <si>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</si>
  <si>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</si>
  <si>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</si>
  <si>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</si>
  <si>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</si>
  <si>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</si>
  <si>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</si>
  <si>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</si>
  <si>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</si>
  <si>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</si>
  <si>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</si>
  <si>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</si>
  <si>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</si>
  <si>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</si>
  <si>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</si>
  <si>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</si>
  <si>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</si>
  <si>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</si>
  <si>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</si>
  <si>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</si>
  <si>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</si>
  <si>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</si>
  <si>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</si>
  <si>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</si>
  <si>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</si>
  <si>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</si>
  <si>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</si>
  <si>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</si>
  <si>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</si>
  <si>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</si>
  <si>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</si>
  <si>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</si>
  <si>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</si>
  <si>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</si>
  <si>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</si>
  <si>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</si>
  <si>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</si>
  <si>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</si>
  <si>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</si>
  <si>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</si>
  <si>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</si>
  <si>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</si>
  <si>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</si>
  <si>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</si>
  <si>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</si>
  <si>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</si>
  <si>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</si>
  <si>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</si>
  <si>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</si>
  <si>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</si>
  <si>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</si>
  <si>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</si>
  <si>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</si>
  <si>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</si>
  <si>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</si>
  <si>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</si>
  <si>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</si>
  <si>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</si>
  <si>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</si>
  <si>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</si>
  <si>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</si>
  <si>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</si>
  <si>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</si>
  <si>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</si>
  <si>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</si>
  <si>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山梨県丹波山村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</si>
  <si>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</si>
  <si>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</si>
  <si>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</si>
  <si>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</si>
  <si>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</si>
  <si>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</si>
  <si>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</si>
  <si>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</si>
  <si>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</si>
  <si>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</si>
  <si>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</si>
  <si>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</si>
  <si>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</si>
  <si>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</si>
  <si>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</si>
  <si>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</si>
  <si>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</si>
  <si>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</si>
  <si>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</si>
  <si>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</si>
  <si>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</si>
  <si>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</si>
  <si>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</si>
  <si>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</si>
  <si>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</si>
  <si>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</si>
  <si>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</si>
  <si>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</si>
  <si>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</si>
  <si>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</si>
  <si>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</si>
  <si>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</si>
  <si>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</si>
  <si>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</si>
  <si>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</si>
  <si>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</si>
  <si>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</si>
  <si>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</si>
  <si>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</si>
  <si>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</si>
  <si>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</si>
  <si>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</si>
  <si>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</si>
  <si>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</si>
  <si>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</si>
  <si>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</si>
  <si>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</si>
  <si>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</si>
  <si>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</si>
  <si>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</si>
  <si>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</si>
  <si>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</si>
  <si>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</si>
  <si>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</si>
  <si>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</si>
  <si>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</si>
  <si>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</si>
  <si>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</si>
  <si>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</si>
  <si>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</si>
  <si>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</si>
  <si>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</si>
  <si>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</si>
  <si>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</si>
  <si>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</si>
  <si>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</si>
  <si>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</si>
  <si>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</si>
  <si>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</si>
  <si>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</si>
  <si>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</si>
  <si>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</si>
  <si>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</si>
  <si>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</si>
  <si>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</si>
  <si>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</si>
  <si>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</si>
  <si>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</si>
  <si>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</si>
  <si>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</si>
  <si>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</si>
  <si>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</si>
  <si>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</si>
  <si>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</si>
  <si>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</si>
  <si>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</si>
  <si>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</si>
  <si>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</si>
  <si>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</si>
  <si>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</si>
  <si>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</si>
  <si>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</si>
  <si>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</si>
  <si>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</si>
  <si>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</si>
  <si>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</si>
  <si>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</si>
  <si>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</si>
  <si>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</si>
  <si>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</si>
  <si>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</si>
  <si>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</si>
  <si>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</si>
  <si>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</si>
  <si>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</si>
  <si>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</si>
  <si>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</si>
  <si>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</si>
  <si>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</si>
  <si>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</si>
  <si>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</si>
  <si>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</si>
  <si>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</si>
  <si>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</si>
  <si>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</si>
  <si>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</si>
  <si>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</si>
  <si>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</si>
  <si>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</si>
  <si>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</si>
  <si>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</si>
  <si>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</si>
  <si>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</si>
  <si>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</si>
  <si>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</si>
  <si>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</si>
  <si>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</si>
  <si>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</si>
  <si>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</si>
  <si>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</si>
  <si>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</si>
  <si>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</si>
  <si>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</si>
  <si>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</si>
  <si>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</si>
  <si>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</si>
  <si>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</si>
  <si>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</si>
  <si>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</si>
  <si>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</si>
  <si>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</si>
  <si>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</si>
  <si>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</si>
  <si>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</si>
  <si>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</si>
  <si>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</si>
  <si>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</si>
  <si>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</si>
  <si>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</si>
  <si>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</si>
  <si>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</si>
  <si>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</si>
  <si>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</si>
  <si>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</si>
  <si>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</si>
  <si>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</si>
  <si>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</si>
  <si>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</si>
  <si>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</si>
  <si>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</si>
  <si>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</si>
  <si>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</si>
  <si>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</si>
  <si>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</si>
  <si>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</si>
  <si>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</si>
  <si>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</si>
  <si>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</si>
  <si>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</si>
  <si>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</si>
  <si>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</si>
  <si>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</si>
  <si>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</si>
  <si>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</si>
  <si>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</si>
  <si>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</si>
  <si>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</si>
  <si>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</si>
  <si>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</si>
  <si>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</si>
  <si>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</si>
  <si>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</si>
  <si>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</si>
  <si>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</si>
  <si>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</si>
  <si>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</si>
  <si>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</si>
  <si>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</si>
  <si>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</si>
  <si>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</si>
  <si>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</si>
  <si>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</si>
  <si>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</si>
  <si>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</si>
  <si>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</si>
  <si>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</si>
  <si>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</si>
  <si>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</si>
  <si>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</si>
  <si>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</si>
  <si>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</si>
  <si>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</si>
  <si>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</si>
  <si>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3.95</t>
  </si>
  <si>
    <t>一般会計</t>
  </si>
  <si>
    <t>特定環境保全公共下水道事業特別会計</t>
  </si>
  <si>
    <t>介護保険特別会計</t>
  </si>
  <si>
    <t>教育奨励資金特別会計</t>
  </si>
  <si>
    <t>簡易水道事業特別会計</t>
  </si>
  <si>
    <t>後期高齢者医療特別会計</t>
  </si>
  <si>
    <t>国民健康保険特別会計事業勘定</t>
  </si>
  <si>
    <t>国民健康保険特別会計直診勘定</t>
  </si>
  <si>
    <t>その他会計（赤字）</t>
  </si>
  <si>
    <t>その他会計（黒字）</t>
  </si>
  <si>
    <t>-</t>
    <phoneticPr fontId="2"/>
  </si>
  <si>
    <t>山梨県後期高齢者医療広域連合（一般会計）</t>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</si>
  <si>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</si>
  <si>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</si>
  <si>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</si>
  <si>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</si>
  <si>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</si>
  <si>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1"/>
  </si>
  <si>
    <t>山梨県東部広域連合（一般会計）</t>
    <rPh sb="0" eb="3">
      <t>ヤマナシケン</t>
    </rPh>
    <rPh sb="3" eb="5">
      <t>トウブ</t>
    </rPh>
    <rPh sb="5" eb="7">
      <t>コウイキ</t>
    </rPh>
    <rPh sb="7" eb="9">
      <t>レンゴウ</t>
    </rPh>
    <rPh sb="10" eb="12">
      <t>イッパン</t>
    </rPh>
    <rPh sb="12" eb="14">
      <t>カイケイ</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</si>
  <si>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</si>
  <si>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</si>
  <si>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</si>
  <si>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</si>
  <si>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</si>
  <si>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</si>
  <si>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</si>
  <si>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</si>
  <si>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</si>
  <si>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</si>
  <si>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</si>
  <si>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ことと余剰金を基金に積み立てていることにより、将来負担比率は低い。有形固定資産減価償却率は類似団体に比べて高い水準になるが維持管理を適切に進めている。これからもこれまで以上に公債費の適正化に取り組んでいく必要がある。</t>
    <phoneticPr fontId="5"/>
  </si>
  <si>
    <t>実質公債費比率は多少の増減はあるが、ほぼ横ばいの傾向にある。ここ数年は起債額が増加しており比率の上昇が考えられるので、将来負担比率が上昇しないよう注意していく必要がある。</t>
    <rPh sb="0" eb="2">
      <t>ジッシツ</t>
    </rPh>
    <rPh sb="2" eb="5">
      <t>コウサイヒ</t>
    </rPh>
    <rPh sb="5" eb="7">
      <t>ヒリツ</t>
    </rPh>
    <rPh sb="8" eb="10">
      <t>タショウ</t>
    </rPh>
    <rPh sb="11" eb="13">
      <t>ゾウゲン</t>
    </rPh>
    <rPh sb="20" eb="21">
      <t>ヨコ</t>
    </rPh>
    <rPh sb="24" eb="26">
      <t>ケイコウ</t>
    </rPh>
    <rPh sb="32" eb="34">
      <t>スウネン</t>
    </rPh>
    <rPh sb="35" eb="37">
      <t>キサイ</t>
    </rPh>
    <rPh sb="37" eb="38">
      <t>ガク</t>
    </rPh>
    <rPh sb="39" eb="41">
      <t>ゾウカ</t>
    </rPh>
    <rPh sb="45" eb="47">
      <t>ヒリツ</t>
    </rPh>
    <rPh sb="48" eb="50">
      <t>ジョウショウ</t>
    </rPh>
    <rPh sb="51" eb="52">
      <t>カンガ</t>
    </rPh>
    <rPh sb="59" eb="61">
      <t>ショウライ</t>
    </rPh>
    <rPh sb="61" eb="63">
      <t>フタン</t>
    </rPh>
    <rPh sb="63" eb="65">
      <t>ヒリツ</t>
    </rPh>
    <rPh sb="66" eb="68">
      <t>ジョウショウ</t>
    </rPh>
    <rPh sb="73" eb="75">
      <t>チュウイ</t>
    </rPh>
    <rPh sb="79" eb="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</si>
</sst>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2ED9-4469-A205-F65B5D6F8A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287046</c:v>
                </c:pt>
                <c:pt idx="1">
                  <c:v>674387</c:v>
                </c:pt>
                <c:pt idx="2">
                  <c:v>607813</c:v>
                </c:pt>
                <c:pt idx="3">
                  <c:v>209593</c:v>
                </c:pt>
                <c:pt idx="4">
                  <c:v>510837</c:v>
                </c:pt>
              </c:numCache>
            </c:numRef>
          </c:val>
          <c:smooth val="0"/>
          <c:extLst>
            <c:ext xmlns:c16="http://schemas.microsoft.com/office/drawing/2014/chart" uri="{C3380CC4-5D6E-409C-BE32-E72D297353CC}">
              <c16:uniqueId val="{00000001-2ED9-4469-A205-F65B5D6F8A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21.67</c:v>
                </c:pt>
                <c:pt idx="1">
                  <c:v>24.12</c:v>
                </c:pt>
                <c:pt idx="2">
                  <c:v>48.94</c:v>
                </c:pt>
                <c:pt idx="3">
                  <c:v>52.49</c:v>
                </c:pt>
                <c:pt idx="4">
                  <c:v>53.74</c:v>
                </c:pt>
              </c:numCache>
            </c:numRef>
          </c:val>
          <c:extLst>
            <c:ext xmlns:c16="http://schemas.microsoft.com/office/drawing/2014/chart" uri="{C3380CC4-5D6E-409C-BE32-E72D297353CC}">
              <c16:uniqueId val="{00000000-B9F3-4ECA-90BB-D2CC65A6D4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37.299999999999997</c:v>
                </c:pt>
                <c:pt idx="1">
                  <c:v>44.74</c:v>
                </c:pt>
                <c:pt idx="2">
                  <c:v>41.8</c:v>
                </c:pt>
                <c:pt idx="3">
                  <c:v>64.56</c:v>
                </c:pt>
                <c:pt idx="4">
                  <c:v>71.2</c:v>
                </c:pt>
              </c:numCache>
            </c:numRef>
          </c:val>
          <c:extLst>
            <c:ext xmlns:c16="http://schemas.microsoft.com/office/drawing/2014/chart" uri="{C3380CC4-5D6E-409C-BE32-E72D297353CC}">
              <c16:uniqueId val="{00000001-B9F3-4ECA-90BB-D2CC65A6D4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10.01</c:v>
                </c:pt>
                <c:pt idx="1">
                  <c:v>1.95</c:v>
                </c:pt>
                <c:pt idx="2">
                  <c:v>26.4</c:v>
                </c:pt>
                <c:pt idx="3">
                  <c:v>17.5</c:v>
                </c:pt>
                <c:pt idx="4">
                  <c:v>-3.95</c:v>
                </c:pt>
              </c:numCache>
            </c:numRef>
          </c:val>
          <c:smooth val="0"/>
          <c:extLst>
            <c:ext xmlns:c16="http://schemas.microsoft.com/office/drawing/2014/chart" uri="{C3380CC4-5D6E-409C-BE32-E72D297353CC}">
              <c16:uniqueId val="{00000002-B9F3-4ECA-90BB-D2CC65A6D4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4.9000000000000004</c:v>
                </c:pt>
                <c:pt idx="2">
                  <c:v>#N/A</c:v>
                </c:pt>
                <c:pt idx="3">
                  <c:v>2.57</c:v>
                </c:pt>
                <c:pt idx="4">
                  <c:v>#N/A</c:v>
                </c:pt>
                <c:pt idx="5">
                  <c:v>0.38</c:v>
                </c:pt>
                <c:pt idx="6">
                  <c:v>#N/A</c:v>
                </c:pt>
                <c:pt idx="7">
                  <c:v>0.36</c:v>
                </c:pt>
                <c:pt idx="8">
                  <c:v>#N/A</c:v>
                </c:pt>
                <c:pt idx="9">
                  <c:v>0.21</c:v>
                </c:pt>
              </c:numCache>
            </c:numRef>
          </c:val>
          <c:extLst>
            <c:ext xmlns:c16="http://schemas.microsoft.com/office/drawing/2014/chart" uri="{C3380CC4-5D6E-409C-BE32-E72D297353CC}">
              <c16:uniqueId val="{00000000-8B68-4919-924A-6DDD59A57C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68-4919-924A-6DDD59A57C53}"/>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0.16</c:v>
                </c:pt>
                <c:pt idx="2">
                  <c:v>#N/A</c:v>
                </c:pt>
                <c:pt idx="3">
                  <c:v>0.63</c:v>
                </c:pt>
                <c:pt idx="4">
                  <c:v>#N/A</c:v>
                </c:pt>
                <c:pt idx="5">
                  <c:v>0.14000000000000001</c:v>
                </c:pt>
                <c:pt idx="6">
                  <c:v>#N/A</c:v>
                </c:pt>
                <c:pt idx="7">
                  <c:v>0.08</c:v>
                </c:pt>
                <c:pt idx="8">
                  <c:v>#N/A</c:v>
                </c:pt>
                <c:pt idx="9">
                  <c:v>0.1</c:v>
                </c:pt>
              </c:numCache>
            </c:numRef>
          </c:val>
          <c:extLst>
            <c:ext xmlns:c16="http://schemas.microsoft.com/office/drawing/2014/chart" uri="{C3380CC4-5D6E-409C-BE32-E72D297353CC}">
              <c16:uniqueId val="{00000002-8B68-4919-924A-6DDD59A57C53}"/>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2.4</c:v>
                </c:pt>
                <c:pt idx="2">
                  <c:v>#N/A</c:v>
                </c:pt>
                <c:pt idx="3">
                  <c:v>2.69</c:v>
                </c:pt>
                <c:pt idx="4">
                  <c:v>#N/A</c:v>
                </c:pt>
                <c:pt idx="5">
                  <c:v>1.36</c:v>
                </c:pt>
                <c:pt idx="6">
                  <c:v>#N/A</c:v>
                </c:pt>
                <c:pt idx="7">
                  <c:v>1.44</c:v>
                </c:pt>
                <c:pt idx="8">
                  <c:v>#N/A</c:v>
                </c:pt>
                <c:pt idx="9">
                  <c:v>0.11</c:v>
                </c:pt>
              </c:numCache>
            </c:numRef>
          </c:val>
          <c:extLst>
            <c:ext xmlns:c16="http://schemas.microsoft.com/office/drawing/2014/chart" uri="{C3380CC4-5D6E-409C-BE32-E72D297353CC}">
              <c16:uniqueId val="{00000003-8B68-4919-924A-6DDD59A57C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0.51</c:v>
                </c:pt>
                <c:pt idx="4">
                  <c:v>#N/A</c:v>
                </c:pt>
                <c:pt idx="5">
                  <c:v>0.51</c:v>
                </c:pt>
                <c:pt idx="6">
                  <c:v>#N/A</c:v>
                </c:pt>
                <c:pt idx="7">
                  <c:v>0.28999999999999998</c:v>
                </c:pt>
                <c:pt idx="8">
                  <c:v>#N/A</c:v>
                </c:pt>
                <c:pt idx="9">
                  <c:v>0.32</c:v>
                </c:pt>
              </c:numCache>
            </c:numRef>
          </c:val>
          <c:extLst>
            <c:ext xmlns:c16="http://schemas.microsoft.com/office/drawing/2014/chart" uri="{C3380CC4-5D6E-409C-BE32-E72D297353CC}">
              <c16:uniqueId val="{00000004-8B68-4919-924A-6DDD59A57C5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2.08</c:v>
                </c:pt>
                <c:pt idx="2">
                  <c:v>#N/A</c:v>
                </c:pt>
                <c:pt idx="3">
                  <c:v>0.71</c:v>
                </c:pt>
                <c:pt idx="4">
                  <c:v>#N/A</c:v>
                </c:pt>
                <c:pt idx="5">
                  <c:v>0.49</c:v>
                </c:pt>
                <c:pt idx="6">
                  <c:v>#N/A</c:v>
                </c:pt>
                <c:pt idx="7">
                  <c:v>0.43</c:v>
                </c:pt>
                <c:pt idx="8">
                  <c:v>#N/A</c:v>
                </c:pt>
                <c:pt idx="9">
                  <c:v>0.56000000000000005</c:v>
                </c:pt>
              </c:numCache>
            </c:numRef>
          </c:val>
          <c:extLst>
            <c:ext xmlns:c16="http://schemas.microsoft.com/office/drawing/2014/chart" uri="{C3380CC4-5D6E-409C-BE32-E72D297353CC}">
              <c16:uniqueId val="{00000005-8B68-4919-924A-6DDD59A57C53}"/>
            </c:ext>
          </c:extLst>
        </c:ser>
        <c:ser>
          <c:idx val="6"/>
          <c:order val="6"/>
          <c:tx>
            <c:strRef>
              <c:f>データシート!$A$33</c:f>
              <c:strCache>
                <c:ptCount val="1"/>
                <c:pt idx="0">
                  <c:v>教育奨励資金特別会計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0.18</c:v>
                </c:pt>
                <c:pt idx="4">
                  <c:v>#N/A</c:v>
                </c:pt>
                <c:pt idx="5">
                  <c:v>0.3</c:v>
                </c:pt>
                <c:pt idx="6">
                  <c:v>#N/A</c:v>
                </c:pt>
                <c:pt idx="7">
                  <c:v>0.54</c:v>
                </c:pt>
                <c:pt idx="8">
                  <c:v>#N/A</c:v>
                </c:pt>
                <c:pt idx="9">
                  <c:v>0.7</c:v>
                </c:pt>
              </c:numCache>
            </c:numRef>
          </c:val>
          <c:extLst>
            <c:ext xmlns:c16="http://schemas.microsoft.com/office/drawing/2014/chart" uri="{C3380CC4-5D6E-409C-BE32-E72D297353CC}">
              <c16:uniqueId val="{00000006-8B68-4919-924A-6DDD59A57C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c:v>
                </c:pt>
                <c:pt idx="2">
                  <c:v>#N/A</c:v>
                </c:pt>
                <c:pt idx="3">
                  <c:v>1.26</c:v>
                </c:pt>
                <c:pt idx="4">
                  <c:v>#N/A</c:v>
                </c:pt>
                <c:pt idx="5">
                  <c:v>1.33</c:v>
                </c:pt>
                <c:pt idx="6">
                  <c:v>#N/A</c:v>
                </c:pt>
                <c:pt idx="7">
                  <c:v>1.29</c:v>
                </c:pt>
                <c:pt idx="8">
                  <c:v>#N/A</c:v>
                </c:pt>
                <c:pt idx="9">
                  <c:v>1.64</c:v>
                </c:pt>
              </c:numCache>
            </c:numRef>
          </c:val>
          <c:extLst>
            <c:ext xmlns:c16="http://schemas.microsoft.com/office/drawing/2014/chart" uri="{C3380CC4-5D6E-409C-BE32-E72D297353CC}">
              <c16:uniqueId val="{00000007-8B68-4919-924A-6DDD59A57C53}"/>
            </c:ext>
          </c:extLst>
        </c:ser>
        <c:ser>
          <c:idx val="8"/>
          <c:order val="8"/>
          <c:tx>
            <c:strRef>
              <c:f>データシート!$A$35</c:f>
              <c:strCache>
                <c:ptCount val="1"/>
                <c:pt idx="0">
                  <c:v>特定環境保全公共下水道事業特別会計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0.96</c:v>
                </c:pt>
                <c:pt idx="2">
                  <c:v>#N/A</c:v>
                </c:pt>
                <c:pt idx="3">
                  <c:v>0.39</c:v>
                </c:pt>
                <c:pt idx="4">
                  <c:v>#N/A</c:v>
                </c:pt>
                <c:pt idx="5">
                  <c:v>0.44</c:v>
                </c:pt>
                <c:pt idx="6">
                  <c:v>#N/A</c:v>
                </c:pt>
                <c:pt idx="7">
                  <c:v>0.43</c:v>
                </c:pt>
                <c:pt idx="8">
                  <c:v>#N/A</c:v>
                </c:pt>
                <c:pt idx="9">
                  <c:v>2.1</c:v>
                </c:pt>
              </c:numCache>
            </c:numRef>
          </c:val>
          <c:extLst>
            <c:ext xmlns:c16="http://schemas.microsoft.com/office/drawing/2014/chart" uri="{C3380CC4-5D6E-409C-BE32-E72D297353CC}">
              <c16:uniqueId val="{00000008-8B68-4919-924A-6DDD59A57C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16.72</c:v>
                </c:pt>
                <c:pt idx="2">
                  <c:v>#N/A</c:v>
                </c:pt>
                <c:pt idx="3">
                  <c:v>21.37</c:v>
                </c:pt>
                <c:pt idx="4">
                  <c:v>#N/A</c:v>
                </c:pt>
                <c:pt idx="5">
                  <c:v>48.28</c:v>
                </c:pt>
                <c:pt idx="6">
                  <c:v>#N/A</c:v>
                </c:pt>
                <c:pt idx="7">
                  <c:v>51.62</c:v>
                </c:pt>
                <c:pt idx="8">
                  <c:v>#N/A</c:v>
                </c:pt>
                <c:pt idx="9">
                  <c:v>52.85</c:v>
                </c:pt>
              </c:numCache>
            </c:numRef>
          </c:val>
          <c:extLst>
            <c:ext xmlns:c16="http://schemas.microsoft.com/office/drawing/2014/chart" uri="{C3380CC4-5D6E-409C-BE32-E72D297353CC}">
              <c16:uniqueId val="{00000009-8B68-4919-924A-6DDD59A57C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c:v>
                </c:pt>
                <c:pt idx="5">
                  <c:v>162</c:v>
                </c:pt>
                <c:pt idx="8">
                  <c:v>152</c:v>
                </c:pt>
                <c:pt idx="11">
                  <c:v>138</c:v>
                </c:pt>
                <c:pt idx="14">
                  <c:v>127</c:v>
                </c:pt>
              </c:numCache>
            </c:numRef>
          </c:val>
          <c:extLst>
            <c:ext xmlns:c16="http://schemas.microsoft.com/office/drawing/2014/chart" uri="{C3380CC4-5D6E-409C-BE32-E72D297353CC}">
              <c16:uniqueId val="{00000000-434B-4D12-9D07-1AD9A8D8EF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4B-4D12-9D07-1AD9A8D8EF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34B-4D12-9D07-1AD9A8D8EF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4B-4D12-9D07-1AD9A8D8EF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c:v>
                </c:pt>
                <c:pt idx="3">
                  <c:v>61</c:v>
                </c:pt>
                <c:pt idx="6">
                  <c:v>51</c:v>
                </c:pt>
                <c:pt idx="9">
                  <c:v>55</c:v>
                </c:pt>
                <c:pt idx="12">
                  <c:v>48</c:v>
                </c:pt>
              </c:numCache>
            </c:numRef>
          </c:val>
          <c:extLst>
            <c:ext xmlns:c16="http://schemas.microsoft.com/office/drawing/2014/chart" uri="{C3380CC4-5D6E-409C-BE32-E72D297353CC}">
              <c16:uniqueId val="{00000004-434B-4D12-9D07-1AD9A8D8EF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4B-4D12-9D07-1AD9A8D8EF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4B-4D12-9D07-1AD9A8D8EF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c:v>
                </c:pt>
                <c:pt idx="3">
                  <c:v>122</c:v>
                </c:pt>
                <c:pt idx="6">
                  <c:v>113</c:v>
                </c:pt>
                <c:pt idx="9">
                  <c:v>104</c:v>
                </c:pt>
                <c:pt idx="12">
                  <c:v>107</c:v>
                </c:pt>
              </c:numCache>
            </c:numRef>
          </c:val>
          <c:extLst>
            <c:ext xmlns:c16="http://schemas.microsoft.com/office/drawing/2014/chart" uri="{C3380CC4-5D6E-409C-BE32-E72D297353CC}">
              <c16:uniqueId val="{00000007-434B-4D12-9D07-1AD9A8D8EF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c:v>
                </c:pt>
                <c:pt idx="2">
                  <c:v>#N/A</c:v>
                </c:pt>
                <c:pt idx="3">
                  <c:v>#N/A</c:v>
                </c:pt>
                <c:pt idx="4">
                  <c:v>21</c:v>
                </c:pt>
                <c:pt idx="5">
                  <c:v>#N/A</c:v>
                </c:pt>
                <c:pt idx="6">
                  <c:v>#N/A</c:v>
                </c:pt>
                <c:pt idx="7">
                  <c:v>12</c:v>
                </c:pt>
                <c:pt idx="8">
                  <c:v>#N/A</c:v>
                </c:pt>
                <c:pt idx="9">
                  <c:v>#N/A</c:v>
                </c:pt>
                <c:pt idx="10">
                  <c:v>21</c:v>
                </c:pt>
                <c:pt idx="11">
                  <c:v>#N/A</c:v>
                </c:pt>
                <c:pt idx="12">
                  <c:v>#N/A</c:v>
                </c:pt>
                <c:pt idx="13">
                  <c:v>28</c:v>
                </c:pt>
                <c:pt idx="14">
                  <c:v>#N/A</c:v>
                </c:pt>
              </c:numCache>
            </c:numRef>
          </c:val>
          <c:smooth val="0"/>
          <c:extLst>
            <c:ext xmlns:c16="http://schemas.microsoft.com/office/drawing/2014/chart" uri="{C3380CC4-5D6E-409C-BE32-E72D297353CC}">
              <c16:uniqueId val="{00000008-434B-4D12-9D07-1AD9A8D8EF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1248</c:v>
                </c:pt>
                <c:pt idx="5">
                  <c:v>1236</c:v>
                </c:pt>
                <c:pt idx="8">
                  <c:v>1370</c:v>
                </c:pt>
                <c:pt idx="11">
                  <c:v>1335</c:v>
                </c:pt>
                <c:pt idx="14">
                  <c:v>1289</c:v>
                </c:pt>
              </c:numCache>
            </c:numRef>
          </c:val>
          <c:extLst>
            <c:ext xmlns:c16="http://schemas.microsoft.com/office/drawing/2014/chart" uri="{C3380CC4-5D6E-409C-BE32-E72D297353CC}">
              <c16:uniqueId val="{00000000-B7D3-4748-B9FD-5DE636608E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388</c:v>
                </c:pt>
                <c:pt idx="5">
                  <c:v>341</c:v>
                </c:pt>
                <c:pt idx="8">
                  <c:v>297</c:v>
                </c:pt>
                <c:pt idx="11">
                  <c:v>258</c:v>
                </c:pt>
                <c:pt idx="14">
                  <c:v>225</c:v>
                </c:pt>
              </c:numCache>
            </c:numRef>
          </c:val>
          <c:extLst>
            <c:ext xmlns:c16="http://schemas.microsoft.com/office/drawing/2014/chart" uri="{C3380CC4-5D6E-409C-BE32-E72D297353CC}">
              <c16:uniqueId val="{00000001-B7D3-4748-B9FD-5DE636608E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1751</c:v>
                </c:pt>
                <c:pt idx="5">
                  <c:v>1877</c:v>
                </c:pt>
                <c:pt idx="8">
                  <c:v>1875</c:v>
                </c:pt>
                <c:pt idx="11">
                  <c:v>2114</c:v>
                </c:pt>
                <c:pt idx="14">
                  <c:v>2171</c:v>
                </c:pt>
              </c:numCache>
            </c:numRef>
          </c:val>
          <c:extLst>
            <c:ext xmlns:c16="http://schemas.microsoft.com/office/drawing/2014/chart" uri="{C3380CC4-5D6E-409C-BE32-E72D297353CC}">
              <c16:uniqueId val="{00000002-B7D3-4748-B9FD-5DE636608E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3-4748-B9FD-5DE636608E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3-4748-B9FD-5DE636608E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3-4748-B9FD-5DE636608E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206</c:v>
                </c:pt>
                <c:pt idx="3">
                  <c:v>272</c:v>
                </c:pt>
                <c:pt idx="6">
                  <c:v>204</c:v>
                </c:pt>
                <c:pt idx="9">
                  <c:v>183</c:v>
                </c:pt>
                <c:pt idx="12">
                  <c:v>171</c:v>
                </c:pt>
              </c:numCache>
            </c:numRef>
          </c:val>
          <c:extLst>
            <c:ext xmlns:c16="http://schemas.microsoft.com/office/drawing/2014/chart" uri="{C3380CC4-5D6E-409C-BE32-E72D297353CC}">
              <c16:uniqueId val="{00000006-B7D3-4748-B9FD-5DE636608E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2</c:v>
                </c:pt>
                <c:pt idx="6">
                  <c:v>2</c:v>
                </c:pt>
                <c:pt idx="9">
                  <c:v>4</c:v>
                </c:pt>
                <c:pt idx="12">
                  <c:v>6</c:v>
                </c:pt>
              </c:numCache>
            </c:numRef>
          </c:val>
          <c:extLst>
            <c:ext xmlns:c16="http://schemas.microsoft.com/office/drawing/2014/chart" uri="{C3380CC4-5D6E-409C-BE32-E72D297353CC}">
              <c16:uniqueId val="{00000007-B7D3-4748-B9FD-5DE636608E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819</c:v>
                </c:pt>
                <c:pt idx="3">
                  <c:v>723</c:v>
                </c:pt>
                <c:pt idx="6">
                  <c:v>622</c:v>
                </c:pt>
                <c:pt idx="9">
                  <c:v>543</c:v>
                </c:pt>
                <c:pt idx="12">
                  <c:v>491</c:v>
                </c:pt>
              </c:numCache>
            </c:numRef>
          </c:val>
          <c:extLst>
            <c:ext xmlns:c16="http://schemas.microsoft.com/office/drawing/2014/chart" uri="{C3380CC4-5D6E-409C-BE32-E72D297353CC}">
              <c16:uniqueId val="{00000008-B7D3-4748-B9FD-5DE636608E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D3-4748-B9FD-5DE636608E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984</c:v>
                </c:pt>
                <c:pt idx="3">
                  <c:v>1111</c:v>
                </c:pt>
                <c:pt idx="6">
                  <c:v>1293</c:v>
                </c:pt>
                <c:pt idx="9">
                  <c:v>1307</c:v>
                </c:pt>
                <c:pt idx="12">
                  <c:v>1447</c:v>
                </c:pt>
              </c:numCache>
            </c:numRef>
          </c:val>
          <c:extLst>
            <c:ext xmlns:c16="http://schemas.microsoft.com/office/drawing/2014/chart" uri="{C3380CC4-5D6E-409C-BE32-E72D297353CC}">
              <c16:uniqueId val="{0000000A-B7D3-4748-B9FD-5DE636608E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D3-4748-B9FD-5DE636608E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370</c:v>
                </c:pt>
                <c:pt idx="1">
                  <c:v>521</c:v>
                </c:pt>
                <c:pt idx="2">
                  <c:v>522</c:v>
                </c:pt>
              </c:numCache>
            </c:numRef>
          </c:val>
          <c:extLst>
            <c:ext xmlns:c16="http://schemas.microsoft.com/office/drawing/2014/chart" uri="{C3380CC4-5D6E-409C-BE32-E72D297353CC}">
              <c16:uniqueId val="{00000000-27B7-431B-B8FD-8B4D992B54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217</c:v>
                </c:pt>
                <c:pt idx="1">
                  <c:v>250</c:v>
                </c:pt>
                <c:pt idx="2">
                  <c:v>287</c:v>
                </c:pt>
              </c:numCache>
            </c:numRef>
          </c:val>
          <c:extLst>
            <c:ext xmlns:c16="http://schemas.microsoft.com/office/drawing/2014/chart" uri="{C3380CC4-5D6E-409C-BE32-E72D297353CC}">
              <c16:uniqueId val="{00000001-27B7-431B-B8FD-8B4D992B54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1126</c:v>
                </c:pt>
                <c:pt idx="1">
                  <c:v>1179</c:v>
                </c:pt>
                <c:pt idx="2">
                  <c:v>1204</c:v>
                </c:pt>
              </c:numCache>
            </c:numRef>
          </c:val>
          <c:extLst>
            <c:ext xmlns:c16="http://schemas.microsoft.com/office/drawing/2014/chart" uri="{C3380CC4-5D6E-409C-BE32-E72D297353CC}">
              <c16:uniqueId val="{00000002-27B7-431B-B8FD-8B4D992B54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{AAC3F4A2-4C4C-42F3-9895-57F34E3F2BA8}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F97-43FE-962E-B5E58D5ED0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{6F9D2ED1-64F7-4630-B80C-6DE64C4336D5}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97-43FE-962E-B5E58D5ED0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{D5803282-A63F-409D-AE8B-012D229935D0}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97-43FE-962E-B5E58D5ED0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{DC4C68B7-21CE-4565-8D82-6036968A9A75}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97-43FE-962E-B5E58D5ED0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{7F3AFFE1-3803-44B9-A6E0-DEEA218249BD}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97-43FE-962E-B5E58D5ED0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{3CC0DCEE-B802-42DC-B78D-C1EA5F64A064}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F97-43FE-962E-B5E58D5ED0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{5EF017E5-C798-443D-B339-D8DFA70D9E47}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F97-43FE-962E-B5E58D5ED0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{BC6E72ED-C1AB-4A69-9706-654D176E6B69}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F97-43FE-962E-B5E58D5ED0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{525C7258-7A7F-4B19-B8AC-27BE4EF7B2A9}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F97-43FE-962E-B5E58D5ED0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97-43FE-962E-B5E58D5ED0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{73BB874B-4FD2-4A28-8E6F-18F612397B42}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F97-43FE-962E-B5E58D5ED0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{C1A41372-8113-409F-874D-CFCB961613BB}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97-43FE-962E-B5E58D5ED0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{498FAA02-82F4-4A94-A54F-5FA21BB8E903}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97-43FE-962E-B5E58D5ED0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{E09E2B15-B05A-41EA-BEA5-E068E04805D0}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97-43FE-962E-B5E58D5ED0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{3D2D8442-B590-404C-B079-281B190EA8AC}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97-43FE-962E-B5E58D5ED0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{0B977E89-78A3-4F43-B470-52078E3D246E}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F97-43FE-962E-B5E58D5ED0C3}"/>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{A8CC0C1B-CB3A-403C-AF0A-E27EC1DB2FAA}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F97-43FE-962E-B5E58D5ED0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{CB0A1349-DA28-407E-8653-9A379E243B31}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F97-43FE-962E-B5E58D5ED0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{05FDEDE7-95D2-429D-91AD-C7CF7C49E636}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F97-43FE-962E-B5E58D5ED0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numCache>
            </c:numRef>
          </c:xVal>
          <c:yVal>
            <c:numRef>
              <c:f>公会計指標分析・財政指標組合せ分析表!$BP$55:$DC$55</c:f>
              <c:numCache>
                <c:formatCode>#,##0.0;"▲ "#,##0.0</c:formatCode>
                <c:ptCount val="40"/>
                <c:pt idx="16">
                  <c:v>0</c:v>
                </c:pt>
              </c:numCache>
            </c:numRef>
          </c:yVal>
          <c:smooth val="0"/>
          <c:extLst>
            <c:ext xmlns:c16="http://schemas.microsoft.com/office/drawing/2014/chart" uri="{C3380CC4-5D6E-409C-BE32-E72D297353CC}">
              <c16:uniqueId val="{00000013-1F97-43FE-962E-B5E58D5ED0C3}"/>
            </c:ext>
          </c:extLst>
        </c:ser>
        <c:dLbls>
          <c:showLegendKey val="0"/>
          <c:showVal val="1"/>
          <c:showCatName val="0"/>
          <c:showSerName val="0"/>
          <c:showPercent val="0"/>
          <c:showBubbleSize val="0"/>
        </c:dLbls>
        <c:axId val="46179840"/>
        <c:axId val="46181760"/>
      </c:scatterChart>
      <c:valAx>
        <c:axId val="4617984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{88253B31-74B0-44D7-879D-100D5F032E1C}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0BD-4BB1-B495-BCC2190780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{DE193F0C-9AFD-4C25-ABE8-0CBFC06EA685}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BD-4BB1-B495-BCC2190780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{135917C1-C9E1-424E-8D34-FACB80AEC6AC}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BD-4BB1-B495-BCC2190780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{587852BE-6A4A-4007-87F3-C9B59FE41574}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BD-4BB1-B495-BCC2190780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{0F2F4DFF-4FC8-4049-861B-30F0351C9BEA}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BD-4BB1-B495-BCC2190780B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{8228E63F-94CC-4101-9A94-132B477B7F43}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0BD-4BB1-B495-BCC2190780B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{7CF9B21E-6796-4A5D-88C8-1626987B484A}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0BD-4BB1-B495-BCC2190780B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{D5BEF5DC-EA5D-45B0-8F89-8F2A2186BDF8}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0BD-4BB1-B495-BCC2190780B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{9EBF0D8D-6ED5-4BB6-9351-386A504DFDD9}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0BD-4BB1-B495-BCC2190780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3.6</c:v>
                </c:pt>
                <c:pt idx="16">
                  <c:v>2.6</c:v>
                </c:pt>
                <c:pt idx="24">
                  <c:v>3</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BD-4BB1-B495-BCC2190780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{B1D88D01-BCD6-462C-B39C-936EB07238FF}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0BD-4BB1-B495-BCC2190780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{ACC32D4D-3CF0-4B5D-9A5F-95BE7A5BAD44}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BD-4BB1-B495-BCC2190780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{F0DAC594-2045-4AB2-AAF0-38E70D2C7EFC}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BD-4BB1-B495-BCC2190780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{2C8A81F7-BDB1-471C-8D2C-B251F627BAA8}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BD-4BB1-B495-BCC2190780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{7DABA283-F5C6-47A2-9608-730D5D2888ED}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BD-4BB1-B495-BCC2190780B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{36F81A62-E4A3-4E80-B5C2-EB5D88D401C3}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0BD-4BB1-B495-BCC2190780B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{4D62F394-E83B-4D3B-AECA-704E330F138E}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0BD-4BB1-B495-BCC2190780B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{2F22805C-A4A3-4ABB-8106-8DA04054BD49}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0BD-4BB1-B495-BCC2190780B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{90F3084B-DFA8-427D-B790-7E311875FC1D}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0BD-4BB1-B495-BCC2190780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0BD-4BB1-B495-BCC2190780BA}"/>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償還額は年々減少しているが、ここ数年地方債を活用した大きな事業が続き、元金償還が開始されるため今後は上昇していく。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減少傾向に推移している。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実質公債費比率の分子の額は増加傾向である。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については、新規発行の増に伴いここ数年上昇傾向にある。今後は新規発行地方債を抑制し減少に努める。充当可能基金は積立を行ってきたことにより年々増加傾向にある。今後も引き続きの積立金の増額を図り、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温泉基金は取り崩したが、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減債基金や庁舎整備基金等に積み立てたことにより、基金全体としては増となった。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庁舎建設や公共施設整備等。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庁舎整備基金等に積み立てたことによる増。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道路や建物等施設の老朽化による改修等が予想されるため、基金に積み立てていく。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今後も災害等への備えのため、積み立てていく。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D1E19A1-EB94-4BA3-96F7-0F5CAEB1A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803C8B-6A6F-4281-A3F0-5D2FF2DF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F0DEAB8-0B53-4E68-AC88-D9F9E599355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CEEF0727-647B-4F6B-ADA3-C58468590DF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F5D24C78-B52D-4957-90ED-7F5181DAFE7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C0A9E1EF-256C-4132-A20A-45255ADF975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C5FCA59-0237-4D21-9AB5-DC273F55A9C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CECE66EE-7162-4CC8-9EBE-895832854B8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6926988-EABA-4B1F-8C6A-AD8D9E4458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B469059-B656-452E-9990-9162964530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82E5D08-CD84-4BD0-9579-B12B4F51B8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10A2EB91-26A6-4299-80AC-D2FAA28F77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D0885E8-B2B7-45DF-B3C3-7A59062537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10014FD-A554-4800-BCAB-862D16EA4C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F13E639-3341-4E1E-81C4-2C561ECC532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9BA3C76-D3F2-4AD5-905A-FE07FFC425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569C4EF-D3E9-4AEF-9DA4-3C56352BFAD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ED314C8-8028-41AB-AC0B-C78E440B63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CD96F5C-7A24-4B99-826E-AD515B78F2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6B452D4-2163-47B9-83C5-2793CD2F26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48B735EE-E328-4220-B495-9294D9E19D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74C94555-BAE5-4D96-933C-EF3D4AA4EE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5A9FB87D-6F03-4ED0-8DB1-22CED3A48CD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9FC51D1C-4E29-4D18-8AB1-3F70D5C2DD1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E8484DC-72AE-4F0B-9209-C7AAAA7A58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4AABDE9-2425-44FB-B776-A269996DA2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F8655F0-C11D-43F7-BC59-9998AEBE6B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410646D-5C18-49ED-B05B-737D081752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B10E7EC7-9A89-419F-AC7F-4F1AD63638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D56C4D2-FE93-42CC-A870-928B87C600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1481206-9F63-4277-A78B-71F51008CD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2C107F5-2A86-4188-A096-D10BF4B3E9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FB70F7F-2E38-4731-B09E-F6F2E0E184F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52C6F4F9-4D46-4EE5-8383-50AF12CE32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BA0CD0B-3069-4780-99E1-30845BFE0AF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87F0CE67-502A-4199-970E-D05E647427E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51B6B75C-706C-4B41-AE07-40281A73757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17D40E73-C73E-42B6-9645-8865269B30D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B44AF91A-5025-4950-88C6-66C33EE8A01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4A576345-A2BE-4066-86FA-56B101E89B9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719237DE-92ED-44A2-B794-6188D03A419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458D00FE-FE33-41D2-BEE6-CD41D9BE937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89CDE41B-8FE2-4A77-9141-63FA0286B0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FCBEC4AB-D37E-403F-9258-32DD52F80F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F3E56868-EEFE-4E1D-8A00-6503B3E7D1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295042EE-226D-4C66-896B-63B5EB38FDF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5DB3EBB-96D7-4AFD-99FD-1649E7A761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F69CB0A8-E3CB-40C1-8E6C-759F413C41D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F7434486-2ABA-47EC-BE55-EB2DCAA6724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B929E04A-1AB7-4038-A4AB-37737ABB7B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DDAA86C-5B9D-4CF9-8272-AE877209878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C438BAB-1B1E-4091-A500-4F6188AA719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役場の庁舎等、大きな建物が建築後に年数を経過しており数値が高い。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C1BF5D63-1E5C-4C6E-BD92-AB8138FE7A3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AC77F52D-8FDC-4A05-968A-E2F5FEEF89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4E2A1833-AAC4-4E8C-8020-9733119D5BA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77895AD6-0990-4F68-8FE0-44DBD11DC07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D6583F5A-99D7-478D-9214-16647D8ACF7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BC32D185-E76B-454C-B5AE-E2518966FCB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D0905EAC-4720-42E5-8E9B-1C17E578CBB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7243C628-CE88-4020-A8C4-75D3C5E0211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27FEB751-3407-40BE-B48D-593AF7A643F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22F4E020-3B4F-4666-B6ED-ED8ED0C935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7FBE3305-12F1-4075-A6BC-DB15998DC57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A58856D7-A8B0-41D4-A4A8-80153C1EE45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7D1C710B-3A6A-4B17-846E-55AD09709EA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EC0C4C1D-AE05-4EDC-99A2-9D6D194FA3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AC8B46A4-F225-42BF-AED3-22CE5041BC5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6CBF0D08-9E9D-485C-9FE6-13A565DD62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0" name="直線コネクタ 69">
          <a:extLst>
            <a:ext uri="{FF2B5EF4-FFF2-40B4-BE49-F238E27FC236}">
              <a16:creationId xmlns:a16="http://schemas.microsoft.com/office/drawing/2014/main" id="{789BCBBF-8435-4E10-8F84-F0BF76B0F567}"/>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a:extLst>
            <a:ext uri="{FF2B5EF4-FFF2-40B4-BE49-F238E27FC236}">
              <a16:creationId xmlns:a16="http://schemas.microsoft.com/office/drawing/2014/main" id="{FCE2C454-54CB-4AAE-831C-32ADBB2E3A0D}"/>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a:extLst>
            <a:ext uri="{FF2B5EF4-FFF2-40B4-BE49-F238E27FC236}">
              <a16:creationId xmlns:a16="http://schemas.microsoft.com/office/drawing/2014/main" id="{FAB0C91F-65D3-4510-B7F2-F3FFA02165F6}"/>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3" name="有形固定資産減価償却率最大値テキスト">
          <a:extLst>
            <a:ext uri="{FF2B5EF4-FFF2-40B4-BE49-F238E27FC236}">
              <a16:creationId xmlns:a16="http://schemas.microsoft.com/office/drawing/2014/main" id="{D88A26B8-4CBF-420C-B6B9-11D27A4465CC}"/>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4" name="直線コネクタ 73">
          <a:extLst>
            <a:ext uri="{FF2B5EF4-FFF2-40B4-BE49-F238E27FC236}">
              <a16:creationId xmlns:a16="http://schemas.microsoft.com/office/drawing/2014/main" id="{69946FAE-DF85-4EF7-A9AA-D8780BA9FC78}"/>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5" name="有形固定資産減価償却率平均値テキスト">
          <a:extLst>
            <a:ext uri="{FF2B5EF4-FFF2-40B4-BE49-F238E27FC236}">
              <a16:creationId xmlns:a16="http://schemas.microsoft.com/office/drawing/2014/main" id="{40FD9517-E3F7-4BA6-B541-5E2C2D5D36AB}"/>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6" name="フローチャート: 判断 75">
          <a:extLst>
            <a:ext uri="{FF2B5EF4-FFF2-40B4-BE49-F238E27FC236}">
              <a16:creationId xmlns:a16="http://schemas.microsoft.com/office/drawing/2014/main" id="{3997C011-0A0C-4B17-86E3-2826C7C97362}"/>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7" name="フローチャート: 判断 76">
          <a:extLst>
            <a:ext uri="{FF2B5EF4-FFF2-40B4-BE49-F238E27FC236}">
              <a16:creationId xmlns:a16="http://schemas.microsoft.com/office/drawing/2014/main" id="{B444FCAE-A495-489A-835D-58A982AD557C}"/>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8" name="フローチャート: 判断 77">
          <a:extLst>
            <a:ext uri="{FF2B5EF4-FFF2-40B4-BE49-F238E27FC236}">
              <a16:creationId xmlns:a16="http://schemas.microsoft.com/office/drawing/2014/main" id="{881725D4-36AD-4F3B-B703-D2A5A90D60CD}"/>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7D1B1E6-1BA4-469D-A28E-1B11CA16604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AA20930-4A4D-4718-B183-A0FDB55ED3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8F17314-312A-4B33-B537-A880BAEEF3F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74A1DF4-9C6C-46B4-8B66-B9F98AF9EA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F035C2C-28EC-47C2-A007-73AAD91C9B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28152</xdr:rowOff>
    </xdr:from>
    <xdr:to>
      <xdr:col>15</xdr:col>
      <xdr:colOff>187325</xdr:colOff>
      <xdr:row>28</xdr:row>
      <xdr:rowOff>129752</xdr:rowOff>
    </xdr:to>
    <xdr:sp macro="" textlink="">
      <xdr:nvSpPr>
        <xdr:cNvPr id="84" name="楕円 83">
          <a:extLst>
            <a:ext uri="{FF2B5EF4-FFF2-40B4-BE49-F238E27FC236}">
              <a16:creationId xmlns:a16="http://schemas.microsoft.com/office/drawing/2014/main" id="{3A11AD28-76DE-4FF0-A216-060D52011A2F}"/>
            </a:ext>
          </a:extLst>
        </xdr:cNvPr>
        <xdr:cNvSpPr/>
      </xdr:nvSpPr>
      <xdr:spPr>
        <a:xfrm>
          <a:off x="3238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85" name="n_1aveValue有形固定資産減価償却率">
          <a:extLst>
            <a:ext uri="{FF2B5EF4-FFF2-40B4-BE49-F238E27FC236}">
              <a16:creationId xmlns:a16="http://schemas.microsoft.com/office/drawing/2014/main" id="{F890B025-6444-4716-969C-762198B3B677}"/>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6" name="n_2aveValue有形固定資産減価償却率">
          <a:extLst>
            <a:ext uri="{FF2B5EF4-FFF2-40B4-BE49-F238E27FC236}">
              <a16:creationId xmlns:a16="http://schemas.microsoft.com/office/drawing/2014/main" id="{3613C161-A94E-475F-B78F-5EB4DA3E038C}"/>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146279</xdr:rowOff>
    </xdr:from>
    <xdr:ext cx="405111" cy="259045"/>
    <xdr:sp macro="" textlink="">
      <xdr:nvSpPr>
        <xdr:cNvPr id="87" name="n_2mainValue有形固定資産減価償却率">
          <a:extLst>
            <a:ext uri="{FF2B5EF4-FFF2-40B4-BE49-F238E27FC236}">
              <a16:creationId xmlns:a16="http://schemas.microsoft.com/office/drawing/2014/main" id="{AF1918B1-80DF-45CD-B3E2-E18433F5B8C9}"/>
            </a:ext>
          </a:extLst>
        </xdr:cNvPr>
        <xdr:cNvSpPr txBox="1"/>
      </xdr:nvSpPr>
      <xdr:spPr>
        <a:xfrm>
          <a:off x="3086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5ED68BE2-6EE0-4D53-A7ED-F0D3FF23D1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E940614A-6651-4152-8F58-1A893F8E692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a:extLst>
            <a:ext uri="{FF2B5EF4-FFF2-40B4-BE49-F238E27FC236}">
              <a16:creationId xmlns:a16="http://schemas.microsoft.com/office/drawing/2014/main" id="{A486EC5F-B7C6-4718-B613-77A11D5DB08F}"/>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811909F1-6922-4DC1-9A7F-FF158B9EA6A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A4FB5AA5-1F54-4870-95DD-20D6196F3F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117AA086-49B8-4B7C-A230-C0285B07D56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A71D4914-53F8-4A41-B270-B1AAD3112D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CABAF22F-AF5C-4B1D-99FF-864D8A8D76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95A4B4C2-EA44-46EC-8F38-6180C1F905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CF0897AE-2F39-4372-BC3F-2C88200163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980B991A-081D-406E-ACF8-3AD93265C31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F18A62D2-45EA-4824-A4F0-6AF0DC0D3B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D01528E5-58DB-4823-86BF-56448A8F6AA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基金への積み立てや地方債の発行抑制をし、財政健全化に取り組んでいく。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A7A64E1-4D58-4DD3-A206-BEC7A17538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B1685430-4E15-4503-A4D7-66E197A5F8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4CD56C2E-4F72-444F-A1DF-2C2E596A69E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6C0B8E1B-BA35-44FC-9F0F-AC87607C5533}"/>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7DF238CF-0E00-4BAD-8B0A-9DE86F31F92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2CC68704-A6C2-4F4D-AE10-31309525475E}"/>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730F9E9B-7100-4FDE-BC48-0D21BAAAC2E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1F56B417-9285-47EE-8EC8-A4EFF076A18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C7C5886-B175-40C0-84EB-3DD2A45AA90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B3A73E5C-B0E4-4517-BFC3-87769B637DFD}"/>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56E65E74-5211-40F6-B525-0E478800386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B27FF37A-5917-44F4-AC86-4E3EED224B3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621CB67C-884F-4B6D-89C6-25A0C513418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5669D668-49FA-40D6-A20D-D412F7A5246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8CFC71FE-1539-4E31-8B69-2B48572C3F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1392C24F-F007-48F5-9903-2E80E801B7A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7D128F82-68AF-4779-BC82-18C4354678B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D7C50549-0BB9-4188-8815-A7324C91D156}"/>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5D28CF5C-BD5A-4CB6-8401-50DB9A6F4AD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8264AAA1-0553-4424-807F-FA32B5E0C807}"/>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a:extLst>
            <a:ext uri="{FF2B5EF4-FFF2-40B4-BE49-F238E27FC236}">
              <a16:creationId xmlns:a16="http://schemas.microsoft.com/office/drawing/2014/main" id="{8B1340C7-11B1-4099-A192-9955C4587682}"/>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a:extLst>
            <a:ext uri="{FF2B5EF4-FFF2-40B4-BE49-F238E27FC236}">
              <a16:creationId xmlns:a16="http://schemas.microsoft.com/office/drawing/2014/main" id="{57092A3F-F0B1-4F8A-87F8-EDB2E996491A}"/>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3" name="債務償還可能年数平均値テキスト">
          <a:extLst>
            <a:ext uri="{FF2B5EF4-FFF2-40B4-BE49-F238E27FC236}">
              <a16:creationId xmlns:a16="http://schemas.microsoft.com/office/drawing/2014/main" id="{D092FFE2-C468-426F-B214-34653CFE53BA}"/>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a:extLst>
            <a:ext uri="{FF2B5EF4-FFF2-40B4-BE49-F238E27FC236}">
              <a16:creationId xmlns:a16="http://schemas.microsoft.com/office/drawing/2014/main" id="{13D79300-4836-4716-934D-E428C04ABECC}"/>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7C49438-B1C7-44B9-9A63-5C6A2F60E4A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4BF5436-37B5-465E-8F51-B00854DED0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8C6AD8F5-D77C-45C6-BE32-0BD4D3B1F6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C94C569-7CE3-4184-BC0C-ED5508BCED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8B11276-591A-4E3D-8CE2-D6E58D0BE2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35A435E0-9A7D-4D17-A3FA-FD975B8AA9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DFB08D4D-BACC-4E04-A55C-1189CCC1B6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1E51AA42-9E54-49A9-969E-33937DF5CA0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58AA00D7-EA90-4F5E-8BE9-7A4F8EC423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156474E7-698A-4841-9B78-1A9088CC85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37B01A09-0D1B-4E27-BEA4-3CF7C984590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C0C282-9D92-41A7-B9A8-75ADDAE3E0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C24D9A-7933-4E85-BFBC-3EE442B130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8C4C44-FBD9-409E-9B79-F648D5D2AB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FA2FC5-FA2A-497C-A673-CD15B952E2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243D49-8736-4CDA-A9FA-D6A8737544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18A73E-0C00-41A7-90A3-9C6CB39D42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FAED87-619C-456C-BF82-A8A3CEFC97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EB2C3B-1AC5-4DA0-A17A-D53C069623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810D3D-38FB-4EAE-AB28-26E01B5EB3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9DBC78-C117-4BBA-8D68-4FA56A7433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0E6220-223D-45CC-AE59-90D601C1D1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FF033A-2AA7-45FB-9310-ECEC432E8E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3CBD7F-CEB5-4A78-A799-F16C6505AC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12C35B-B415-46BE-BFAB-364EAC24F9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36405A-1481-44B3-A890-00C7C2B916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337A2C-8F00-47B2-849F-7238EC7A30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18B33F-0C55-42D2-8624-4D54C64999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96B27A-82CC-4145-B575-DE743B5957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3995F6-E3CE-4DA8-BF61-612C67CDC3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6C8572-B414-46D9-B296-29453414CC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AC5DFD-3B0C-438E-B192-E846F54BAF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1B6A0B-273D-4AE2-A25D-200A17FFC9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CF97C8-B7B9-4300-A740-BA034EF6D6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634201-4484-4313-BB99-D5EABDC547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A36D6C-2BAB-49F3-8872-92302DB9BA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AF1A51-5B1C-44B3-8B4C-6B8A1ABB40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876B78-A9EF-4E49-BB78-817157297F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DD884B-7943-4EBD-9FC9-E90E44B973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F86F5F9-8AAB-4727-B32A-38B499D0CCB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9A19B1-24B9-4585-BB37-A744A24989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7D58F7-45EA-4700-97EF-89F4437A00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6158CB3-6110-4AFB-9D4B-CE3B7AC28B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37DF839-4CC8-4AFE-A538-BD6FAF89D9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1706434-EBED-483B-BC7C-9F13C8A06E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BA3D744-52D5-4F06-B520-455F09ED30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9CFD24F-4088-4D4D-A164-0AEE5D9E14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986B935-AF3E-4953-B648-E6997A728F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2222DA5-3E66-49EF-8D73-65D0FD6F74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EA6A11B-04E0-4E6E-B75E-9063489D87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8B7E715-EEA0-4C1B-9DF8-39C725CB70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42A3C1E0-E6F5-4926-A927-22F1CB35693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1BCD4A64-B8C1-47C1-92F6-264C14C0A45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4BF9AB2-A647-45CC-81A0-719D727A095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8EE63EB7-A5B5-420E-95E0-2701A1BB1D3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C54C3A3C-C9A9-40D5-95CD-4AFFAC214F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788EEAD-3239-44B3-B869-10310ABD072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69E19D7-B65B-4E12-9EF2-3842A1AA2F2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75830FC6-0947-4A12-A4A8-E29C6B2C8C6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545551B-7680-4469-8BD6-51ED40FB3666}"/>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18203A8E-15BF-438C-9EBA-4FDA975EBA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FC76F1BF-97F3-4FE7-8F0F-5BCA739A069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837DD2EA-B419-4F61-B290-C1EBD91720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F9423D7D-D4B2-4077-96DE-E91FDAEC075A}"/>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DBC84ED6-A4AC-43A1-973C-AA9CA1FF3636}"/>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6E1BDFD1-FE5E-4D21-9B32-40E8D16C7DC4}"/>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B92186A3-FF4C-44AB-8392-8378795255AA}"/>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D0497BDA-7CCA-413F-A19A-A7866E084618}"/>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A1127726-13C2-4245-8EE5-B39D7997A0F1}"/>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2A7F7C32-C7D0-4AE7-8096-B83F91E9445F}"/>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014AFB20-BD5F-4C57-8970-D913F84B3E62}"/>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B9870C79-CA3D-4AFD-89A1-29DD23639BF6}"/>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8B34D296-6F93-489E-86BC-3EABE6A61A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8F19B47-6879-4DF6-8E45-D2A7E38CCA4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FFA2B86-BE17-490B-AAD6-F8E0C324397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7E4680D-3B39-454F-A858-4AE4A9E72B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A42D14-7302-4E47-B3FE-58C5A9FBF3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55118</xdr:rowOff>
    </xdr:from>
    <xdr:to>
      <xdr:col>15</xdr:col>
      <xdr:colOff>101600</xdr:colOff>
      <xdr:row>39</xdr:row>
      <xdr:rowOff>156718</xdr:rowOff>
    </xdr:to>
    <xdr:sp macro="" textlink="">
      <xdr:nvSpPr>
        <xdr:cNvPr id="68" name="楕円 67">
          <a:extLst>
            <a:ext uri="{FF2B5EF4-FFF2-40B4-BE49-F238E27FC236}">
              <a16:creationId xmlns:a16="http://schemas.microsoft.com/office/drawing/2014/main" id="{50937C18-DBE8-4582-9C3E-87B8CE24ED14}"/>
            </a:ext>
          </a:extLst>
        </xdr:cNvPr>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111523</xdr:rowOff>
    </xdr:from>
    <xdr:ext cx="405111" cy="259045"/>
    <xdr:sp macro="" textlink="">
      <xdr:nvSpPr>
        <xdr:cNvPr id="69" name="n_1aveValue【道路】&#10;有形固定資産減価償却率">
          <a:extLst>
            <a:ext uri="{FF2B5EF4-FFF2-40B4-BE49-F238E27FC236}">
              <a16:creationId xmlns:a16="http://schemas.microsoft.com/office/drawing/2014/main" id="{929CB37B-90FB-4201-88AA-7C9A1E353B25}"/>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a:extLst>
            <a:ext uri="{FF2B5EF4-FFF2-40B4-BE49-F238E27FC236}">
              <a16:creationId xmlns:a16="http://schemas.microsoft.com/office/drawing/2014/main" id="{4CD1E5C0-F0B9-4491-81C0-5B0A1DA998FF}"/>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71" name="n_2mainValue【道路】&#10;有形固定資産減価償却率">
          <a:extLst>
            <a:ext uri="{FF2B5EF4-FFF2-40B4-BE49-F238E27FC236}">
              <a16:creationId xmlns:a16="http://schemas.microsoft.com/office/drawing/2014/main" id="{B6515D74-8E09-4B0F-8F86-72958841B8F6}"/>
            </a:ext>
          </a:extLst>
        </xdr:cNvPr>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6F39BC95-4996-47CB-BEC8-C6D5633F32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a16="http://schemas.microsoft.com/office/drawing/2014/main" id="{18C7B056-7314-41CF-8BE5-7BC9079F1C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a16="http://schemas.microsoft.com/office/drawing/2014/main" id="{64873457-7F0E-4B1F-A8C9-F25271DBF2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a16="http://schemas.microsoft.com/office/drawing/2014/main" id="{8C7AE9A0-A440-49C3-88BF-88C40739BF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a16="http://schemas.microsoft.com/office/drawing/2014/main" id="{1FE60AD4-3E48-460C-A23F-BA1E182F2B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a16="http://schemas.microsoft.com/office/drawing/2014/main" id="{CC6EFCD7-1B69-4D69-8ED9-DB527338FE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a16="http://schemas.microsoft.com/office/drawing/2014/main" id="{24D776DD-E3E5-4064-B3E6-FBCC22B9BD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id="{9540C66B-DDFB-4A12-8DF7-207A77D84B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a:extLst>
            <a:ext uri="{FF2B5EF4-FFF2-40B4-BE49-F238E27FC236}">
              <a16:creationId xmlns:a16="http://schemas.microsoft.com/office/drawing/2014/main" id="{8344F5FD-A40F-4785-9502-D4B0A06D40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id="{198A6573-86D2-4327-AF14-956D63BA70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a:extLst>
            <a:ext uri="{FF2B5EF4-FFF2-40B4-BE49-F238E27FC236}">
              <a16:creationId xmlns:a16="http://schemas.microsoft.com/office/drawing/2014/main" id="{BDBA7FB6-A2B6-4E39-9034-4C33EAABA53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a:extLst>
            <a:ext uri="{FF2B5EF4-FFF2-40B4-BE49-F238E27FC236}">
              <a16:creationId xmlns:a16="http://schemas.microsoft.com/office/drawing/2014/main" id="{9CF944D7-F125-44C8-B584-91DA2D52400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a:extLst>
            <a:ext uri="{FF2B5EF4-FFF2-40B4-BE49-F238E27FC236}">
              <a16:creationId xmlns:a16="http://schemas.microsoft.com/office/drawing/2014/main" id="{75505D75-8ABA-45B1-A3DB-77507CD0ACD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a:extLst>
            <a:ext uri="{FF2B5EF4-FFF2-40B4-BE49-F238E27FC236}">
              <a16:creationId xmlns:a16="http://schemas.microsoft.com/office/drawing/2014/main" id="{27D129DD-5B71-4225-BD30-E313EEF0EAB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a:extLst>
            <a:ext uri="{FF2B5EF4-FFF2-40B4-BE49-F238E27FC236}">
              <a16:creationId xmlns:a16="http://schemas.microsoft.com/office/drawing/2014/main" id="{237F0791-6102-4AA8-B641-FAC14AB484D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a:extLst>
            <a:ext uri="{FF2B5EF4-FFF2-40B4-BE49-F238E27FC236}">
              <a16:creationId xmlns:a16="http://schemas.microsoft.com/office/drawing/2014/main" id="{415381CE-78CC-49E5-8148-D3D55127742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a:extLst>
            <a:ext uri="{FF2B5EF4-FFF2-40B4-BE49-F238E27FC236}">
              <a16:creationId xmlns:a16="http://schemas.microsoft.com/office/drawing/2014/main" id="{E91E4F97-D282-42F1-A8FE-4A5BCDEDA32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a:extLst>
            <a:ext uri="{FF2B5EF4-FFF2-40B4-BE49-F238E27FC236}">
              <a16:creationId xmlns:a16="http://schemas.microsoft.com/office/drawing/2014/main" id="{9ABA6FFC-EC4D-4B3B-93DE-BC3A3BC200D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a:extLst>
            <a:ext uri="{FF2B5EF4-FFF2-40B4-BE49-F238E27FC236}">
              <a16:creationId xmlns:a16="http://schemas.microsoft.com/office/drawing/2014/main" id="{CCB78478-7BA7-4054-BAF2-92DFACC356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a:extLst>
            <a:ext uri="{FF2B5EF4-FFF2-40B4-BE49-F238E27FC236}">
              <a16:creationId xmlns:a16="http://schemas.microsoft.com/office/drawing/2014/main" id="{42908432-C2B6-4307-A992-EB3EDF0C7D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a:extLst>
            <a:ext uri="{FF2B5EF4-FFF2-40B4-BE49-F238E27FC236}">
              <a16:creationId xmlns:a16="http://schemas.microsoft.com/office/drawing/2014/main" id="{2EAE5955-05D7-4195-8B1D-05F00B911E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a:extLst>
            <a:ext uri="{FF2B5EF4-FFF2-40B4-BE49-F238E27FC236}">
              <a16:creationId xmlns:a16="http://schemas.microsoft.com/office/drawing/2014/main" id="{4F392159-4AFB-4D17-A158-CD98167E3C6F}"/>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a:extLst>
            <a:ext uri="{FF2B5EF4-FFF2-40B4-BE49-F238E27FC236}">
              <a16:creationId xmlns:a16="http://schemas.microsoft.com/office/drawing/2014/main" id="{C2B33E27-F00B-4EED-813C-F0BFAAD38E89}"/>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a:extLst>
            <a:ext uri="{FF2B5EF4-FFF2-40B4-BE49-F238E27FC236}">
              <a16:creationId xmlns:a16="http://schemas.microsoft.com/office/drawing/2014/main" id="{4EFF535C-DD40-45DB-86E9-6981EA7424E7}"/>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a:extLst>
            <a:ext uri="{FF2B5EF4-FFF2-40B4-BE49-F238E27FC236}">
              <a16:creationId xmlns:a16="http://schemas.microsoft.com/office/drawing/2014/main" id="{9146DECD-797E-4E10-82FC-A95A39DAF19A}"/>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a:extLst>
            <a:ext uri="{FF2B5EF4-FFF2-40B4-BE49-F238E27FC236}">
              <a16:creationId xmlns:a16="http://schemas.microsoft.com/office/drawing/2014/main" id="{4DED9A46-64F1-4396-8FF6-307387DC0411}"/>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a:extLst>
            <a:ext uri="{FF2B5EF4-FFF2-40B4-BE49-F238E27FC236}">
              <a16:creationId xmlns:a16="http://schemas.microsoft.com/office/drawing/2014/main" id="{F6A6F63B-1CFF-49EA-9E0E-D2D1E01BD819}"/>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a:extLst>
            <a:ext uri="{FF2B5EF4-FFF2-40B4-BE49-F238E27FC236}">
              <a16:creationId xmlns:a16="http://schemas.microsoft.com/office/drawing/2014/main" id="{F2437ED5-3647-4739-A6DA-D18EEFC75715}"/>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a:extLst>
            <a:ext uri="{FF2B5EF4-FFF2-40B4-BE49-F238E27FC236}">
              <a16:creationId xmlns:a16="http://schemas.microsoft.com/office/drawing/2014/main" id="{F84F67E1-374F-4C79-8518-EB7C029E2A63}"/>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a:extLst>
            <a:ext uri="{FF2B5EF4-FFF2-40B4-BE49-F238E27FC236}">
              <a16:creationId xmlns:a16="http://schemas.microsoft.com/office/drawing/2014/main" id="{4B190DC0-C3C7-4BDA-8EB4-787A1239F6EC}"/>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FF333DB3-AAC7-48FD-87A9-9595D1F9FF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BC4AE3EF-7B49-4653-93EC-CF08493FC8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8E71ADC4-423D-4689-BA8F-41D94276EB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29DF313C-6D8F-47E8-BB0C-2C12EBCEF6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881A8F5B-DB17-4DBB-849F-7B0C65C836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50400</xdr:rowOff>
    </xdr:from>
    <xdr:to>
      <xdr:col>46</xdr:col>
      <xdr:colOff>38100</xdr:colOff>
      <xdr:row>39</xdr:row>
      <xdr:rowOff>152000</xdr:rowOff>
    </xdr:to>
    <xdr:sp macro="" textlink="">
      <xdr:nvSpPr>
        <xdr:cNvPr id="107" name="楕円 106">
          <a:extLst>
            <a:ext uri="{FF2B5EF4-FFF2-40B4-BE49-F238E27FC236}">
              <a16:creationId xmlns:a16="http://schemas.microsoft.com/office/drawing/2014/main" id="{F955586F-83F8-438E-8D73-A5CA6CC2FF6E}"/>
            </a:ext>
          </a:extLst>
        </xdr:cNvPr>
        <xdr:cNvSpPr/>
      </xdr:nvSpPr>
      <xdr:spPr>
        <a:xfrm>
          <a:off x="8699500" y="67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60788</xdr:rowOff>
    </xdr:from>
    <xdr:ext cx="534377" cy="259045"/>
    <xdr:sp macro="" textlink="">
      <xdr:nvSpPr>
        <xdr:cNvPr id="108" name="n_1aveValue【道路】&#10;一人当たり延長">
          <a:extLst>
            <a:ext uri="{FF2B5EF4-FFF2-40B4-BE49-F238E27FC236}">
              <a16:creationId xmlns:a16="http://schemas.microsoft.com/office/drawing/2014/main" id="{D2D2777C-0126-4442-B7CF-FB3387974684}"/>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09" name="n_2aveValue【道路】&#10;一人当たり延長">
          <a:extLst>
            <a:ext uri="{FF2B5EF4-FFF2-40B4-BE49-F238E27FC236}">
              <a16:creationId xmlns:a16="http://schemas.microsoft.com/office/drawing/2014/main" id="{F75656F7-463A-4067-8CAD-0FCB2D14BA08}"/>
            </a:ext>
          </a:extLst>
        </xdr:cNvPr>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168527</xdr:rowOff>
    </xdr:from>
    <xdr:ext cx="534377" cy="259045"/>
    <xdr:sp macro="" textlink="">
      <xdr:nvSpPr>
        <xdr:cNvPr id="110" name="n_2mainValue【道路】&#10;一人当たり延長">
          <a:extLst>
            <a:ext uri="{FF2B5EF4-FFF2-40B4-BE49-F238E27FC236}">
              <a16:creationId xmlns:a16="http://schemas.microsoft.com/office/drawing/2014/main" id="{0B9CFCF8-4D4E-4662-AB43-BC99061EA727}"/>
            </a:ext>
          </a:extLst>
        </xdr:cNvPr>
        <xdr:cNvSpPr txBox="1"/>
      </xdr:nvSpPr>
      <xdr:spPr>
        <a:xfrm>
          <a:off x="8483111" y="65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a:extLst>
            <a:ext uri="{FF2B5EF4-FFF2-40B4-BE49-F238E27FC236}">
              <a16:creationId xmlns:a16="http://schemas.microsoft.com/office/drawing/2014/main" id="{8A1D4AD5-ABBC-4BF7-9BEC-759E3F0AED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a:extLst>
            <a:ext uri="{FF2B5EF4-FFF2-40B4-BE49-F238E27FC236}">
              <a16:creationId xmlns:a16="http://schemas.microsoft.com/office/drawing/2014/main" id="{9F0CE959-1117-4B2B-8DF7-206F9B8B3C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a:extLst>
            <a:ext uri="{FF2B5EF4-FFF2-40B4-BE49-F238E27FC236}">
              <a16:creationId xmlns:a16="http://schemas.microsoft.com/office/drawing/2014/main" id="{84ADF3C2-E81C-4FC3-A8FF-8A90A6F728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a:extLst>
            <a:ext uri="{FF2B5EF4-FFF2-40B4-BE49-F238E27FC236}">
              <a16:creationId xmlns:a16="http://schemas.microsoft.com/office/drawing/2014/main" id="{A23D3C30-F561-427A-9B6F-8E2B03EC75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a:extLst>
            <a:ext uri="{FF2B5EF4-FFF2-40B4-BE49-F238E27FC236}">
              <a16:creationId xmlns:a16="http://schemas.microsoft.com/office/drawing/2014/main" id="{BEB2F28B-7AF4-4FF3-B6D2-E7C70AC5E8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a:extLst>
            <a:ext uri="{FF2B5EF4-FFF2-40B4-BE49-F238E27FC236}">
              <a16:creationId xmlns:a16="http://schemas.microsoft.com/office/drawing/2014/main" id="{D176D64B-B9EC-4187-B814-941A757E5A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a:extLst>
            <a:ext uri="{FF2B5EF4-FFF2-40B4-BE49-F238E27FC236}">
              <a16:creationId xmlns:a16="http://schemas.microsoft.com/office/drawing/2014/main" id="{19CC2A66-C490-40BA-B7A8-0C0AD8E86A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id="{F96794A3-7846-46BC-A3C1-23782BD98F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936C9187-714D-4174-8C33-0E96E62332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id="{D5C960E0-9F1B-4BE8-A1BF-BEAFA63285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a:extLst>
            <a:ext uri="{FF2B5EF4-FFF2-40B4-BE49-F238E27FC236}">
              <a16:creationId xmlns:a16="http://schemas.microsoft.com/office/drawing/2014/main" id="{825D36CF-97D0-4EA9-B383-A995455C53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a:extLst>
            <a:ext uri="{FF2B5EF4-FFF2-40B4-BE49-F238E27FC236}">
              <a16:creationId xmlns:a16="http://schemas.microsoft.com/office/drawing/2014/main" id="{E2FDF0D3-7DE7-452A-9A97-C7B55EC0C9B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a:extLst>
            <a:ext uri="{FF2B5EF4-FFF2-40B4-BE49-F238E27FC236}">
              <a16:creationId xmlns:a16="http://schemas.microsoft.com/office/drawing/2014/main" id="{D16055F5-9B4D-4B32-9265-B4F023E37CA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A84CB38A-E175-4336-9C95-E6BC141881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a:extLst>
            <a:ext uri="{FF2B5EF4-FFF2-40B4-BE49-F238E27FC236}">
              <a16:creationId xmlns:a16="http://schemas.microsoft.com/office/drawing/2014/main" id="{6F79777F-0CD3-4706-AD59-DFE46C01B91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3A16619D-61E0-47D0-9CEB-28D0F6C7CA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a:extLst>
            <a:ext uri="{FF2B5EF4-FFF2-40B4-BE49-F238E27FC236}">
              <a16:creationId xmlns:a16="http://schemas.microsoft.com/office/drawing/2014/main" id="{81B1E8B3-2A65-4D67-9266-626EFABEB9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8A05843C-7BD5-4ACB-920A-B7CCA8BEAF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a:extLst>
            <a:ext uri="{FF2B5EF4-FFF2-40B4-BE49-F238E27FC236}">
              <a16:creationId xmlns:a16="http://schemas.microsoft.com/office/drawing/2014/main" id="{3DCA1959-6383-4AA2-B806-9DCA22FA400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88060E70-EDD1-4B5E-AB98-1F16929C732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a:extLst>
            <a:ext uri="{FF2B5EF4-FFF2-40B4-BE49-F238E27FC236}">
              <a16:creationId xmlns:a16="http://schemas.microsoft.com/office/drawing/2014/main" id="{06EFA61C-A60D-4F77-852E-7574DB83CC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a:extLst>
            <a:ext uri="{FF2B5EF4-FFF2-40B4-BE49-F238E27FC236}">
              <a16:creationId xmlns:a16="http://schemas.microsoft.com/office/drawing/2014/main" id="{5DE90505-B75D-4AC3-BE68-3A7811CFB7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C585D79E-9659-4519-B59E-7A79431362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82595E28-C1EF-42D6-9668-CA95F423F1B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D9F3B4ED-1FFE-42A7-8818-DBBC016E2A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a:extLst>
            <a:ext uri="{FF2B5EF4-FFF2-40B4-BE49-F238E27FC236}">
              <a16:creationId xmlns:a16="http://schemas.microsoft.com/office/drawing/2014/main" id="{734864F6-072C-49BD-9E0E-6B7C54AEB9A8}"/>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a:extLst>
            <a:ext uri="{FF2B5EF4-FFF2-40B4-BE49-F238E27FC236}">
              <a16:creationId xmlns:a16="http://schemas.microsoft.com/office/drawing/2014/main" id="{0C93F0E9-14FE-40B5-B027-7C829538248E}"/>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a:extLst>
            <a:ext uri="{FF2B5EF4-FFF2-40B4-BE49-F238E27FC236}">
              <a16:creationId xmlns:a16="http://schemas.microsoft.com/office/drawing/2014/main" id="{D9DCFF2B-825A-42C4-9738-8837D8213E32}"/>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E4EDC810-F71A-462D-8AEA-FEFD48D4BCE8}"/>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a:extLst>
            <a:ext uri="{FF2B5EF4-FFF2-40B4-BE49-F238E27FC236}">
              <a16:creationId xmlns:a16="http://schemas.microsoft.com/office/drawing/2014/main" id="{AF6C78EC-47A9-45BE-8045-CB02953F5777}"/>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DA1B1491-2DD9-4D16-B999-406FEA05A135}"/>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a:extLst>
            <a:ext uri="{FF2B5EF4-FFF2-40B4-BE49-F238E27FC236}">
              <a16:creationId xmlns:a16="http://schemas.microsoft.com/office/drawing/2014/main" id="{A16D1B53-D78A-451E-AF00-41838562FC26}"/>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a:extLst>
            <a:ext uri="{FF2B5EF4-FFF2-40B4-BE49-F238E27FC236}">
              <a16:creationId xmlns:a16="http://schemas.microsoft.com/office/drawing/2014/main" id="{10A223FC-0875-4EB6-8717-4CDD71FCD1F5}"/>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a:extLst>
            <a:ext uri="{FF2B5EF4-FFF2-40B4-BE49-F238E27FC236}">
              <a16:creationId xmlns:a16="http://schemas.microsoft.com/office/drawing/2014/main" id="{D428F2DA-48B2-437D-AFDE-44D481644326}"/>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4A9C937-1E46-484D-9748-E3C15EE9B5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E36C877-E6C3-4B2E-9C56-B2FCF6CDAD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58FAED1-75FB-4C1A-9E38-389D9E7C1D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8F3A5551-D7E2-4C19-916E-0DAC66C872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495E8AE4-54E3-4B04-9760-81301A3070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50437</xdr:rowOff>
    </xdr:from>
    <xdr:to>
      <xdr:col>15</xdr:col>
      <xdr:colOff>101600</xdr:colOff>
      <xdr:row>57</xdr:row>
      <xdr:rowOff>152037</xdr:rowOff>
    </xdr:to>
    <xdr:sp macro="" textlink="">
      <xdr:nvSpPr>
        <xdr:cNvPr id="150" name="楕円 149">
          <a:extLst>
            <a:ext uri="{FF2B5EF4-FFF2-40B4-BE49-F238E27FC236}">
              <a16:creationId xmlns:a16="http://schemas.microsoft.com/office/drawing/2014/main" id="{5A7D8D40-A8C5-4C56-9E55-935EABB93CF4}"/>
            </a:ext>
          </a:extLst>
        </xdr:cNvPr>
        <xdr:cNvSpPr/>
      </xdr:nvSpPr>
      <xdr:spPr>
        <a:xfrm>
          <a:off x="2857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id="{5EBD688F-DBA9-41D4-9EBE-A04C8B804362}"/>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52" name="n_2aveValue【橋りょう・トンネル】&#10;有形固定資産減価償却率">
          <a:extLst>
            <a:ext uri="{FF2B5EF4-FFF2-40B4-BE49-F238E27FC236}">
              <a16:creationId xmlns:a16="http://schemas.microsoft.com/office/drawing/2014/main" id="{6949D699-118D-42B5-BAF4-8FABAB743B11}"/>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168564</xdr:rowOff>
    </xdr:from>
    <xdr:ext cx="405111" cy="259045"/>
    <xdr:sp macro="" textlink="">
      <xdr:nvSpPr>
        <xdr:cNvPr id="153" name="n_2mainValue【橋りょう・トンネル】&#10;有形固定資産減価償却率">
          <a:extLst>
            <a:ext uri="{FF2B5EF4-FFF2-40B4-BE49-F238E27FC236}">
              <a16:creationId xmlns:a16="http://schemas.microsoft.com/office/drawing/2014/main" id="{FA915550-2099-4511-8BA7-5773C915B695}"/>
            </a:ext>
          </a:extLst>
        </xdr:cNvPr>
        <xdr:cNvSpPr txBox="1"/>
      </xdr:nvSpPr>
      <xdr:spPr>
        <a:xfrm>
          <a:off x="2705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3D4B27A2-A221-44FB-8B5A-707EF930C2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8CBF9D3E-0B25-4063-9A6B-4579F40DFA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215AA7E-B5DD-4FD7-9F0A-953B36CDB0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C9F06348-B8EC-4B70-B7B3-E64B1A5934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5A4E0B4B-E68A-4B9C-B8C8-602BCEC4E1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6FEBE086-FA16-4060-9992-C838670438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CEC504F-334D-4042-B5D9-0001994970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AE8BBB62-4801-40F6-82B4-2298A04B125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66D88FDB-1C21-4BC3-8531-C4F420EA8E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08D9A0F1-06E9-4716-B06F-CBD4742233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4C319E79-FB85-415D-9476-E27F36C99B3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a:extLst>
            <a:ext uri="{FF2B5EF4-FFF2-40B4-BE49-F238E27FC236}">
              <a16:creationId xmlns:a16="http://schemas.microsoft.com/office/drawing/2014/main" id="{71480D1E-C0D1-4A99-916E-0C0105D58CD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A88BBDC2-66B3-40A6-BB5C-CDB33460B2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a:extLst>
            <a:ext uri="{FF2B5EF4-FFF2-40B4-BE49-F238E27FC236}">
              <a16:creationId xmlns:a16="http://schemas.microsoft.com/office/drawing/2014/main" id="{C2919D65-1F2A-4438-BE79-140AFB1A8FF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6292CBD3-11D6-44EE-99F8-3093915F194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a:extLst>
            <a:ext uri="{FF2B5EF4-FFF2-40B4-BE49-F238E27FC236}">
              <a16:creationId xmlns:a16="http://schemas.microsoft.com/office/drawing/2014/main" id="{BC32D108-FF55-4434-8BEE-2CEA1DAA254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E87821EF-C8E6-47CA-BCA9-FDBD5FFE53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a:extLst>
            <a:ext uri="{FF2B5EF4-FFF2-40B4-BE49-F238E27FC236}">
              <a16:creationId xmlns:a16="http://schemas.microsoft.com/office/drawing/2014/main" id="{288BE618-3719-4360-BABA-F9933CF3DF2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8F1C6F8B-398C-4F98-BD9E-039AAD2ECBC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a:extLst>
            <a:ext uri="{FF2B5EF4-FFF2-40B4-BE49-F238E27FC236}">
              <a16:creationId xmlns:a16="http://schemas.microsoft.com/office/drawing/2014/main" id="{400F377B-96A3-405F-837C-7DEBFA37CA9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B1668BC7-757E-46F3-98F5-767DCE45EC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a:extLst>
            <a:ext uri="{FF2B5EF4-FFF2-40B4-BE49-F238E27FC236}">
              <a16:creationId xmlns:a16="http://schemas.microsoft.com/office/drawing/2014/main" id="{4E25D2E2-DE13-4F1C-A9F5-731008D3FC4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id="{ED1D5B43-387A-4543-83DF-BB5D370F70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a:extLst>
            <a:ext uri="{FF2B5EF4-FFF2-40B4-BE49-F238E27FC236}">
              <a16:creationId xmlns:a16="http://schemas.microsoft.com/office/drawing/2014/main" id="{8D46055A-CA72-41A9-B06F-841C282EC921}"/>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a:extLst>
            <a:ext uri="{FF2B5EF4-FFF2-40B4-BE49-F238E27FC236}">
              <a16:creationId xmlns:a16="http://schemas.microsoft.com/office/drawing/2014/main" id="{9391EE8F-5A12-463A-884A-841604AD5A4F}"/>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a:extLst>
            <a:ext uri="{FF2B5EF4-FFF2-40B4-BE49-F238E27FC236}">
              <a16:creationId xmlns:a16="http://schemas.microsoft.com/office/drawing/2014/main" id="{3E32956D-D2F0-4527-8D1D-C03D8F1298B7}"/>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a:extLst>
            <a:ext uri="{FF2B5EF4-FFF2-40B4-BE49-F238E27FC236}">
              <a16:creationId xmlns:a16="http://schemas.microsoft.com/office/drawing/2014/main" id="{D9C7BA3C-5BC9-45D9-BA77-053EB04599D8}"/>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a:extLst>
            <a:ext uri="{FF2B5EF4-FFF2-40B4-BE49-F238E27FC236}">
              <a16:creationId xmlns:a16="http://schemas.microsoft.com/office/drawing/2014/main" id="{60691D81-5260-49B2-8E44-088292BA67AA}"/>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id="{6472D64E-FC12-42B9-AE6A-E7B8210FBF82}"/>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a:extLst>
            <a:ext uri="{FF2B5EF4-FFF2-40B4-BE49-F238E27FC236}">
              <a16:creationId xmlns:a16="http://schemas.microsoft.com/office/drawing/2014/main" id="{6FA70A94-2B7E-4A90-9387-0D6740E2B100}"/>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a:extLst>
            <a:ext uri="{FF2B5EF4-FFF2-40B4-BE49-F238E27FC236}">
              <a16:creationId xmlns:a16="http://schemas.microsoft.com/office/drawing/2014/main" id="{28E98522-DB61-45D6-B95C-1EFE7ED43710}"/>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a:extLst>
            <a:ext uri="{FF2B5EF4-FFF2-40B4-BE49-F238E27FC236}">
              <a16:creationId xmlns:a16="http://schemas.microsoft.com/office/drawing/2014/main" id="{73618360-850B-417A-A59A-800702AC5AD0}"/>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9CAB12-EE6A-48A4-ABDE-DE7D24B099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B4C5C3-396F-4CC6-98E3-6F771F746D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02B07E-4F37-414E-BD5A-3CABE93AFC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4459E44-1C89-4BFD-9853-A2BEAA5633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CB009AC-C878-48F3-9CBD-EF70E30F4C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43894</xdr:rowOff>
    </xdr:from>
    <xdr:to>
      <xdr:col>46</xdr:col>
      <xdr:colOff>38100</xdr:colOff>
      <xdr:row>63</xdr:row>
      <xdr:rowOff>145494</xdr:rowOff>
    </xdr:to>
    <xdr:sp macro="" textlink="">
      <xdr:nvSpPr>
        <xdr:cNvPr id="191" name="楕円 190">
          <a:extLst>
            <a:ext uri="{FF2B5EF4-FFF2-40B4-BE49-F238E27FC236}">
              <a16:creationId xmlns:a16="http://schemas.microsoft.com/office/drawing/2014/main" id="{7419B3E8-695D-4AF8-ACE5-6D2C87CA04B8}"/>
            </a:ext>
          </a:extLst>
        </xdr:cNvPr>
        <xdr:cNvSpPr/>
      </xdr:nvSpPr>
      <xdr:spPr>
        <a:xfrm>
          <a:off x="8699500" y="10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192" name="n_1aveValue【橋りょう・トンネル】&#10;一人当たり有形固定資産（償却資産）額">
          <a:extLst>
            <a:ext uri="{FF2B5EF4-FFF2-40B4-BE49-F238E27FC236}">
              <a16:creationId xmlns:a16="http://schemas.microsoft.com/office/drawing/2014/main" id="{81F51572-728D-45FD-8797-D8E4CD5DB967}"/>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id="{52828C45-E95B-4115-A07D-0942A64AA8E3}"/>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136621</xdr:rowOff>
    </xdr:from>
    <xdr:ext cx="599010" cy="259045"/>
    <xdr:sp macro="" textlink="">
      <xdr:nvSpPr>
        <xdr:cNvPr id="194" name="n_2mainValue【橋りょう・トンネル】&#10;一人当たり有形固定資産（償却資産）額">
          <a:extLst>
            <a:ext uri="{FF2B5EF4-FFF2-40B4-BE49-F238E27FC236}">
              <a16:creationId xmlns:a16="http://schemas.microsoft.com/office/drawing/2014/main" id="{C48A15BE-8DC6-4608-95F2-34A0E0DEA485}"/>
            </a:ext>
          </a:extLst>
        </xdr:cNvPr>
        <xdr:cNvSpPr txBox="1"/>
      </xdr:nvSpPr>
      <xdr:spPr>
        <a:xfrm>
          <a:off x="8450795" y="109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A59B2003-E23C-41E7-B57A-26496F2ED0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45FCBCCE-1730-4995-BC16-115853CB30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F8C4DB23-52C4-4CDC-AE37-8792FFB3B4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5B67BFAF-5838-459F-857D-8982588DB9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B35CD58B-AABF-460C-A009-3ED5724C6F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389A10EB-02F1-4725-A661-DB0D1FC3A0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F81A9165-32F9-402C-8B4D-6D37D9F1FB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5ABCE941-86D5-40A5-B241-DB0A5D1C51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4C0CB0DF-E8EA-4B13-BCF7-117CB1F93F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3891C45D-DE61-4D9E-A967-6224458ADA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62D2C977-23EC-43E6-AD25-BFB16E841FA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a:extLst>
            <a:ext uri="{FF2B5EF4-FFF2-40B4-BE49-F238E27FC236}">
              <a16:creationId xmlns:a16="http://schemas.microsoft.com/office/drawing/2014/main" id="{96E85CA8-13F4-4E49-ABE2-32F6AD3E2F0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772A142A-6BAB-487E-9EBA-6583CEAF58C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a:extLst>
            <a:ext uri="{FF2B5EF4-FFF2-40B4-BE49-F238E27FC236}">
              <a16:creationId xmlns:a16="http://schemas.microsoft.com/office/drawing/2014/main" id="{EA58F719-4CB3-44D8-BAD8-3EEA85C5F3D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F233902C-0A6A-45B7-A350-BDA8CD7A9B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a:extLst>
            <a:ext uri="{FF2B5EF4-FFF2-40B4-BE49-F238E27FC236}">
              <a16:creationId xmlns:a16="http://schemas.microsoft.com/office/drawing/2014/main" id="{8EFEB170-834F-4C18-A877-274111F3D66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F9B6E6C6-6684-4ED1-9C91-86A6DFC5E4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a:extLst>
            <a:ext uri="{FF2B5EF4-FFF2-40B4-BE49-F238E27FC236}">
              <a16:creationId xmlns:a16="http://schemas.microsoft.com/office/drawing/2014/main" id="{E7D79CB0-5DFF-4740-BBD1-D0211BF2CA1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FA52C298-F3CC-42D5-BDEC-7EEA495A11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a:extLst>
            <a:ext uri="{FF2B5EF4-FFF2-40B4-BE49-F238E27FC236}">
              <a16:creationId xmlns:a16="http://schemas.microsoft.com/office/drawing/2014/main" id="{323DAA4F-9804-4214-8F5A-AFF10E6F2E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FF1A7137-EB50-4154-849E-7F8944EC26D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02D938FA-90DD-4FE1-B458-D2D073DC7B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6B624C55-B36D-4C3D-A301-560E0560724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id="{B326D0A7-EF60-406B-95F4-674CDC4F20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a:extLst>
            <a:ext uri="{FF2B5EF4-FFF2-40B4-BE49-F238E27FC236}">
              <a16:creationId xmlns:a16="http://schemas.microsoft.com/office/drawing/2014/main" id="{858D0F5B-58E6-4798-91E0-D13498E77B3C}"/>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a:extLst>
            <a:ext uri="{FF2B5EF4-FFF2-40B4-BE49-F238E27FC236}">
              <a16:creationId xmlns:a16="http://schemas.microsoft.com/office/drawing/2014/main" id="{F4A89DD1-BAD3-485C-97C1-757B1B4E54AB}"/>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a:extLst>
            <a:ext uri="{FF2B5EF4-FFF2-40B4-BE49-F238E27FC236}">
              <a16:creationId xmlns:a16="http://schemas.microsoft.com/office/drawing/2014/main" id="{0A62A619-A948-4E92-9C1F-933302D28BB1}"/>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a:extLst>
            <a:ext uri="{FF2B5EF4-FFF2-40B4-BE49-F238E27FC236}">
              <a16:creationId xmlns:a16="http://schemas.microsoft.com/office/drawing/2014/main" id="{7F6430D6-8B43-4CE4-9969-5B0FEBA72E2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a:extLst>
            <a:ext uri="{FF2B5EF4-FFF2-40B4-BE49-F238E27FC236}">
              <a16:creationId xmlns:a16="http://schemas.microsoft.com/office/drawing/2014/main" id="{2E28B5DC-BA5C-4DE4-94B4-EC83C818D58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a:extLst>
            <a:ext uri="{FF2B5EF4-FFF2-40B4-BE49-F238E27FC236}">
              <a16:creationId xmlns:a16="http://schemas.microsoft.com/office/drawing/2014/main" id="{03BC5C06-FF1C-4B91-94B0-32E010DF83C4}"/>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a:extLst>
            <a:ext uri="{FF2B5EF4-FFF2-40B4-BE49-F238E27FC236}">
              <a16:creationId xmlns:a16="http://schemas.microsoft.com/office/drawing/2014/main" id="{0065810C-7F47-4470-9E5E-B3E1929E7F24}"/>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a:extLst>
            <a:ext uri="{FF2B5EF4-FFF2-40B4-BE49-F238E27FC236}">
              <a16:creationId xmlns:a16="http://schemas.microsoft.com/office/drawing/2014/main" id="{C16DFFF8-85E9-4D4E-AA7D-9B735B6246BD}"/>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a:extLst>
            <a:ext uri="{FF2B5EF4-FFF2-40B4-BE49-F238E27FC236}">
              <a16:creationId xmlns:a16="http://schemas.microsoft.com/office/drawing/2014/main" id="{3A0880B5-57D4-448D-9D6E-C51149B1600D}"/>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8FCF9FB-6EF1-46A1-AD30-6436C6D323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D689ABD8-78BF-4A02-88D6-7B25600991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DB40CA0D-FA14-4A64-8996-D3DEB6A0BD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3BFBE9E7-D53D-4117-A8D5-1E3BCDBC76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9C464AD8-7503-45C2-BFE0-7A1A69284E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105411</xdr:rowOff>
    </xdr:from>
    <xdr:to>
      <xdr:col>15</xdr:col>
      <xdr:colOff>101600</xdr:colOff>
      <xdr:row>78</xdr:row>
      <xdr:rowOff>35561</xdr:rowOff>
    </xdr:to>
    <xdr:sp macro="" textlink="">
      <xdr:nvSpPr>
        <xdr:cNvPr id="233" name="楕円 232">
          <a:extLst>
            <a:ext uri="{FF2B5EF4-FFF2-40B4-BE49-F238E27FC236}">
              <a16:creationId xmlns:a16="http://schemas.microsoft.com/office/drawing/2014/main" id="{24D9DFCB-26B9-43EA-B6AF-C44D3334E049}"/>
            </a:ext>
          </a:extLst>
        </xdr:cNvPr>
        <xdr:cNvSpPr/>
      </xdr:nvSpPr>
      <xdr:spPr>
        <a:xfrm>
          <a:off x="2857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a:extLst>
            <a:ext uri="{FF2B5EF4-FFF2-40B4-BE49-F238E27FC236}">
              <a16:creationId xmlns:a16="http://schemas.microsoft.com/office/drawing/2014/main" id="{BFB1F4E8-65FA-4F62-975A-343A3F4B6F54}"/>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35" name="n_2aveValue【公営住宅】&#10;有形固定資産減価償却率">
          <a:extLst>
            <a:ext uri="{FF2B5EF4-FFF2-40B4-BE49-F238E27FC236}">
              <a16:creationId xmlns:a16="http://schemas.microsoft.com/office/drawing/2014/main" id="{6935B676-9EBD-4A4A-BB5E-31085CAA5F20}"/>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52088</xdr:rowOff>
    </xdr:from>
    <xdr:ext cx="405111" cy="259045"/>
    <xdr:sp macro="" textlink="">
      <xdr:nvSpPr>
        <xdr:cNvPr id="236" name="n_2mainValue【公営住宅】&#10;有形固定資産減価償却率">
          <a:extLst>
            <a:ext uri="{FF2B5EF4-FFF2-40B4-BE49-F238E27FC236}">
              <a16:creationId xmlns:a16="http://schemas.microsoft.com/office/drawing/2014/main" id="{0C580E03-D6D0-4F90-9ADA-4625557EBBED}"/>
            </a:ext>
          </a:extLst>
        </xdr:cNvPr>
        <xdr:cNvSpPr txBox="1"/>
      </xdr:nvSpPr>
      <xdr:spPr>
        <a:xfrm>
          <a:off x="2705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55B1ADFD-D5BE-4E19-A6D2-66797AFCFB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52A25816-51CA-4837-98E5-7CADED4AAB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7CDE1438-1C9C-4811-AD97-2EF5C07105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031FF09F-490C-472E-BF5C-3F5151C4F5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F54DCCD5-7829-49E7-AB9E-CEF00CA3B0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EBD80D2E-1EFD-436B-81DB-ECE12B20BE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18F5007E-661D-4575-B9C0-2F0DBEEE85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4170A311-CAE4-46B0-9C66-E1A99CC694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28325763-CE8F-4E8C-8B4E-098F5265ADC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292D5FB3-BA08-42A5-9A79-8D2FAB3EE4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a:extLst>
            <a:ext uri="{FF2B5EF4-FFF2-40B4-BE49-F238E27FC236}">
              <a16:creationId xmlns:a16="http://schemas.microsoft.com/office/drawing/2014/main" id="{05A00951-A74D-4270-94CF-0F9966CB58B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CEBF6DDE-AE4C-4523-AB6A-A1FB4FB03F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a:extLst>
            <a:ext uri="{FF2B5EF4-FFF2-40B4-BE49-F238E27FC236}">
              <a16:creationId xmlns:a16="http://schemas.microsoft.com/office/drawing/2014/main" id="{81B85E0C-7DC6-4E92-A743-F673AF6CE0A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a:extLst>
            <a:ext uri="{FF2B5EF4-FFF2-40B4-BE49-F238E27FC236}">
              <a16:creationId xmlns:a16="http://schemas.microsoft.com/office/drawing/2014/main" id="{0F0B0E19-354C-4DCD-90B4-7CCFE9B0EA5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a:extLst>
            <a:ext uri="{FF2B5EF4-FFF2-40B4-BE49-F238E27FC236}">
              <a16:creationId xmlns:a16="http://schemas.microsoft.com/office/drawing/2014/main" id="{9C722BD9-B108-4852-8480-067206FDAA9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a:extLst>
            <a:ext uri="{FF2B5EF4-FFF2-40B4-BE49-F238E27FC236}">
              <a16:creationId xmlns:a16="http://schemas.microsoft.com/office/drawing/2014/main" id="{33CE9734-878B-4E2D-AA63-CE548FD198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a:extLst>
            <a:ext uri="{FF2B5EF4-FFF2-40B4-BE49-F238E27FC236}">
              <a16:creationId xmlns:a16="http://schemas.microsoft.com/office/drawing/2014/main" id="{5F8A80A2-DE1C-4E81-AB6D-0EB79D0D5DF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a:extLst>
            <a:ext uri="{FF2B5EF4-FFF2-40B4-BE49-F238E27FC236}">
              <a16:creationId xmlns:a16="http://schemas.microsoft.com/office/drawing/2014/main" id="{4D5B0BA0-B238-420A-A3F9-6B5D2B2958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a:extLst>
            <a:ext uri="{FF2B5EF4-FFF2-40B4-BE49-F238E27FC236}">
              <a16:creationId xmlns:a16="http://schemas.microsoft.com/office/drawing/2014/main" id="{D6B0D4B6-3988-4E29-9AEB-4E89850BB5C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a:extLst>
            <a:ext uri="{FF2B5EF4-FFF2-40B4-BE49-F238E27FC236}">
              <a16:creationId xmlns:a16="http://schemas.microsoft.com/office/drawing/2014/main" id="{68C85F4C-24ED-45B5-9869-2DBA43BD453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a16="http://schemas.microsoft.com/office/drawing/2014/main" id="{0EC6131F-8971-4C6F-BCEA-1B0A46D0A3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a:extLst>
            <a:ext uri="{FF2B5EF4-FFF2-40B4-BE49-F238E27FC236}">
              <a16:creationId xmlns:a16="http://schemas.microsoft.com/office/drawing/2014/main" id="{C200E303-ABA8-43F5-A730-BF752767CD7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a:extLst>
            <a:ext uri="{FF2B5EF4-FFF2-40B4-BE49-F238E27FC236}">
              <a16:creationId xmlns:a16="http://schemas.microsoft.com/office/drawing/2014/main" id="{3E500E94-EAAE-46DA-B95F-4C1AA6483A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a:extLst>
            <a:ext uri="{FF2B5EF4-FFF2-40B4-BE49-F238E27FC236}">
              <a16:creationId xmlns:a16="http://schemas.microsoft.com/office/drawing/2014/main" id="{9A83E952-5F49-413B-9959-728E9C6EB93A}"/>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a:extLst>
            <a:ext uri="{FF2B5EF4-FFF2-40B4-BE49-F238E27FC236}">
              <a16:creationId xmlns:a16="http://schemas.microsoft.com/office/drawing/2014/main" id="{AA4DC07B-636D-471B-8822-193117961DEE}"/>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a:extLst>
            <a:ext uri="{FF2B5EF4-FFF2-40B4-BE49-F238E27FC236}">
              <a16:creationId xmlns:a16="http://schemas.microsoft.com/office/drawing/2014/main" id="{4891F00A-9767-440E-B737-990FCFD4AF13}"/>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a:extLst>
            <a:ext uri="{FF2B5EF4-FFF2-40B4-BE49-F238E27FC236}">
              <a16:creationId xmlns:a16="http://schemas.microsoft.com/office/drawing/2014/main" id="{3796FA35-E3B8-4ED5-B18F-A6EB89F69839}"/>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a:extLst>
            <a:ext uri="{FF2B5EF4-FFF2-40B4-BE49-F238E27FC236}">
              <a16:creationId xmlns:a16="http://schemas.microsoft.com/office/drawing/2014/main" id="{D38EE617-2610-4BC5-AD22-DAB596F4AA06}"/>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a:extLst>
            <a:ext uri="{FF2B5EF4-FFF2-40B4-BE49-F238E27FC236}">
              <a16:creationId xmlns:a16="http://schemas.microsoft.com/office/drawing/2014/main" id="{FD2A0E7F-28F4-4621-8660-7FB71166BA1A}"/>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a:extLst>
            <a:ext uri="{FF2B5EF4-FFF2-40B4-BE49-F238E27FC236}">
              <a16:creationId xmlns:a16="http://schemas.microsoft.com/office/drawing/2014/main" id="{2D5172EC-5060-427B-9681-DB666A3D931D}"/>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a:extLst>
            <a:ext uri="{FF2B5EF4-FFF2-40B4-BE49-F238E27FC236}">
              <a16:creationId xmlns:a16="http://schemas.microsoft.com/office/drawing/2014/main" id="{FAF15F1D-3B82-4C5F-B6A3-3BDADFCFAE07}"/>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68" name="フローチャート: 判断 267">
          <a:extLst>
            <a:ext uri="{FF2B5EF4-FFF2-40B4-BE49-F238E27FC236}">
              <a16:creationId xmlns:a16="http://schemas.microsoft.com/office/drawing/2014/main" id="{77435950-8C2B-4FE6-AE26-0914A34A1032}"/>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CAF0E8-1E71-43C4-900E-9DACDDB373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BB76751-4FFC-4013-87F3-C0DB5310A3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9AC7822-1A11-4821-BF68-526D5B6B4F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88DB3B0-49DC-4FD7-948C-98B43E16C4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7ADFD728-1E61-4EA7-B965-15210911FB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51688</xdr:rowOff>
    </xdr:from>
    <xdr:to>
      <xdr:col>46</xdr:col>
      <xdr:colOff>38100</xdr:colOff>
      <xdr:row>84</xdr:row>
      <xdr:rowOff>153288</xdr:rowOff>
    </xdr:to>
    <xdr:sp macro="" textlink="">
      <xdr:nvSpPr>
        <xdr:cNvPr id="274" name="楕円 273">
          <a:extLst>
            <a:ext uri="{FF2B5EF4-FFF2-40B4-BE49-F238E27FC236}">
              <a16:creationId xmlns:a16="http://schemas.microsoft.com/office/drawing/2014/main" id="{28474C6D-9115-479A-9E6E-5C7951DCB759}"/>
            </a:ext>
          </a:extLst>
        </xdr:cNvPr>
        <xdr:cNvSpPr/>
      </xdr:nvSpPr>
      <xdr:spPr>
        <a:xfrm>
          <a:off x="86995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5" name="n_1aveValue【公営住宅】&#10;一人当たり面積">
          <a:extLst>
            <a:ext uri="{FF2B5EF4-FFF2-40B4-BE49-F238E27FC236}">
              <a16:creationId xmlns:a16="http://schemas.microsoft.com/office/drawing/2014/main" id="{227825F0-A679-458E-AC43-A22EE9B171E5}"/>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6" name="n_2aveValue【公営住宅】&#10;一人当たり面積">
          <a:extLst>
            <a:ext uri="{FF2B5EF4-FFF2-40B4-BE49-F238E27FC236}">
              <a16:creationId xmlns:a16="http://schemas.microsoft.com/office/drawing/2014/main" id="{37D144AC-F080-43CD-BB90-D4E61A8601BB}"/>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144415</xdr:rowOff>
    </xdr:from>
    <xdr:ext cx="469744" cy="259045"/>
    <xdr:sp macro="" textlink="">
      <xdr:nvSpPr>
        <xdr:cNvPr id="277" name="n_2mainValue【公営住宅】&#10;一人当たり面積">
          <a:extLst>
            <a:ext uri="{FF2B5EF4-FFF2-40B4-BE49-F238E27FC236}">
              <a16:creationId xmlns:a16="http://schemas.microsoft.com/office/drawing/2014/main" id="{883D7F8C-27F2-43B8-9313-1CCA1BAFCB03}"/>
            </a:ext>
          </a:extLst>
        </xdr:cNvPr>
        <xdr:cNvSpPr txBox="1"/>
      </xdr:nvSpPr>
      <xdr:spPr>
        <a:xfrm>
          <a:off x="8515427" y="1454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9A02818E-F5C2-478A-ACD4-9783CB4398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5412879-4F03-4CD2-BF8F-438EB7F397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4ED21054-5048-421A-BCD6-B8B78CF868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1DDA4ACD-4A9B-4891-9A8F-18A43279ED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8EFDC9E8-6966-4AEA-A5F9-8A76886067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7247BEDF-799E-4DEE-BEC8-3DFFEDB2DF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E589C582-E4C6-4237-AB85-77E43EFDF2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BEB15AD7-C8C1-4D47-8C39-0095A32CA8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8FB7AF3D-F6CD-4490-91F2-3B0D74B7D4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F97BD4B7-0E80-45F2-986F-E69E96F194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F0A76284-51CD-49ED-9BC4-15BBCA752C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7F72D47B-824A-46A6-B4F4-558486A177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5D0EC37B-4C70-421F-9CF7-4809AFDA36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9E007ACD-F394-4528-98C8-93C1D61405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3D606B9F-FADF-40EC-903D-D84F375CE4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C8DCE799-B131-49AA-98C8-5B05C07CF5F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81244C1E-C313-46EB-8218-02C5BF4C2C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9882AE39-98A5-4C87-A348-03E7CE1B7F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630335BD-64E0-41F6-9E5F-343D15F39C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62B7AE02-1EE4-4734-81F2-46EF86FA09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F3A9ECE2-5B35-4B20-AA6D-0C8CFEE31D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A65747A8-D159-4F23-B80A-428E51AED6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A44BF142-F6AB-4DAE-A060-24F50826ED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6E7509F-376B-44C3-A171-8C1C1E0550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69AFE60-3636-4BC4-86A0-9CB7C51C98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B90D13B3-C7BB-4786-8D66-5122C91577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71B8F21F-6B05-4433-903F-E9C729D0E0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a:extLst>
            <a:ext uri="{FF2B5EF4-FFF2-40B4-BE49-F238E27FC236}">
              <a16:creationId xmlns:a16="http://schemas.microsoft.com/office/drawing/2014/main" id="{7267A9C4-8950-4383-A606-3868F5582B4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281FA10D-7E85-4B96-B2FB-CBD6722933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CA05C7D2-D62D-43B4-88EC-D66E1EDA172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DA346049-DF3B-4C2C-ADAA-818CD49D87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638F9649-D269-4264-9372-E525A7520E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75EDDFA9-784A-4C79-A1E0-84FD533F63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6676145E-B889-4CCE-A66A-6E93CC3AE3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83C42A47-666C-448F-A6ED-70E547A4E3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11FD66E4-61C5-4A82-BA33-7CC88B4FB5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8F851C5E-00A0-4EC1-BD6E-4E04709C81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a:extLst>
            <a:ext uri="{FF2B5EF4-FFF2-40B4-BE49-F238E27FC236}">
              <a16:creationId xmlns:a16="http://schemas.microsoft.com/office/drawing/2014/main" id="{18ECCB80-FDB1-4FEC-9F96-FB6E3E8C72D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6DF2A079-52CE-4F13-B0D6-2D15BD09FD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a:extLst>
            <a:ext uri="{FF2B5EF4-FFF2-40B4-BE49-F238E27FC236}">
              <a16:creationId xmlns:a16="http://schemas.microsoft.com/office/drawing/2014/main" id="{313C11FD-4797-4A63-B6D5-F377275B920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E87EAD19-8C5E-4E84-BA45-DBAB1F906F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19" name="直線コネクタ 318">
          <a:extLst>
            <a:ext uri="{FF2B5EF4-FFF2-40B4-BE49-F238E27FC236}">
              <a16:creationId xmlns:a16="http://schemas.microsoft.com/office/drawing/2014/main" id="{6D0179B0-62D5-437F-AB0B-3924F50F08FE}"/>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20" name="【認定こども園・幼稚園・保育所】&#10;有形固定資産減価償却率最小値テキスト">
          <a:extLst>
            <a:ext uri="{FF2B5EF4-FFF2-40B4-BE49-F238E27FC236}">
              <a16:creationId xmlns:a16="http://schemas.microsoft.com/office/drawing/2014/main" id="{E8169682-ECA8-40E0-BD96-006B839884FD}"/>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21" name="直線コネクタ 320">
          <a:extLst>
            <a:ext uri="{FF2B5EF4-FFF2-40B4-BE49-F238E27FC236}">
              <a16:creationId xmlns:a16="http://schemas.microsoft.com/office/drawing/2014/main" id="{0F14C982-DE66-4C91-8876-58D956FF54D7}"/>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2" name="【認定こども園・幼稚園・保育所】&#10;有形固定資産減価償却率最大値テキスト">
          <a:extLst>
            <a:ext uri="{FF2B5EF4-FFF2-40B4-BE49-F238E27FC236}">
              <a16:creationId xmlns:a16="http://schemas.microsoft.com/office/drawing/2014/main" id="{6D756941-C0F3-4217-AFF9-B79E2D14A87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3" name="直線コネクタ 322">
          <a:extLst>
            <a:ext uri="{FF2B5EF4-FFF2-40B4-BE49-F238E27FC236}">
              <a16:creationId xmlns:a16="http://schemas.microsoft.com/office/drawing/2014/main" id="{515049EE-9536-4E48-840F-900953B15DB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562EC0B1-1C92-4A5B-AD7D-A5F59B1C692D}"/>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5" name="フローチャート: 判断 324">
          <a:extLst>
            <a:ext uri="{FF2B5EF4-FFF2-40B4-BE49-F238E27FC236}">
              <a16:creationId xmlns:a16="http://schemas.microsoft.com/office/drawing/2014/main" id="{CE789E33-166D-4BB1-A2DC-795EFC45FDA5}"/>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26" name="フローチャート: 判断 325">
          <a:extLst>
            <a:ext uri="{FF2B5EF4-FFF2-40B4-BE49-F238E27FC236}">
              <a16:creationId xmlns:a16="http://schemas.microsoft.com/office/drawing/2014/main" id="{D00F8834-AD93-45C1-B5D4-D84C1852571A}"/>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27" name="フローチャート: 判断 326">
          <a:extLst>
            <a:ext uri="{FF2B5EF4-FFF2-40B4-BE49-F238E27FC236}">
              <a16:creationId xmlns:a16="http://schemas.microsoft.com/office/drawing/2014/main" id="{3567E907-FD6B-4CB0-AA7A-A15BA70CCAF4}"/>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A8C572DD-F850-4541-8B2A-4950178648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D0E93ACF-D784-40FE-8123-5324286C86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FED6A77-E2E6-45A6-B9F4-93CEF640EF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AEF3D5C1-1C6F-4856-874E-3B7ADC326D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F6FF4F0-3B2B-49BC-99E9-36823BCC4D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30299</xdr:rowOff>
    </xdr:from>
    <xdr:to>
      <xdr:col>76</xdr:col>
      <xdr:colOff>165100</xdr:colOff>
      <xdr:row>39</xdr:row>
      <xdr:rowOff>131899</xdr:rowOff>
    </xdr:to>
    <xdr:sp macro="" textlink="">
      <xdr:nvSpPr>
        <xdr:cNvPr id="333" name="楕円 332">
          <a:extLst>
            <a:ext uri="{FF2B5EF4-FFF2-40B4-BE49-F238E27FC236}">
              <a16:creationId xmlns:a16="http://schemas.microsoft.com/office/drawing/2014/main" id="{8B0599FB-5A18-48E9-A0AD-92BC9BA7E94B}"/>
            </a:ext>
          </a:extLst>
        </xdr:cNvPr>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id="{ACBA0F14-0989-4D96-AD4C-4594EB788BD8}"/>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35" name="n_2aveValue【認定こども園・幼稚園・保育所】&#10;有形固定資産減価償却率">
          <a:extLst>
            <a:ext uri="{FF2B5EF4-FFF2-40B4-BE49-F238E27FC236}">
              <a16:creationId xmlns:a16="http://schemas.microsoft.com/office/drawing/2014/main" id="{4C18E0F9-3978-484A-AF4A-C144592173C5}"/>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336" name="n_2mainValue【認定こども園・幼稚園・保育所】&#10;有形固定資産減価償却率">
          <a:extLst>
            <a:ext uri="{FF2B5EF4-FFF2-40B4-BE49-F238E27FC236}">
              <a16:creationId xmlns:a16="http://schemas.microsoft.com/office/drawing/2014/main" id="{1B077CE1-EF0A-47CA-9366-9083329AFE77}"/>
            </a:ext>
          </a:extLst>
        </xdr:cNvPr>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A8510193-E16F-4BB0-938D-8D5339D869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F325EF56-9E5F-481D-A1C9-0D3EA45AC3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65AF1959-9361-4B69-B086-FCEBC4013D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82D64BB3-C691-4643-BFFD-A1C4443559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43AE384F-A49A-4552-9717-75424E5C53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6F24AA79-F88F-40F3-803D-445A58F7A5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0E6743A7-927C-49C4-8054-5CB4A04FFE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D5EE59BE-D930-4676-BB31-034038CCF4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B6F7E771-5E8F-4406-8F63-02434CA419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2654FC5B-BF3B-492D-96A1-9EC8761C20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a:extLst>
            <a:ext uri="{FF2B5EF4-FFF2-40B4-BE49-F238E27FC236}">
              <a16:creationId xmlns:a16="http://schemas.microsoft.com/office/drawing/2014/main" id="{C4EC8FE0-B02E-4D16-8565-483DC57979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a:extLst>
            <a:ext uri="{FF2B5EF4-FFF2-40B4-BE49-F238E27FC236}">
              <a16:creationId xmlns:a16="http://schemas.microsoft.com/office/drawing/2014/main" id="{10D43068-F9B3-4A23-A1AF-6A1DA8AA563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a:extLst>
            <a:ext uri="{FF2B5EF4-FFF2-40B4-BE49-F238E27FC236}">
              <a16:creationId xmlns:a16="http://schemas.microsoft.com/office/drawing/2014/main" id="{52BAF2A8-33F5-4E2E-8224-796F41ADED7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a:extLst>
            <a:ext uri="{FF2B5EF4-FFF2-40B4-BE49-F238E27FC236}">
              <a16:creationId xmlns:a16="http://schemas.microsoft.com/office/drawing/2014/main" id="{2B883394-F594-4462-9A4D-50286584648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id="{2B7F020D-9C03-4B42-A85D-746C2E2353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a:extLst>
            <a:ext uri="{FF2B5EF4-FFF2-40B4-BE49-F238E27FC236}">
              <a16:creationId xmlns:a16="http://schemas.microsoft.com/office/drawing/2014/main" id="{03D4C78E-60F7-4AF4-9CC5-4E875D10F38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a:extLst>
            <a:ext uri="{FF2B5EF4-FFF2-40B4-BE49-F238E27FC236}">
              <a16:creationId xmlns:a16="http://schemas.microsoft.com/office/drawing/2014/main" id="{E85E59AB-E464-4691-8172-8F33BAA691A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a:extLst>
            <a:ext uri="{FF2B5EF4-FFF2-40B4-BE49-F238E27FC236}">
              <a16:creationId xmlns:a16="http://schemas.microsoft.com/office/drawing/2014/main" id="{8BB06EF3-4877-4F5F-B2C6-31E6E24AA2B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a:extLst>
            <a:ext uri="{FF2B5EF4-FFF2-40B4-BE49-F238E27FC236}">
              <a16:creationId xmlns:a16="http://schemas.microsoft.com/office/drawing/2014/main" id="{6DC85F33-31E6-475E-B25B-946D316988A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B6E5A412-5620-45DE-8418-92D96761577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154C221C-33E3-411E-B273-8E9CF7DEC4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FEFEB4D6-FB94-4B31-AB09-921F41EB41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B69B518D-8492-49DA-9C82-94D35FD96A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60" name="直線コネクタ 359">
          <a:extLst>
            <a:ext uri="{FF2B5EF4-FFF2-40B4-BE49-F238E27FC236}">
              <a16:creationId xmlns:a16="http://schemas.microsoft.com/office/drawing/2014/main" id="{0E9B53F3-7182-4299-B065-08E3D048428C}"/>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0F751594-B98A-4DE2-85DF-C859445C5542}"/>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62" name="直線コネクタ 361">
          <a:extLst>
            <a:ext uri="{FF2B5EF4-FFF2-40B4-BE49-F238E27FC236}">
              <a16:creationId xmlns:a16="http://schemas.microsoft.com/office/drawing/2014/main" id="{172E8EC7-631B-4C30-8FE4-A0A4DB5A2F84}"/>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83D78FE3-2FDE-4BB1-9822-3DB584DEAF32}"/>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64" name="直線コネクタ 363">
          <a:extLst>
            <a:ext uri="{FF2B5EF4-FFF2-40B4-BE49-F238E27FC236}">
              <a16:creationId xmlns:a16="http://schemas.microsoft.com/office/drawing/2014/main" id="{AB346B28-13CF-41EC-A4FC-C0F3BA864BD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A452B9D6-9CCF-4479-9156-856852FB4E71}"/>
            </a:ext>
          </a:extLst>
        </xdr:cNvPr>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66" name="フローチャート: 判断 365">
          <a:extLst>
            <a:ext uri="{FF2B5EF4-FFF2-40B4-BE49-F238E27FC236}">
              <a16:creationId xmlns:a16="http://schemas.microsoft.com/office/drawing/2014/main" id="{CB6C9D45-2754-4B42-973F-30B9B396C744}"/>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67" name="フローチャート: 判断 366">
          <a:extLst>
            <a:ext uri="{FF2B5EF4-FFF2-40B4-BE49-F238E27FC236}">
              <a16:creationId xmlns:a16="http://schemas.microsoft.com/office/drawing/2014/main" id="{FAF1D7BC-5B57-4C07-943D-511E53CCA9BD}"/>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68" name="フローチャート: 判断 367">
          <a:extLst>
            <a:ext uri="{FF2B5EF4-FFF2-40B4-BE49-F238E27FC236}">
              <a16:creationId xmlns:a16="http://schemas.microsoft.com/office/drawing/2014/main" id="{1295FD97-5337-4D4E-9B2E-61D1BA0A6A84}"/>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FADB94C-F449-4ECF-B057-8C1EA42617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1FA84B34-48FC-48B5-A1AA-512618C3B3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6F4BC6F-511D-4E5D-B017-6043AE5E5F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C399A375-DB28-4A71-9C6A-9543CDC5B9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ED3B726-13A1-4745-9E0B-4AADFD3AAF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43307</xdr:rowOff>
    </xdr:from>
    <xdr:to>
      <xdr:col>107</xdr:col>
      <xdr:colOff>101600</xdr:colOff>
      <xdr:row>41</xdr:row>
      <xdr:rowOff>144907</xdr:rowOff>
    </xdr:to>
    <xdr:sp macro="" textlink="">
      <xdr:nvSpPr>
        <xdr:cNvPr id="374" name="楕円 373">
          <a:extLst>
            <a:ext uri="{FF2B5EF4-FFF2-40B4-BE49-F238E27FC236}">
              <a16:creationId xmlns:a16="http://schemas.microsoft.com/office/drawing/2014/main" id="{F0A67F44-ED00-4012-ACD4-431C4A616CDC}"/>
            </a:ext>
          </a:extLst>
        </xdr:cNvPr>
        <xdr:cNvSpPr/>
      </xdr:nvSpPr>
      <xdr:spPr>
        <a:xfrm>
          <a:off x="20383500" y="70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375" name="n_1aveValue【認定こども園・幼稚園・保育所】&#10;一人当たり面積">
          <a:extLst>
            <a:ext uri="{FF2B5EF4-FFF2-40B4-BE49-F238E27FC236}">
              <a16:creationId xmlns:a16="http://schemas.microsoft.com/office/drawing/2014/main" id="{C1AF7FEF-1434-481C-B624-D1C80C1D815C}"/>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376" name="n_2aveValue【認定こども園・幼稚園・保育所】&#10;一人当たり面積">
          <a:extLst>
            <a:ext uri="{FF2B5EF4-FFF2-40B4-BE49-F238E27FC236}">
              <a16:creationId xmlns:a16="http://schemas.microsoft.com/office/drawing/2014/main" id="{132DC3DF-75E7-4284-BA69-E3D734C5EDBD}"/>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136034</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4A7CDCB2-5265-405A-B52E-A5C481D6978F}"/>
            </a:ext>
          </a:extLst>
        </xdr:cNvPr>
        <xdr:cNvSpPr txBox="1"/>
      </xdr:nvSpPr>
      <xdr:spPr>
        <a:xfrm>
          <a:off x="20199427"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54B8B6D7-51E6-4C9A-8F63-9DE142238C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6EAB81E2-E9C6-4AEF-9D9A-C0BE9449C2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58EA8247-4FD6-4991-B2E4-CD4CBFE74F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BCE45178-4D94-4B8A-810D-7A5ACD5C03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67210CE6-D3B4-448D-84AC-816FA0434F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E346D20B-2374-441E-90BE-7F04DAEAB1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ACAF7268-2C25-48EE-94D7-CF569F27D7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DA971EC7-47D3-4AE5-9F3D-3A04401F34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4F1C03ED-A155-4E90-888E-DFE6F25FFC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2275040F-0398-478D-94EB-E93FF28FBF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a:extLst>
            <a:ext uri="{FF2B5EF4-FFF2-40B4-BE49-F238E27FC236}">
              <a16:creationId xmlns:a16="http://schemas.microsoft.com/office/drawing/2014/main" id="{CDF7EEF3-688B-46E1-8573-DB7DD58FA8F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a:extLst>
            <a:ext uri="{FF2B5EF4-FFF2-40B4-BE49-F238E27FC236}">
              <a16:creationId xmlns:a16="http://schemas.microsoft.com/office/drawing/2014/main" id="{799C8CEB-7FA6-4946-B360-AD21E112578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a:extLst>
            <a:ext uri="{FF2B5EF4-FFF2-40B4-BE49-F238E27FC236}">
              <a16:creationId xmlns:a16="http://schemas.microsoft.com/office/drawing/2014/main" id="{2895C4D9-F6D5-41B8-930C-906B9CB1D7F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a:extLst>
            <a:ext uri="{FF2B5EF4-FFF2-40B4-BE49-F238E27FC236}">
              <a16:creationId xmlns:a16="http://schemas.microsoft.com/office/drawing/2014/main" id="{6DCA626F-56DB-42B2-B9C4-BC029D33FE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a:extLst>
            <a:ext uri="{FF2B5EF4-FFF2-40B4-BE49-F238E27FC236}">
              <a16:creationId xmlns:a16="http://schemas.microsoft.com/office/drawing/2014/main" id="{DD5A7487-36BB-4E16-94BA-F7728EFE9C1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a:extLst>
            <a:ext uri="{FF2B5EF4-FFF2-40B4-BE49-F238E27FC236}">
              <a16:creationId xmlns:a16="http://schemas.microsoft.com/office/drawing/2014/main" id="{9798489C-F2E1-4963-8F04-BE6281482E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a:extLst>
            <a:ext uri="{FF2B5EF4-FFF2-40B4-BE49-F238E27FC236}">
              <a16:creationId xmlns:a16="http://schemas.microsoft.com/office/drawing/2014/main" id="{0B40C6F3-0CD7-4EA9-975D-8F745A3B14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a:extLst>
            <a:ext uri="{FF2B5EF4-FFF2-40B4-BE49-F238E27FC236}">
              <a16:creationId xmlns:a16="http://schemas.microsoft.com/office/drawing/2014/main" id="{315480AF-68A9-4F92-991B-E307539B5B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a:extLst>
            <a:ext uri="{FF2B5EF4-FFF2-40B4-BE49-F238E27FC236}">
              <a16:creationId xmlns:a16="http://schemas.microsoft.com/office/drawing/2014/main" id="{D94C7792-2AB0-4CE4-8BAA-AFB5285A6ED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a:extLst>
            <a:ext uri="{FF2B5EF4-FFF2-40B4-BE49-F238E27FC236}">
              <a16:creationId xmlns:a16="http://schemas.microsoft.com/office/drawing/2014/main" id="{3A625E94-805C-4D61-86A2-68AAED47C5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a:extLst>
            <a:ext uri="{FF2B5EF4-FFF2-40B4-BE49-F238E27FC236}">
              <a16:creationId xmlns:a16="http://schemas.microsoft.com/office/drawing/2014/main" id="{3C627A31-44EA-4679-9CED-84C91C49058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a:extLst>
            <a:ext uri="{FF2B5EF4-FFF2-40B4-BE49-F238E27FC236}">
              <a16:creationId xmlns:a16="http://schemas.microsoft.com/office/drawing/2014/main" id="{D9399DAA-502F-4DA4-AD7E-D098C25F0F5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F8B7F20B-CEF7-408D-B259-129289D5C8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79342F8C-0B9E-45B0-A405-7AE4C27A300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9EF0D41B-B3ED-40B6-9984-FF3047EE57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03" name="直線コネクタ 402">
          <a:extLst>
            <a:ext uri="{FF2B5EF4-FFF2-40B4-BE49-F238E27FC236}">
              <a16:creationId xmlns:a16="http://schemas.microsoft.com/office/drawing/2014/main" id="{910E82CE-B7BC-45B2-B41F-10800598D8BC}"/>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D7FE1999-6CE5-48FA-9158-261733508D7A}"/>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05" name="直線コネクタ 404">
          <a:extLst>
            <a:ext uri="{FF2B5EF4-FFF2-40B4-BE49-F238E27FC236}">
              <a16:creationId xmlns:a16="http://schemas.microsoft.com/office/drawing/2014/main" id="{4A846F11-D13B-49B7-8C58-1AEA09C7CB26}"/>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CEA25955-C54A-4F80-B54B-6BB52DF7F4B4}"/>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07" name="直線コネクタ 406">
          <a:extLst>
            <a:ext uri="{FF2B5EF4-FFF2-40B4-BE49-F238E27FC236}">
              <a16:creationId xmlns:a16="http://schemas.microsoft.com/office/drawing/2014/main" id="{9C4AB6A6-070C-4C7D-BD66-7D77E11F0A69}"/>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1F25FE6C-218C-46F4-ABEA-7AEFCBC32172}"/>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09" name="フローチャート: 判断 408">
          <a:extLst>
            <a:ext uri="{FF2B5EF4-FFF2-40B4-BE49-F238E27FC236}">
              <a16:creationId xmlns:a16="http://schemas.microsoft.com/office/drawing/2014/main" id="{3ADCA0DC-9416-44C8-9695-809DDF8C098B}"/>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a:extLst>
            <a:ext uri="{FF2B5EF4-FFF2-40B4-BE49-F238E27FC236}">
              <a16:creationId xmlns:a16="http://schemas.microsoft.com/office/drawing/2014/main" id="{08B070D0-DF50-4308-BC75-2393DF65CA6B}"/>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11" name="フローチャート: 判断 410">
          <a:extLst>
            <a:ext uri="{FF2B5EF4-FFF2-40B4-BE49-F238E27FC236}">
              <a16:creationId xmlns:a16="http://schemas.microsoft.com/office/drawing/2014/main" id="{13CB913E-7479-42EF-BF76-4D8C4C0701DA}"/>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17A930E-F921-45A6-9E0D-D847AECEAB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5BC7F234-D5F1-4234-A3D2-5C2AD15C84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950E5CD9-6222-4B92-93C7-D019C7A490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A145A5A7-C7C6-441E-9C5D-9D4FB7D551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D1336084-BDB9-4FDB-8EED-36015E8D0C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29210</xdr:rowOff>
    </xdr:from>
    <xdr:to>
      <xdr:col>76</xdr:col>
      <xdr:colOff>165100</xdr:colOff>
      <xdr:row>57</xdr:row>
      <xdr:rowOff>130810</xdr:rowOff>
    </xdr:to>
    <xdr:sp macro="" textlink="">
      <xdr:nvSpPr>
        <xdr:cNvPr id="417" name="楕円 416">
          <a:extLst>
            <a:ext uri="{FF2B5EF4-FFF2-40B4-BE49-F238E27FC236}">
              <a16:creationId xmlns:a16="http://schemas.microsoft.com/office/drawing/2014/main" id="{DDDDCF4D-080E-4A48-978B-125568C5B00A}"/>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18" name="n_1aveValue【学校施設】&#10;有形固定資産減価償却率">
          <a:extLst>
            <a:ext uri="{FF2B5EF4-FFF2-40B4-BE49-F238E27FC236}">
              <a16:creationId xmlns:a16="http://schemas.microsoft.com/office/drawing/2014/main" id="{A66CED52-0A62-45F0-ADE1-BFB8791F9AA5}"/>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19" name="n_2aveValue【学校施設】&#10;有形固定資産減価償却率">
          <a:extLst>
            <a:ext uri="{FF2B5EF4-FFF2-40B4-BE49-F238E27FC236}">
              <a16:creationId xmlns:a16="http://schemas.microsoft.com/office/drawing/2014/main" id="{4AA92E9F-FC29-4475-8FD1-8CCDDB507B07}"/>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420" name="n_2mainValue【学校施設】&#10;有形固定資産減価償却率">
          <a:extLst>
            <a:ext uri="{FF2B5EF4-FFF2-40B4-BE49-F238E27FC236}">
              <a16:creationId xmlns:a16="http://schemas.microsoft.com/office/drawing/2014/main" id="{04D14911-7DC1-4EA2-8C10-25DA4C08FB13}"/>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2DE24926-BA8D-4859-A040-02DEEB6A81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3C4A186A-9CF1-4529-AC36-5608B51346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7DCC3AF7-617B-440D-B5D6-7CEC86BAD9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35A8CBDF-2418-4FE5-9DCA-C6644C46C8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C37E1AA6-67D0-4062-A581-871ECEEA4F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4D08BCE6-7557-417F-B787-34CF3E37AE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8CEF74FE-DD1D-4F50-A883-7E013465B7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DD1B9A99-BE4A-4B9C-A6CF-DBB994289E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EB992FBF-5CDA-4C3C-89C5-A51973736B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4C9F3FB7-7B29-410C-8541-AA83C9952D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a:extLst>
            <a:ext uri="{FF2B5EF4-FFF2-40B4-BE49-F238E27FC236}">
              <a16:creationId xmlns:a16="http://schemas.microsoft.com/office/drawing/2014/main" id="{F04F5D1B-97C3-4EB0-9857-41153F044C9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a:extLst>
            <a:ext uri="{FF2B5EF4-FFF2-40B4-BE49-F238E27FC236}">
              <a16:creationId xmlns:a16="http://schemas.microsoft.com/office/drawing/2014/main" id="{6EC3BDAE-EDBD-4B69-8294-2AE0315202F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a:extLst>
            <a:ext uri="{FF2B5EF4-FFF2-40B4-BE49-F238E27FC236}">
              <a16:creationId xmlns:a16="http://schemas.microsoft.com/office/drawing/2014/main" id="{8153B127-7D81-4AAA-95D7-F7E57F4B5A4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a:extLst>
            <a:ext uri="{FF2B5EF4-FFF2-40B4-BE49-F238E27FC236}">
              <a16:creationId xmlns:a16="http://schemas.microsoft.com/office/drawing/2014/main" id="{3C3BB6A6-27EA-4E1F-B520-60A967A2C2A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a:extLst>
            <a:ext uri="{FF2B5EF4-FFF2-40B4-BE49-F238E27FC236}">
              <a16:creationId xmlns:a16="http://schemas.microsoft.com/office/drawing/2014/main" id="{67832A34-1B25-4CB1-9247-06F8DFA018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a:extLst>
            <a:ext uri="{FF2B5EF4-FFF2-40B4-BE49-F238E27FC236}">
              <a16:creationId xmlns:a16="http://schemas.microsoft.com/office/drawing/2014/main" id="{99990631-8937-4376-8D3D-EEF34984EBC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a:extLst>
            <a:ext uri="{FF2B5EF4-FFF2-40B4-BE49-F238E27FC236}">
              <a16:creationId xmlns:a16="http://schemas.microsoft.com/office/drawing/2014/main" id="{C38AB920-3ABD-426B-85AE-45901574A5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a:extLst>
            <a:ext uri="{FF2B5EF4-FFF2-40B4-BE49-F238E27FC236}">
              <a16:creationId xmlns:a16="http://schemas.microsoft.com/office/drawing/2014/main" id="{98BF06A4-62EB-4F26-A602-6392CD1A1EC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a:extLst>
            <a:ext uri="{FF2B5EF4-FFF2-40B4-BE49-F238E27FC236}">
              <a16:creationId xmlns:a16="http://schemas.microsoft.com/office/drawing/2014/main" id="{936F2F3C-A1BD-4FCB-8189-29D274A0C45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0" name="テキスト ボックス 439">
          <a:extLst>
            <a:ext uri="{FF2B5EF4-FFF2-40B4-BE49-F238E27FC236}">
              <a16:creationId xmlns:a16="http://schemas.microsoft.com/office/drawing/2014/main" id="{48077DF3-C65E-490C-88B4-FDF06473023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a:extLst>
            <a:ext uri="{FF2B5EF4-FFF2-40B4-BE49-F238E27FC236}">
              <a16:creationId xmlns:a16="http://schemas.microsoft.com/office/drawing/2014/main" id="{6360A1B4-800C-4563-8107-F14AF6ED69F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2" name="テキスト ボックス 441">
          <a:extLst>
            <a:ext uri="{FF2B5EF4-FFF2-40B4-BE49-F238E27FC236}">
              <a16:creationId xmlns:a16="http://schemas.microsoft.com/office/drawing/2014/main" id="{BA639096-BDBB-4B09-BD46-F2A3C9B3A7D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8DE59DE0-52EC-4615-A83A-BE3B3519CB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id="{5E65CA3D-F207-4925-849B-0DFC86DDC72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F4C00309-8A87-4C36-AF8C-DEE22C3554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46" name="直線コネクタ 445">
          <a:extLst>
            <a:ext uri="{FF2B5EF4-FFF2-40B4-BE49-F238E27FC236}">
              <a16:creationId xmlns:a16="http://schemas.microsoft.com/office/drawing/2014/main" id="{7C2D8A0F-A322-4A5E-B2E0-7F21091FBE23}"/>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47" name="【学校施設】&#10;一人当たり面積最小値テキスト">
          <a:extLst>
            <a:ext uri="{FF2B5EF4-FFF2-40B4-BE49-F238E27FC236}">
              <a16:creationId xmlns:a16="http://schemas.microsoft.com/office/drawing/2014/main" id="{011CB6A6-EB80-4B3F-BAE6-C9E3E37B56A6}"/>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48" name="直線コネクタ 447">
          <a:extLst>
            <a:ext uri="{FF2B5EF4-FFF2-40B4-BE49-F238E27FC236}">
              <a16:creationId xmlns:a16="http://schemas.microsoft.com/office/drawing/2014/main" id="{6947D649-CE37-4B93-9D76-041295AF04D2}"/>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49" name="【学校施設】&#10;一人当たり面積最大値テキスト">
          <a:extLst>
            <a:ext uri="{FF2B5EF4-FFF2-40B4-BE49-F238E27FC236}">
              <a16:creationId xmlns:a16="http://schemas.microsoft.com/office/drawing/2014/main" id="{3823022A-804E-4BC7-9573-B57E42624367}"/>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50" name="直線コネクタ 449">
          <a:extLst>
            <a:ext uri="{FF2B5EF4-FFF2-40B4-BE49-F238E27FC236}">
              <a16:creationId xmlns:a16="http://schemas.microsoft.com/office/drawing/2014/main" id="{0846EC6F-D6DB-4E1C-92B4-834CC3B82587}"/>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51" name="【学校施設】&#10;一人当たり面積平均値テキスト">
          <a:extLst>
            <a:ext uri="{FF2B5EF4-FFF2-40B4-BE49-F238E27FC236}">
              <a16:creationId xmlns:a16="http://schemas.microsoft.com/office/drawing/2014/main" id="{ABECD16D-46CF-42F0-9243-A6A3828D7A79}"/>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52" name="フローチャート: 判断 451">
          <a:extLst>
            <a:ext uri="{FF2B5EF4-FFF2-40B4-BE49-F238E27FC236}">
              <a16:creationId xmlns:a16="http://schemas.microsoft.com/office/drawing/2014/main" id="{68FDF23A-532E-4B9B-837E-F2286DD740DE}"/>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53" name="フローチャート: 判断 452">
          <a:extLst>
            <a:ext uri="{FF2B5EF4-FFF2-40B4-BE49-F238E27FC236}">
              <a16:creationId xmlns:a16="http://schemas.microsoft.com/office/drawing/2014/main" id="{20EE7036-A160-45A5-91AD-51512EDAF0BD}"/>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54" name="フローチャート: 判断 453">
          <a:extLst>
            <a:ext uri="{FF2B5EF4-FFF2-40B4-BE49-F238E27FC236}">
              <a16:creationId xmlns:a16="http://schemas.microsoft.com/office/drawing/2014/main" id="{F35D7531-52A7-40FB-A230-D34F58F94F08}"/>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47A822C-4A3A-421D-9582-94CFE1D6A4A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38B00486-28DD-473C-9332-756BBC9E9D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2C46122E-7301-4F9C-BC3E-94990DD5E4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EA292920-05E5-4DCC-9E08-794A166799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DE0FF0A6-9802-418A-8EEB-AC06FE9530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64153</xdr:rowOff>
    </xdr:from>
    <xdr:to>
      <xdr:col>107</xdr:col>
      <xdr:colOff>101600</xdr:colOff>
      <xdr:row>58</xdr:row>
      <xdr:rowOff>165753</xdr:rowOff>
    </xdr:to>
    <xdr:sp macro="" textlink="">
      <xdr:nvSpPr>
        <xdr:cNvPr id="460" name="楕円 459">
          <a:extLst>
            <a:ext uri="{FF2B5EF4-FFF2-40B4-BE49-F238E27FC236}">
              <a16:creationId xmlns:a16="http://schemas.microsoft.com/office/drawing/2014/main" id="{2F48FF6E-2426-4669-9A70-9CED55DE0167}"/>
            </a:ext>
          </a:extLst>
        </xdr:cNvPr>
        <xdr:cNvSpPr/>
      </xdr:nvSpPr>
      <xdr:spPr>
        <a:xfrm>
          <a:off x="20383500" y="100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97154</xdr:rowOff>
    </xdr:from>
    <xdr:ext cx="469744" cy="259045"/>
    <xdr:sp macro="" textlink="">
      <xdr:nvSpPr>
        <xdr:cNvPr id="461" name="n_1aveValue【学校施設】&#10;一人当たり面積">
          <a:extLst>
            <a:ext uri="{FF2B5EF4-FFF2-40B4-BE49-F238E27FC236}">
              <a16:creationId xmlns:a16="http://schemas.microsoft.com/office/drawing/2014/main" id="{9D2C0971-C339-43FD-8F66-AA62947F64BA}"/>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462" name="n_2aveValue【学校施設】&#10;一人当たり面積">
          <a:extLst>
            <a:ext uri="{FF2B5EF4-FFF2-40B4-BE49-F238E27FC236}">
              <a16:creationId xmlns:a16="http://schemas.microsoft.com/office/drawing/2014/main" id="{E38AEAFF-CB49-4F23-B424-DE8DEC4505E6}"/>
            </a:ext>
          </a:extLst>
        </xdr:cNvPr>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10830</xdr:rowOff>
    </xdr:from>
    <xdr:ext cx="469744" cy="259045"/>
    <xdr:sp macro="" textlink="">
      <xdr:nvSpPr>
        <xdr:cNvPr id="463" name="n_2mainValue【学校施設】&#10;一人当たり面積">
          <a:extLst>
            <a:ext uri="{FF2B5EF4-FFF2-40B4-BE49-F238E27FC236}">
              <a16:creationId xmlns:a16="http://schemas.microsoft.com/office/drawing/2014/main" id="{917F6DA2-CD15-45C2-97F7-94CD5D921E19}"/>
            </a:ext>
          </a:extLst>
        </xdr:cNvPr>
        <xdr:cNvSpPr txBox="1"/>
      </xdr:nvSpPr>
      <xdr:spPr>
        <a:xfrm>
          <a:off x="20199427" y="97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BF6D1EFF-5612-41FE-9E28-47FE4A33D2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2322DAAB-6DF9-4EAB-B73A-5693E81A3B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095EAE5E-37CC-4A7F-9BD5-9B68412A1A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3A33BB98-78BF-476C-BCCC-9A8AD0945A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C680DFFB-93A5-43CF-BF7D-8AA0A6B7C8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EE92FC01-013B-4F9A-9B2E-C508E2CEA0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287F0E75-A7BE-49AD-AE6A-572E3B47AD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10D99B04-7545-404D-8E1D-C84FB564D57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id="{BD8B7184-ED29-4941-AAF3-E8A2DC68B0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id="{933D3A7F-447C-4EE1-A9A1-3491F87F7E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id="{BE6D429E-1151-4D99-B82F-063DC8CADC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id="{C2031DAF-1FEE-47DC-AB5D-FFD2302209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id="{ABF5BF63-33C3-4CE7-A3C1-985E82D389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id="{1E86BF32-18E4-4CC2-A891-E6E57EBD6E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id="{3D6D4267-BB47-4A32-8A88-3C0CEF6BF1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id="{3B544B63-3BD7-4A51-9E1A-1FE2ABD686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id="{7A85AE5C-4C92-48BE-B75E-7CD5AE6B29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id="{F6C0E13F-9262-4746-B63B-616CCE845D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id="{12DFDBE7-E8C7-4B40-90EC-2E6C66B1E3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id="{821B082C-8CFA-4D22-96DA-9EB541DA59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id="{65F14761-B17A-476A-94B1-0DDA840168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id="{49D05B99-A74F-463A-BB74-C04399B16B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id="{D01C42E4-55E6-4DFD-904B-42EA14A997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id="{CFBF7C01-4840-4BBE-9292-F90AE2184E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id="{F430F205-F78D-4ACF-B8E4-D5CA43D1DE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id="{63867AB6-77B9-4B03-90F8-468C50C8A5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a:extLst>
            <a:ext uri="{FF2B5EF4-FFF2-40B4-BE49-F238E27FC236}">
              <a16:creationId xmlns:a16="http://schemas.microsoft.com/office/drawing/2014/main" id="{3D6BDA94-1695-4402-A936-B151CD3475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a:extLst>
            <a:ext uri="{FF2B5EF4-FFF2-40B4-BE49-F238E27FC236}">
              <a16:creationId xmlns:a16="http://schemas.microsoft.com/office/drawing/2014/main" id="{7551A2CD-060A-4BB2-BA13-1D36E113816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a:extLst>
            <a:ext uri="{FF2B5EF4-FFF2-40B4-BE49-F238E27FC236}">
              <a16:creationId xmlns:a16="http://schemas.microsoft.com/office/drawing/2014/main" id="{DF009C6D-3609-4C29-B017-55A8332E8A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a:extLst>
            <a:ext uri="{FF2B5EF4-FFF2-40B4-BE49-F238E27FC236}">
              <a16:creationId xmlns:a16="http://schemas.microsoft.com/office/drawing/2014/main" id="{59E808C1-F984-490F-8F8B-233D4D21DF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a:extLst>
            <a:ext uri="{FF2B5EF4-FFF2-40B4-BE49-F238E27FC236}">
              <a16:creationId xmlns:a16="http://schemas.microsoft.com/office/drawing/2014/main" id="{45B73F62-07D3-44E2-BF97-4C974A249C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a:extLst>
            <a:ext uri="{FF2B5EF4-FFF2-40B4-BE49-F238E27FC236}">
              <a16:creationId xmlns:a16="http://schemas.microsoft.com/office/drawing/2014/main" id="{DC66F310-FD29-40BF-AD39-77691CD2AA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a:extLst>
            <a:ext uri="{FF2B5EF4-FFF2-40B4-BE49-F238E27FC236}">
              <a16:creationId xmlns:a16="http://schemas.microsoft.com/office/drawing/2014/main" id="{131328A6-BBBC-463D-9FBA-84345CFDC4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a:extLst>
            <a:ext uri="{FF2B5EF4-FFF2-40B4-BE49-F238E27FC236}">
              <a16:creationId xmlns:a16="http://schemas.microsoft.com/office/drawing/2014/main" id="{58A82FE2-309E-46C5-B588-D89F8B91C0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a:extLst>
            <a:ext uri="{FF2B5EF4-FFF2-40B4-BE49-F238E27FC236}">
              <a16:creationId xmlns:a16="http://schemas.microsoft.com/office/drawing/2014/main" id="{B3D7E687-655E-4450-8E2A-5955699C874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a:extLst>
            <a:ext uri="{FF2B5EF4-FFF2-40B4-BE49-F238E27FC236}">
              <a16:creationId xmlns:a16="http://schemas.microsoft.com/office/drawing/2014/main" id="{E3F30586-333A-49C6-89D0-15452C1F72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a:extLst>
            <a:ext uri="{FF2B5EF4-FFF2-40B4-BE49-F238E27FC236}">
              <a16:creationId xmlns:a16="http://schemas.microsoft.com/office/drawing/2014/main" id="{3EB45B2C-EF86-4BAF-92DB-34F2EDFE94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id="{5DED78FB-4113-47D0-981C-81EE9094F69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a:extLst>
            <a:ext uri="{FF2B5EF4-FFF2-40B4-BE49-F238E27FC236}">
              <a16:creationId xmlns:a16="http://schemas.microsoft.com/office/drawing/2014/main" id="{972A348C-E4B3-47DB-BAD0-2469CBF82E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DC40816E-83FB-43E9-BBEC-C0A7117F30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a:extLst>
            <a:ext uri="{FF2B5EF4-FFF2-40B4-BE49-F238E27FC236}">
              <a16:creationId xmlns:a16="http://schemas.microsoft.com/office/drawing/2014/main" id="{3F7C2422-98DA-4E6B-9862-8DA460575B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05" name="直線コネクタ 504">
          <a:extLst>
            <a:ext uri="{FF2B5EF4-FFF2-40B4-BE49-F238E27FC236}">
              <a16:creationId xmlns:a16="http://schemas.microsoft.com/office/drawing/2014/main" id="{CD1A29F6-C388-41D1-97DB-BC4F5FA7C88D}"/>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06" name="【公民館】&#10;有形固定資産減価償却率最小値テキスト">
          <a:extLst>
            <a:ext uri="{FF2B5EF4-FFF2-40B4-BE49-F238E27FC236}">
              <a16:creationId xmlns:a16="http://schemas.microsoft.com/office/drawing/2014/main" id="{81C19048-D5A7-4D49-A466-ED270FD3D02E}"/>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07" name="直線コネクタ 506">
          <a:extLst>
            <a:ext uri="{FF2B5EF4-FFF2-40B4-BE49-F238E27FC236}">
              <a16:creationId xmlns:a16="http://schemas.microsoft.com/office/drawing/2014/main" id="{23AD7C41-6126-45A3-B5BC-46160AE5F1EA}"/>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公民館】&#10;有形固定資産減価償却率最大値テキスト">
          <a:extLst>
            <a:ext uri="{FF2B5EF4-FFF2-40B4-BE49-F238E27FC236}">
              <a16:creationId xmlns:a16="http://schemas.microsoft.com/office/drawing/2014/main" id="{B1210948-D940-4367-B97C-73AEACA5380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a:extLst>
            <a:ext uri="{FF2B5EF4-FFF2-40B4-BE49-F238E27FC236}">
              <a16:creationId xmlns:a16="http://schemas.microsoft.com/office/drawing/2014/main" id="{F83A94FA-2748-4668-8D13-3704661178A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10" name="【公民館】&#10;有形固定資産減価償却率平均値テキスト">
          <a:extLst>
            <a:ext uri="{FF2B5EF4-FFF2-40B4-BE49-F238E27FC236}">
              <a16:creationId xmlns:a16="http://schemas.microsoft.com/office/drawing/2014/main" id="{9C91E8FE-B4AD-4028-B962-B369ACC2972B}"/>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11" name="フローチャート: 判断 510">
          <a:extLst>
            <a:ext uri="{FF2B5EF4-FFF2-40B4-BE49-F238E27FC236}">
              <a16:creationId xmlns:a16="http://schemas.microsoft.com/office/drawing/2014/main" id="{9D5FA9C5-0473-43EB-8784-DB09507F658E}"/>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12" name="フローチャート: 判断 511">
          <a:extLst>
            <a:ext uri="{FF2B5EF4-FFF2-40B4-BE49-F238E27FC236}">
              <a16:creationId xmlns:a16="http://schemas.microsoft.com/office/drawing/2014/main" id="{6170B12A-0EB5-4C71-99E2-8C25C9285BBB}"/>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13" name="フローチャート: 判断 512">
          <a:extLst>
            <a:ext uri="{FF2B5EF4-FFF2-40B4-BE49-F238E27FC236}">
              <a16:creationId xmlns:a16="http://schemas.microsoft.com/office/drawing/2014/main" id="{9BD47267-0CC4-44D7-9349-CAF80F86A1E6}"/>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31B2F297-31D7-4797-B995-25627076B4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A89F7253-1AB0-4D25-93B1-56D6F09E43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612D94F0-9093-477C-9F3C-D6603D91BA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F7FA7D21-AC12-4F6C-935D-969F3F1655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C5C98D0C-91E9-4206-9BF9-76D5A025B0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93980</xdr:rowOff>
    </xdr:from>
    <xdr:to>
      <xdr:col>76</xdr:col>
      <xdr:colOff>165100</xdr:colOff>
      <xdr:row>102</xdr:row>
      <xdr:rowOff>24130</xdr:rowOff>
    </xdr:to>
    <xdr:sp macro="" textlink="">
      <xdr:nvSpPr>
        <xdr:cNvPr id="519" name="楕円 518">
          <a:extLst>
            <a:ext uri="{FF2B5EF4-FFF2-40B4-BE49-F238E27FC236}">
              <a16:creationId xmlns:a16="http://schemas.microsoft.com/office/drawing/2014/main" id="{8020DF87-D930-4991-955F-B87462DF3025}"/>
            </a:ext>
          </a:extLst>
        </xdr:cNvPr>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110870</xdr:rowOff>
    </xdr:from>
    <xdr:ext cx="405111" cy="259045"/>
    <xdr:sp macro="" textlink="">
      <xdr:nvSpPr>
        <xdr:cNvPr id="520" name="n_1aveValue【公民館】&#10;有形固定資産減価償却率">
          <a:extLst>
            <a:ext uri="{FF2B5EF4-FFF2-40B4-BE49-F238E27FC236}">
              <a16:creationId xmlns:a16="http://schemas.microsoft.com/office/drawing/2014/main" id="{2F835306-0A65-4946-AD80-27C26CD971C2}"/>
            </a:ext>
          </a:extLst>
        </xdr:cNvPr>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21" name="n_2aveValue【公民館】&#10;有形固定資産減価償却率">
          <a:extLst>
            <a:ext uri="{FF2B5EF4-FFF2-40B4-BE49-F238E27FC236}">
              <a16:creationId xmlns:a16="http://schemas.microsoft.com/office/drawing/2014/main" id="{27A44FEF-34B5-4CE5-B979-1090C4F10423}"/>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522" name="n_2mainValue【公民館】&#10;有形固定資産減価償却率">
          <a:extLst>
            <a:ext uri="{FF2B5EF4-FFF2-40B4-BE49-F238E27FC236}">
              <a16:creationId xmlns:a16="http://schemas.microsoft.com/office/drawing/2014/main" id="{6A17B984-44D6-4C47-9706-F078B5064874}"/>
            </a:ext>
          </a:extLst>
        </xdr:cNvPr>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id="{2C0B88BF-FB0E-4E3C-B59F-C5C2003332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id="{99ED74B2-6717-487A-A332-408168529A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id="{9AB79F55-C007-4096-BD82-5ED986B96B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id="{B6F7F8A3-FB9C-4F50-A482-6AB9104AAF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id="{EFDBCE41-8248-4B72-85F9-607961E268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id="{37C09950-F128-471F-A9C4-A42FF8C894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id="{B812AFBD-8441-41E8-B1B2-5E75A707CB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id="{5F326384-05B2-4823-9E7E-27A2EA2759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id="{95782201-9EB5-4D4C-803D-25CDA8CCC8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id="{9AAF2221-3625-4D82-B996-9C81782242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3" name="直線コネクタ 532">
          <a:extLst>
            <a:ext uri="{FF2B5EF4-FFF2-40B4-BE49-F238E27FC236}">
              <a16:creationId xmlns:a16="http://schemas.microsoft.com/office/drawing/2014/main" id="{500BA9D2-24D6-442D-BCB8-13E33E6BB6D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4" name="テキスト ボックス 533">
          <a:extLst>
            <a:ext uri="{FF2B5EF4-FFF2-40B4-BE49-F238E27FC236}">
              <a16:creationId xmlns:a16="http://schemas.microsoft.com/office/drawing/2014/main" id="{0C8781DD-F2FD-4402-B0D5-27C4A75207B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5" name="直線コネクタ 534">
          <a:extLst>
            <a:ext uri="{FF2B5EF4-FFF2-40B4-BE49-F238E27FC236}">
              <a16:creationId xmlns:a16="http://schemas.microsoft.com/office/drawing/2014/main" id="{32AA50FF-350E-4C4A-8F90-96819506732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6" name="テキスト ボックス 535">
          <a:extLst>
            <a:ext uri="{FF2B5EF4-FFF2-40B4-BE49-F238E27FC236}">
              <a16:creationId xmlns:a16="http://schemas.microsoft.com/office/drawing/2014/main" id="{6849AE69-7E96-4985-9FA3-CC3A9C090BF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7" name="直線コネクタ 536">
          <a:extLst>
            <a:ext uri="{FF2B5EF4-FFF2-40B4-BE49-F238E27FC236}">
              <a16:creationId xmlns:a16="http://schemas.microsoft.com/office/drawing/2014/main" id="{BF7DA93B-E1D8-4A4D-8B78-4FBC5BF167F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8" name="テキスト ボックス 537">
          <a:extLst>
            <a:ext uri="{FF2B5EF4-FFF2-40B4-BE49-F238E27FC236}">
              <a16:creationId xmlns:a16="http://schemas.microsoft.com/office/drawing/2014/main" id="{EB3BDAF3-BF98-4313-9883-AE199B508B0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9" name="直線コネクタ 538">
          <a:extLst>
            <a:ext uri="{FF2B5EF4-FFF2-40B4-BE49-F238E27FC236}">
              <a16:creationId xmlns:a16="http://schemas.microsoft.com/office/drawing/2014/main" id="{BF6CFB5A-E3C9-4795-BA2B-304F01FB432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0" name="テキスト ボックス 539">
          <a:extLst>
            <a:ext uri="{FF2B5EF4-FFF2-40B4-BE49-F238E27FC236}">
              <a16:creationId xmlns:a16="http://schemas.microsoft.com/office/drawing/2014/main" id="{CE78FEF5-88A7-42E6-B5F5-E6A2D58396C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id="{A0F10118-EE80-43B6-85B8-AC25EEF42D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id="{8BDCFC99-E5C4-4755-B921-036072557A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a:extLst>
            <a:ext uri="{FF2B5EF4-FFF2-40B4-BE49-F238E27FC236}">
              <a16:creationId xmlns:a16="http://schemas.microsoft.com/office/drawing/2014/main" id="{DABC1A75-A560-46B1-9ED1-FBEC4D406D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44" name="直線コネクタ 543">
          <a:extLst>
            <a:ext uri="{FF2B5EF4-FFF2-40B4-BE49-F238E27FC236}">
              <a16:creationId xmlns:a16="http://schemas.microsoft.com/office/drawing/2014/main" id="{B890D055-F3E2-4788-909F-DE12C19B7D08}"/>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45" name="【公民館】&#10;一人当たり面積最小値テキスト">
          <a:extLst>
            <a:ext uri="{FF2B5EF4-FFF2-40B4-BE49-F238E27FC236}">
              <a16:creationId xmlns:a16="http://schemas.microsoft.com/office/drawing/2014/main" id="{29512A9A-644C-447E-8E06-26B0495FC21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46" name="直線コネクタ 545">
          <a:extLst>
            <a:ext uri="{FF2B5EF4-FFF2-40B4-BE49-F238E27FC236}">
              <a16:creationId xmlns:a16="http://schemas.microsoft.com/office/drawing/2014/main" id="{2C2428CA-B89C-42A1-A2ED-E2D075E44518}"/>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47" name="【公民館】&#10;一人当たり面積最大値テキスト">
          <a:extLst>
            <a:ext uri="{FF2B5EF4-FFF2-40B4-BE49-F238E27FC236}">
              <a16:creationId xmlns:a16="http://schemas.microsoft.com/office/drawing/2014/main" id="{C4DCBFEF-E40C-4F0A-86EC-9768F2082DB1}"/>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48" name="直線コネクタ 547">
          <a:extLst>
            <a:ext uri="{FF2B5EF4-FFF2-40B4-BE49-F238E27FC236}">
              <a16:creationId xmlns:a16="http://schemas.microsoft.com/office/drawing/2014/main" id="{C902D64E-4B87-4342-9C00-836DD58662A1}"/>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49" name="【公民館】&#10;一人当たり面積平均値テキスト">
          <a:extLst>
            <a:ext uri="{FF2B5EF4-FFF2-40B4-BE49-F238E27FC236}">
              <a16:creationId xmlns:a16="http://schemas.microsoft.com/office/drawing/2014/main" id="{B44F97BD-1289-4565-8993-D919077AE10C}"/>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50" name="フローチャート: 判断 549">
          <a:extLst>
            <a:ext uri="{FF2B5EF4-FFF2-40B4-BE49-F238E27FC236}">
              <a16:creationId xmlns:a16="http://schemas.microsoft.com/office/drawing/2014/main" id="{DE11E8A6-37AC-4B2B-8185-28F2DC2727EE}"/>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51" name="フローチャート: 判断 550">
          <a:extLst>
            <a:ext uri="{FF2B5EF4-FFF2-40B4-BE49-F238E27FC236}">
              <a16:creationId xmlns:a16="http://schemas.microsoft.com/office/drawing/2014/main" id="{CB55A7B4-37BD-435F-8D48-3E9B99932847}"/>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52" name="フローチャート: 判断 551">
          <a:extLst>
            <a:ext uri="{FF2B5EF4-FFF2-40B4-BE49-F238E27FC236}">
              <a16:creationId xmlns:a16="http://schemas.microsoft.com/office/drawing/2014/main" id="{D3EBB968-7DDB-4A98-8BF4-44BD0D8FFCC6}"/>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94C2957F-5467-46E5-AEED-6343D2BA99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E9CDA421-2147-4682-9861-6CCD5EB500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C25207C8-B7EB-46BC-B40A-031BC80EDF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DD7E990F-C17A-4D0E-96A9-2B394B2E8C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9B2B0B75-7CAD-403D-A53E-5B92624A51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168503</xdr:rowOff>
    </xdr:from>
    <xdr:to>
      <xdr:col>107</xdr:col>
      <xdr:colOff>101600</xdr:colOff>
      <xdr:row>105</xdr:row>
      <xdr:rowOff>98653</xdr:rowOff>
    </xdr:to>
    <xdr:sp macro="" textlink="">
      <xdr:nvSpPr>
        <xdr:cNvPr id="558" name="楕円 557">
          <a:extLst>
            <a:ext uri="{FF2B5EF4-FFF2-40B4-BE49-F238E27FC236}">
              <a16:creationId xmlns:a16="http://schemas.microsoft.com/office/drawing/2014/main" id="{0363C027-9A6A-4E21-9C4B-8A25D7898EDC}"/>
            </a:ext>
          </a:extLst>
        </xdr:cNvPr>
        <xdr:cNvSpPr/>
      </xdr:nvSpPr>
      <xdr:spPr>
        <a:xfrm>
          <a:off x="20383500" y="179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559" name="n_1aveValue【公民館】&#10;一人当たり面積">
          <a:extLst>
            <a:ext uri="{FF2B5EF4-FFF2-40B4-BE49-F238E27FC236}">
              <a16:creationId xmlns:a16="http://schemas.microsoft.com/office/drawing/2014/main" id="{60AE9BE1-AA6A-4092-B051-B57B7C059D7E}"/>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560" name="n_2aveValue【公民館】&#10;一人当たり面積">
          <a:extLst>
            <a:ext uri="{FF2B5EF4-FFF2-40B4-BE49-F238E27FC236}">
              <a16:creationId xmlns:a16="http://schemas.microsoft.com/office/drawing/2014/main" id="{F3562EA3-45EB-44D9-9F92-62CBF451DDC6}"/>
            </a:ext>
          </a:extLst>
        </xdr:cNvPr>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115180</xdr:rowOff>
    </xdr:from>
    <xdr:ext cx="469744" cy="259045"/>
    <xdr:sp macro="" textlink="">
      <xdr:nvSpPr>
        <xdr:cNvPr id="561" name="n_2mainValue【公民館】&#10;一人当たり面積">
          <a:extLst>
            <a:ext uri="{FF2B5EF4-FFF2-40B4-BE49-F238E27FC236}">
              <a16:creationId xmlns:a16="http://schemas.microsoft.com/office/drawing/2014/main" id="{9ECCF06A-E794-4479-A3B9-01D4C38E71C8}"/>
            </a:ext>
          </a:extLst>
        </xdr:cNvPr>
        <xdr:cNvSpPr txBox="1"/>
      </xdr:nvSpPr>
      <xdr:spPr>
        <a:xfrm>
          <a:off x="20199427" y="177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CE4BB5EB-F5A7-4BCF-977A-F2B98A9515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C7F8CB5F-6047-49EC-B4B5-7850B347A5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A4DE36B3-FE43-439C-A074-C6A919380A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橋梁、公営住宅、学校施設等の有形固定資産減価償却率が他団体と比べ高くなっている。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橋梁については昨年度に引き続き橋梁長寿命化修繕計画に基づき修繕を進めていく。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今後も公営住宅や学校施設等についても適切な場面で補修を行い長く運用していくよう努める。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D76878-C96D-45CA-A8A0-0D65FDEEF5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CC95E6-3593-456F-9DA1-05E290B89A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F30DFA-D430-4149-9B8A-692A42A4D2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343AD3-952D-4EB0-9D35-C5D6488896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8B2089-E5A2-471F-996E-12AD89F27A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FA9CBE-A898-4BC2-AD28-3F1D8CB9C4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6EE20B-735B-41CD-B778-6A30E7AF5D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3323B2-523D-4C2F-8CBA-13D3BA3862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B2921A-D411-4143-A9DD-204EA8F345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9DE143-A794-4E64-B597-4579150C42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D76803-6BF6-4703-8E72-1396D7FF26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6894BA-B6F6-477A-A5D6-8174D5B535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C2535E-9E9B-463C-A1A4-7D7672B13B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0AB35A-D929-4DA5-8A0F-4B39793C29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C1908C-1BF2-4AB3-9628-76C06797FD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BD44FA-CFCC-4F7D-8B3B-39A316ADE9D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1230A8-338C-4809-8034-82D675C96A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797405-B483-4CC1-BA51-55239ACBC6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0D4ED9-3816-4804-8A5B-FAC97A0CE1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6F2181-FB1C-47BE-8EEB-405E675A6F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29F4DA-339C-4C47-A63F-49BA3712D5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6BC38B-8A0D-4A90-AB7D-9E6936D592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4ED9E1-32B2-4B88-9DAB-229A47F1CC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C6C54C-7287-487B-9336-3EE3CF2B63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8B7BD8-82E7-46F5-9D24-18472BE376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4E741E-73C2-4283-BAA3-B192A660A0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9B68F9-E08E-4507-AACF-7814F1D21D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B1588E-C37D-4C8B-8771-795969C600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15F5197-A942-47D6-8608-04C8DBDA303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4682E37-6D4A-4AE7-B336-5A845B833D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794B66F-9CD5-44F0-BF29-9B6B8496C2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1E13768-EF23-4BBA-AA96-ADABE9FE00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8F0D5C2-2C4A-4826-8F15-CBF15DE7FE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AC56B23-2845-4067-9471-39763BBB92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24F7635-EBE0-4685-8344-6B478CB0B0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A1F6661-AE52-4C6C-9E8E-C4CB3B4E21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9E195ED-00C6-4C29-8BAE-93B2F15B84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6709CE3-9138-452E-A9ED-7D0C38DCB13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985EAEE-042E-4BCA-9F8E-C79374F4FD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D2A7629-E7ED-4495-8BE0-13925AE553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16C0BF5-B230-4F87-87E0-E827601026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B8B3B88-056F-4C2B-9E63-D690456F2B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A41546C-D586-4994-8967-677EA34B1B4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CA53FF0-5276-4B46-8BC8-A192571EA3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E12007AA-0FCC-4168-A10A-F2494ABC9E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8D62639-F1A9-4AFB-AD7F-A992473D093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75277CB-AF8F-4FD9-BC7A-EDF51EBE75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A836998-E020-4301-9B32-AD72F853B6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9B4F897-7362-439D-99E7-30D4923FEC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C67A836-0C91-45FE-AB82-CEFF14121F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286BAE7-A5BC-44BB-8184-0EF2F3A536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D5B0AB0-E9BC-4F93-9454-433E720BC8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35A52BE-D9CD-43E9-82D1-CEF5B0BB8F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CED4AFF-AAE2-4F4D-A28E-2B7CB2ED29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16768C5-668C-4D79-91AE-B96FC872A0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EA7964B-F6F1-4C57-A055-8DE1867E95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52A4D58-389E-425E-8DDE-F778D7C1C2A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2AB1A2DE-8D95-48E0-B97C-0F8639B9227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822964B-5C03-4670-BC5A-F7AA6924C41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4B47E705-3043-477D-9D0D-9AB6F4A1433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3A39DA9-0C4C-45ED-9E4B-0F5311538B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581235E2-5786-461E-8BFB-75C2995A841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4766538-F5FA-4EDB-A200-2B274F4BBF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F2B01681-D12F-4CA6-B9E6-D72C6A38157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4BD3986E-DBE9-4840-A933-45471B81753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7B2F690-1698-4480-973B-16030C4D17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1D9D5B1-332A-473D-819A-4DE4F5E7C06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FD5E416C-36D4-4136-A852-5D91B4B19A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AE6F3D46-15F5-4CE9-92DC-212CC843AF9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24428FF-A589-4937-A45A-2A3FA2089E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6A15276C-FEBD-44AD-8BDB-FF563785390B}"/>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42EAA06-6D25-4961-ABEB-D5726A029FF2}"/>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E81F36B3-D677-45E6-A42F-457B14C70F11}"/>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11E4A5A9-92B9-438C-A839-4B0E3135EBDF}"/>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3EDBFA0F-398B-4D87-A076-EC5A6719C9F6}"/>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4974D4E0-1578-445C-855C-46E0E21E4861}"/>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648B1BDA-9478-4922-9CDC-7A14519CA78B}"/>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13BF54B7-AA99-4A18-BFBA-E73FD9650BD4}"/>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a:extLst>
            <a:ext uri="{FF2B5EF4-FFF2-40B4-BE49-F238E27FC236}">
              <a16:creationId xmlns:a16="http://schemas.microsoft.com/office/drawing/2014/main" id="{2E16AF9C-4710-4425-B6FF-05A09CB69555}"/>
            </a:ext>
          </a:extLst>
        </xdr:cNvPr>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475C421E-1B76-4A14-8822-2BC687744C48}"/>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a:extLst>
            <a:ext uri="{FF2B5EF4-FFF2-40B4-BE49-F238E27FC236}">
              <a16:creationId xmlns:a16="http://schemas.microsoft.com/office/drawing/2014/main" id="{805F5932-735A-40B2-B69D-3AABB66AAA04}"/>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433673E-D0AA-4E8B-98BC-31C2EB310B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61A11E1-DEE6-4CEB-B824-F2C2198F98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7883221-4D8E-435E-BBC9-74FD97954C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1CB9E8B-10B0-4281-80BB-AA75B0AA2B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7B1D4C2-7F8D-4927-954C-16FB2DF358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44450</xdr:rowOff>
    </xdr:from>
    <xdr:to>
      <xdr:col>15</xdr:col>
      <xdr:colOff>101600</xdr:colOff>
      <xdr:row>55</xdr:row>
      <xdr:rowOff>146050</xdr:rowOff>
    </xdr:to>
    <xdr:sp macro="" textlink="">
      <xdr:nvSpPr>
        <xdr:cNvPr id="88" name="楕円 87">
          <a:extLst>
            <a:ext uri="{FF2B5EF4-FFF2-40B4-BE49-F238E27FC236}">
              <a16:creationId xmlns:a16="http://schemas.microsoft.com/office/drawing/2014/main" id="{AC865351-19D5-4BE1-A54D-59191E3F3947}"/>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6427</xdr:colOff>
      <xdr:row>53</xdr:row>
      <xdr:rowOff>162577</xdr:rowOff>
    </xdr:from>
    <xdr:ext cx="469744" cy="259045"/>
    <xdr:sp macro="" textlink="">
      <xdr:nvSpPr>
        <xdr:cNvPr id="89" name="n_2mainValue【体育館・プール】&#10;有形固定資産減価償却率">
          <a:extLst>
            <a:ext uri="{FF2B5EF4-FFF2-40B4-BE49-F238E27FC236}">
              <a16:creationId xmlns:a16="http://schemas.microsoft.com/office/drawing/2014/main" id="{0D550055-68CC-43EE-B481-2DFFD4D41843}"/>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BF4FB487-2E0B-4197-AEE2-FC6F964185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DA899014-D4DA-4449-AFC2-0FD7FE3129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F1A43F17-5F2B-4B00-B868-FE09BD4E6A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189F9990-A92F-4EB7-92C5-64D95232CE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D0848C4B-856E-451D-849C-8074535657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4BBA51CC-975A-48FD-9E7A-0806BCD0FC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5B8FF552-FE11-4DD2-9B7D-91C24CFC56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04CDAF5A-5391-4529-904A-4A157A0B41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F6F0D947-79A9-43F6-9ECB-6851403B82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B894F397-134B-4A50-8887-EAD258C86E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a:extLst>
            <a:ext uri="{FF2B5EF4-FFF2-40B4-BE49-F238E27FC236}">
              <a16:creationId xmlns:a16="http://schemas.microsoft.com/office/drawing/2014/main" id="{35FBF12D-C715-4C78-9033-4448A71B7A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a:extLst>
            <a:ext uri="{FF2B5EF4-FFF2-40B4-BE49-F238E27FC236}">
              <a16:creationId xmlns:a16="http://schemas.microsoft.com/office/drawing/2014/main" id="{C4DDBD99-CC52-4027-9049-0605272264A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a:extLst>
            <a:ext uri="{FF2B5EF4-FFF2-40B4-BE49-F238E27FC236}">
              <a16:creationId xmlns:a16="http://schemas.microsoft.com/office/drawing/2014/main" id="{C2161974-6795-4A2E-8EC4-B937686BE8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a:extLst>
            <a:ext uri="{FF2B5EF4-FFF2-40B4-BE49-F238E27FC236}">
              <a16:creationId xmlns:a16="http://schemas.microsoft.com/office/drawing/2014/main" id="{94C70214-88A6-4864-AD79-D1285B102DE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a:extLst>
            <a:ext uri="{FF2B5EF4-FFF2-40B4-BE49-F238E27FC236}">
              <a16:creationId xmlns:a16="http://schemas.microsoft.com/office/drawing/2014/main" id="{A93C6A52-C216-4676-8200-A8352366BCB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a:extLst>
            <a:ext uri="{FF2B5EF4-FFF2-40B4-BE49-F238E27FC236}">
              <a16:creationId xmlns:a16="http://schemas.microsoft.com/office/drawing/2014/main" id="{3D10EC12-704B-4A1F-AC77-0BE4C346DFC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a:extLst>
            <a:ext uri="{FF2B5EF4-FFF2-40B4-BE49-F238E27FC236}">
              <a16:creationId xmlns:a16="http://schemas.microsoft.com/office/drawing/2014/main" id="{4DD5822C-1F44-4703-8FF5-6B552EE43C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a:extLst>
            <a:ext uri="{FF2B5EF4-FFF2-40B4-BE49-F238E27FC236}">
              <a16:creationId xmlns:a16="http://schemas.microsoft.com/office/drawing/2014/main" id="{93F7BB63-4264-41D5-8EBD-418204CC993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a:extLst>
            <a:ext uri="{FF2B5EF4-FFF2-40B4-BE49-F238E27FC236}">
              <a16:creationId xmlns:a16="http://schemas.microsoft.com/office/drawing/2014/main" id="{5D1E5A5D-47EE-4074-9C6D-18AAE2C0189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a:extLst>
            <a:ext uri="{FF2B5EF4-FFF2-40B4-BE49-F238E27FC236}">
              <a16:creationId xmlns:a16="http://schemas.microsoft.com/office/drawing/2014/main" id="{E266244A-55D3-4A13-B05B-5311E2247F4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610AC6D4-3C65-4E87-ACC4-84EF5D32BA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a:extLst>
            <a:ext uri="{FF2B5EF4-FFF2-40B4-BE49-F238E27FC236}">
              <a16:creationId xmlns:a16="http://schemas.microsoft.com/office/drawing/2014/main" id="{62E09D48-6AD5-4C88-8177-54F6541335D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EC20DB40-6726-47A7-90C9-4C827DB058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3" name="直線コネクタ 112">
          <a:extLst>
            <a:ext uri="{FF2B5EF4-FFF2-40B4-BE49-F238E27FC236}">
              <a16:creationId xmlns:a16="http://schemas.microsoft.com/office/drawing/2014/main" id="{928E0130-3BA7-40DE-9FB0-4B3F09B7A1D9}"/>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4" name="【体育館・プール】&#10;一人当たり面積最小値テキスト">
          <a:extLst>
            <a:ext uri="{FF2B5EF4-FFF2-40B4-BE49-F238E27FC236}">
              <a16:creationId xmlns:a16="http://schemas.microsoft.com/office/drawing/2014/main" id="{30514FE5-B725-4110-9047-571205AD4A6B}"/>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5" name="直線コネクタ 114">
          <a:extLst>
            <a:ext uri="{FF2B5EF4-FFF2-40B4-BE49-F238E27FC236}">
              <a16:creationId xmlns:a16="http://schemas.microsoft.com/office/drawing/2014/main" id="{A2A962FA-0C43-4610-9FB7-A4CD05478D35}"/>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6" name="【体育館・プール】&#10;一人当たり面積最大値テキスト">
          <a:extLst>
            <a:ext uri="{FF2B5EF4-FFF2-40B4-BE49-F238E27FC236}">
              <a16:creationId xmlns:a16="http://schemas.microsoft.com/office/drawing/2014/main" id="{60C5A8AB-29DC-4808-A812-2F91CA959AB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7" name="直線コネクタ 116">
          <a:extLst>
            <a:ext uri="{FF2B5EF4-FFF2-40B4-BE49-F238E27FC236}">
              <a16:creationId xmlns:a16="http://schemas.microsoft.com/office/drawing/2014/main" id="{56F0B8DE-52E3-4F4D-83CC-E34FA8F7049F}"/>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18" name="【体育館・プール】&#10;一人当たり面積平均値テキスト">
          <a:extLst>
            <a:ext uri="{FF2B5EF4-FFF2-40B4-BE49-F238E27FC236}">
              <a16:creationId xmlns:a16="http://schemas.microsoft.com/office/drawing/2014/main" id="{7866C64F-7B77-404B-9EB3-0BF8A4F6F660}"/>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19" name="フローチャート: 判断 118">
          <a:extLst>
            <a:ext uri="{FF2B5EF4-FFF2-40B4-BE49-F238E27FC236}">
              <a16:creationId xmlns:a16="http://schemas.microsoft.com/office/drawing/2014/main" id="{A7EA2A75-F9F7-4713-BB4A-BC877871F941}"/>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0" name="フローチャート: 判断 119">
          <a:extLst>
            <a:ext uri="{FF2B5EF4-FFF2-40B4-BE49-F238E27FC236}">
              <a16:creationId xmlns:a16="http://schemas.microsoft.com/office/drawing/2014/main" id="{136740C0-46E7-4D88-9141-149E7063A2CE}"/>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1" name="n_1aveValue【体育館・プール】&#10;一人当たり面積">
          <a:extLst>
            <a:ext uri="{FF2B5EF4-FFF2-40B4-BE49-F238E27FC236}">
              <a16:creationId xmlns:a16="http://schemas.microsoft.com/office/drawing/2014/main" id="{CB366566-93E3-4BE7-A7FA-7443974092E1}"/>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2" name="フローチャート: 判断 121">
          <a:extLst>
            <a:ext uri="{FF2B5EF4-FFF2-40B4-BE49-F238E27FC236}">
              <a16:creationId xmlns:a16="http://schemas.microsoft.com/office/drawing/2014/main" id="{F7214691-8F36-4025-A1CA-D28BF6B75081}"/>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3" name="n_2aveValue【体育館・プール】&#10;一人当たり面積">
          <a:extLst>
            <a:ext uri="{FF2B5EF4-FFF2-40B4-BE49-F238E27FC236}">
              <a16:creationId xmlns:a16="http://schemas.microsoft.com/office/drawing/2014/main" id="{44A704C7-5833-4BD6-B0EF-F43151CF527F}"/>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735A624B-7DC9-4CED-9783-70EA8C7CD6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540FCA0A-DFA8-49F6-86BA-4ADA4E8D27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51B0C386-E44D-4FF8-83E4-350169906E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FF3B5887-97F6-47F3-9674-A252474508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9D1C2149-CBDD-4B73-9CF6-FF9D35AA4D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1778</xdr:rowOff>
    </xdr:from>
    <xdr:to>
      <xdr:col>46</xdr:col>
      <xdr:colOff>38100</xdr:colOff>
      <xdr:row>64</xdr:row>
      <xdr:rowOff>103378</xdr:rowOff>
    </xdr:to>
    <xdr:sp macro="" textlink="">
      <xdr:nvSpPr>
        <xdr:cNvPr id="129" name="楕円 128">
          <a:extLst>
            <a:ext uri="{FF2B5EF4-FFF2-40B4-BE49-F238E27FC236}">
              <a16:creationId xmlns:a16="http://schemas.microsoft.com/office/drawing/2014/main" id="{A960D636-8026-48E8-B68A-AD5DD0ACCF7E}"/>
            </a:ext>
          </a:extLst>
        </xdr:cNvPr>
        <xdr:cNvSpPr/>
      </xdr:nvSpPr>
      <xdr:spPr>
        <a:xfrm>
          <a:off x="8699500" y="109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94505</xdr:rowOff>
    </xdr:from>
    <xdr:ext cx="469744" cy="259045"/>
    <xdr:sp macro="" textlink="">
      <xdr:nvSpPr>
        <xdr:cNvPr id="130" name="n_2mainValue【体育館・プール】&#10;一人当たり面積">
          <a:extLst>
            <a:ext uri="{FF2B5EF4-FFF2-40B4-BE49-F238E27FC236}">
              <a16:creationId xmlns:a16="http://schemas.microsoft.com/office/drawing/2014/main" id="{C1AA41F9-D741-40BB-B082-5600814E3AD6}"/>
            </a:ext>
          </a:extLst>
        </xdr:cNvPr>
        <xdr:cNvSpPr txBox="1"/>
      </xdr:nvSpPr>
      <xdr:spPr>
        <a:xfrm>
          <a:off x="8515427" y="1106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a:extLst>
            <a:ext uri="{FF2B5EF4-FFF2-40B4-BE49-F238E27FC236}">
              <a16:creationId xmlns:a16="http://schemas.microsoft.com/office/drawing/2014/main" id="{6EACDE10-A7C1-4688-ACC0-936864EC65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a:extLst>
            <a:ext uri="{FF2B5EF4-FFF2-40B4-BE49-F238E27FC236}">
              <a16:creationId xmlns:a16="http://schemas.microsoft.com/office/drawing/2014/main" id="{448735C3-02AC-4C31-BA65-7DA87D9CEB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a:extLst>
            <a:ext uri="{FF2B5EF4-FFF2-40B4-BE49-F238E27FC236}">
              <a16:creationId xmlns:a16="http://schemas.microsoft.com/office/drawing/2014/main" id="{EEFD1C9F-A9E7-4F5E-B8E3-A0DDE08E5D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a:extLst>
            <a:ext uri="{FF2B5EF4-FFF2-40B4-BE49-F238E27FC236}">
              <a16:creationId xmlns:a16="http://schemas.microsoft.com/office/drawing/2014/main" id="{6A894972-6D26-437B-AD02-47D5D4FFCD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a:extLst>
            <a:ext uri="{FF2B5EF4-FFF2-40B4-BE49-F238E27FC236}">
              <a16:creationId xmlns:a16="http://schemas.microsoft.com/office/drawing/2014/main" id="{7F54FA15-628A-4291-B103-D1F393E10C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a:extLst>
            <a:ext uri="{FF2B5EF4-FFF2-40B4-BE49-F238E27FC236}">
              <a16:creationId xmlns:a16="http://schemas.microsoft.com/office/drawing/2014/main" id="{7A315B8A-6D71-4F05-BA65-0B1A3CF860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a:extLst>
            <a:ext uri="{FF2B5EF4-FFF2-40B4-BE49-F238E27FC236}">
              <a16:creationId xmlns:a16="http://schemas.microsoft.com/office/drawing/2014/main" id="{E0F8FB10-FFDF-49F2-A795-EBAC975221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a:extLst>
            <a:ext uri="{FF2B5EF4-FFF2-40B4-BE49-F238E27FC236}">
              <a16:creationId xmlns:a16="http://schemas.microsoft.com/office/drawing/2014/main" id="{53929013-D00E-4E86-B6E4-D92CE59252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a:extLst>
            <a:ext uri="{FF2B5EF4-FFF2-40B4-BE49-F238E27FC236}">
              <a16:creationId xmlns:a16="http://schemas.microsoft.com/office/drawing/2014/main" id="{1EDB4587-1052-4816-B252-0B174B616E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a:extLst>
            <a:ext uri="{FF2B5EF4-FFF2-40B4-BE49-F238E27FC236}">
              <a16:creationId xmlns:a16="http://schemas.microsoft.com/office/drawing/2014/main" id="{3B5B91E9-A962-4780-8C48-A495DD5BB8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a:extLst>
            <a:ext uri="{FF2B5EF4-FFF2-40B4-BE49-F238E27FC236}">
              <a16:creationId xmlns:a16="http://schemas.microsoft.com/office/drawing/2014/main" id="{1BB40B14-4582-4EF4-9F80-7366932200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2" name="テキスト ボックス 141">
          <a:extLst>
            <a:ext uri="{FF2B5EF4-FFF2-40B4-BE49-F238E27FC236}">
              <a16:creationId xmlns:a16="http://schemas.microsoft.com/office/drawing/2014/main" id="{377C10D2-CBDC-43E5-A51C-67C3254CFCA9}"/>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a:extLst>
            <a:ext uri="{FF2B5EF4-FFF2-40B4-BE49-F238E27FC236}">
              <a16:creationId xmlns:a16="http://schemas.microsoft.com/office/drawing/2014/main" id="{CADE210D-FE7B-4E0D-8C54-6512A5B5F8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a:extLst>
            <a:ext uri="{FF2B5EF4-FFF2-40B4-BE49-F238E27FC236}">
              <a16:creationId xmlns:a16="http://schemas.microsoft.com/office/drawing/2014/main" id="{35143571-E197-4828-B8A8-F3FB5E1B7BE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a:extLst>
            <a:ext uri="{FF2B5EF4-FFF2-40B4-BE49-F238E27FC236}">
              <a16:creationId xmlns:a16="http://schemas.microsoft.com/office/drawing/2014/main" id="{86D7C916-FCD7-4169-B405-C7DE21F5E9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a:extLst>
            <a:ext uri="{FF2B5EF4-FFF2-40B4-BE49-F238E27FC236}">
              <a16:creationId xmlns:a16="http://schemas.microsoft.com/office/drawing/2014/main" id="{41F21650-8B65-40F4-80C4-A0ECBECE037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a:extLst>
            <a:ext uri="{FF2B5EF4-FFF2-40B4-BE49-F238E27FC236}">
              <a16:creationId xmlns:a16="http://schemas.microsoft.com/office/drawing/2014/main" id="{4C69AF57-AB4F-4789-9A8E-FEA420382C0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a:extLst>
            <a:ext uri="{FF2B5EF4-FFF2-40B4-BE49-F238E27FC236}">
              <a16:creationId xmlns:a16="http://schemas.microsoft.com/office/drawing/2014/main" id="{CA4E0502-1001-4E07-AABD-73B8674C1E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a:extLst>
            <a:ext uri="{FF2B5EF4-FFF2-40B4-BE49-F238E27FC236}">
              <a16:creationId xmlns:a16="http://schemas.microsoft.com/office/drawing/2014/main" id="{CCFE8525-DDB6-4346-AECB-8543B9A62F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0" name="テキスト ボックス 149">
          <a:extLst>
            <a:ext uri="{FF2B5EF4-FFF2-40B4-BE49-F238E27FC236}">
              <a16:creationId xmlns:a16="http://schemas.microsoft.com/office/drawing/2014/main" id="{FFCB47F4-776B-4DE8-8E7E-39BF15ACEEB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a:extLst>
            <a:ext uri="{FF2B5EF4-FFF2-40B4-BE49-F238E27FC236}">
              <a16:creationId xmlns:a16="http://schemas.microsoft.com/office/drawing/2014/main" id="{52938180-5EC7-410F-B5AB-7E8B074D1A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a:extLst>
            <a:ext uri="{FF2B5EF4-FFF2-40B4-BE49-F238E27FC236}">
              <a16:creationId xmlns:a16="http://schemas.microsoft.com/office/drawing/2014/main" id="{796C252C-9CC7-4C9C-BF9F-9C63B0E6840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a:extLst>
            <a:ext uri="{FF2B5EF4-FFF2-40B4-BE49-F238E27FC236}">
              <a16:creationId xmlns:a16="http://schemas.microsoft.com/office/drawing/2014/main" id="{1A1886E8-88A6-4703-9115-68CE70F120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54" name="直線コネクタ 153">
          <a:extLst>
            <a:ext uri="{FF2B5EF4-FFF2-40B4-BE49-F238E27FC236}">
              <a16:creationId xmlns:a16="http://schemas.microsoft.com/office/drawing/2014/main" id="{FA1BFBB1-BA70-44B5-8B40-06A9ED119FDD}"/>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55" name="【福祉施設】&#10;有形固定資産減価償却率最小値テキスト">
          <a:extLst>
            <a:ext uri="{FF2B5EF4-FFF2-40B4-BE49-F238E27FC236}">
              <a16:creationId xmlns:a16="http://schemas.microsoft.com/office/drawing/2014/main" id="{B3599D48-E519-421F-A9A2-D985E32BA2BA}"/>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56" name="直線コネクタ 155">
          <a:extLst>
            <a:ext uri="{FF2B5EF4-FFF2-40B4-BE49-F238E27FC236}">
              <a16:creationId xmlns:a16="http://schemas.microsoft.com/office/drawing/2014/main" id="{8926133B-F2DD-4253-B466-CB0D1101EC95}"/>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57" name="【福祉施設】&#10;有形固定資産減価償却率最大値テキスト">
          <a:extLst>
            <a:ext uri="{FF2B5EF4-FFF2-40B4-BE49-F238E27FC236}">
              <a16:creationId xmlns:a16="http://schemas.microsoft.com/office/drawing/2014/main" id="{491B39DA-AA96-47AC-B16D-FA7DA5168969}"/>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58" name="直線コネクタ 157">
          <a:extLst>
            <a:ext uri="{FF2B5EF4-FFF2-40B4-BE49-F238E27FC236}">
              <a16:creationId xmlns:a16="http://schemas.microsoft.com/office/drawing/2014/main" id="{5724BD5E-574C-4774-98F3-2BD59AE67F2E}"/>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59" name="【福祉施設】&#10;有形固定資産減価償却率平均値テキスト">
          <a:extLst>
            <a:ext uri="{FF2B5EF4-FFF2-40B4-BE49-F238E27FC236}">
              <a16:creationId xmlns:a16="http://schemas.microsoft.com/office/drawing/2014/main" id="{6BE84ED6-F9F4-4265-B811-283438EF6695}"/>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0" name="フローチャート: 判断 159">
          <a:extLst>
            <a:ext uri="{FF2B5EF4-FFF2-40B4-BE49-F238E27FC236}">
              <a16:creationId xmlns:a16="http://schemas.microsoft.com/office/drawing/2014/main" id="{CFF21C69-E078-43E8-A9A8-F64C50104114}"/>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1" name="フローチャート: 判断 160">
          <a:extLst>
            <a:ext uri="{FF2B5EF4-FFF2-40B4-BE49-F238E27FC236}">
              <a16:creationId xmlns:a16="http://schemas.microsoft.com/office/drawing/2014/main" id="{82B74D58-023C-49AB-9FE8-EFE152C25A03}"/>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2" name="n_1aveValue【福祉施設】&#10;有形固定資産減価償却率">
          <a:extLst>
            <a:ext uri="{FF2B5EF4-FFF2-40B4-BE49-F238E27FC236}">
              <a16:creationId xmlns:a16="http://schemas.microsoft.com/office/drawing/2014/main" id="{14F4D84E-26C1-4923-907A-14562EC059DC}"/>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3" name="フローチャート: 判断 162">
          <a:extLst>
            <a:ext uri="{FF2B5EF4-FFF2-40B4-BE49-F238E27FC236}">
              <a16:creationId xmlns:a16="http://schemas.microsoft.com/office/drawing/2014/main" id="{A5D5B980-D88B-4EDB-8A1E-3B51B824E820}"/>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64" name="n_2aveValue【福祉施設】&#10;有形固定資産減価償却率">
          <a:extLst>
            <a:ext uri="{FF2B5EF4-FFF2-40B4-BE49-F238E27FC236}">
              <a16:creationId xmlns:a16="http://schemas.microsoft.com/office/drawing/2014/main" id="{7FEB53D3-51BE-4C66-B409-3B2A5915DC8F}"/>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7BE69954-E3F2-4175-958E-B371171F31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99D0B7C-CB89-4FA8-92CB-A902836C54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AB8D06BB-8F04-48F3-90BA-E29BF345E9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B5B09AFC-7384-4F15-ACDF-27908FAE08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55164A48-D5AB-4C87-9421-AADD61DED7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29211</xdr:rowOff>
    </xdr:from>
    <xdr:to>
      <xdr:col>15</xdr:col>
      <xdr:colOff>101600</xdr:colOff>
      <xdr:row>84</xdr:row>
      <xdr:rowOff>130811</xdr:rowOff>
    </xdr:to>
    <xdr:sp macro="" textlink="">
      <xdr:nvSpPr>
        <xdr:cNvPr id="170" name="楕円 169">
          <a:extLst>
            <a:ext uri="{FF2B5EF4-FFF2-40B4-BE49-F238E27FC236}">
              <a16:creationId xmlns:a16="http://schemas.microsoft.com/office/drawing/2014/main" id="{5EE1E2F1-A040-4044-A305-E1B55B059523}"/>
            </a:ext>
          </a:extLst>
        </xdr:cNvPr>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121938</xdr:rowOff>
    </xdr:from>
    <xdr:ext cx="405111" cy="259045"/>
    <xdr:sp macro="" textlink="">
      <xdr:nvSpPr>
        <xdr:cNvPr id="171" name="n_2mainValue【福祉施設】&#10;有形固定資産減価償却率">
          <a:extLst>
            <a:ext uri="{FF2B5EF4-FFF2-40B4-BE49-F238E27FC236}">
              <a16:creationId xmlns:a16="http://schemas.microsoft.com/office/drawing/2014/main" id="{21808AAA-2A99-4DFB-85DB-7F31DBC57E28}"/>
            </a:ext>
          </a:extLst>
        </xdr:cNvPr>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15B5ABFC-6243-4313-B7BA-C5AE4520B8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7C6BCB50-3A6E-4541-8ABC-2FB30EBEB5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073E95F5-FFA3-47F4-B384-9FC2E6E6D3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C5417D62-B215-4C0D-93E5-60FAAC4B56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871C3005-6505-46E9-9380-2630B04DD2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0AFFA29C-DA17-4545-B0E0-B16C9CB3A9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7AED44CB-3F9E-42CD-9422-506F84EE24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4BFFE3BE-68F5-4A22-A637-FD55097890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a:extLst>
            <a:ext uri="{FF2B5EF4-FFF2-40B4-BE49-F238E27FC236}">
              <a16:creationId xmlns:a16="http://schemas.microsoft.com/office/drawing/2014/main" id="{7F728441-087D-4ED3-873C-3343B5CD74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a:extLst>
            <a:ext uri="{FF2B5EF4-FFF2-40B4-BE49-F238E27FC236}">
              <a16:creationId xmlns:a16="http://schemas.microsoft.com/office/drawing/2014/main" id="{4C085AAA-6417-4EDE-ACB2-ED5FBB2D10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2" name="直線コネクタ 181">
          <a:extLst>
            <a:ext uri="{FF2B5EF4-FFF2-40B4-BE49-F238E27FC236}">
              <a16:creationId xmlns:a16="http://schemas.microsoft.com/office/drawing/2014/main" id="{4C024F70-403C-49EA-B2D9-C00E13709E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3" name="テキスト ボックス 182">
          <a:extLst>
            <a:ext uri="{FF2B5EF4-FFF2-40B4-BE49-F238E27FC236}">
              <a16:creationId xmlns:a16="http://schemas.microsoft.com/office/drawing/2014/main" id="{6381BB2D-A148-4DF2-AF0D-4883CC27DE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4" name="直線コネクタ 183">
          <a:extLst>
            <a:ext uri="{FF2B5EF4-FFF2-40B4-BE49-F238E27FC236}">
              <a16:creationId xmlns:a16="http://schemas.microsoft.com/office/drawing/2014/main" id="{5825639C-D829-4B2D-8BA9-69BE7F9E86A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5" name="テキスト ボックス 184">
          <a:extLst>
            <a:ext uri="{FF2B5EF4-FFF2-40B4-BE49-F238E27FC236}">
              <a16:creationId xmlns:a16="http://schemas.microsoft.com/office/drawing/2014/main" id="{FB5D4A06-60AB-4F15-806B-0E6F0F7C40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6" name="直線コネクタ 185">
          <a:extLst>
            <a:ext uri="{FF2B5EF4-FFF2-40B4-BE49-F238E27FC236}">
              <a16:creationId xmlns:a16="http://schemas.microsoft.com/office/drawing/2014/main" id="{743FC088-962B-4350-94FF-ECF3FD8525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7" name="テキスト ボックス 186">
          <a:extLst>
            <a:ext uri="{FF2B5EF4-FFF2-40B4-BE49-F238E27FC236}">
              <a16:creationId xmlns:a16="http://schemas.microsoft.com/office/drawing/2014/main" id="{F9B12971-FA34-43A3-8E10-591EEECFFA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8" name="直線コネクタ 187">
          <a:extLst>
            <a:ext uri="{FF2B5EF4-FFF2-40B4-BE49-F238E27FC236}">
              <a16:creationId xmlns:a16="http://schemas.microsoft.com/office/drawing/2014/main" id="{AA53167A-2D4C-40D4-A996-04693AD0F8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9" name="テキスト ボックス 188">
          <a:extLst>
            <a:ext uri="{FF2B5EF4-FFF2-40B4-BE49-F238E27FC236}">
              <a16:creationId xmlns:a16="http://schemas.microsoft.com/office/drawing/2014/main" id="{0F8E0FEF-D01F-4489-B713-6ED8986F648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0" name="直線コネクタ 189">
          <a:extLst>
            <a:ext uri="{FF2B5EF4-FFF2-40B4-BE49-F238E27FC236}">
              <a16:creationId xmlns:a16="http://schemas.microsoft.com/office/drawing/2014/main" id="{D71B3F33-77F7-4363-A29E-76DE1BEE11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1" name="テキスト ボックス 190">
          <a:extLst>
            <a:ext uri="{FF2B5EF4-FFF2-40B4-BE49-F238E27FC236}">
              <a16:creationId xmlns:a16="http://schemas.microsoft.com/office/drawing/2014/main" id="{AE7C33F1-C5F2-4F64-861B-D90309BDB31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2" name="直線コネクタ 191">
          <a:extLst>
            <a:ext uri="{FF2B5EF4-FFF2-40B4-BE49-F238E27FC236}">
              <a16:creationId xmlns:a16="http://schemas.microsoft.com/office/drawing/2014/main" id="{83CCED7E-5A18-46AF-8892-A831935F12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3" name="テキスト ボックス 192">
          <a:extLst>
            <a:ext uri="{FF2B5EF4-FFF2-40B4-BE49-F238E27FC236}">
              <a16:creationId xmlns:a16="http://schemas.microsoft.com/office/drawing/2014/main" id="{A71746BD-4DE1-43DA-B2DB-D919581B23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4" name="【福祉施設】&#10;一人当たり面積グラフ枠">
          <a:extLst>
            <a:ext uri="{FF2B5EF4-FFF2-40B4-BE49-F238E27FC236}">
              <a16:creationId xmlns:a16="http://schemas.microsoft.com/office/drawing/2014/main" id="{86B57EA5-D462-4E3D-B4F9-A10AD2BCBD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95" name="直線コネクタ 194">
          <a:extLst>
            <a:ext uri="{FF2B5EF4-FFF2-40B4-BE49-F238E27FC236}">
              <a16:creationId xmlns:a16="http://schemas.microsoft.com/office/drawing/2014/main" id="{66CA9920-3381-4DB0-9185-55FE5656B70C}"/>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96" name="【福祉施設】&#10;一人当たり面積最小値テキスト">
          <a:extLst>
            <a:ext uri="{FF2B5EF4-FFF2-40B4-BE49-F238E27FC236}">
              <a16:creationId xmlns:a16="http://schemas.microsoft.com/office/drawing/2014/main" id="{ECBCE201-2D9C-4D5C-B638-2D42EF807489}"/>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97" name="直線コネクタ 196">
          <a:extLst>
            <a:ext uri="{FF2B5EF4-FFF2-40B4-BE49-F238E27FC236}">
              <a16:creationId xmlns:a16="http://schemas.microsoft.com/office/drawing/2014/main" id="{21C6737E-85F4-41E6-A171-E86670C1AF36}"/>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98" name="【福祉施設】&#10;一人当たり面積最大値テキスト">
          <a:extLst>
            <a:ext uri="{FF2B5EF4-FFF2-40B4-BE49-F238E27FC236}">
              <a16:creationId xmlns:a16="http://schemas.microsoft.com/office/drawing/2014/main" id="{3C3E9026-E7F1-466C-B9C1-63BC0161F19E}"/>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99" name="直線コネクタ 198">
          <a:extLst>
            <a:ext uri="{FF2B5EF4-FFF2-40B4-BE49-F238E27FC236}">
              <a16:creationId xmlns:a16="http://schemas.microsoft.com/office/drawing/2014/main" id="{E7A33B6B-2AB1-4941-9E8B-B08589B4B79E}"/>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0" name="【福祉施設】&#10;一人当たり面積平均値テキスト">
          <a:extLst>
            <a:ext uri="{FF2B5EF4-FFF2-40B4-BE49-F238E27FC236}">
              <a16:creationId xmlns:a16="http://schemas.microsoft.com/office/drawing/2014/main" id="{AFE8A9FF-A4F8-476D-B725-2FF48A7D24E0}"/>
            </a:ext>
          </a:extLst>
        </xdr:cNvPr>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01" name="フローチャート: 判断 200">
          <a:extLst>
            <a:ext uri="{FF2B5EF4-FFF2-40B4-BE49-F238E27FC236}">
              <a16:creationId xmlns:a16="http://schemas.microsoft.com/office/drawing/2014/main" id="{AC1772A5-74F7-46BA-AFAD-DF6F4F06F936}"/>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02" name="フローチャート: 判断 201">
          <a:extLst>
            <a:ext uri="{FF2B5EF4-FFF2-40B4-BE49-F238E27FC236}">
              <a16:creationId xmlns:a16="http://schemas.microsoft.com/office/drawing/2014/main" id="{9F11FD2E-E482-495D-960C-04873382F025}"/>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03" name="n_1aveValue【福祉施設】&#10;一人当たり面積">
          <a:extLst>
            <a:ext uri="{FF2B5EF4-FFF2-40B4-BE49-F238E27FC236}">
              <a16:creationId xmlns:a16="http://schemas.microsoft.com/office/drawing/2014/main" id="{677C89BE-4988-422B-BEED-E949EA0FAF7E}"/>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04" name="フローチャート: 判断 203">
          <a:extLst>
            <a:ext uri="{FF2B5EF4-FFF2-40B4-BE49-F238E27FC236}">
              <a16:creationId xmlns:a16="http://schemas.microsoft.com/office/drawing/2014/main" id="{2524D5B3-A0F5-4EEE-BCF7-F5336F081C31}"/>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91076</xdr:rowOff>
    </xdr:from>
    <xdr:ext cx="469744" cy="259045"/>
    <xdr:sp macro="" textlink="">
      <xdr:nvSpPr>
        <xdr:cNvPr id="205" name="n_2aveValue【福祉施設】&#10;一人当たり面積">
          <a:extLst>
            <a:ext uri="{FF2B5EF4-FFF2-40B4-BE49-F238E27FC236}">
              <a16:creationId xmlns:a16="http://schemas.microsoft.com/office/drawing/2014/main" id="{01DDFA39-4E31-4A90-8A67-CA82C76B8777}"/>
            </a:ext>
          </a:extLst>
        </xdr:cNvPr>
        <xdr:cNvSpPr txBox="1"/>
      </xdr:nvSpPr>
      <xdr:spPr>
        <a:xfrm>
          <a:off x="8515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39FFFEA5-A489-4982-A53F-94AD310C3A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60AEB585-FE95-4437-979A-972A565B2B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36643BD5-0222-42BD-B70E-82F8942F2C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6D133A63-05F5-4CB9-8F56-7353A682CF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5FDADA8E-DB35-4A3D-9698-F6D52114F0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146558</xdr:rowOff>
    </xdr:from>
    <xdr:to>
      <xdr:col>46</xdr:col>
      <xdr:colOff>38100</xdr:colOff>
      <xdr:row>83</xdr:row>
      <xdr:rowOff>76708</xdr:rowOff>
    </xdr:to>
    <xdr:sp macro="" textlink="">
      <xdr:nvSpPr>
        <xdr:cNvPr id="211" name="楕円 210">
          <a:extLst>
            <a:ext uri="{FF2B5EF4-FFF2-40B4-BE49-F238E27FC236}">
              <a16:creationId xmlns:a16="http://schemas.microsoft.com/office/drawing/2014/main" id="{0A3FF1A1-AF2F-4AE5-80E8-484A5320CC2F}"/>
            </a:ext>
          </a:extLst>
        </xdr:cNvPr>
        <xdr:cNvSpPr/>
      </xdr:nvSpPr>
      <xdr:spPr>
        <a:xfrm>
          <a:off x="8699500" y="14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93235</xdr:rowOff>
    </xdr:from>
    <xdr:ext cx="469744" cy="259045"/>
    <xdr:sp macro="" textlink="">
      <xdr:nvSpPr>
        <xdr:cNvPr id="212" name="n_2mainValue【福祉施設】&#10;一人当たり面積">
          <a:extLst>
            <a:ext uri="{FF2B5EF4-FFF2-40B4-BE49-F238E27FC236}">
              <a16:creationId xmlns:a16="http://schemas.microsoft.com/office/drawing/2014/main" id="{49CF3D33-710F-4767-83CF-EBACE5566361}"/>
            </a:ext>
          </a:extLst>
        </xdr:cNvPr>
        <xdr:cNvSpPr txBox="1"/>
      </xdr:nvSpPr>
      <xdr:spPr>
        <a:xfrm>
          <a:off x="8515427"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a:extLst>
            <a:ext uri="{FF2B5EF4-FFF2-40B4-BE49-F238E27FC236}">
              <a16:creationId xmlns:a16="http://schemas.microsoft.com/office/drawing/2014/main" id="{CB740BDE-87FB-4192-B9F1-D04589E0A2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a:extLst>
            <a:ext uri="{FF2B5EF4-FFF2-40B4-BE49-F238E27FC236}">
              <a16:creationId xmlns:a16="http://schemas.microsoft.com/office/drawing/2014/main" id="{07EFA658-ED31-484F-9617-AE4E9260C5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a:extLst>
            <a:ext uri="{FF2B5EF4-FFF2-40B4-BE49-F238E27FC236}">
              <a16:creationId xmlns:a16="http://schemas.microsoft.com/office/drawing/2014/main" id="{A504BF1E-E0E9-4F61-B253-D003E9A82A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a:extLst>
            <a:ext uri="{FF2B5EF4-FFF2-40B4-BE49-F238E27FC236}">
              <a16:creationId xmlns:a16="http://schemas.microsoft.com/office/drawing/2014/main" id="{DD2F8974-6E8D-426E-AC57-45CB26BE82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a:extLst>
            <a:ext uri="{FF2B5EF4-FFF2-40B4-BE49-F238E27FC236}">
              <a16:creationId xmlns:a16="http://schemas.microsoft.com/office/drawing/2014/main" id="{BC814BA7-37BC-4713-882E-20BE02530D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a:extLst>
            <a:ext uri="{FF2B5EF4-FFF2-40B4-BE49-F238E27FC236}">
              <a16:creationId xmlns:a16="http://schemas.microsoft.com/office/drawing/2014/main" id="{1D743B66-92DF-48AC-8D9C-38DD28539D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a:extLst>
            <a:ext uri="{FF2B5EF4-FFF2-40B4-BE49-F238E27FC236}">
              <a16:creationId xmlns:a16="http://schemas.microsoft.com/office/drawing/2014/main" id="{F6CA777A-6D72-47F8-9803-F4AC60EAE0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a:extLst>
            <a:ext uri="{FF2B5EF4-FFF2-40B4-BE49-F238E27FC236}">
              <a16:creationId xmlns:a16="http://schemas.microsoft.com/office/drawing/2014/main" id="{DD2C4154-EC45-4BD5-9B77-80B44EF74D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a:extLst>
            <a:ext uri="{FF2B5EF4-FFF2-40B4-BE49-F238E27FC236}">
              <a16:creationId xmlns:a16="http://schemas.microsoft.com/office/drawing/2014/main" id="{1376D5D1-014B-481D-A220-010E63BAAF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a:extLst>
            <a:ext uri="{FF2B5EF4-FFF2-40B4-BE49-F238E27FC236}">
              <a16:creationId xmlns:a16="http://schemas.microsoft.com/office/drawing/2014/main" id="{EB10E5B9-14CD-437B-A129-21367F29F8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a:extLst>
            <a:ext uri="{FF2B5EF4-FFF2-40B4-BE49-F238E27FC236}">
              <a16:creationId xmlns:a16="http://schemas.microsoft.com/office/drawing/2014/main" id="{E02A299F-1EB5-49D1-961D-2970C6F62F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a:extLst>
            <a:ext uri="{FF2B5EF4-FFF2-40B4-BE49-F238E27FC236}">
              <a16:creationId xmlns:a16="http://schemas.microsoft.com/office/drawing/2014/main" id="{4210E96F-DCF0-4C48-8E01-1EB5BB07C4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a:extLst>
            <a:ext uri="{FF2B5EF4-FFF2-40B4-BE49-F238E27FC236}">
              <a16:creationId xmlns:a16="http://schemas.microsoft.com/office/drawing/2014/main" id="{FDB1CC35-DBA8-4D0E-82BB-5797BB9F48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a:extLst>
            <a:ext uri="{FF2B5EF4-FFF2-40B4-BE49-F238E27FC236}">
              <a16:creationId xmlns:a16="http://schemas.microsoft.com/office/drawing/2014/main" id="{CBC5B0B3-8D0E-4AA3-A282-6C9A93B60C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a:extLst>
            <a:ext uri="{FF2B5EF4-FFF2-40B4-BE49-F238E27FC236}">
              <a16:creationId xmlns:a16="http://schemas.microsoft.com/office/drawing/2014/main" id="{58774803-F110-499E-88DB-0244CBB5B0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a:extLst>
            <a:ext uri="{FF2B5EF4-FFF2-40B4-BE49-F238E27FC236}">
              <a16:creationId xmlns:a16="http://schemas.microsoft.com/office/drawing/2014/main" id="{5EB1FCBB-5764-4EC0-8ABA-9D9640C203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a:extLst>
            <a:ext uri="{FF2B5EF4-FFF2-40B4-BE49-F238E27FC236}">
              <a16:creationId xmlns:a16="http://schemas.microsoft.com/office/drawing/2014/main" id="{92BB2AD4-144C-4BA6-9CC9-E9367C3B7B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a:extLst>
            <a:ext uri="{FF2B5EF4-FFF2-40B4-BE49-F238E27FC236}">
              <a16:creationId xmlns:a16="http://schemas.microsoft.com/office/drawing/2014/main" id="{DF482EAE-2849-4358-A484-145BD1BA3E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a:extLst>
            <a:ext uri="{FF2B5EF4-FFF2-40B4-BE49-F238E27FC236}">
              <a16:creationId xmlns:a16="http://schemas.microsoft.com/office/drawing/2014/main" id="{D43DF8B7-62A2-4FD8-BCA0-582A0178F7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a:extLst>
            <a:ext uri="{FF2B5EF4-FFF2-40B4-BE49-F238E27FC236}">
              <a16:creationId xmlns:a16="http://schemas.microsoft.com/office/drawing/2014/main" id="{B3143A62-0964-464D-9698-A1D7A1E01B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a:extLst>
            <a:ext uri="{FF2B5EF4-FFF2-40B4-BE49-F238E27FC236}">
              <a16:creationId xmlns:a16="http://schemas.microsoft.com/office/drawing/2014/main" id="{F33F83A2-F1DD-450F-B5FE-F0BFD64BA3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a:extLst>
            <a:ext uri="{FF2B5EF4-FFF2-40B4-BE49-F238E27FC236}">
              <a16:creationId xmlns:a16="http://schemas.microsoft.com/office/drawing/2014/main" id="{9FD04D47-C57A-4119-974E-6D149BEDB6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a:extLst>
            <a:ext uri="{FF2B5EF4-FFF2-40B4-BE49-F238E27FC236}">
              <a16:creationId xmlns:a16="http://schemas.microsoft.com/office/drawing/2014/main" id="{25F8A06E-C640-4A4C-865C-03B060C877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a:extLst>
            <a:ext uri="{FF2B5EF4-FFF2-40B4-BE49-F238E27FC236}">
              <a16:creationId xmlns:a16="http://schemas.microsoft.com/office/drawing/2014/main" id="{7BE0D41A-0406-4002-85BC-AD03762369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a:extLst>
            <a:ext uri="{FF2B5EF4-FFF2-40B4-BE49-F238E27FC236}">
              <a16:creationId xmlns:a16="http://schemas.microsoft.com/office/drawing/2014/main" id="{8DE40ECF-251E-43A6-BD7D-AC5F7EB5FE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a:extLst>
            <a:ext uri="{FF2B5EF4-FFF2-40B4-BE49-F238E27FC236}">
              <a16:creationId xmlns:a16="http://schemas.microsoft.com/office/drawing/2014/main" id="{E7636EB8-FCB6-4D6D-9D65-82011AD574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9" name="テキスト ボックス 238">
          <a:extLst>
            <a:ext uri="{FF2B5EF4-FFF2-40B4-BE49-F238E27FC236}">
              <a16:creationId xmlns:a16="http://schemas.microsoft.com/office/drawing/2014/main" id="{8A751817-A6CF-4C72-BBA0-8C82445336D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a:extLst>
            <a:ext uri="{FF2B5EF4-FFF2-40B4-BE49-F238E27FC236}">
              <a16:creationId xmlns:a16="http://schemas.microsoft.com/office/drawing/2014/main" id="{865FBF9F-084E-4E35-9CC4-9FE87564DE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1" name="テキスト ボックス 240">
          <a:extLst>
            <a:ext uri="{FF2B5EF4-FFF2-40B4-BE49-F238E27FC236}">
              <a16:creationId xmlns:a16="http://schemas.microsoft.com/office/drawing/2014/main" id="{D86C099F-4056-4CCE-AC8D-F4D06BDD079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a:extLst>
            <a:ext uri="{FF2B5EF4-FFF2-40B4-BE49-F238E27FC236}">
              <a16:creationId xmlns:a16="http://schemas.microsoft.com/office/drawing/2014/main" id="{E27FDD51-90A4-4981-85DB-C0DA3952FA8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3" name="テキスト ボックス 242">
          <a:extLst>
            <a:ext uri="{FF2B5EF4-FFF2-40B4-BE49-F238E27FC236}">
              <a16:creationId xmlns:a16="http://schemas.microsoft.com/office/drawing/2014/main" id="{46CF5B07-A1DC-45C2-85B4-1C2AEF1CCB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a:extLst>
            <a:ext uri="{FF2B5EF4-FFF2-40B4-BE49-F238E27FC236}">
              <a16:creationId xmlns:a16="http://schemas.microsoft.com/office/drawing/2014/main" id="{8ED12497-4609-44D6-966A-E3F379E4D6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5" name="テキスト ボックス 244">
          <a:extLst>
            <a:ext uri="{FF2B5EF4-FFF2-40B4-BE49-F238E27FC236}">
              <a16:creationId xmlns:a16="http://schemas.microsoft.com/office/drawing/2014/main" id="{16EEE040-ECED-4DFC-AB12-CA3C8EB936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a:extLst>
            <a:ext uri="{FF2B5EF4-FFF2-40B4-BE49-F238E27FC236}">
              <a16:creationId xmlns:a16="http://schemas.microsoft.com/office/drawing/2014/main" id="{28340343-338E-455E-BF42-4DA8DA4F3FA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7" name="テキスト ボックス 246">
          <a:extLst>
            <a:ext uri="{FF2B5EF4-FFF2-40B4-BE49-F238E27FC236}">
              <a16:creationId xmlns:a16="http://schemas.microsoft.com/office/drawing/2014/main" id="{E8DAA36D-AF68-41AC-89A8-77B38DAF73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a:extLst>
            <a:ext uri="{FF2B5EF4-FFF2-40B4-BE49-F238E27FC236}">
              <a16:creationId xmlns:a16="http://schemas.microsoft.com/office/drawing/2014/main" id="{A2F922E3-C8BE-45BF-B964-464AED5A3D4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9" name="テキスト ボックス 248">
          <a:extLst>
            <a:ext uri="{FF2B5EF4-FFF2-40B4-BE49-F238E27FC236}">
              <a16:creationId xmlns:a16="http://schemas.microsoft.com/office/drawing/2014/main" id="{6C4F2FD8-8ED3-4231-9A9E-9A0F93E27D5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a:extLst>
            <a:ext uri="{FF2B5EF4-FFF2-40B4-BE49-F238E27FC236}">
              <a16:creationId xmlns:a16="http://schemas.microsoft.com/office/drawing/2014/main" id="{16AE9568-E903-4D99-AB7D-A0C7DD3FC5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a:extLst>
            <a:ext uri="{FF2B5EF4-FFF2-40B4-BE49-F238E27FC236}">
              <a16:creationId xmlns:a16="http://schemas.microsoft.com/office/drawing/2014/main" id="{2D798ABD-50EB-44DE-9EE6-E2064E19F1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a:extLst>
            <a:ext uri="{FF2B5EF4-FFF2-40B4-BE49-F238E27FC236}">
              <a16:creationId xmlns:a16="http://schemas.microsoft.com/office/drawing/2014/main" id="{96684DB6-1A88-40E3-8201-184209841A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53" name="直線コネクタ 252">
          <a:extLst>
            <a:ext uri="{FF2B5EF4-FFF2-40B4-BE49-F238E27FC236}">
              <a16:creationId xmlns:a16="http://schemas.microsoft.com/office/drawing/2014/main" id="{6DBCF4DE-3756-4CA5-B4E1-EF8BA74F084A}"/>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54" name="【一般廃棄物処理施設】&#10;有形固定資産減価償却率最小値テキスト">
          <a:extLst>
            <a:ext uri="{FF2B5EF4-FFF2-40B4-BE49-F238E27FC236}">
              <a16:creationId xmlns:a16="http://schemas.microsoft.com/office/drawing/2014/main" id="{FDC7C1D4-7DB5-4000-BF6F-B09118A8E364}"/>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55" name="直線コネクタ 254">
          <a:extLst>
            <a:ext uri="{FF2B5EF4-FFF2-40B4-BE49-F238E27FC236}">
              <a16:creationId xmlns:a16="http://schemas.microsoft.com/office/drawing/2014/main" id="{7E797791-0F50-43FF-86C6-0D733C949523}"/>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6" name="【一般廃棄物処理施設】&#10;有形固定資産減価償却率最大値テキスト">
          <a:extLst>
            <a:ext uri="{FF2B5EF4-FFF2-40B4-BE49-F238E27FC236}">
              <a16:creationId xmlns:a16="http://schemas.microsoft.com/office/drawing/2014/main" id="{BB3313FE-6C07-4A78-A51F-6F498D62A85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7" name="直線コネクタ 256">
          <a:extLst>
            <a:ext uri="{FF2B5EF4-FFF2-40B4-BE49-F238E27FC236}">
              <a16:creationId xmlns:a16="http://schemas.microsoft.com/office/drawing/2014/main" id="{5EA130B1-ECAD-4BEA-9EBC-764A4D941F6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58" name="【一般廃棄物処理施設】&#10;有形固定資産減価償却率平均値テキスト">
          <a:extLst>
            <a:ext uri="{FF2B5EF4-FFF2-40B4-BE49-F238E27FC236}">
              <a16:creationId xmlns:a16="http://schemas.microsoft.com/office/drawing/2014/main" id="{2036BDCB-6361-40D5-AD80-E596C77E7434}"/>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59" name="フローチャート: 判断 258">
          <a:extLst>
            <a:ext uri="{FF2B5EF4-FFF2-40B4-BE49-F238E27FC236}">
              <a16:creationId xmlns:a16="http://schemas.microsoft.com/office/drawing/2014/main" id="{F5654F65-6D2A-4BE9-9508-E180C45465F1}"/>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60" name="フローチャート: 判断 259">
          <a:extLst>
            <a:ext uri="{FF2B5EF4-FFF2-40B4-BE49-F238E27FC236}">
              <a16:creationId xmlns:a16="http://schemas.microsoft.com/office/drawing/2014/main" id="{D4842F30-8BB4-44C2-8BE6-CF03FD167207}"/>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61" name="n_1aveValue【一般廃棄物処理施設】&#10;有形固定資産減価償却率">
          <a:extLst>
            <a:ext uri="{FF2B5EF4-FFF2-40B4-BE49-F238E27FC236}">
              <a16:creationId xmlns:a16="http://schemas.microsoft.com/office/drawing/2014/main" id="{7EDBA84F-1F9D-4924-B914-7473175B54D4}"/>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62" name="フローチャート: 判断 261">
          <a:extLst>
            <a:ext uri="{FF2B5EF4-FFF2-40B4-BE49-F238E27FC236}">
              <a16:creationId xmlns:a16="http://schemas.microsoft.com/office/drawing/2014/main" id="{DDEA28A9-165D-4261-BDF9-F5D0BC831E56}"/>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263" name="n_2aveValue【一般廃棄物処理施設】&#10;有形固定資産減価償却率">
          <a:extLst>
            <a:ext uri="{FF2B5EF4-FFF2-40B4-BE49-F238E27FC236}">
              <a16:creationId xmlns:a16="http://schemas.microsoft.com/office/drawing/2014/main" id="{9566C2EA-DEB3-4659-AB17-5D470270E0E8}"/>
            </a:ext>
          </a:extLst>
        </xdr:cNvPr>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2F456067-390D-42D8-8229-9607DAB299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3B384815-4120-4AFE-A685-2BC0735F8F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2964D5BF-23E7-4FDF-BA7E-64D3A8E983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AAD5E311-CB7E-43B7-9EDC-5A6557FBAD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F3896A08-15C5-4057-9CA8-82C7ACCF6A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269" name="楕円 268">
          <a:extLst>
            <a:ext uri="{FF2B5EF4-FFF2-40B4-BE49-F238E27FC236}">
              <a16:creationId xmlns:a16="http://schemas.microsoft.com/office/drawing/2014/main" id="{EB161EE9-A8BC-4AD8-9E2D-F0984BBA3188}"/>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69927</xdr:colOff>
      <xdr:row>31</xdr:row>
      <xdr:rowOff>124477</xdr:rowOff>
    </xdr:from>
    <xdr:ext cx="469744" cy="259045"/>
    <xdr:sp macro="" textlink="">
      <xdr:nvSpPr>
        <xdr:cNvPr id="270" name="n_2mainValue【一般廃棄物処理施設】&#10;有形固定資産減価償却率">
          <a:extLst>
            <a:ext uri="{FF2B5EF4-FFF2-40B4-BE49-F238E27FC236}">
              <a16:creationId xmlns:a16="http://schemas.microsoft.com/office/drawing/2014/main" id="{CF1D8B79-68AA-4C35-95B2-7FD3D423FBD9}"/>
            </a:ext>
          </a:extLst>
        </xdr:cNvPr>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a:extLst>
            <a:ext uri="{FF2B5EF4-FFF2-40B4-BE49-F238E27FC236}">
              <a16:creationId xmlns:a16="http://schemas.microsoft.com/office/drawing/2014/main" id="{0033DBF5-5E71-4753-8638-B63B8F3772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a:extLst>
            <a:ext uri="{FF2B5EF4-FFF2-40B4-BE49-F238E27FC236}">
              <a16:creationId xmlns:a16="http://schemas.microsoft.com/office/drawing/2014/main" id="{2D3FCD1E-4495-4B25-ADE4-A67F8188DC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a:extLst>
            <a:ext uri="{FF2B5EF4-FFF2-40B4-BE49-F238E27FC236}">
              <a16:creationId xmlns:a16="http://schemas.microsoft.com/office/drawing/2014/main" id="{1FDAA4EC-53ED-45A4-91B9-76E6D433BE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a:extLst>
            <a:ext uri="{FF2B5EF4-FFF2-40B4-BE49-F238E27FC236}">
              <a16:creationId xmlns:a16="http://schemas.microsoft.com/office/drawing/2014/main" id="{0EEB1863-D9C4-428E-A7C5-236ED16CA1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a:extLst>
            <a:ext uri="{FF2B5EF4-FFF2-40B4-BE49-F238E27FC236}">
              <a16:creationId xmlns:a16="http://schemas.microsoft.com/office/drawing/2014/main" id="{BBA6FD76-B85A-44D3-8DCD-0C2317C0EA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a:extLst>
            <a:ext uri="{FF2B5EF4-FFF2-40B4-BE49-F238E27FC236}">
              <a16:creationId xmlns:a16="http://schemas.microsoft.com/office/drawing/2014/main" id="{09D27A99-D94F-4ADD-A326-2E9792D3D0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a:extLst>
            <a:ext uri="{FF2B5EF4-FFF2-40B4-BE49-F238E27FC236}">
              <a16:creationId xmlns:a16="http://schemas.microsoft.com/office/drawing/2014/main" id="{7683C6F7-6634-41F5-A9E5-E9FD128725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a:extLst>
            <a:ext uri="{FF2B5EF4-FFF2-40B4-BE49-F238E27FC236}">
              <a16:creationId xmlns:a16="http://schemas.microsoft.com/office/drawing/2014/main" id="{EC91E6D7-E59A-43EA-8FB7-663D958E84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a:extLst>
            <a:ext uri="{FF2B5EF4-FFF2-40B4-BE49-F238E27FC236}">
              <a16:creationId xmlns:a16="http://schemas.microsoft.com/office/drawing/2014/main" id="{717D4889-FD9C-4D9C-A5AC-DC75C1DEB5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a:extLst>
            <a:ext uri="{FF2B5EF4-FFF2-40B4-BE49-F238E27FC236}">
              <a16:creationId xmlns:a16="http://schemas.microsoft.com/office/drawing/2014/main" id="{3E127E95-5324-4F49-82E9-BE3260FF2D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1" name="直線コネクタ 280">
          <a:extLst>
            <a:ext uri="{FF2B5EF4-FFF2-40B4-BE49-F238E27FC236}">
              <a16:creationId xmlns:a16="http://schemas.microsoft.com/office/drawing/2014/main" id="{83495436-68B0-480A-8F24-1B004A52D9D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2" name="テキスト ボックス 281">
          <a:extLst>
            <a:ext uri="{FF2B5EF4-FFF2-40B4-BE49-F238E27FC236}">
              <a16:creationId xmlns:a16="http://schemas.microsoft.com/office/drawing/2014/main" id="{60649CF0-6C22-4005-A03E-C9B6BA588FB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3" name="直線コネクタ 282">
          <a:extLst>
            <a:ext uri="{FF2B5EF4-FFF2-40B4-BE49-F238E27FC236}">
              <a16:creationId xmlns:a16="http://schemas.microsoft.com/office/drawing/2014/main" id="{EDD5ECB4-79C4-4FBF-94AD-7765E8E679B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4" name="テキスト ボックス 283">
          <a:extLst>
            <a:ext uri="{FF2B5EF4-FFF2-40B4-BE49-F238E27FC236}">
              <a16:creationId xmlns:a16="http://schemas.microsoft.com/office/drawing/2014/main" id="{7C518C77-BD75-46B5-8711-F2EF9F378C6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5" name="直線コネクタ 284">
          <a:extLst>
            <a:ext uri="{FF2B5EF4-FFF2-40B4-BE49-F238E27FC236}">
              <a16:creationId xmlns:a16="http://schemas.microsoft.com/office/drawing/2014/main" id="{03DBB611-9A4B-42F2-8DFF-0DEAD05670D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6" name="テキスト ボックス 285">
          <a:extLst>
            <a:ext uri="{FF2B5EF4-FFF2-40B4-BE49-F238E27FC236}">
              <a16:creationId xmlns:a16="http://schemas.microsoft.com/office/drawing/2014/main" id="{02E8D80C-EF8C-4AEE-8EB6-93ED15CF95F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7" name="直線コネクタ 286">
          <a:extLst>
            <a:ext uri="{FF2B5EF4-FFF2-40B4-BE49-F238E27FC236}">
              <a16:creationId xmlns:a16="http://schemas.microsoft.com/office/drawing/2014/main" id="{5290FAC8-9DAE-4514-858A-7D23E736117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8" name="テキスト ボックス 287">
          <a:extLst>
            <a:ext uri="{FF2B5EF4-FFF2-40B4-BE49-F238E27FC236}">
              <a16:creationId xmlns:a16="http://schemas.microsoft.com/office/drawing/2014/main" id="{88673FD4-D140-418C-92B1-EC30D35790B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9" name="直線コネクタ 288">
          <a:extLst>
            <a:ext uri="{FF2B5EF4-FFF2-40B4-BE49-F238E27FC236}">
              <a16:creationId xmlns:a16="http://schemas.microsoft.com/office/drawing/2014/main" id="{A1404985-8231-494C-B0FA-4E31D6E9739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90" name="テキスト ボックス 289">
          <a:extLst>
            <a:ext uri="{FF2B5EF4-FFF2-40B4-BE49-F238E27FC236}">
              <a16:creationId xmlns:a16="http://schemas.microsoft.com/office/drawing/2014/main" id="{07D89CFA-3D08-4655-AD7F-DE3DE8B694E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1" name="直線コネクタ 290">
          <a:extLst>
            <a:ext uri="{FF2B5EF4-FFF2-40B4-BE49-F238E27FC236}">
              <a16:creationId xmlns:a16="http://schemas.microsoft.com/office/drawing/2014/main" id="{0C07AD70-E62C-4A9C-9189-C9A21C332F1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2" name="テキスト ボックス 291">
          <a:extLst>
            <a:ext uri="{FF2B5EF4-FFF2-40B4-BE49-F238E27FC236}">
              <a16:creationId xmlns:a16="http://schemas.microsoft.com/office/drawing/2014/main" id="{B84C9734-3D87-466A-8C6E-8FAD5C74AB3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3" name="直線コネクタ 292">
          <a:extLst>
            <a:ext uri="{FF2B5EF4-FFF2-40B4-BE49-F238E27FC236}">
              <a16:creationId xmlns:a16="http://schemas.microsoft.com/office/drawing/2014/main" id="{4D91FB07-FE54-49E7-B053-7FC7006B48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4" name="テキスト ボックス 293">
          <a:extLst>
            <a:ext uri="{FF2B5EF4-FFF2-40B4-BE49-F238E27FC236}">
              <a16:creationId xmlns:a16="http://schemas.microsoft.com/office/drawing/2014/main" id="{1CCF7813-2641-414A-B095-60E5F3CE4D2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5" name="【一般廃棄物処理施設】&#10;一人当たり有形固定資産（償却資産）額グラフ枠">
          <a:extLst>
            <a:ext uri="{FF2B5EF4-FFF2-40B4-BE49-F238E27FC236}">
              <a16:creationId xmlns:a16="http://schemas.microsoft.com/office/drawing/2014/main" id="{E900ABC9-215D-473E-B047-44D2369002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96" name="直線コネクタ 295">
          <a:extLst>
            <a:ext uri="{FF2B5EF4-FFF2-40B4-BE49-F238E27FC236}">
              <a16:creationId xmlns:a16="http://schemas.microsoft.com/office/drawing/2014/main" id="{02449E24-AE34-4B9A-A10D-B97CC377898C}"/>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97" name="【一般廃棄物処理施設】&#10;一人当たり有形固定資産（償却資産）額最小値テキスト">
          <a:extLst>
            <a:ext uri="{FF2B5EF4-FFF2-40B4-BE49-F238E27FC236}">
              <a16:creationId xmlns:a16="http://schemas.microsoft.com/office/drawing/2014/main" id="{CAA5D59B-FB22-4F5F-9D48-5DFC2FEE6149}"/>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98" name="直線コネクタ 297">
          <a:extLst>
            <a:ext uri="{FF2B5EF4-FFF2-40B4-BE49-F238E27FC236}">
              <a16:creationId xmlns:a16="http://schemas.microsoft.com/office/drawing/2014/main" id="{2B88A814-48A6-4CCB-85B5-13614509BEB9}"/>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99" name="【一般廃棄物処理施設】&#10;一人当たり有形固定資産（償却資産）額最大値テキスト">
          <a:extLst>
            <a:ext uri="{FF2B5EF4-FFF2-40B4-BE49-F238E27FC236}">
              <a16:creationId xmlns:a16="http://schemas.microsoft.com/office/drawing/2014/main" id="{589FDE40-CABD-4EBD-9197-D7B58AAAF359}"/>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00" name="直線コネクタ 299">
          <a:extLst>
            <a:ext uri="{FF2B5EF4-FFF2-40B4-BE49-F238E27FC236}">
              <a16:creationId xmlns:a16="http://schemas.microsoft.com/office/drawing/2014/main" id="{EF191775-A479-4DD0-A952-93F21D5D843E}"/>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01" name="【一般廃棄物処理施設】&#10;一人当たり有形固定資産（償却資産）額平均値テキスト">
          <a:extLst>
            <a:ext uri="{FF2B5EF4-FFF2-40B4-BE49-F238E27FC236}">
              <a16:creationId xmlns:a16="http://schemas.microsoft.com/office/drawing/2014/main" id="{E49BFAF6-B80E-4744-AC05-E363203441AD}"/>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02" name="フローチャート: 判断 301">
          <a:extLst>
            <a:ext uri="{FF2B5EF4-FFF2-40B4-BE49-F238E27FC236}">
              <a16:creationId xmlns:a16="http://schemas.microsoft.com/office/drawing/2014/main" id="{A7322205-8F77-4858-86C0-3526C8E21F92}"/>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03" name="フローチャート: 判断 302">
          <a:extLst>
            <a:ext uri="{FF2B5EF4-FFF2-40B4-BE49-F238E27FC236}">
              <a16:creationId xmlns:a16="http://schemas.microsoft.com/office/drawing/2014/main" id="{44933B03-18C9-446D-AAC6-62C2A8CC92EB}"/>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9F662591-63E3-4739-81D7-61CAE609FB3D}"/>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05" name="フローチャート: 判断 304">
          <a:extLst>
            <a:ext uri="{FF2B5EF4-FFF2-40B4-BE49-F238E27FC236}">
              <a16:creationId xmlns:a16="http://schemas.microsoft.com/office/drawing/2014/main" id="{98BAEB30-12BE-4D97-9BD7-92509332B24A}"/>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6B3E2C62-3E47-41A5-9DBE-A6F5F6BAFE98}"/>
            </a:ext>
          </a:extLst>
        </xdr:cNvPr>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31B99888-4DB9-4FE5-931D-1E2648F5C3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D4DC7AED-DA37-44F8-8F37-399A3B7B31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72124EC7-6C6A-45CE-B393-D24FB0A5D0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FC91BF42-60B9-4998-996A-94E1882804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8A612D28-1673-4360-A3D6-EC95363D21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119449</xdr:rowOff>
    </xdr:from>
    <xdr:to>
      <xdr:col>107</xdr:col>
      <xdr:colOff>101600</xdr:colOff>
      <xdr:row>41</xdr:row>
      <xdr:rowOff>49599</xdr:rowOff>
    </xdr:to>
    <xdr:sp macro="" textlink="">
      <xdr:nvSpPr>
        <xdr:cNvPr id="312" name="楕円 311">
          <a:extLst>
            <a:ext uri="{FF2B5EF4-FFF2-40B4-BE49-F238E27FC236}">
              <a16:creationId xmlns:a16="http://schemas.microsoft.com/office/drawing/2014/main" id="{CEB64684-3D2C-4DC7-91AB-8ADF3451C20E}"/>
            </a:ext>
          </a:extLst>
        </xdr:cNvPr>
        <xdr:cNvSpPr/>
      </xdr:nvSpPr>
      <xdr:spPr>
        <a:xfrm>
          <a:off x="20383500" y="69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66126</xdr:rowOff>
    </xdr:from>
    <xdr:ext cx="599010" cy="259045"/>
    <xdr:sp macro="" textlink="">
      <xdr:nvSpPr>
        <xdr:cNvPr id="313" name="n_2mainValue【一般廃棄物処理施設】&#10;一人当たり有形固定資産（償却資産）額">
          <a:extLst>
            <a:ext uri="{FF2B5EF4-FFF2-40B4-BE49-F238E27FC236}">
              <a16:creationId xmlns:a16="http://schemas.microsoft.com/office/drawing/2014/main" id="{147FC180-4B84-4510-A8BE-643A5022F8D0}"/>
            </a:ext>
          </a:extLst>
        </xdr:cNvPr>
        <xdr:cNvSpPr txBox="1"/>
      </xdr:nvSpPr>
      <xdr:spPr>
        <a:xfrm>
          <a:off x="20134795" y="67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3426C8F9-ACBD-4C9A-81DF-4A557703A0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A5E7C28E-15FE-4666-9628-E5F6D2BCB6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DFBD95FC-D53E-49B6-9E5F-74F10A4221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A862E4FA-2DA1-4F0D-AB19-AF2D8750D4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091E632F-FBD3-4CCB-AA39-49F796092A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3DD64545-172A-4E2A-961F-6EAC1C78C5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BDA2B300-9CB9-455D-99E4-1509815830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F659E87F-659A-4693-8E00-55A8939B793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1658D99B-9697-4E68-991D-34049840D2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B693661A-C53E-4DD7-A890-DACF8F2AF3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7F60FD63-83F3-4CB5-A4C0-031B6E85AC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16526094-5295-4764-A10C-04374771E6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58DA10B5-3D4B-47CF-9FBA-0B44B201AD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2AF5B572-FF41-42FB-9057-BFD3A65C4F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961495BB-5D7E-4540-9256-F18B6515D0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2D1B0257-CC6A-4A94-83AE-AC86930CEA8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56D9A182-4BBA-4919-B428-53CED241AD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677385D6-8224-4090-93C8-C2B44FF213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06696BB1-81BE-40F4-A6C5-6A663DFD59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F2C232EF-8535-415C-9261-30B57808A2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B433794E-1146-444A-A38B-EDF4CE6191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674DFF71-5B23-4C10-A2C0-36A53D64C3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9FA81E45-0B6A-4749-9514-324032FDC2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C5B38ECD-867D-436A-8129-333ADC8CA86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C98772DB-8E9D-4BF3-9F4E-1DC5969F5C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B769855A-BEBF-4093-A69B-DF2A597351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40" name="テキスト ボックス 339">
          <a:extLst>
            <a:ext uri="{FF2B5EF4-FFF2-40B4-BE49-F238E27FC236}">
              <a16:creationId xmlns:a16="http://schemas.microsoft.com/office/drawing/2014/main" id="{7682F4D8-7ECE-4329-89B5-043EA73FB9F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a:extLst>
            <a:ext uri="{FF2B5EF4-FFF2-40B4-BE49-F238E27FC236}">
              <a16:creationId xmlns:a16="http://schemas.microsoft.com/office/drawing/2014/main" id="{9D2EA042-1250-4545-B138-7C806E6A692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42" name="テキスト ボックス 341">
          <a:extLst>
            <a:ext uri="{FF2B5EF4-FFF2-40B4-BE49-F238E27FC236}">
              <a16:creationId xmlns:a16="http://schemas.microsoft.com/office/drawing/2014/main" id="{47ABD9CF-8A06-427D-87F0-51835281A57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a:extLst>
            <a:ext uri="{FF2B5EF4-FFF2-40B4-BE49-F238E27FC236}">
              <a16:creationId xmlns:a16="http://schemas.microsoft.com/office/drawing/2014/main" id="{FBFC8459-BCC7-4D90-A606-32892878398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a:extLst>
            <a:ext uri="{FF2B5EF4-FFF2-40B4-BE49-F238E27FC236}">
              <a16:creationId xmlns:a16="http://schemas.microsoft.com/office/drawing/2014/main" id="{25DDBE64-7ED4-4180-A211-6BAD58F878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a:extLst>
            <a:ext uri="{FF2B5EF4-FFF2-40B4-BE49-F238E27FC236}">
              <a16:creationId xmlns:a16="http://schemas.microsoft.com/office/drawing/2014/main" id="{5D77258C-DCFF-4667-B880-201D3AF42E7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a:extLst>
            <a:ext uri="{FF2B5EF4-FFF2-40B4-BE49-F238E27FC236}">
              <a16:creationId xmlns:a16="http://schemas.microsoft.com/office/drawing/2014/main" id="{290FB6B1-E33B-4585-98C8-13241E2281B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a:extLst>
            <a:ext uri="{FF2B5EF4-FFF2-40B4-BE49-F238E27FC236}">
              <a16:creationId xmlns:a16="http://schemas.microsoft.com/office/drawing/2014/main" id="{A1F71755-5CBD-4379-9FA9-4F4D9A1EE5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a:extLst>
            <a:ext uri="{FF2B5EF4-FFF2-40B4-BE49-F238E27FC236}">
              <a16:creationId xmlns:a16="http://schemas.microsoft.com/office/drawing/2014/main" id="{42CAED3E-4530-445A-AC23-C888002F26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a:extLst>
            <a:ext uri="{FF2B5EF4-FFF2-40B4-BE49-F238E27FC236}">
              <a16:creationId xmlns:a16="http://schemas.microsoft.com/office/drawing/2014/main" id="{2429C973-7525-49BC-A75B-13A25DEF86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50" name="テキスト ボックス 349">
          <a:extLst>
            <a:ext uri="{FF2B5EF4-FFF2-40B4-BE49-F238E27FC236}">
              <a16:creationId xmlns:a16="http://schemas.microsoft.com/office/drawing/2014/main" id="{8405241A-8FA0-4716-9F8F-CD31D48265F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85611500-B4BA-4D9E-8C30-92CF8A1AC9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2" name="テキスト ボックス 351">
          <a:extLst>
            <a:ext uri="{FF2B5EF4-FFF2-40B4-BE49-F238E27FC236}">
              <a16:creationId xmlns:a16="http://schemas.microsoft.com/office/drawing/2014/main" id="{BEA459E1-FA09-490D-920E-908A4B6524E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FC0176C-092D-4318-A345-1531FB23FA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54" name="直線コネクタ 353">
          <a:extLst>
            <a:ext uri="{FF2B5EF4-FFF2-40B4-BE49-F238E27FC236}">
              <a16:creationId xmlns:a16="http://schemas.microsoft.com/office/drawing/2014/main" id="{1A63F167-EF46-4C7B-ACB3-4DC6AB286417}"/>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55" name="【消防施設】&#10;有形固定資産減価償却率最小値テキスト">
          <a:extLst>
            <a:ext uri="{FF2B5EF4-FFF2-40B4-BE49-F238E27FC236}">
              <a16:creationId xmlns:a16="http://schemas.microsoft.com/office/drawing/2014/main" id="{E7B05A93-7911-4035-92C1-F846108B757B}"/>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56" name="直線コネクタ 355">
          <a:extLst>
            <a:ext uri="{FF2B5EF4-FFF2-40B4-BE49-F238E27FC236}">
              <a16:creationId xmlns:a16="http://schemas.microsoft.com/office/drawing/2014/main" id="{CF521050-FDB6-4938-99D0-168A2F9AF5C7}"/>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57" name="【消防施設】&#10;有形固定資産減価償却率最大値テキスト">
          <a:extLst>
            <a:ext uri="{FF2B5EF4-FFF2-40B4-BE49-F238E27FC236}">
              <a16:creationId xmlns:a16="http://schemas.microsoft.com/office/drawing/2014/main" id="{5F588A61-7E91-498E-B783-1CF50C082D94}"/>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58" name="直線コネクタ 357">
          <a:extLst>
            <a:ext uri="{FF2B5EF4-FFF2-40B4-BE49-F238E27FC236}">
              <a16:creationId xmlns:a16="http://schemas.microsoft.com/office/drawing/2014/main" id="{0F699DC6-12A6-4346-B6BC-7208D8C17024}"/>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5AC13291-3E58-4A45-A4CC-119F9DB10DFB}"/>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60" name="フローチャート: 判断 359">
          <a:extLst>
            <a:ext uri="{FF2B5EF4-FFF2-40B4-BE49-F238E27FC236}">
              <a16:creationId xmlns:a16="http://schemas.microsoft.com/office/drawing/2014/main" id="{FEB5F831-873A-4E73-B833-C692AE3C402C}"/>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61" name="フローチャート: 判断 360">
          <a:extLst>
            <a:ext uri="{FF2B5EF4-FFF2-40B4-BE49-F238E27FC236}">
              <a16:creationId xmlns:a16="http://schemas.microsoft.com/office/drawing/2014/main" id="{13AB38C2-15A5-4B58-B884-5AD584FC3E8D}"/>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362" name="n_1aveValue【消防施設】&#10;有形固定資産減価償却率">
          <a:extLst>
            <a:ext uri="{FF2B5EF4-FFF2-40B4-BE49-F238E27FC236}">
              <a16:creationId xmlns:a16="http://schemas.microsoft.com/office/drawing/2014/main" id="{74107277-A42E-41A3-BF6E-AB9B9E335590}"/>
            </a:ext>
          </a:extLst>
        </xdr:cNvPr>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63" name="フローチャート: 判断 362">
          <a:extLst>
            <a:ext uri="{FF2B5EF4-FFF2-40B4-BE49-F238E27FC236}">
              <a16:creationId xmlns:a16="http://schemas.microsoft.com/office/drawing/2014/main" id="{FFA066A4-F1D0-4A56-A404-79ABF9293E4B}"/>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161941</xdr:rowOff>
    </xdr:from>
    <xdr:ext cx="405111" cy="259045"/>
    <xdr:sp macro="" textlink="">
      <xdr:nvSpPr>
        <xdr:cNvPr id="364" name="n_2aveValue【消防施設】&#10;有形固定資産減価償却率">
          <a:extLst>
            <a:ext uri="{FF2B5EF4-FFF2-40B4-BE49-F238E27FC236}">
              <a16:creationId xmlns:a16="http://schemas.microsoft.com/office/drawing/2014/main" id="{7517BB0C-C4E0-49F5-B9DF-0F120D5CF0BC}"/>
            </a:ext>
          </a:extLst>
        </xdr:cNvPr>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1AAA04E-E8B4-4550-ACC1-C98B5144FDC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D0D20494-E6A8-48C8-8E72-0AE00B75DB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EEE6E4F-FA2F-4185-A8E4-EFED95E0A9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4445DE1B-2AC5-432F-BED7-8BB69EF754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C7F0F783-F06C-4B12-8B32-C84D4822C35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63500</xdr:rowOff>
    </xdr:from>
    <xdr:to>
      <xdr:col>76</xdr:col>
      <xdr:colOff>165100</xdr:colOff>
      <xdr:row>80</xdr:row>
      <xdr:rowOff>165100</xdr:rowOff>
    </xdr:to>
    <xdr:sp macro="" textlink="">
      <xdr:nvSpPr>
        <xdr:cNvPr id="370" name="楕円 369">
          <a:extLst>
            <a:ext uri="{FF2B5EF4-FFF2-40B4-BE49-F238E27FC236}">
              <a16:creationId xmlns:a16="http://schemas.microsoft.com/office/drawing/2014/main" id="{BAA9C9AB-5CB2-47D0-AFB3-6AFA3EC00BFB}"/>
            </a:ext>
          </a:extLst>
        </xdr:cNvPr>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10177</xdr:rowOff>
    </xdr:from>
    <xdr:ext cx="405111" cy="259045"/>
    <xdr:sp macro="" textlink="">
      <xdr:nvSpPr>
        <xdr:cNvPr id="371" name="n_2mainValue【消防施設】&#10;有形固定資産減価償却率">
          <a:extLst>
            <a:ext uri="{FF2B5EF4-FFF2-40B4-BE49-F238E27FC236}">
              <a16:creationId xmlns:a16="http://schemas.microsoft.com/office/drawing/2014/main" id="{0457CCA7-6675-4534-8DB7-911BEBB6C756}"/>
            </a:ext>
          </a:extLst>
        </xdr:cNvPr>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2" name="正方形/長方形 371">
          <a:extLst>
            <a:ext uri="{FF2B5EF4-FFF2-40B4-BE49-F238E27FC236}">
              <a16:creationId xmlns:a16="http://schemas.microsoft.com/office/drawing/2014/main" id="{5A908F63-587A-4473-96AD-6DAC4A1C29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3" name="正方形/長方形 372">
          <a:extLst>
            <a:ext uri="{FF2B5EF4-FFF2-40B4-BE49-F238E27FC236}">
              <a16:creationId xmlns:a16="http://schemas.microsoft.com/office/drawing/2014/main" id="{3EB778C3-D5D4-421E-8318-DBF6F32DF1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4" name="正方形/長方形 373">
          <a:extLst>
            <a:ext uri="{FF2B5EF4-FFF2-40B4-BE49-F238E27FC236}">
              <a16:creationId xmlns:a16="http://schemas.microsoft.com/office/drawing/2014/main" id="{D2D3A721-877B-4676-936F-D7D8586A39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5" name="正方形/長方形 374">
          <a:extLst>
            <a:ext uri="{FF2B5EF4-FFF2-40B4-BE49-F238E27FC236}">
              <a16:creationId xmlns:a16="http://schemas.microsoft.com/office/drawing/2014/main" id="{50DE11C0-EF7B-4A26-97CB-D96FBFFD56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6" name="正方形/長方形 375">
          <a:extLst>
            <a:ext uri="{FF2B5EF4-FFF2-40B4-BE49-F238E27FC236}">
              <a16:creationId xmlns:a16="http://schemas.microsoft.com/office/drawing/2014/main" id="{E2B3BF39-89F3-4382-B978-FB785D0D8D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7" name="正方形/長方形 376">
          <a:extLst>
            <a:ext uri="{FF2B5EF4-FFF2-40B4-BE49-F238E27FC236}">
              <a16:creationId xmlns:a16="http://schemas.microsoft.com/office/drawing/2014/main" id="{9262B707-F26D-41F6-8F6A-84FDC54F89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8" name="正方形/長方形 377">
          <a:extLst>
            <a:ext uri="{FF2B5EF4-FFF2-40B4-BE49-F238E27FC236}">
              <a16:creationId xmlns:a16="http://schemas.microsoft.com/office/drawing/2014/main" id="{7C8C170A-4A07-4751-86E4-E30F193703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9" name="正方形/長方形 378">
          <a:extLst>
            <a:ext uri="{FF2B5EF4-FFF2-40B4-BE49-F238E27FC236}">
              <a16:creationId xmlns:a16="http://schemas.microsoft.com/office/drawing/2014/main" id="{BFD475FF-B648-4405-8362-780047A01E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0" name="テキスト ボックス 379">
          <a:extLst>
            <a:ext uri="{FF2B5EF4-FFF2-40B4-BE49-F238E27FC236}">
              <a16:creationId xmlns:a16="http://schemas.microsoft.com/office/drawing/2014/main" id="{ECEC5DC9-DEB5-4A14-BC6E-F9B0A84279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1" name="直線コネクタ 380">
          <a:extLst>
            <a:ext uri="{FF2B5EF4-FFF2-40B4-BE49-F238E27FC236}">
              <a16:creationId xmlns:a16="http://schemas.microsoft.com/office/drawing/2014/main" id="{02420CCA-DDBE-41BE-B62F-1D71589A48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2" name="直線コネクタ 381">
          <a:extLst>
            <a:ext uri="{FF2B5EF4-FFF2-40B4-BE49-F238E27FC236}">
              <a16:creationId xmlns:a16="http://schemas.microsoft.com/office/drawing/2014/main" id="{E47E6B26-2F48-42A2-BFBC-E70ED804233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3" name="テキスト ボックス 382">
          <a:extLst>
            <a:ext uri="{FF2B5EF4-FFF2-40B4-BE49-F238E27FC236}">
              <a16:creationId xmlns:a16="http://schemas.microsoft.com/office/drawing/2014/main" id="{98700198-3F7B-4D4A-A3AD-A315874977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4" name="直線コネクタ 383">
          <a:extLst>
            <a:ext uri="{FF2B5EF4-FFF2-40B4-BE49-F238E27FC236}">
              <a16:creationId xmlns:a16="http://schemas.microsoft.com/office/drawing/2014/main" id="{CCCDE350-9AB8-4E03-8770-AE328FF4BA6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5" name="テキスト ボックス 384">
          <a:extLst>
            <a:ext uri="{FF2B5EF4-FFF2-40B4-BE49-F238E27FC236}">
              <a16:creationId xmlns:a16="http://schemas.microsoft.com/office/drawing/2014/main" id="{F89F3A49-BE85-42FD-924B-55386F632E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6" name="直線コネクタ 385">
          <a:extLst>
            <a:ext uri="{FF2B5EF4-FFF2-40B4-BE49-F238E27FC236}">
              <a16:creationId xmlns:a16="http://schemas.microsoft.com/office/drawing/2014/main" id="{A6A24E06-2604-4D85-91F5-F6BC48905EA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7" name="テキスト ボックス 386">
          <a:extLst>
            <a:ext uri="{FF2B5EF4-FFF2-40B4-BE49-F238E27FC236}">
              <a16:creationId xmlns:a16="http://schemas.microsoft.com/office/drawing/2014/main" id="{E8106E05-2137-483B-B0B3-AF4DBC96B0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8" name="直線コネクタ 387">
          <a:extLst>
            <a:ext uri="{FF2B5EF4-FFF2-40B4-BE49-F238E27FC236}">
              <a16:creationId xmlns:a16="http://schemas.microsoft.com/office/drawing/2014/main" id="{BAC89655-1027-4980-82F3-193C010B073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9" name="テキスト ボックス 388">
          <a:extLst>
            <a:ext uri="{FF2B5EF4-FFF2-40B4-BE49-F238E27FC236}">
              <a16:creationId xmlns:a16="http://schemas.microsoft.com/office/drawing/2014/main" id="{CF19F639-F688-4D36-A6E2-6F1B4C93C5C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a:extLst>
            <a:ext uri="{FF2B5EF4-FFF2-40B4-BE49-F238E27FC236}">
              <a16:creationId xmlns:a16="http://schemas.microsoft.com/office/drawing/2014/main" id="{3334EFC6-9654-4CC6-AC76-2D21EE884A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a:extLst>
            <a:ext uri="{FF2B5EF4-FFF2-40B4-BE49-F238E27FC236}">
              <a16:creationId xmlns:a16="http://schemas.microsoft.com/office/drawing/2014/main" id="{41001335-01B0-4962-822E-E76C0A6A3C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消防施設】&#10;一人当たり面積グラフ枠">
          <a:extLst>
            <a:ext uri="{FF2B5EF4-FFF2-40B4-BE49-F238E27FC236}">
              <a16:creationId xmlns:a16="http://schemas.microsoft.com/office/drawing/2014/main" id="{133BBFE6-2D24-4DFF-9642-2AF604CD35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93" name="直線コネクタ 392">
          <a:extLst>
            <a:ext uri="{FF2B5EF4-FFF2-40B4-BE49-F238E27FC236}">
              <a16:creationId xmlns:a16="http://schemas.microsoft.com/office/drawing/2014/main" id="{03D6CC05-61B5-4C47-8A4F-80A2598733E9}"/>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94" name="【消防施設】&#10;一人当たり面積最小値テキスト">
          <a:extLst>
            <a:ext uri="{FF2B5EF4-FFF2-40B4-BE49-F238E27FC236}">
              <a16:creationId xmlns:a16="http://schemas.microsoft.com/office/drawing/2014/main" id="{CF5615AD-9D1C-4379-A677-2643C1E235F3}"/>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95" name="直線コネクタ 394">
          <a:extLst>
            <a:ext uri="{FF2B5EF4-FFF2-40B4-BE49-F238E27FC236}">
              <a16:creationId xmlns:a16="http://schemas.microsoft.com/office/drawing/2014/main" id="{75A65163-985F-4557-966E-1CE59DA5D41C}"/>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6" name="【消防施設】&#10;一人当たり面積最大値テキスト">
          <a:extLst>
            <a:ext uri="{FF2B5EF4-FFF2-40B4-BE49-F238E27FC236}">
              <a16:creationId xmlns:a16="http://schemas.microsoft.com/office/drawing/2014/main" id="{DD025B3B-E51A-4643-B7CA-217330D7F423}"/>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7" name="直線コネクタ 396">
          <a:extLst>
            <a:ext uri="{FF2B5EF4-FFF2-40B4-BE49-F238E27FC236}">
              <a16:creationId xmlns:a16="http://schemas.microsoft.com/office/drawing/2014/main" id="{E672C115-4DCD-4BF6-9B7D-AE24708DFB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398" name="【消防施設】&#10;一人当たり面積平均値テキスト">
          <a:extLst>
            <a:ext uri="{FF2B5EF4-FFF2-40B4-BE49-F238E27FC236}">
              <a16:creationId xmlns:a16="http://schemas.microsoft.com/office/drawing/2014/main" id="{D43C8783-0947-4F11-A06C-DCB705F6A287}"/>
            </a:ext>
          </a:extLst>
        </xdr:cNvPr>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399" name="フローチャート: 判断 398">
          <a:extLst>
            <a:ext uri="{FF2B5EF4-FFF2-40B4-BE49-F238E27FC236}">
              <a16:creationId xmlns:a16="http://schemas.microsoft.com/office/drawing/2014/main" id="{E2CF99B0-FD06-49FB-8390-3BC31019FC93}"/>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00" name="フローチャート: 判断 399">
          <a:extLst>
            <a:ext uri="{FF2B5EF4-FFF2-40B4-BE49-F238E27FC236}">
              <a16:creationId xmlns:a16="http://schemas.microsoft.com/office/drawing/2014/main" id="{F4CA33D3-D1C5-45EE-8C79-385EA63A7E15}"/>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01" name="n_1aveValue【消防施設】&#10;一人当たり面積">
          <a:extLst>
            <a:ext uri="{FF2B5EF4-FFF2-40B4-BE49-F238E27FC236}">
              <a16:creationId xmlns:a16="http://schemas.microsoft.com/office/drawing/2014/main" id="{48EBB811-94F9-4A17-A3C4-4190A8FC5820}"/>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02" name="フローチャート: 判断 401">
          <a:extLst>
            <a:ext uri="{FF2B5EF4-FFF2-40B4-BE49-F238E27FC236}">
              <a16:creationId xmlns:a16="http://schemas.microsoft.com/office/drawing/2014/main" id="{CA6CE6B2-DA37-4F75-9BC7-787332E5A137}"/>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104715</xdr:rowOff>
    </xdr:from>
    <xdr:ext cx="469744" cy="259045"/>
    <xdr:sp macro="" textlink="">
      <xdr:nvSpPr>
        <xdr:cNvPr id="403" name="n_2aveValue【消防施設】&#10;一人当たり面積">
          <a:extLst>
            <a:ext uri="{FF2B5EF4-FFF2-40B4-BE49-F238E27FC236}">
              <a16:creationId xmlns:a16="http://schemas.microsoft.com/office/drawing/2014/main" id="{0D26C021-05A2-4AC6-B45A-93288D28F64B}"/>
            </a:ext>
          </a:extLst>
        </xdr:cNvPr>
        <xdr:cNvSpPr txBox="1"/>
      </xdr:nvSpPr>
      <xdr:spPr>
        <a:xfrm>
          <a:off x="201994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42216387-56FF-4EFC-A087-D29C2F8BAD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5438BA6B-3389-4F18-A16F-CD532C235E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D67FEC59-CFAB-44F4-91C9-8DB6113642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820BE2BB-42A9-459F-A0CE-807F80AEAD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7CE8997F-9EDA-4192-AE46-3E214C83E8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91542</xdr:rowOff>
    </xdr:from>
    <xdr:to>
      <xdr:col>107</xdr:col>
      <xdr:colOff>101600</xdr:colOff>
      <xdr:row>84</xdr:row>
      <xdr:rowOff>21692</xdr:rowOff>
    </xdr:to>
    <xdr:sp macro="" textlink="">
      <xdr:nvSpPr>
        <xdr:cNvPr id="409" name="楕円 408">
          <a:extLst>
            <a:ext uri="{FF2B5EF4-FFF2-40B4-BE49-F238E27FC236}">
              <a16:creationId xmlns:a16="http://schemas.microsoft.com/office/drawing/2014/main" id="{2A8CC753-5D63-4916-9A13-2B1F0EC6A9A3}"/>
            </a:ext>
          </a:extLst>
        </xdr:cNvPr>
        <xdr:cNvSpPr/>
      </xdr:nvSpPr>
      <xdr:spPr>
        <a:xfrm>
          <a:off x="20383500" y="143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38219</xdr:rowOff>
    </xdr:from>
    <xdr:ext cx="469744" cy="259045"/>
    <xdr:sp macro="" textlink="">
      <xdr:nvSpPr>
        <xdr:cNvPr id="410" name="n_2mainValue【消防施設】&#10;一人当たり面積">
          <a:extLst>
            <a:ext uri="{FF2B5EF4-FFF2-40B4-BE49-F238E27FC236}">
              <a16:creationId xmlns:a16="http://schemas.microsoft.com/office/drawing/2014/main" id="{28F78254-ED95-4C9C-A7C5-C90AE59961A6}"/>
            </a:ext>
          </a:extLst>
        </xdr:cNvPr>
        <xdr:cNvSpPr txBox="1"/>
      </xdr:nvSpPr>
      <xdr:spPr>
        <a:xfrm>
          <a:off x="20199427" y="1409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a:extLst>
            <a:ext uri="{FF2B5EF4-FFF2-40B4-BE49-F238E27FC236}">
              <a16:creationId xmlns:a16="http://schemas.microsoft.com/office/drawing/2014/main" id="{4498456A-2B1F-45C8-9ECE-F14F16181E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a:extLst>
            <a:ext uri="{FF2B5EF4-FFF2-40B4-BE49-F238E27FC236}">
              <a16:creationId xmlns:a16="http://schemas.microsoft.com/office/drawing/2014/main" id="{3CB68E06-9F47-4E8F-BA63-FA22936585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a:extLst>
            <a:ext uri="{FF2B5EF4-FFF2-40B4-BE49-F238E27FC236}">
              <a16:creationId xmlns:a16="http://schemas.microsoft.com/office/drawing/2014/main" id="{90857406-1B5E-49C2-91D3-4E447C61AA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a:extLst>
            <a:ext uri="{FF2B5EF4-FFF2-40B4-BE49-F238E27FC236}">
              <a16:creationId xmlns:a16="http://schemas.microsoft.com/office/drawing/2014/main" id="{87D048C6-FE1D-4685-A81F-7FD3574315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a:extLst>
            <a:ext uri="{FF2B5EF4-FFF2-40B4-BE49-F238E27FC236}">
              <a16:creationId xmlns:a16="http://schemas.microsoft.com/office/drawing/2014/main" id="{4B6EFEBF-FC3B-4243-8BEA-8A80778935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a:extLst>
            <a:ext uri="{FF2B5EF4-FFF2-40B4-BE49-F238E27FC236}">
              <a16:creationId xmlns:a16="http://schemas.microsoft.com/office/drawing/2014/main" id="{4EA7375B-1EE7-45FB-8019-E345267EC5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a:extLst>
            <a:ext uri="{FF2B5EF4-FFF2-40B4-BE49-F238E27FC236}">
              <a16:creationId xmlns:a16="http://schemas.microsoft.com/office/drawing/2014/main" id="{EF903F62-447D-4D71-9E2A-5CF6E6544A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a:extLst>
            <a:ext uri="{FF2B5EF4-FFF2-40B4-BE49-F238E27FC236}">
              <a16:creationId xmlns:a16="http://schemas.microsoft.com/office/drawing/2014/main" id="{CAE053AD-A8BE-4919-8DFD-02FD173552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a:extLst>
            <a:ext uri="{FF2B5EF4-FFF2-40B4-BE49-F238E27FC236}">
              <a16:creationId xmlns:a16="http://schemas.microsoft.com/office/drawing/2014/main" id="{BDA88BA4-A211-4822-9A5A-7A06E11DBE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a:extLst>
            <a:ext uri="{FF2B5EF4-FFF2-40B4-BE49-F238E27FC236}">
              <a16:creationId xmlns:a16="http://schemas.microsoft.com/office/drawing/2014/main" id="{21058F2B-9395-43D7-B91B-A0618E4BDC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a:extLst>
            <a:ext uri="{FF2B5EF4-FFF2-40B4-BE49-F238E27FC236}">
              <a16:creationId xmlns:a16="http://schemas.microsoft.com/office/drawing/2014/main" id="{AD382F96-A648-4436-B926-9A495E3C24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2" name="テキスト ボックス 421">
          <a:extLst>
            <a:ext uri="{FF2B5EF4-FFF2-40B4-BE49-F238E27FC236}">
              <a16:creationId xmlns:a16="http://schemas.microsoft.com/office/drawing/2014/main" id="{88D595E5-5BDB-4494-ACC3-F1C6AECB000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a:extLst>
            <a:ext uri="{FF2B5EF4-FFF2-40B4-BE49-F238E27FC236}">
              <a16:creationId xmlns:a16="http://schemas.microsoft.com/office/drawing/2014/main" id="{3B85DFA7-E549-4A58-AF35-C37BB76F2C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a:extLst>
            <a:ext uri="{FF2B5EF4-FFF2-40B4-BE49-F238E27FC236}">
              <a16:creationId xmlns:a16="http://schemas.microsoft.com/office/drawing/2014/main" id="{D5ABBBC1-FE87-4448-BE90-0CD8F31E17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a:extLst>
            <a:ext uri="{FF2B5EF4-FFF2-40B4-BE49-F238E27FC236}">
              <a16:creationId xmlns:a16="http://schemas.microsoft.com/office/drawing/2014/main" id="{DCB2A386-6BC3-4FF2-BC1F-BC16036FFF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a:extLst>
            <a:ext uri="{FF2B5EF4-FFF2-40B4-BE49-F238E27FC236}">
              <a16:creationId xmlns:a16="http://schemas.microsoft.com/office/drawing/2014/main" id="{6A11393E-89C2-450B-80FA-5844841E81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a:extLst>
            <a:ext uri="{FF2B5EF4-FFF2-40B4-BE49-F238E27FC236}">
              <a16:creationId xmlns:a16="http://schemas.microsoft.com/office/drawing/2014/main" id="{3392C110-DD1F-4B99-B718-B9EE5B1101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a:extLst>
            <a:ext uri="{FF2B5EF4-FFF2-40B4-BE49-F238E27FC236}">
              <a16:creationId xmlns:a16="http://schemas.microsoft.com/office/drawing/2014/main" id="{F5669B93-5914-423A-B14D-6439E34219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a:extLst>
            <a:ext uri="{FF2B5EF4-FFF2-40B4-BE49-F238E27FC236}">
              <a16:creationId xmlns:a16="http://schemas.microsoft.com/office/drawing/2014/main" id="{40029398-D5CF-45EF-B307-F6EBC95823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a:extLst>
            <a:ext uri="{FF2B5EF4-FFF2-40B4-BE49-F238E27FC236}">
              <a16:creationId xmlns:a16="http://schemas.microsoft.com/office/drawing/2014/main" id="{FF956059-2715-4A87-925B-E56BC0ED13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a:extLst>
            <a:ext uri="{FF2B5EF4-FFF2-40B4-BE49-F238E27FC236}">
              <a16:creationId xmlns:a16="http://schemas.microsoft.com/office/drawing/2014/main" id="{2227BE40-B23F-4A79-BFD2-EDCE6566BE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2" name="テキスト ボックス 431">
          <a:extLst>
            <a:ext uri="{FF2B5EF4-FFF2-40B4-BE49-F238E27FC236}">
              <a16:creationId xmlns:a16="http://schemas.microsoft.com/office/drawing/2014/main" id="{91EB26D1-3857-4ADF-A552-26E89C4C2AA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a:extLst>
            <a:ext uri="{FF2B5EF4-FFF2-40B4-BE49-F238E27FC236}">
              <a16:creationId xmlns:a16="http://schemas.microsoft.com/office/drawing/2014/main" id="{48542EAE-647F-4C7E-A3AA-DD3BAFD1B6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6D3A0318-17F4-43D0-BA16-7900555B442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庁舎】&#10;有形固定資産減価償却率グラフ枠">
          <a:extLst>
            <a:ext uri="{FF2B5EF4-FFF2-40B4-BE49-F238E27FC236}">
              <a16:creationId xmlns:a16="http://schemas.microsoft.com/office/drawing/2014/main" id="{102D0C1A-B09F-4770-9131-B73609F8D0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36" name="直線コネクタ 435">
          <a:extLst>
            <a:ext uri="{FF2B5EF4-FFF2-40B4-BE49-F238E27FC236}">
              <a16:creationId xmlns:a16="http://schemas.microsoft.com/office/drawing/2014/main" id="{618D06BA-887E-4187-A311-012947670DB2}"/>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37" name="【庁舎】&#10;有形固定資産減価償却率最小値テキスト">
          <a:extLst>
            <a:ext uri="{FF2B5EF4-FFF2-40B4-BE49-F238E27FC236}">
              <a16:creationId xmlns:a16="http://schemas.microsoft.com/office/drawing/2014/main" id="{B00954DD-122E-4BEE-85B1-EB3FDFB1AA13}"/>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38" name="直線コネクタ 437">
          <a:extLst>
            <a:ext uri="{FF2B5EF4-FFF2-40B4-BE49-F238E27FC236}">
              <a16:creationId xmlns:a16="http://schemas.microsoft.com/office/drawing/2014/main" id="{E716037B-F11B-4602-AAE4-0456670CBE86}"/>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39" name="【庁舎】&#10;有形固定資産減価償却率最大値テキスト">
          <a:extLst>
            <a:ext uri="{FF2B5EF4-FFF2-40B4-BE49-F238E27FC236}">
              <a16:creationId xmlns:a16="http://schemas.microsoft.com/office/drawing/2014/main" id="{0B0098F2-A775-4D17-876F-C534CA21A2BE}"/>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40" name="直線コネクタ 439">
          <a:extLst>
            <a:ext uri="{FF2B5EF4-FFF2-40B4-BE49-F238E27FC236}">
              <a16:creationId xmlns:a16="http://schemas.microsoft.com/office/drawing/2014/main" id="{A5A21A90-9979-48CD-A3E1-64507F23A3CB}"/>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41" name="【庁舎】&#10;有形固定資産減価償却率平均値テキスト">
          <a:extLst>
            <a:ext uri="{FF2B5EF4-FFF2-40B4-BE49-F238E27FC236}">
              <a16:creationId xmlns:a16="http://schemas.microsoft.com/office/drawing/2014/main" id="{830A3E59-21C0-4360-860F-3B1C7E13999D}"/>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42" name="フローチャート: 判断 441">
          <a:extLst>
            <a:ext uri="{FF2B5EF4-FFF2-40B4-BE49-F238E27FC236}">
              <a16:creationId xmlns:a16="http://schemas.microsoft.com/office/drawing/2014/main" id="{255D9807-312C-465E-BD86-8E2F6E6346B1}"/>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43" name="フローチャート: 判断 442">
          <a:extLst>
            <a:ext uri="{FF2B5EF4-FFF2-40B4-BE49-F238E27FC236}">
              <a16:creationId xmlns:a16="http://schemas.microsoft.com/office/drawing/2014/main" id="{AB86EC0F-E4D8-40D3-88A6-BEBA6A58D5B6}"/>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444" name="n_1aveValue【庁舎】&#10;有形固定資産減価償却率">
          <a:extLst>
            <a:ext uri="{FF2B5EF4-FFF2-40B4-BE49-F238E27FC236}">
              <a16:creationId xmlns:a16="http://schemas.microsoft.com/office/drawing/2014/main" id="{D25FB5E3-2F66-4D49-942E-739B5B5B838A}"/>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45" name="フローチャート: 判断 444">
          <a:extLst>
            <a:ext uri="{FF2B5EF4-FFF2-40B4-BE49-F238E27FC236}">
              <a16:creationId xmlns:a16="http://schemas.microsoft.com/office/drawing/2014/main" id="{CFD59E05-5A89-486A-9175-2D95AD1D5339}"/>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446" name="n_2aveValue【庁舎】&#10;有形固定資産減価償却率">
          <a:extLst>
            <a:ext uri="{FF2B5EF4-FFF2-40B4-BE49-F238E27FC236}">
              <a16:creationId xmlns:a16="http://schemas.microsoft.com/office/drawing/2014/main" id="{6FE4F724-A753-4CB1-9C14-C177819D2474}"/>
            </a:ext>
          </a:extLst>
        </xdr:cNvPr>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E0ED4FDC-FB59-4517-A6FD-5FFD5C0692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108F8638-2418-47F6-BEA1-3C1188D487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1F4929D2-A5F6-4C0E-B86D-2855103B7D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4AA31BB2-2B78-4423-8F8F-A4D911EA69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B144872F-B848-48D1-9066-2C17D3A9A9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123371</xdr:rowOff>
    </xdr:from>
    <xdr:to>
      <xdr:col>76</xdr:col>
      <xdr:colOff>165100</xdr:colOff>
      <xdr:row>101</xdr:row>
      <xdr:rowOff>53521</xdr:rowOff>
    </xdr:to>
    <xdr:sp macro="" textlink="">
      <xdr:nvSpPr>
        <xdr:cNvPr id="452" name="楕円 451">
          <a:extLst>
            <a:ext uri="{FF2B5EF4-FFF2-40B4-BE49-F238E27FC236}">
              <a16:creationId xmlns:a16="http://schemas.microsoft.com/office/drawing/2014/main" id="{3FD2D5E6-11CB-4D4D-842E-1DE9B3FB6845}"/>
            </a:ext>
          </a:extLst>
        </xdr:cNvPr>
        <xdr:cNvSpPr/>
      </xdr:nvSpPr>
      <xdr:spPr>
        <a:xfrm>
          <a:off x="14541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70048</xdr:rowOff>
    </xdr:from>
    <xdr:ext cx="405111" cy="259045"/>
    <xdr:sp macro="" textlink="">
      <xdr:nvSpPr>
        <xdr:cNvPr id="453" name="n_2mainValue【庁舎】&#10;有形固定資産減価償却率">
          <a:extLst>
            <a:ext uri="{FF2B5EF4-FFF2-40B4-BE49-F238E27FC236}">
              <a16:creationId xmlns:a16="http://schemas.microsoft.com/office/drawing/2014/main" id="{41DBB9E0-24B0-4A4C-82C4-118DBE6D3BA3}"/>
            </a:ext>
          </a:extLst>
        </xdr:cNvPr>
        <xdr:cNvSpPr txBox="1"/>
      </xdr:nvSpPr>
      <xdr:spPr>
        <a:xfrm>
          <a:off x="14389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a:extLst>
            <a:ext uri="{FF2B5EF4-FFF2-40B4-BE49-F238E27FC236}">
              <a16:creationId xmlns:a16="http://schemas.microsoft.com/office/drawing/2014/main" id="{CD98CF65-228B-497D-923E-562FBC2B6B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a:extLst>
            <a:ext uri="{FF2B5EF4-FFF2-40B4-BE49-F238E27FC236}">
              <a16:creationId xmlns:a16="http://schemas.microsoft.com/office/drawing/2014/main" id="{C5178183-4920-4C9A-B2DB-3BA8E2693C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a:extLst>
            <a:ext uri="{FF2B5EF4-FFF2-40B4-BE49-F238E27FC236}">
              <a16:creationId xmlns:a16="http://schemas.microsoft.com/office/drawing/2014/main" id="{35061E94-BA33-454A-A2D8-BE34BF40B9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a:extLst>
            <a:ext uri="{FF2B5EF4-FFF2-40B4-BE49-F238E27FC236}">
              <a16:creationId xmlns:a16="http://schemas.microsoft.com/office/drawing/2014/main" id="{8D0D9A2D-7D1A-4987-AEAA-974EFB0FF0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a:extLst>
            <a:ext uri="{FF2B5EF4-FFF2-40B4-BE49-F238E27FC236}">
              <a16:creationId xmlns:a16="http://schemas.microsoft.com/office/drawing/2014/main" id="{A4764B3D-F4EC-4FEF-994B-A2AB1F5D24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a:extLst>
            <a:ext uri="{FF2B5EF4-FFF2-40B4-BE49-F238E27FC236}">
              <a16:creationId xmlns:a16="http://schemas.microsoft.com/office/drawing/2014/main" id="{00D8246F-4896-4197-9390-A4F181E762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a:extLst>
            <a:ext uri="{FF2B5EF4-FFF2-40B4-BE49-F238E27FC236}">
              <a16:creationId xmlns:a16="http://schemas.microsoft.com/office/drawing/2014/main" id="{CABABAF1-6032-426C-8596-2734D842D7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a:extLst>
            <a:ext uri="{FF2B5EF4-FFF2-40B4-BE49-F238E27FC236}">
              <a16:creationId xmlns:a16="http://schemas.microsoft.com/office/drawing/2014/main" id="{6E853545-7735-4A1C-BAED-9A72C5A888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2" name="テキスト ボックス 461">
          <a:extLst>
            <a:ext uri="{FF2B5EF4-FFF2-40B4-BE49-F238E27FC236}">
              <a16:creationId xmlns:a16="http://schemas.microsoft.com/office/drawing/2014/main" id="{C741BED3-0688-4754-BB1C-830D5F0961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3" name="直線コネクタ 462">
          <a:extLst>
            <a:ext uri="{FF2B5EF4-FFF2-40B4-BE49-F238E27FC236}">
              <a16:creationId xmlns:a16="http://schemas.microsoft.com/office/drawing/2014/main" id="{7CE545B2-4757-44A7-BBD2-B668063F3F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4" name="直線コネクタ 463">
          <a:extLst>
            <a:ext uri="{FF2B5EF4-FFF2-40B4-BE49-F238E27FC236}">
              <a16:creationId xmlns:a16="http://schemas.microsoft.com/office/drawing/2014/main" id="{DA972D6D-C196-42B5-8A8A-3FE2C96EE9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5" name="テキスト ボックス 464">
          <a:extLst>
            <a:ext uri="{FF2B5EF4-FFF2-40B4-BE49-F238E27FC236}">
              <a16:creationId xmlns:a16="http://schemas.microsoft.com/office/drawing/2014/main" id="{FD637500-87BB-4397-9D46-E5541117514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6" name="直線コネクタ 465">
          <a:extLst>
            <a:ext uri="{FF2B5EF4-FFF2-40B4-BE49-F238E27FC236}">
              <a16:creationId xmlns:a16="http://schemas.microsoft.com/office/drawing/2014/main" id="{04C1AC23-EC2E-482B-A903-C3EE615D2A0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7" name="テキスト ボックス 466">
          <a:extLst>
            <a:ext uri="{FF2B5EF4-FFF2-40B4-BE49-F238E27FC236}">
              <a16:creationId xmlns:a16="http://schemas.microsoft.com/office/drawing/2014/main" id="{7F3469DC-062A-4DA7-B170-BC23905A90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8" name="直線コネクタ 467">
          <a:extLst>
            <a:ext uri="{FF2B5EF4-FFF2-40B4-BE49-F238E27FC236}">
              <a16:creationId xmlns:a16="http://schemas.microsoft.com/office/drawing/2014/main" id="{E198B725-F7C6-418B-963E-4414C85138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9" name="テキスト ボックス 468">
          <a:extLst>
            <a:ext uri="{FF2B5EF4-FFF2-40B4-BE49-F238E27FC236}">
              <a16:creationId xmlns:a16="http://schemas.microsoft.com/office/drawing/2014/main" id="{33614465-168B-4607-9078-8D18495A8CA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0" name="直線コネクタ 469">
          <a:extLst>
            <a:ext uri="{FF2B5EF4-FFF2-40B4-BE49-F238E27FC236}">
              <a16:creationId xmlns:a16="http://schemas.microsoft.com/office/drawing/2014/main" id="{67ABB9B3-907E-49CD-944C-262A74F2E58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1" name="テキスト ボックス 470">
          <a:extLst>
            <a:ext uri="{FF2B5EF4-FFF2-40B4-BE49-F238E27FC236}">
              <a16:creationId xmlns:a16="http://schemas.microsoft.com/office/drawing/2014/main" id="{11D31431-AEED-4334-AC63-FBC4D22853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2" name="直線コネクタ 471">
          <a:extLst>
            <a:ext uri="{FF2B5EF4-FFF2-40B4-BE49-F238E27FC236}">
              <a16:creationId xmlns:a16="http://schemas.microsoft.com/office/drawing/2014/main" id="{63354114-470D-4111-8634-2D1079B93C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3" name="テキスト ボックス 472">
          <a:extLst>
            <a:ext uri="{FF2B5EF4-FFF2-40B4-BE49-F238E27FC236}">
              <a16:creationId xmlns:a16="http://schemas.microsoft.com/office/drawing/2014/main" id="{8CB807FB-402E-42A3-BBE2-B9285D0D59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4" name="直線コネクタ 473">
          <a:extLst>
            <a:ext uri="{FF2B5EF4-FFF2-40B4-BE49-F238E27FC236}">
              <a16:creationId xmlns:a16="http://schemas.microsoft.com/office/drawing/2014/main" id="{A7A80203-C716-4A2C-9F05-053A5EC0B5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5" name="テキスト ボックス 474">
          <a:extLst>
            <a:ext uri="{FF2B5EF4-FFF2-40B4-BE49-F238E27FC236}">
              <a16:creationId xmlns:a16="http://schemas.microsoft.com/office/drawing/2014/main" id="{9C9D6C18-07B6-4482-8363-3E7E8D4EE8D2}"/>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6" name="直線コネクタ 475">
          <a:extLst>
            <a:ext uri="{FF2B5EF4-FFF2-40B4-BE49-F238E27FC236}">
              <a16:creationId xmlns:a16="http://schemas.microsoft.com/office/drawing/2014/main" id="{22A58831-EC8E-426D-91BC-EF47EC766B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7" name="テキスト ボックス 476">
          <a:extLst>
            <a:ext uri="{FF2B5EF4-FFF2-40B4-BE49-F238E27FC236}">
              <a16:creationId xmlns:a16="http://schemas.microsoft.com/office/drawing/2014/main" id="{057A8F45-C004-43A0-B3A9-280B192E4EF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8" name="【庁舎】&#10;一人当たり面積グラフ枠">
          <a:extLst>
            <a:ext uri="{FF2B5EF4-FFF2-40B4-BE49-F238E27FC236}">
              <a16:creationId xmlns:a16="http://schemas.microsoft.com/office/drawing/2014/main" id="{F6D0BE1B-AC7A-4F3F-8852-6C11FC8213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79" name="直線コネクタ 478">
          <a:extLst>
            <a:ext uri="{FF2B5EF4-FFF2-40B4-BE49-F238E27FC236}">
              <a16:creationId xmlns:a16="http://schemas.microsoft.com/office/drawing/2014/main" id="{A04056C4-BCBA-4BA5-8110-A9C42F04F259}"/>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80" name="【庁舎】&#10;一人当たり面積最小値テキスト">
          <a:extLst>
            <a:ext uri="{FF2B5EF4-FFF2-40B4-BE49-F238E27FC236}">
              <a16:creationId xmlns:a16="http://schemas.microsoft.com/office/drawing/2014/main" id="{DD9D5FF6-6A7A-4258-A4B7-AD531F9FB4EA}"/>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81" name="直線コネクタ 480">
          <a:extLst>
            <a:ext uri="{FF2B5EF4-FFF2-40B4-BE49-F238E27FC236}">
              <a16:creationId xmlns:a16="http://schemas.microsoft.com/office/drawing/2014/main" id="{8929CDD1-6148-4908-937C-FB19A7ADF655}"/>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82" name="【庁舎】&#10;一人当たり面積最大値テキスト">
          <a:extLst>
            <a:ext uri="{FF2B5EF4-FFF2-40B4-BE49-F238E27FC236}">
              <a16:creationId xmlns:a16="http://schemas.microsoft.com/office/drawing/2014/main" id="{8AAA28A3-38B9-4B6A-9D71-89275D8885B8}"/>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83" name="直線コネクタ 482">
          <a:extLst>
            <a:ext uri="{FF2B5EF4-FFF2-40B4-BE49-F238E27FC236}">
              <a16:creationId xmlns:a16="http://schemas.microsoft.com/office/drawing/2014/main" id="{48CC7B82-2386-432D-A642-D59F6E73EF97}"/>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484" name="【庁舎】&#10;一人当たり面積平均値テキスト">
          <a:extLst>
            <a:ext uri="{FF2B5EF4-FFF2-40B4-BE49-F238E27FC236}">
              <a16:creationId xmlns:a16="http://schemas.microsoft.com/office/drawing/2014/main" id="{A350825B-FB19-46C3-A598-5F225D3AF841}"/>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85" name="フローチャート: 判断 484">
          <a:extLst>
            <a:ext uri="{FF2B5EF4-FFF2-40B4-BE49-F238E27FC236}">
              <a16:creationId xmlns:a16="http://schemas.microsoft.com/office/drawing/2014/main" id="{753261B4-2C88-4F2B-9C16-61B3672E3AAC}"/>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86" name="フローチャート: 判断 485">
          <a:extLst>
            <a:ext uri="{FF2B5EF4-FFF2-40B4-BE49-F238E27FC236}">
              <a16:creationId xmlns:a16="http://schemas.microsoft.com/office/drawing/2014/main" id="{7E22473A-8A64-468E-BEE5-12895E6383C9}"/>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487" name="n_1aveValue【庁舎】&#10;一人当たり面積">
          <a:extLst>
            <a:ext uri="{FF2B5EF4-FFF2-40B4-BE49-F238E27FC236}">
              <a16:creationId xmlns:a16="http://schemas.microsoft.com/office/drawing/2014/main" id="{931B921B-F584-4BC4-872D-22AA759177CB}"/>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88" name="フローチャート: 判断 487">
          <a:extLst>
            <a:ext uri="{FF2B5EF4-FFF2-40B4-BE49-F238E27FC236}">
              <a16:creationId xmlns:a16="http://schemas.microsoft.com/office/drawing/2014/main" id="{846C3724-B3B1-4074-A1E9-AA737DB95F40}"/>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489" name="n_2aveValue【庁舎】&#10;一人当たり面積">
          <a:extLst>
            <a:ext uri="{FF2B5EF4-FFF2-40B4-BE49-F238E27FC236}">
              <a16:creationId xmlns:a16="http://schemas.microsoft.com/office/drawing/2014/main" id="{A51536EC-B0F9-437D-A463-26E24B943687}"/>
            </a:ext>
          </a:extLst>
        </xdr:cNvPr>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1BF3509F-0EE5-4622-814E-98FFDC6EC9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6B36A6F7-5C95-4986-B303-E6F9A2D697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B48F6EE0-A9DC-4601-A9BC-E98B0F6FC2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F792C906-F37A-4A50-B075-8F4A9B8951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E2903504-152D-4876-92F5-6439FBE141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133331</xdr:rowOff>
    </xdr:from>
    <xdr:to>
      <xdr:col>107</xdr:col>
      <xdr:colOff>101600</xdr:colOff>
      <xdr:row>107</xdr:row>
      <xdr:rowOff>63481</xdr:rowOff>
    </xdr:to>
    <xdr:sp macro="" textlink="">
      <xdr:nvSpPr>
        <xdr:cNvPr id="495" name="楕円 494">
          <a:extLst>
            <a:ext uri="{FF2B5EF4-FFF2-40B4-BE49-F238E27FC236}">
              <a16:creationId xmlns:a16="http://schemas.microsoft.com/office/drawing/2014/main" id="{8D9F6357-5CC9-4F10-8AEB-CFD336C4862D}"/>
            </a:ext>
          </a:extLst>
        </xdr:cNvPr>
        <xdr:cNvSpPr/>
      </xdr:nvSpPr>
      <xdr:spPr>
        <a:xfrm>
          <a:off x="20383500" y="183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80008</xdr:rowOff>
    </xdr:from>
    <xdr:ext cx="469744" cy="259045"/>
    <xdr:sp macro="" textlink="">
      <xdr:nvSpPr>
        <xdr:cNvPr id="496" name="n_2mainValue【庁舎】&#10;一人当たり面積">
          <a:extLst>
            <a:ext uri="{FF2B5EF4-FFF2-40B4-BE49-F238E27FC236}">
              <a16:creationId xmlns:a16="http://schemas.microsoft.com/office/drawing/2014/main" id="{3436CD71-3390-4BF6-ACDF-7C8BDA59E60F}"/>
            </a:ext>
          </a:extLst>
        </xdr:cNvPr>
        <xdr:cNvSpPr txBox="1"/>
      </xdr:nvSpPr>
      <xdr:spPr>
        <a:xfrm>
          <a:off x="20199427" y="180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7" name="正方形/長方形 496">
          <a:extLst>
            <a:ext uri="{FF2B5EF4-FFF2-40B4-BE49-F238E27FC236}">
              <a16:creationId xmlns:a16="http://schemas.microsoft.com/office/drawing/2014/main" id="{E3E3D04F-23C2-4A2E-A7BB-293219E760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8" name="正方形/長方形 497">
          <a:extLst>
            <a:ext uri="{FF2B5EF4-FFF2-40B4-BE49-F238E27FC236}">
              <a16:creationId xmlns:a16="http://schemas.microsoft.com/office/drawing/2014/main" id="{3BCBAE14-A3EC-4F39-922D-5F3F1CB967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9" name="テキスト ボックス 498">
          <a:extLst>
            <a:ext uri="{FF2B5EF4-FFF2-40B4-BE49-F238E27FC236}">
              <a16:creationId xmlns:a16="http://schemas.microsoft.com/office/drawing/2014/main" id="{88F4DF07-E109-4783-A641-787765A652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プールや体育館などは有形固定資産減価償却率が他団体と比べ高くなっている。こちらも建設年数が長期経過している。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日々適宜修繕を施しているため使用していくうえで問題はない。今後も長く運用していけるよう努める。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47.19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行政の効率化、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25823</xdr:rowOff>
    </xdr:from>
    <xdr:to>
      <xdr:col>23</xdr:col>
      <xdr:colOff>133350</xdr:colOff>
      <xdr:row>45</xdr:row>
      <xdr:rowOff>25823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4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25823</xdr:rowOff>
    </xdr:from>
    <xdr:to>
      <xdr:col>19</xdr:col>
      <xdr:colOff>133350</xdr:colOff>
      <xdr:row>45</xdr:row>
      <xdr:rowOff>25823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25823</xdr:rowOff>
    </xdr:from>
    <xdr:to>
      <xdr:col>15</xdr:col>
      <xdr:colOff>82550</xdr:colOff>
      <xdr:row>45</xdr:row>
      <xdr:rowOff>33867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25823</xdr:rowOff>
    </xdr:from>
    <xdr:to>
      <xdr:col>11</xdr:col>
      <xdr:colOff>31750</xdr:colOff>
      <xdr:row>45</xdr:row>
      <xdr:rowOff>33867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146473</xdr:rowOff>
    </xdr:from>
    <xdr:to>
      <xdr:col>23</xdr:col>
      <xdr:colOff>184150</xdr:colOff>
      <xdr:row>45</xdr:row>
      <xdr:rowOff>76623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42350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146473</xdr:rowOff>
    </xdr:from>
    <xdr:to>
      <xdr:col>19</xdr:col>
      <xdr:colOff>184150</xdr:colOff>
      <xdr:row>45</xdr:row>
      <xdr:rowOff>76623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61400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146473</xdr:rowOff>
    </xdr:from>
    <xdr:to>
      <xdr:col>15</xdr:col>
      <xdr:colOff>133350</xdr:colOff>
      <xdr:row>45</xdr:row>
      <xdr:rowOff>76623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61400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146473</xdr:rowOff>
    </xdr:from>
    <xdr:to>
      <xdr:col>7</xdr:col>
      <xdr:colOff>31750</xdr:colOff>
      <xdr:row>45</xdr:row>
      <xdr:rowOff>76623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61400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67</xdr:row>
      <xdr:rowOff>14859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20755"/>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147955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44606"/>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65</xdr:row>
      <xdr:rowOff>51308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7221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135509</xdr:rowOff>
    </xdr:from>
    <xdr:to>
      <xdr:col>23</xdr:col>
      <xdr:colOff>184150</xdr:colOff>
      <xdr:row>67</xdr:row>
      <xdr:rowOff>65659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31386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37482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3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人口１人あたりの人件費･物件費等決算額は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1,141,433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153236</xdr:rowOff>
    </xdr:from>
    <xdr:to>
      <xdr:col>23</xdr:col>
      <xdr:colOff>133350</xdr:colOff>
      <xdr:row>84</xdr:row>
      <xdr:rowOff>30156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83586"/>
          <a:ext cx="8382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147540</xdr:rowOff>
    </xdr:from>
    <xdr:to>
      <xdr:col>19</xdr:col>
      <xdr:colOff>133350</xdr:colOff>
      <xdr:row>83</xdr:row>
      <xdr:rowOff>153236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77890"/>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134652</xdr:rowOff>
    </xdr:from>
    <xdr:to>
      <xdr:col>15</xdr:col>
      <xdr:colOff>82550</xdr:colOff>
      <xdr:row>83</xdr:row>
      <xdr:rowOff>147540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65002"/>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108427</xdr:rowOff>
    </xdr:from>
    <xdr:to>
      <xdr:col>11</xdr:col>
      <xdr:colOff>31750</xdr:colOff>
      <xdr:row>83</xdr:row>
      <xdr:rowOff>134652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38777"/>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150806</xdr:rowOff>
    </xdr:from>
    <xdr:to>
      <xdr:col>23</xdr:col>
      <xdr:colOff>184150</xdr:colOff>
      <xdr:row>84</xdr:row>
      <xdr:rowOff>80956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122883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5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102436</xdr:rowOff>
    </xdr:from>
    <xdr:to>
      <xdr:col>19</xdr:col>
      <xdr:colOff>184150</xdr:colOff>
      <xdr:row>84</xdr:row>
      <xdr:rowOff>32586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17363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1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96740</xdr:rowOff>
    </xdr:from>
    <xdr:to>
      <xdr:col>15</xdr:col>
      <xdr:colOff>133350</xdr:colOff>
      <xdr:row>84</xdr:row>
      <xdr:rowOff>26890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11667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83852</xdr:rowOff>
    </xdr:from>
    <xdr:to>
      <xdr:col>11</xdr:col>
      <xdr:colOff>82550</xdr:colOff>
      <xdr:row>84</xdr:row>
      <xdr:rowOff>14002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1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170229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57627</xdr:rowOff>
    </xdr:from>
    <xdr:to>
      <xdr:col>7</xdr:col>
      <xdr:colOff>31750</xdr:colOff>
      <xdr:row>83</xdr:row>
      <xdr:rowOff>159227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144004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7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と、類似団体平均を上回り、全国町村平均と同数値である。今後も地域の民間企業等の状況を踏まえながら人事院勧告を基本とした給与体系を基本として給与の適正化に努める。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74930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14605</xdr:rowOff>
    </xdr:from>
    <xdr:to>
      <xdr:col>72</xdr:col>
      <xdr:colOff>203200</xdr:colOff>
      <xdr:row>87</xdr:row>
      <xdr:rowOff>44768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9307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87</xdr:row>
      <xdr:rowOff>14605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8161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人口千人あたり職員数は昨年を下回る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151278</xdr:rowOff>
    </xdr:from>
    <xdr:to>
      <xdr:col>81</xdr:col>
      <xdr:colOff>44450</xdr:colOff>
      <xdr:row>60</xdr:row>
      <xdr:rowOff>167499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38278"/>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151278</xdr:rowOff>
    </xdr:from>
    <xdr:to>
      <xdr:col>77</xdr:col>
      <xdr:colOff>44450</xdr:colOff>
      <xdr:row>61</xdr:row>
      <xdr:rowOff>6103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38278"/>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171252</xdr:rowOff>
    </xdr:from>
    <xdr:to>
      <xdr:col>72</xdr:col>
      <xdr:colOff>203200</xdr:colOff>
      <xdr:row>61</xdr:row>
      <xdr:rowOff>6103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58252"/>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171252</xdr:rowOff>
    </xdr:from>
    <xdr:to>
      <xdr:col>68</xdr:col>
      <xdr:colOff>152400</xdr:colOff>
      <xdr:row>61</xdr:row>
      <xdr:rowOff>4092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458252"/>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116699</xdr:rowOff>
    </xdr:from>
    <xdr:to>
      <xdr:col>81</xdr:col>
      <xdr:colOff>95250</xdr:colOff>
      <xdr:row>61</xdr:row>
      <xdr:rowOff>46849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88776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100478</xdr:rowOff>
    </xdr:from>
    <xdr:to>
      <xdr:col>77</xdr:col>
      <xdr:colOff>95250</xdr:colOff>
      <xdr:row>61</xdr:row>
      <xdr:rowOff>30628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15405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3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126753</xdr:rowOff>
    </xdr:from>
    <xdr:to>
      <xdr:col>73</xdr:col>
      <xdr:colOff>44450</xdr:colOff>
      <xdr:row>61</xdr:row>
      <xdr:rowOff>56903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41680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0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120452</xdr:rowOff>
    </xdr:from>
    <xdr:to>
      <xdr:col>68</xdr:col>
      <xdr:colOff>203200</xdr:colOff>
      <xdr:row>61</xdr:row>
      <xdr:rowOff>50602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35379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124742</xdr:rowOff>
    </xdr:from>
    <xdr:to>
      <xdr:col>64</xdr:col>
      <xdr:colOff>152400</xdr:colOff>
      <xdr:row>61</xdr:row>
      <xdr:rowOff>54892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9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％となり、類似団体平均･全国平均・山梨県平均を下回っている。今後も急激な実質公債費比率の上昇がないように住民のニーズを的確に把握しながら、事業の選択により健全な財政運営を図る。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137583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14394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94827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8723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類似団体平均は下回ったが山梨県平均は上回った。今後も事務事業の見直しと行財政改革への取り組みを通じて人件費の削減に努める。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34</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694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147574</xdr:rowOff>
    </xdr:from>
    <xdr:to>
      <xdr:col>19</xdr:col>
      <xdr:colOff>187325</xdr:colOff>
      <xdr:row>34</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054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147574</xdr:rowOff>
    </xdr:from>
    <xdr:to>
      <xdr:col>15</xdr:col>
      <xdr:colOff>98425</xdr:colOff>
      <xdr:row>34</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05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277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160782</xdr:rowOff>
    </xdr:from>
    <xdr:to>
      <xdr:col>20</xdr:col>
      <xdr:colOff>38100</xdr:colOff>
      <xdr:row>34</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96774</xdr:rowOff>
    </xdr:from>
    <xdr:to>
      <xdr:col>15</xdr:col>
      <xdr:colOff>149225</xdr:colOff>
      <xdr:row>34</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169926</xdr:rowOff>
    </xdr:from>
    <xdr:to>
      <xdr:col>11</xdr:col>
      <xdr:colOff>60325</xdr:colOff>
      <xdr:row>34</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昨年に比べ比率が増加しており、引き続き類似団体・全国平均・県平均を上回っている。システム使用料・臨時職員等の賃金等が伸びたことが主な原因である。今後も村民サービスを低下させないよう注意しながら、職員の節約意識を高めること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30988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1310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4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479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335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123715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類似団体平均、山梨県平均を下回っている。各種医療費助成の増額が見込まれるため今後も資格審査等の適正化により抑制を図る。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率が類似団体平均・県平均を上回った。今後は、簡易水道・下水道施設の大規模改修等により、繰出金が多額になることが予想される。下水道事業や簡易水道事業についての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5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76708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226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26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率は全国平均･山梨県平均・類似団体を下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81940"/>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123190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78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20320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76</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97608</xdr:rowOff>
    </xdr:from>
    <xdr:to>
      <xdr:col>82</xdr:col>
      <xdr:colOff>107950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70708"/>
          <a:ext cx="8382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97608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3557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78</xdr:row>
      <xdr:rowOff>140063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3557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78</xdr:row>
      <xdr:rowOff>140063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2454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164374</xdr:rowOff>
    </xdr:from>
    <xdr:to>
      <xdr:col>82</xdr:col>
      <xdr:colOff>158750</xdr:colOff>
      <xdr:row>81</xdr:row>
      <xdr:rowOff>94524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8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72951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155320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27834</xdr:rowOff>
    </xdr:from>
    <xdr:to>
      <xdr:col>29</xdr:col>
      <xdr:colOff>127000</xdr:colOff>
      <xdr:row>16</xdr:row>
      <xdr:rowOff>49246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18659"/>
          <a:ext cx="6477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49246</xdr:rowOff>
    </xdr:from>
    <xdr:to>
      <xdr:col>26</xdr:col>
      <xdr:colOff>50800</xdr:colOff>
      <xdr:row>16</xdr:row>
      <xdr:rowOff>55737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40071"/>
          <a:ext cx="698500" cy="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55737</xdr:rowOff>
    </xdr:from>
    <xdr:to>
      <xdr:col>22</xdr:col>
      <xdr:colOff>114300</xdr:colOff>
      <xdr:row>16</xdr:row>
      <xdr:rowOff>65405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46562"/>
          <a:ext cx="698500" cy="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65405</xdr:rowOff>
    </xdr:from>
    <xdr:to>
      <xdr:col>18</xdr:col>
      <xdr:colOff>177800</xdr:colOff>
      <xdr:row>16</xdr:row>
      <xdr:rowOff>113447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56230"/>
          <a:ext cx="698500" cy="4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148484</xdr:rowOff>
    </xdr:from>
    <xdr:to>
      <xdr:col>29</xdr:col>
      <xdr:colOff>177800</xdr:colOff>
      <xdr:row>16</xdr:row>
      <xdr:rowOff>78634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165011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169896</xdr:rowOff>
    </xdr:from>
    <xdr:to>
      <xdr:col>26</xdr:col>
      <xdr:colOff>101600</xdr:colOff>
      <xdr:row>16</xdr:row>
      <xdr:rowOff>100046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110223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5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4937</xdr:rowOff>
    </xdr:from>
    <xdr:to>
      <xdr:col>22</xdr:col>
      <xdr:colOff>165100</xdr:colOff>
      <xdr:row>16</xdr:row>
      <xdr:rowOff>106537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9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116714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14605</xdr:rowOff>
    </xdr:from>
    <xdr:to>
      <xdr:col>19</xdr:col>
      <xdr:colOff>38100</xdr:colOff>
      <xdr:row>16</xdr:row>
      <xdr:rowOff>116205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126382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62647</xdr:rowOff>
    </xdr:from>
    <xdr:to>
      <xdr:col>15</xdr:col>
      <xdr:colOff>101600</xdr:colOff>
      <xdr:row>16</xdr:row>
      <xdr:rowOff>164247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2974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2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202910</xdr:rowOff>
    </xdr:from>
    <xdr:to>
      <xdr:col>29</xdr:col>
      <xdr:colOff>127000</xdr:colOff>
      <xdr:row>35</xdr:row>
      <xdr:rowOff>309644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3260"/>
          <a:ext cx="647700" cy="106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187688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309644</xdr:rowOff>
    </xdr:from>
    <xdr:to>
      <xdr:col>26</xdr:col>
      <xdr:colOff>50800</xdr:colOff>
      <xdr:row>36</xdr:row>
      <xdr:rowOff>62977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19994"/>
          <a:ext cx="698500" cy="9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311396</xdr:rowOff>
    </xdr:from>
    <xdr:to>
      <xdr:col>22</xdr:col>
      <xdr:colOff>114300</xdr:colOff>
      <xdr:row>36</xdr:row>
      <xdr:rowOff>62977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21746"/>
          <a:ext cx="698500" cy="9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246977</xdr:rowOff>
    </xdr:from>
    <xdr:to>
      <xdr:col>18</xdr:col>
      <xdr:colOff>177800</xdr:colOff>
      <xdr:row>35</xdr:row>
      <xdr:rowOff>311396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57327"/>
          <a:ext cx="698500" cy="6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152110</xdr:rowOff>
    </xdr:from>
    <xdr:to>
      <xdr:col>29</xdr:col>
      <xdr:colOff>177800</xdr:colOff>
      <xdr:row>35</xdr:row>
      <xdr:rowOff>253710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340087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258844</xdr:rowOff>
    </xdr:from>
    <xdr:to>
      <xdr:col>26</xdr:col>
      <xdr:colOff>101600</xdr:colOff>
      <xdr:row>36</xdr:row>
      <xdr:rowOff>17544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5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12177</xdr:rowOff>
    </xdr:from>
    <xdr:to>
      <xdr:col>22</xdr:col>
      <xdr:colOff>165100</xdr:colOff>
      <xdr:row>36</xdr:row>
      <xdr:rowOff>113777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98554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260596</xdr:rowOff>
    </xdr:from>
    <xdr:to>
      <xdr:col>19</xdr:col>
      <xdr:colOff>38100</xdr:colOff>
      <xdr:row>36</xdr:row>
      <xdr:rowOff>19296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5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196177</xdr:rowOff>
    </xdr:from>
    <xdr:to>
      <xdr:col>15</xdr:col>
      <xdr:colOff>101600</xdr:colOff>
      <xdr:row>35</xdr:row>
      <xdr:rowOff>297777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282554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9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113533</xdr:rowOff>
    </xdr:from>
    <xdr:to>
      <xdr:col>24</xdr:col>
      <xdr:colOff>63500</xdr:colOff>
      <xdr:row>36</xdr:row>
      <xdr:rowOff>133454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5733"/>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109267</xdr:rowOff>
    </xdr:from>
    <xdr:to>
      <xdr:col>19</xdr:col>
      <xdr:colOff>177800</xdr:colOff>
      <xdr:row>36</xdr:row>
      <xdr:rowOff>133454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81467"/>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109267</xdr:rowOff>
    </xdr:from>
    <xdr:to>
      <xdr:col>15</xdr:col>
      <xdr:colOff>50800</xdr:colOff>
      <xdr:row>36</xdr:row>
      <xdr:rowOff>117198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1467"/>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117198</xdr:rowOff>
    </xdr:from>
    <xdr:to>
      <xdr:col>10</xdr:col>
      <xdr:colOff>114300</xdr:colOff>
      <xdr:row>36</xdr:row>
      <xdr:rowOff>146520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9398"/>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62733</xdr:rowOff>
    </xdr:from>
    <xdr:to>
      <xdr:col>24</xdr:col>
      <xdr:colOff>114300</xdr:colOff>
      <xdr:row>36</xdr:row>
      <xdr:rowOff>164333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82654</xdr:rowOff>
    </xdr:from>
    <xdr:to>
      <xdr:col>20</xdr:col>
      <xdr:colOff>38100</xdr:colOff>
      <xdr:row>37</xdr:row>
      <xdr:rowOff>12804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29331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58467</xdr:rowOff>
    </xdr:from>
    <xdr:to>
      <xdr:col>15</xdr:col>
      <xdr:colOff>101600</xdr:colOff>
      <xdr:row>36</xdr:row>
      <xdr:rowOff>160067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5144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66398</xdr:rowOff>
    </xdr:from>
    <xdr:to>
      <xdr:col>10</xdr:col>
      <xdr:colOff>165100</xdr:colOff>
      <xdr:row>36</xdr:row>
      <xdr:rowOff>167998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95720</xdr:rowOff>
    </xdr:from>
    <xdr:to>
      <xdr:col>6</xdr:col>
      <xdr:colOff>38100</xdr:colOff>
      <xdr:row>37</xdr:row>
      <xdr:rowOff>25870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42397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128862</xdr:rowOff>
    </xdr:from>
    <xdr:to>
      <xdr:col>24</xdr:col>
      <xdr:colOff>63500</xdr:colOff>
      <xdr:row>56</xdr:row>
      <xdr:rowOff>153262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0062"/>
          <a:ext cx="838200" cy="2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153262</xdr:rowOff>
    </xdr:from>
    <xdr:to>
      <xdr:col>19</xdr:col>
      <xdr:colOff>177800</xdr:colOff>
      <xdr:row>56</xdr:row>
      <xdr:rowOff>170176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4462"/>
          <a:ext cx="889000" cy="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170176</xdr:rowOff>
    </xdr:from>
    <xdr:to>
      <xdr:col>15</xdr:col>
      <xdr:colOff>50800</xdr:colOff>
      <xdr:row>57</xdr:row>
      <xdr:rowOff>10599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1376"/>
          <a:ext cx="8890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10599</xdr:rowOff>
    </xdr:from>
    <xdr:to>
      <xdr:col>10</xdr:col>
      <xdr:colOff>114300</xdr:colOff>
      <xdr:row>57</xdr:row>
      <xdr:rowOff>29328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83249"/>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78062</xdr:rowOff>
    </xdr:from>
    <xdr:to>
      <xdr:col>24</xdr:col>
      <xdr:colOff>114300</xdr:colOff>
      <xdr:row>57</xdr:row>
      <xdr:rowOff>8212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100939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102462</xdr:rowOff>
    </xdr:from>
    <xdr:to>
      <xdr:col>20</xdr:col>
      <xdr:colOff>38100</xdr:colOff>
      <xdr:row>57</xdr:row>
      <xdr:rowOff>32612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49139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7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119376</xdr:rowOff>
    </xdr:from>
    <xdr:to>
      <xdr:col>15</xdr:col>
      <xdr:colOff>101600</xdr:colOff>
      <xdr:row>57</xdr:row>
      <xdr:rowOff>49526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66053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9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131249</xdr:rowOff>
    </xdr:from>
    <xdr:to>
      <xdr:col>10</xdr:col>
      <xdr:colOff>165100</xdr:colOff>
      <xdr:row>57</xdr:row>
      <xdr:rowOff>61399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77926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0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149978</xdr:rowOff>
    </xdr:from>
    <xdr:to>
      <xdr:col>6</xdr:col>
      <xdr:colOff>38100</xdr:colOff>
      <xdr:row>57</xdr:row>
      <xdr:rowOff>80128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96655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2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111920</xdr:rowOff>
    </xdr:from>
    <xdr:to>
      <xdr:col>24</xdr:col>
      <xdr:colOff>63500</xdr:colOff>
      <xdr:row>78</xdr:row>
      <xdr:rowOff>80904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13570"/>
          <a:ext cx="838200" cy="1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65222</xdr:rowOff>
    </xdr:from>
    <xdr:to>
      <xdr:col>19</xdr:col>
      <xdr:colOff>177800</xdr:colOff>
      <xdr:row>78</xdr:row>
      <xdr:rowOff>80904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8322"/>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55945</xdr:rowOff>
    </xdr:from>
    <xdr:to>
      <xdr:col>15</xdr:col>
      <xdr:colOff>50800</xdr:colOff>
      <xdr:row>78</xdr:row>
      <xdr:rowOff>65222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29045"/>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15708</xdr:rowOff>
    </xdr:from>
    <xdr:to>
      <xdr:col>10</xdr:col>
      <xdr:colOff>114300</xdr:colOff>
      <xdr:row>78</xdr:row>
      <xdr:rowOff>55945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88808"/>
          <a:ext cx="889000" cy="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61120</xdr:rowOff>
    </xdr:from>
    <xdr:to>
      <xdr:col>24</xdr:col>
      <xdr:colOff>114300</xdr:colOff>
      <xdr:row>77</xdr:row>
      <xdr:rowOff>162720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83997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30104</xdr:rowOff>
    </xdr:from>
    <xdr:to>
      <xdr:col>20</xdr:col>
      <xdr:colOff>38100</xdr:colOff>
      <xdr:row>78</xdr:row>
      <xdr:rowOff>131704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122831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14422</xdr:rowOff>
    </xdr:from>
    <xdr:to>
      <xdr:col>15</xdr:col>
      <xdr:colOff>101600</xdr:colOff>
      <xdr:row>78</xdr:row>
      <xdr:rowOff>116022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107149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5145</xdr:rowOff>
    </xdr:from>
    <xdr:to>
      <xdr:col>10</xdr:col>
      <xdr:colOff>165100</xdr:colOff>
      <xdr:row>78</xdr:row>
      <xdr:rowOff>106745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97872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4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136358</xdr:rowOff>
    </xdr:from>
    <xdr:to>
      <xdr:col>6</xdr:col>
      <xdr:colOff>38100</xdr:colOff>
      <xdr:row>78</xdr:row>
      <xdr:rowOff>66508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83035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1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119594</xdr:rowOff>
    </xdr:from>
    <xdr:to>
      <xdr:col>24</xdr:col>
      <xdr:colOff>63500</xdr:colOff>
      <xdr:row>95</xdr:row>
      <xdr:rowOff>167404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07344"/>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167404</xdr:rowOff>
    </xdr:from>
    <xdr:to>
      <xdr:col>19</xdr:col>
      <xdr:colOff>177800</xdr:colOff>
      <xdr:row>96</xdr:row>
      <xdr:rowOff>141170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5154"/>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141170</xdr:rowOff>
    </xdr:from>
    <xdr:to>
      <xdr:col>15</xdr:col>
      <xdr:colOff>50800</xdr:colOff>
      <xdr:row>96</xdr:row>
      <xdr:rowOff>155897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037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155897</xdr:rowOff>
    </xdr:from>
    <xdr:to>
      <xdr:col>10</xdr:col>
      <xdr:colOff>114300</xdr:colOff>
      <xdr:row>96</xdr:row>
      <xdr:rowOff>157705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5097"/>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68794</xdr:rowOff>
    </xdr:from>
    <xdr:to>
      <xdr:col>24</xdr:col>
      <xdr:colOff>114300</xdr:colOff>
      <xdr:row>95</xdr:row>
      <xdr:rowOff>170394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47221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116604</xdr:rowOff>
    </xdr:from>
    <xdr:to>
      <xdr:col>20</xdr:col>
      <xdr:colOff>38100</xdr:colOff>
      <xdr:row>96</xdr:row>
      <xdr:rowOff>46754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37881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90370</xdr:rowOff>
    </xdr:from>
    <xdr:to>
      <xdr:col>15</xdr:col>
      <xdr:colOff>101600</xdr:colOff>
      <xdr:row>97</xdr:row>
      <xdr:rowOff>20520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105097</xdr:rowOff>
    </xdr:from>
    <xdr:to>
      <xdr:col>10</xdr:col>
      <xdr:colOff>165100</xdr:colOff>
      <xdr:row>97</xdr:row>
      <xdr:rowOff>35247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106905</xdr:rowOff>
    </xdr:from>
    <xdr:to>
      <xdr:col>6</xdr:col>
      <xdr:colOff>38100</xdr:colOff>
      <xdr:row>97</xdr:row>
      <xdr:rowOff>37055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28182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135290</xdr:rowOff>
    </xdr:from>
    <xdr:to>
      <xdr:col>55</xdr:col>
      <xdr:colOff>0</xdr:colOff>
      <xdr:row>36</xdr:row>
      <xdr:rowOff>64727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36040"/>
          <a:ext cx="838200" cy="1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39086</xdr:rowOff>
    </xdr:from>
    <xdr:to>
      <xdr:col>50</xdr:col>
      <xdr:colOff>114300</xdr:colOff>
      <xdr:row>36</xdr:row>
      <xdr:rowOff>64727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1128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39086</xdr:rowOff>
    </xdr:from>
    <xdr:to>
      <xdr:col>45</xdr:col>
      <xdr:colOff>177800</xdr:colOff>
      <xdr:row>36</xdr:row>
      <xdr:rowOff>61787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1286"/>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61787</xdr:rowOff>
    </xdr:from>
    <xdr:to>
      <xdr:col>41</xdr:col>
      <xdr:colOff>50800</xdr:colOff>
      <xdr:row>36</xdr:row>
      <xdr:rowOff>121248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33987"/>
          <a:ext cx="889000" cy="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84490</xdr:rowOff>
    </xdr:from>
    <xdr:to>
      <xdr:col>55</xdr:col>
      <xdr:colOff>50800</xdr:colOff>
      <xdr:row>36</xdr:row>
      <xdr:rowOff>14640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107367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3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13927</xdr:rowOff>
    </xdr:from>
    <xdr:to>
      <xdr:col>50</xdr:col>
      <xdr:colOff>165100</xdr:colOff>
      <xdr:row>36</xdr:row>
      <xdr:rowOff>115527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132054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159736</xdr:rowOff>
    </xdr:from>
    <xdr:to>
      <xdr:col>46</xdr:col>
      <xdr:colOff>38100</xdr:colOff>
      <xdr:row>36</xdr:row>
      <xdr:rowOff>89886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106413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3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10987</xdr:rowOff>
    </xdr:from>
    <xdr:to>
      <xdr:col>41</xdr:col>
      <xdr:colOff>101600</xdr:colOff>
      <xdr:row>36</xdr:row>
      <xdr:rowOff>112587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129114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70448</xdr:rowOff>
    </xdr:from>
    <xdr:to>
      <xdr:col>36</xdr:col>
      <xdr:colOff>165100</xdr:colOff>
      <xdr:row>37</xdr:row>
      <xdr:rowOff>598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21271</xdr:rowOff>
    </xdr:from>
    <xdr:to>
      <xdr:col>55</xdr:col>
      <xdr:colOff>0</xdr:colOff>
      <xdr:row>58</xdr:row>
      <xdr:rowOff>136045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65371"/>
          <a:ext cx="838200" cy="1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155773</xdr:rowOff>
    </xdr:from>
    <xdr:to>
      <xdr:col>50</xdr:col>
      <xdr:colOff>114300</xdr:colOff>
      <xdr:row>58</xdr:row>
      <xdr:rowOff>136045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28423"/>
          <a:ext cx="889000" cy="1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130408</xdr:rowOff>
    </xdr:from>
    <xdr:to>
      <xdr:col>45</xdr:col>
      <xdr:colOff>177800</xdr:colOff>
      <xdr:row>57</xdr:row>
      <xdr:rowOff>155773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03058"/>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130408</xdr:rowOff>
    </xdr:from>
    <xdr:to>
      <xdr:col>41</xdr:col>
      <xdr:colOff>50800</xdr:colOff>
      <xdr:row>58</xdr:row>
      <xdr:rowOff>106535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03058"/>
          <a:ext cx="8890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141921</xdr:rowOff>
    </xdr:from>
    <xdr:to>
      <xdr:col>55</xdr:col>
      <xdr:colOff>50800</xdr:colOff>
      <xdr:row>58</xdr:row>
      <xdr:rowOff>72071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85245</xdr:rowOff>
    </xdr:from>
    <xdr:to>
      <xdr:col>50</xdr:col>
      <xdr:colOff>165100</xdr:colOff>
      <xdr:row>59</xdr:row>
      <xdr:rowOff>15395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6522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104973</xdr:rowOff>
    </xdr:from>
    <xdr:to>
      <xdr:col>46</xdr:col>
      <xdr:colOff>38100</xdr:colOff>
      <xdr:row>58</xdr:row>
      <xdr:rowOff>35123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51650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5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79608</xdr:rowOff>
    </xdr:from>
    <xdr:to>
      <xdr:col>41</xdr:col>
      <xdr:colOff>101600</xdr:colOff>
      <xdr:row>58</xdr:row>
      <xdr:rowOff>9758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26285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55735</xdr:rowOff>
    </xdr:from>
    <xdr:to>
      <xdr:col>36</xdr:col>
      <xdr:colOff>165100</xdr:colOff>
      <xdr:row>58</xdr:row>
      <xdr:rowOff>157335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145796</xdr:rowOff>
    </xdr:from>
    <xdr:to>
      <xdr:col>55</xdr:col>
      <xdr:colOff>0</xdr:colOff>
      <xdr:row>79</xdr:row>
      <xdr:rowOff>49065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8896"/>
          <a:ext cx="8382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118500</xdr:rowOff>
    </xdr:from>
    <xdr:to>
      <xdr:col>50</xdr:col>
      <xdr:colOff>114300</xdr:colOff>
      <xdr:row>79</xdr:row>
      <xdr:rowOff>49065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48700"/>
          <a:ext cx="889000" cy="44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118500</xdr:rowOff>
    </xdr:from>
    <xdr:to>
      <xdr:col>45</xdr:col>
      <xdr:colOff>177800</xdr:colOff>
      <xdr:row>77</xdr:row>
      <xdr:rowOff>90743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48700"/>
          <a:ext cx="889000" cy="1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94996</xdr:rowOff>
    </xdr:from>
    <xdr:to>
      <xdr:col>55</xdr:col>
      <xdr:colOff>50800</xdr:colOff>
      <xdr:row>79</xdr:row>
      <xdr:rowOff>25146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63893</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169715</xdr:rowOff>
    </xdr:from>
    <xdr:to>
      <xdr:col>50</xdr:col>
      <xdr:colOff>165100</xdr:colOff>
      <xdr:row>79</xdr:row>
      <xdr:rowOff>99865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90992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67700</xdr:rowOff>
    </xdr:from>
    <xdr:to>
      <xdr:col>46</xdr:col>
      <xdr:colOff>38100</xdr:colOff>
      <xdr:row>76</xdr:row>
      <xdr:rowOff>169300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0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14376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287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39943</xdr:rowOff>
    </xdr:from>
    <xdr:to>
      <xdr:col>41</xdr:col>
      <xdr:colOff>101600</xdr:colOff>
      <xdr:row>77</xdr:row>
      <xdr:rowOff>141543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158070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0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147180</xdr:rowOff>
    </xdr:from>
    <xdr:to>
      <xdr:col>55</xdr:col>
      <xdr:colOff>0</xdr:colOff>
      <xdr:row>97</xdr:row>
      <xdr:rowOff>107218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06380"/>
          <a:ext cx="838200" cy="1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107218</xdr:rowOff>
    </xdr:from>
    <xdr:to>
      <xdr:col>50</xdr:col>
      <xdr:colOff>114300</xdr:colOff>
      <xdr:row>97</xdr:row>
      <xdr:rowOff>124440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37868"/>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118816</xdr:rowOff>
    </xdr:from>
    <xdr:to>
      <xdr:col>45</xdr:col>
      <xdr:colOff>177800</xdr:colOff>
      <xdr:row>97</xdr:row>
      <xdr:rowOff>124440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49466"/>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96380</xdr:rowOff>
    </xdr:from>
    <xdr:to>
      <xdr:col>55</xdr:col>
      <xdr:colOff>50800</xdr:colOff>
      <xdr:row>97</xdr:row>
      <xdr:rowOff>26530</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119257</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56418</xdr:rowOff>
    </xdr:from>
    <xdr:to>
      <xdr:col>50</xdr:col>
      <xdr:colOff>165100</xdr:colOff>
      <xdr:row>97</xdr:row>
      <xdr:rowOff>158018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149145</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77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73640</xdr:rowOff>
    </xdr:from>
    <xdr:to>
      <xdr:col>46</xdr:col>
      <xdr:colOff>38100</xdr:colOff>
      <xdr:row>98</xdr:row>
      <xdr:rowOff>3790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166367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7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68016</xdr:rowOff>
    </xdr:from>
    <xdr:to>
      <xdr:col>41</xdr:col>
      <xdr:colOff>101600</xdr:colOff>
      <xdr:row>97</xdr:row>
      <xdr:rowOff>169616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6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14693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18005</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533105"/>
          <a:ext cx="889000" cy="2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18005</xdr:rowOff>
    </xdr:from>
    <xdr:to>
      <xdr:col>76</xdr:col>
      <xdr:colOff>114300</xdr:colOff>
      <xdr:row>38</xdr:row>
      <xdr:rowOff>68158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533105"/>
          <a:ext cx="8890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68158</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583258"/>
          <a:ext cx="889000" cy="2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138655</xdr:rowOff>
    </xdr:from>
    <xdr:to>
      <xdr:col>76</xdr:col>
      <xdr:colOff>165100</xdr:colOff>
      <xdr:row>38</xdr:row>
      <xdr:rowOff>68805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85332</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92795" y="625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17358</xdr:rowOff>
    </xdr:from>
    <xdr:to>
      <xdr:col>72</xdr:col>
      <xdr:colOff>38100</xdr:colOff>
      <xdr:row>38</xdr:row>
      <xdr:rowOff>118958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135485</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03795" y="63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34627</xdr:rowOff>
    </xdr:from>
    <xdr:to>
      <xdr:col>85</xdr:col>
      <xdr:colOff>127000</xdr:colOff>
      <xdr:row>77</xdr:row>
      <xdr:rowOff>55124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236277"/>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23726</xdr:rowOff>
    </xdr:from>
    <xdr:to>
      <xdr:col>81</xdr:col>
      <xdr:colOff>50800</xdr:colOff>
      <xdr:row>77</xdr:row>
      <xdr:rowOff>55124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25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1357</xdr:rowOff>
    </xdr:from>
    <xdr:to>
      <xdr:col>76</xdr:col>
      <xdr:colOff>114300</xdr:colOff>
      <xdr:row>77</xdr:row>
      <xdr:rowOff>23726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0300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xdr:rowOff>
    </xdr:from>
    <xdr:to>
      <xdr:col>71</xdr:col>
      <xdr:colOff>177800</xdr:colOff>
      <xdr:row>77</xdr:row>
      <xdr:rowOff>8703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0300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155277</xdr:rowOff>
    </xdr:from>
    <xdr:to>
      <xdr:col>85</xdr:col>
      <xdr:colOff>177800</xdr:colOff>
      <xdr:row>77</xdr:row>
      <xdr:rowOff>85427</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6704</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03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4324</xdr:rowOff>
    </xdr:from>
    <xdr:to>
      <xdr:col>81</xdr:col>
      <xdr:colOff>101600</xdr:colOff>
      <xdr:row>77</xdr:row>
      <xdr:rowOff>105924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122451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144376</xdr:rowOff>
    </xdr:from>
    <xdr:to>
      <xdr:col>76</xdr:col>
      <xdr:colOff>165100</xdr:colOff>
      <xdr:row>77</xdr:row>
      <xdr:rowOff>74526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91053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9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122007</xdr:rowOff>
    </xdr:from>
    <xdr:to>
      <xdr:col>72</xdr:col>
      <xdr:colOff>38100</xdr:colOff>
      <xdr:row>77</xdr:row>
      <xdr:rowOff>52157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68684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2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129353</xdr:rowOff>
    </xdr:from>
    <xdr:to>
      <xdr:col>67</xdr:col>
      <xdr:colOff>101600</xdr:colOff>
      <xdr:row>77</xdr:row>
      <xdr:rowOff>59503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1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76030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93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58635</xdr:rowOff>
    </xdr:from>
    <xdr:to>
      <xdr:col>85</xdr:col>
      <xdr:colOff>127000</xdr:colOff>
      <xdr:row>98</xdr:row>
      <xdr:rowOff>73239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689285"/>
          <a:ext cx="838200" cy="1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58635</xdr:rowOff>
    </xdr:from>
    <xdr:to>
      <xdr:col>81</xdr:col>
      <xdr:colOff>50800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689285"/>
          <a:ext cx="889000" cy="3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45321</xdr:rowOff>
    </xdr:from>
    <xdr:to>
      <xdr:col>76</xdr:col>
      <xdr:colOff>114300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847421"/>
          <a:ext cx="889000" cy="17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87099</xdr:rowOff>
    </xdr:from>
    <xdr:to>
      <xdr:col>71</xdr:col>
      <xdr:colOff>177800</xdr:colOff>
      <xdr:row>98</xdr:row>
      <xdr:rowOff>45321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717749"/>
          <a:ext cx="889000" cy="1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22439</xdr:rowOff>
    </xdr:from>
    <xdr:to>
      <xdr:col>85</xdr:col>
      <xdr:colOff>177800</xdr:colOff>
      <xdr:row>98</xdr:row>
      <xdr:rowOff>124039</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8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45316</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7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7835</xdr:rowOff>
    </xdr:from>
    <xdr:to>
      <xdr:col>81</xdr:col>
      <xdr:colOff>101600</xdr:colOff>
      <xdr:row>97</xdr:row>
      <xdr:rowOff>109435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6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125962</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41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165971</xdr:rowOff>
    </xdr:from>
    <xdr:to>
      <xdr:col>72</xdr:col>
      <xdr:colOff>38100</xdr:colOff>
      <xdr:row>98</xdr:row>
      <xdr:rowOff>96121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112648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36299</xdr:rowOff>
    </xdr:from>
    <xdr:to>
      <xdr:col>67</xdr:col>
      <xdr:colOff>101600</xdr:colOff>
      <xdr:row>97</xdr:row>
      <xdr:rowOff>137899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6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154426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44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115971</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060071"/>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93523</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376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71348</xdr:rowOff>
    </xdr:from>
    <xdr:to>
      <xdr:col>107</xdr:col>
      <xdr:colOff>50800</xdr:colOff>
      <xdr:row>58</xdr:row>
      <xdr:rowOff>93523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15448"/>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71348</xdr:rowOff>
    </xdr:from>
    <xdr:to>
      <xdr:col>102</xdr:col>
      <xdr:colOff>114300</xdr:colOff>
      <xdr:row>58</xdr:row>
      <xdr:rowOff>95809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1544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65171</xdr:rowOff>
    </xdr:from>
    <xdr:to>
      <xdr:col>116</xdr:col>
      <xdr:colOff>114300</xdr:colOff>
      <xdr:row>58</xdr:row>
      <xdr:rowOff>166771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151548</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2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42723</xdr:rowOff>
    </xdr:from>
    <xdr:to>
      <xdr:col>107</xdr:col>
      <xdr:colOff>101600</xdr:colOff>
      <xdr:row>58</xdr:row>
      <xdr:rowOff>144323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135450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45009</xdr:rowOff>
    </xdr:from>
    <xdr:to>
      <xdr:col>98</xdr:col>
      <xdr:colOff>38100</xdr:colOff>
      <xdr:row>58</xdr:row>
      <xdr:rowOff>146609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137736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89381</xdr:rowOff>
    </xdr:from>
    <xdr:to>
      <xdr:col>116</xdr:col>
      <xdr:colOff>63500</xdr:colOff>
      <xdr:row>73</xdr:row>
      <xdr:rowOff>135727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2605231"/>
          <a:ext cx="838200" cy="4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23846</xdr:rowOff>
    </xdr:from>
    <xdr:to>
      <xdr:col>111</xdr:col>
      <xdr:colOff>177800</xdr:colOff>
      <xdr:row>73</xdr:row>
      <xdr:rowOff>135727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539696"/>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23846</xdr:rowOff>
    </xdr:from>
    <xdr:to>
      <xdr:col>107</xdr:col>
      <xdr:colOff>50800</xdr:colOff>
      <xdr:row>73</xdr:row>
      <xdr:rowOff>130521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2539696"/>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31000</xdr:rowOff>
    </xdr:from>
    <xdr:to>
      <xdr:col>102</xdr:col>
      <xdr:colOff>114300</xdr:colOff>
      <xdr:row>73</xdr:row>
      <xdr:rowOff>130521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2546850"/>
          <a:ext cx="889000" cy="9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38581</xdr:rowOff>
    </xdr:from>
    <xdr:to>
      <xdr:col>116</xdr:col>
      <xdr:colOff>114300</xdr:colOff>
      <xdr:row>73</xdr:row>
      <xdr:rowOff>140181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5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61458</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4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84927</xdr:rowOff>
    </xdr:from>
    <xdr:to>
      <xdr:col>112</xdr:col>
      <xdr:colOff>38100</xdr:colOff>
      <xdr:row>74</xdr:row>
      <xdr:rowOff>15077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6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31604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37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144496</xdr:rowOff>
    </xdr:from>
    <xdr:to>
      <xdr:col>107</xdr:col>
      <xdr:colOff>101600</xdr:colOff>
      <xdr:row>73</xdr:row>
      <xdr:rowOff>74646</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91173</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26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79721</xdr:rowOff>
    </xdr:from>
    <xdr:to>
      <xdr:col>102</xdr:col>
      <xdr:colOff>165100</xdr:colOff>
      <xdr:row>74</xdr:row>
      <xdr:rowOff>9871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5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26398</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37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151650</xdr:rowOff>
    </xdr:from>
    <xdr:to>
      <xdr:col>98</xdr:col>
      <xdr:colOff>38100</xdr:colOff>
      <xdr:row>73</xdr:row>
      <xdr:rowOff>81800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2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98327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27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般的に、類似団体平均を上回っている項目が多い。特に多いのは物件費・積立金・繰出金等である。物件費が多いのは直営の観光施設に係る原材料等が多いからであり、積立金は減債基金・庁舎整備基金等に積み立てを行ったためであり、繰出金が多いのは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
575
101.30
2,035,323
1,631,140
393,742
732,695
1,447,393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155258</xdr:rowOff>
    </xdr:from>
    <xdr:to>
      <xdr:col>24</xdr:col>
      <xdr:colOff>63500</xdr:colOff>
      <xdr:row>36</xdr:row>
      <xdr:rowOff>13373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6008"/>
          <a:ext cx="8382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130251</xdr:rowOff>
    </xdr:from>
    <xdr:to>
      <xdr:col>19</xdr:col>
      <xdr:colOff>177800</xdr:colOff>
      <xdr:row>36</xdr:row>
      <xdr:rowOff>13373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31001"/>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130251</xdr:rowOff>
    </xdr:from>
    <xdr:to>
      <xdr:col>15</xdr:col>
      <xdr:colOff>50800</xdr:colOff>
      <xdr:row>35</xdr:row>
      <xdr:rowOff>165074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31001"/>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165074</xdr:rowOff>
    </xdr:from>
    <xdr:to>
      <xdr:col>10</xdr:col>
      <xdr:colOff>114300</xdr:colOff>
      <xdr:row>36</xdr:row>
      <xdr:rowOff>30658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65824"/>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104458</xdr:rowOff>
    </xdr:from>
    <xdr:to>
      <xdr:col>24</xdr:col>
      <xdr:colOff>114300</xdr:colOff>
      <xdr:row>36</xdr:row>
      <xdr:rowOff>34608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127335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134023</xdr:rowOff>
    </xdr:from>
    <xdr:to>
      <xdr:col>20</xdr:col>
      <xdr:colOff>38100</xdr:colOff>
      <xdr:row>36</xdr:row>
      <xdr:rowOff>64173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80700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79451</xdr:rowOff>
    </xdr:from>
    <xdr:to>
      <xdr:col>15</xdr:col>
      <xdr:colOff>101600</xdr:colOff>
      <xdr:row>36</xdr:row>
      <xdr:rowOff>9601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26128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114274</xdr:rowOff>
    </xdr:from>
    <xdr:to>
      <xdr:col>10</xdr:col>
      <xdr:colOff>165100</xdr:colOff>
      <xdr:row>36</xdr:row>
      <xdr:rowOff>44424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60951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151308</xdr:rowOff>
    </xdr:from>
    <xdr:to>
      <xdr:col>6</xdr:col>
      <xdr:colOff>38100</xdr:colOff>
      <xdr:row>36</xdr:row>
      <xdr:rowOff>81458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97985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85430</xdr:rowOff>
    </xdr:from>
    <xdr:to>
      <xdr:col>24</xdr:col>
      <xdr:colOff>63500</xdr:colOff>
      <xdr:row>58</xdr:row>
      <xdr:rowOff>10854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58080"/>
          <a:ext cx="838200" cy="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85430</xdr:rowOff>
    </xdr:from>
    <xdr:to>
      <xdr:col>19</xdr:col>
      <xdr:colOff>177800</xdr:colOff>
      <xdr:row>58</xdr:row>
      <xdr:rowOff>79526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58080"/>
          <a:ext cx="889000" cy="16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10534</xdr:rowOff>
    </xdr:from>
    <xdr:to>
      <xdr:col>15</xdr:col>
      <xdr:colOff>50800</xdr:colOff>
      <xdr:row>58</xdr:row>
      <xdr:rowOff>79526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54634"/>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137395</xdr:rowOff>
    </xdr:from>
    <xdr:to>
      <xdr:col>10</xdr:col>
      <xdr:colOff>114300</xdr:colOff>
      <xdr:row>58</xdr:row>
      <xdr:rowOff>10534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10045"/>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131504</xdr:rowOff>
    </xdr:from>
    <xdr:to>
      <xdr:col>24</xdr:col>
      <xdr:colOff>114300</xdr:colOff>
      <xdr:row>58</xdr:row>
      <xdr:rowOff>61654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154381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34630</xdr:rowOff>
    </xdr:from>
    <xdr:to>
      <xdr:col>20</xdr:col>
      <xdr:colOff>38100</xdr:colOff>
      <xdr:row>57</xdr:row>
      <xdr:rowOff>136230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152757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28726</xdr:rowOff>
    </xdr:from>
    <xdr:to>
      <xdr:col>15</xdr:col>
      <xdr:colOff>101600</xdr:colOff>
      <xdr:row>58</xdr:row>
      <xdr:rowOff>130326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121453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131184</xdr:rowOff>
    </xdr:from>
    <xdr:to>
      <xdr:col>10</xdr:col>
      <xdr:colOff>165100</xdr:colOff>
      <xdr:row>58</xdr:row>
      <xdr:rowOff>61334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77861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86595</xdr:rowOff>
    </xdr:from>
    <xdr:to>
      <xdr:col>6</xdr:col>
      <xdr:colOff>38100</xdr:colOff>
      <xdr:row>58</xdr:row>
      <xdr:rowOff>16745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33272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3474</xdr:rowOff>
    </xdr:from>
    <xdr:to>
      <xdr:col>24</xdr:col>
      <xdr:colOff>63500</xdr:colOff>
      <xdr:row>77</xdr:row>
      <xdr:rowOff>58644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5124"/>
          <a:ext cx="8382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18932</xdr:rowOff>
    </xdr:from>
    <xdr:to>
      <xdr:col>19</xdr:col>
      <xdr:colOff>177800</xdr:colOff>
      <xdr:row>77</xdr:row>
      <xdr:rowOff>58644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20582"/>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18932</xdr:rowOff>
    </xdr:from>
    <xdr:to>
      <xdr:col>15</xdr:col>
      <xdr:colOff>50800</xdr:colOff>
      <xdr:row>77</xdr:row>
      <xdr:rowOff>66994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0582"/>
          <a:ext cx="8890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66994</xdr:rowOff>
    </xdr:from>
    <xdr:to>
      <xdr:col>10</xdr:col>
      <xdr:colOff>114300</xdr:colOff>
      <xdr:row>77</xdr:row>
      <xdr:rowOff>81358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8644"/>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124124</xdr:rowOff>
    </xdr:from>
    <xdr:to>
      <xdr:col>24</xdr:col>
      <xdr:colOff>114300</xdr:colOff>
      <xdr:row>77</xdr:row>
      <xdr:rowOff>54274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147001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7844</xdr:rowOff>
    </xdr:from>
    <xdr:to>
      <xdr:col>20</xdr:col>
      <xdr:colOff>38100</xdr:colOff>
      <xdr:row>77</xdr:row>
      <xdr:rowOff>109444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125971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139582</xdr:rowOff>
    </xdr:from>
    <xdr:to>
      <xdr:col>15</xdr:col>
      <xdr:colOff>101600</xdr:colOff>
      <xdr:row>77</xdr:row>
      <xdr:rowOff>69732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86259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16194</xdr:rowOff>
    </xdr:from>
    <xdr:to>
      <xdr:col>10</xdr:col>
      <xdr:colOff>165100</xdr:colOff>
      <xdr:row>77</xdr:row>
      <xdr:rowOff>117794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134321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30558</xdr:rowOff>
    </xdr:from>
    <xdr:to>
      <xdr:col>6</xdr:col>
      <xdr:colOff>38100</xdr:colOff>
      <xdr:row>77</xdr:row>
      <xdr:rowOff>132158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148685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142399</xdr:rowOff>
    </xdr:from>
    <xdr:to>
      <xdr:col>24</xdr:col>
      <xdr:colOff>63500</xdr:colOff>
      <xdr:row>98</xdr:row>
      <xdr:rowOff>10522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3049"/>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142399</xdr:rowOff>
    </xdr:from>
    <xdr:to>
      <xdr:col>19</xdr:col>
      <xdr:colOff>177800</xdr:colOff>
      <xdr:row>98</xdr:row>
      <xdr:rowOff>25625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3049"/>
          <a:ext cx="8890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127220</xdr:rowOff>
    </xdr:from>
    <xdr:to>
      <xdr:col>15</xdr:col>
      <xdr:colOff>50800</xdr:colOff>
      <xdr:row>98</xdr:row>
      <xdr:rowOff>25625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57870"/>
          <a:ext cx="889000" cy="6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127220</xdr:rowOff>
    </xdr:from>
    <xdr:to>
      <xdr:col>10</xdr:col>
      <xdr:colOff>114300</xdr:colOff>
      <xdr:row>97</xdr:row>
      <xdr:rowOff>141565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787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131172</xdr:rowOff>
    </xdr:from>
    <xdr:to>
      <xdr:col>24</xdr:col>
      <xdr:colOff>114300</xdr:colOff>
      <xdr:row>98</xdr:row>
      <xdr:rowOff>61322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109599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4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91599</xdr:rowOff>
    </xdr:from>
    <xdr:to>
      <xdr:col>20</xdr:col>
      <xdr:colOff>38100</xdr:colOff>
      <xdr:row>98</xdr:row>
      <xdr:rowOff>21749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12876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81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146275</xdr:rowOff>
    </xdr:from>
    <xdr:to>
      <xdr:col>15</xdr:col>
      <xdr:colOff>101600</xdr:colOff>
      <xdr:row>98</xdr:row>
      <xdr:rowOff>76425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67552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76420</xdr:rowOff>
    </xdr:from>
    <xdr:to>
      <xdr:col>10</xdr:col>
      <xdr:colOff>165100</xdr:colOff>
      <xdr:row>98</xdr:row>
      <xdr:rowOff>6570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23097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4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90765</xdr:rowOff>
    </xdr:from>
    <xdr:to>
      <xdr:col>6</xdr:col>
      <xdr:colOff>38100</xdr:colOff>
      <xdr:row>98</xdr:row>
      <xdr:rowOff>20915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37442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9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121889</xdr:rowOff>
    </xdr:from>
    <xdr:to>
      <xdr:col>55</xdr:col>
      <xdr:colOff>0</xdr:colOff>
      <xdr:row>58</xdr:row>
      <xdr:rowOff>37022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94539"/>
          <a:ext cx="838200" cy="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20269</xdr:rowOff>
    </xdr:from>
    <xdr:to>
      <xdr:col>50</xdr:col>
      <xdr:colOff>114300</xdr:colOff>
      <xdr:row>58</xdr:row>
      <xdr:rowOff>37022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92919"/>
          <a:ext cx="889000" cy="18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20269</xdr:rowOff>
    </xdr:from>
    <xdr:to>
      <xdr:col>45</xdr:col>
      <xdr:colOff>177800</xdr:colOff>
      <xdr:row>57</xdr:row>
      <xdr:rowOff>149164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92919"/>
          <a:ext cx="889000" cy="1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149164</xdr:rowOff>
    </xdr:from>
    <xdr:to>
      <xdr:col>41</xdr:col>
      <xdr:colOff>50800</xdr:colOff>
      <xdr:row>57</xdr:row>
      <xdr:rowOff>159647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2181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71089</xdr:rowOff>
    </xdr:from>
    <xdr:to>
      <xdr:col>55</xdr:col>
      <xdr:colOff>50800</xdr:colOff>
      <xdr:row>58</xdr:row>
      <xdr:rowOff>1239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93966</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157672</xdr:rowOff>
    </xdr:from>
    <xdr:to>
      <xdr:col>50</xdr:col>
      <xdr:colOff>165100</xdr:colOff>
      <xdr:row>58</xdr:row>
      <xdr:rowOff>87822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104349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70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140919</xdr:rowOff>
    </xdr:from>
    <xdr:to>
      <xdr:col>46</xdr:col>
      <xdr:colOff>38100</xdr:colOff>
      <xdr:row>57</xdr:row>
      <xdr:rowOff>71069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87596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5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98364</xdr:rowOff>
    </xdr:from>
    <xdr:to>
      <xdr:col>41</xdr:col>
      <xdr:colOff>101600</xdr:colOff>
      <xdr:row>58</xdr:row>
      <xdr:rowOff>28514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45041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64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108847</xdr:rowOff>
    </xdr:from>
    <xdr:to>
      <xdr:col>36</xdr:col>
      <xdr:colOff>165100</xdr:colOff>
      <xdr:row>58</xdr:row>
      <xdr:rowOff>38997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55524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65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117061</xdr:rowOff>
    </xdr:from>
    <xdr:to>
      <xdr:col>55</xdr:col>
      <xdr:colOff>0</xdr:colOff>
      <xdr:row>74</xdr:row>
      <xdr:rowOff>53941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90011"/>
          <a:ext cx="838200" cy="4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53941</xdr:rowOff>
    </xdr:from>
    <xdr:to>
      <xdr:col>50</xdr:col>
      <xdr:colOff>114300</xdr:colOff>
      <xdr:row>74</xdr:row>
      <xdr:rowOff>60267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41241"/>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167065</xdr:rowOff>
    </xdr:from>
    <xdr:to>
      <xdr:col>45</xdr:col>
      <xdr:colOff>177800</xdr:colOff>
      <xdr:row>74</xdr:row>
      <xdr:rowOff>60267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511465"/>
          <a:ext cx="889000" cy="2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167065</xdr:rowOff>
    </xdr:from>
    <xdr:to>
      <xdr:col>41</xdr:col>
      <xdr:colOff>50800</xdr:colOff>
      <xdr:row>73</xdr:row>
      <xdr:rowOff>113828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511465"/>
          <a:ext cx="889000" cy="1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66261</xdr:rowOff>
    </xdr:from>
    <xdr:to>
      <xdr:col>55</xdr:col>
      <xdr:colOff>50800</xdr:colOff>
      <xdr:row>71</xdr:row>
      <xdr:rowOff>167861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2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19103</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19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3141</xdr:rowOff>
    </xdr:from>
    <xdr:to>
      <xdr:col>50</xdr:col>
      <xdr:colOff>165100</xdr:colOff>
      <xdr:row>74</xdr:row>
      <xdr:rowOff>104741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121268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46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9467</xdr:rowOff>
    </xdr:from>
    <xdr:to>
      <xdr:col>46</xdr:col>
      <xdr:colOff>38100</xdr:colOff>
      <xdr:row>74</xdr:row>
      <xdr:rowOff>111067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127594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4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116265</xdr:rowOff>
    </xdr:from>
    <xdr:to>
      <xdr:col>41</xdr:col>
      <xdr:colOff>101600</xdr:colOff>
      <xdr:row>73</xdr:row>
      <xdr:rowOff>46415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4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62942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23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63028</xdr:rowOff>
    </xdr:from>
    <xdr:to>
      <xdr:col>36</xdr:col>
      <xdr:colOff>165100</xdr:colOff>
      <xdr:row>73</xdr:row>
      <xdr:rowOff>164628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5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9705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3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77815</xdr:rowOff>
    </xdr:from>
    <xdr:to>
      <xdr:col>55</xdr:col>
      <xdr:colOff>0</xdr:colOff>
      <xdr:row>97</xdr:row>
      <xdr:rowOff>41621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37015"/>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13213</xdr:rowOff>
    </xdr:from>
    <xdr:to>
      <xdr:col>50</xdr:col>
      <xdr:colOff>114300</xdr:colOff>
      <xdr:row>97</xdr:row>
      <xdr:rowOff>41621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43863"/>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102721</xdr:rowOff>
    </xdr:from>
    <xdr:to>
      <xdr:col>45</xdr:col>
      <xdr:colOff>177800</xdr:colOff>
      <xdr:row>97</xdr:row>
      <xdr:rowOff>13213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61921"/>
          <a:ext cx="889000" cy="8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102721</xdr:rowOff>
    </xdr:from>
    <xdr:to>
      <xdr:col>41</xdr:col>
      <xdr:colOff>50800</xdr:colOff>
      <xdr:row>97</xdr:row>
      <xdr:rowOff>63353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61921"/>
          <a:ext cx="8890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27015</xdr:rowOff>
    </xdr:from>
    <xdr:to>
      <xdr:col>55</xdr:col>
      <xdr:colOff>50800</xdr:colOff>
      <xdr:row>96</xdr:row>
      <xdr:rowOff>128615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49892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3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162271</xdr:rowOff>
    </xdr:from>
    <xdr:to>
      <xdr:col>50</xdr:col>
      <xdr:colOff>165100</xdr:colOff>
      <xdr:row>97</xdr:row>
      <xdr:rowOff>92421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108948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9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133863</xdr:rowOff>
    </xdr:from>
    <xdr:to>
      <xdr:col>46</xdr:col>
      <xdr:colOff>38100</xdr:colOff>
      <xdr:row>97</xdr:row>
      <xdr:rowOff>64013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80540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6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51921</xdr:rowOff>
    </xdr:from>
    <xdr:to>
      <xdr:col>41</xdr:col>
      <xdr:colOff>101600</xdr:colOff>
      <xdr:row>96</xdr:row>
      <xdr:rowOff>153521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170048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28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12553</xdr:rowOff>
    </xdr:from>
    <xdr:to>
      <xdr:col>36</xdr:col>
      <xdr:colOff>165100</xdr:colOff>
      <xdr:row>97</xdr:row>
      <xdr:rowOff>114153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130680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1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154536</xdr:rowOff>
    </xdr:from>
    <xdr:to>
      <xdr:col>85</xdr:col>
      <xdr:colOff>127000</xdr:colOff>
      <xdr:row>37</xdr:row>
      <xdr:rowOff>54379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26736"/>
          <a:ext cx="8382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117274</xdr:rowOff>
    </xdr:from>
    <xdr:to>
      <xdr:col>81</xdr:col>
      <xdr:colOff>50800</xdr:colOff>
      <xdr:row>37</xdr:row>
      <xdr:rowOff>54379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603674"/>
          <a:ext cx="889000" cy="79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117274</xdr:rowOff>
    </xdr:from>
    <xdr:to>
      <xdr:col>76</xdr:col>
      <xdr:colOff>114300</xdr:colOff>
      <xdr:row>33</xdr:row>
      <xdr:rowOff>81868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603674"/>
          <a:ext cx="889000" cy="1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81868</xdr:rowOff>
    </xdr:from>
    <xdr:to>
      <xdr:col>71</xdr:col>
      <xdr:colOff>177800</xdr:colOff>
      <xdr:row>37</xdr:row>
      <xdr:rowOff>22017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739718"/>
          <a:ext cx="889000" cy="62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103736</xdr:rowOff>
    </xdr:from>
    <xdr:to>
      <xdr:col>85</xdr:col>
      <xdr:colOff>177800</xdr:colOff>
      <xdr:row>37</xdr:row>
      <xdr:rowOff>33886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126613</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2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3579</xdr:rowOff>
    </xdr:from>
    <xdr:to>
      <xdr:col>81</xdr:col>
      <xdr:colOff>101600</xdr:colOff>
      <xdr:row>37</xdr:row>
      <xdr:rowOff>105179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66474</xdr:rowOff>
    </xdr:from>
    <xdr:to>
      <xdr:col>76</xdr:col>
      <xdr:colOff>165100</xdr:colOff>
      <xdr:row>32</xdr:row>
      <xdr:rowOff>168074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13151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53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31068</xdr:rowOff>
    </xdr:from>
    <xdr:to>
      <xdr:col>72</xdr:col>
      <xdr:colOff>38100</xdr:colOff>
      <xdr:row>33</xdr:row>
      <xdr:rowOff>132668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6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149195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46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142667</xdr:rowOff>
    </xdr:from>
    <xdr:to>
      <xdr:col>67</xdr:col>
      <xdr:colOff>101600</xdr:colOff>
      <xdr:row>37</xdr:row>
      <xdr:rowOff>72817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89344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9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69606</xdr:rowOff>
    </xdr:from>
    <xdr:to>
      <xdr:col>85</xdr:col>
      <xdr:colOff>127000</xdr:colOff>
      <xdr:row>57</xdr:row>
      <xdr:rowOff>89141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42256"/>
          <a:ext cx="8382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69606</xdr:rowOff>
    </xdr:from>
    <xdr:to>
      <xdr:col>81</xdr:col>
      <xdr:colOff>50800</xdr:colOff>
      <xdr:row>57</xdr:row>
      <xdr:rowOff>83051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42256"/>
          <a:ext cx="8890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80986</xdr:rowOff>
    </xdr:from>
    <xdr:to>
      <xdr:col>76</xdr:col>
      <xdr:colOff>114300</xdr:colOff>
      <xdr:row>57</xdr:row>
      <xdr:rowOff>83051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3636"/>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75134</xdr:rowOff>
    </xdr:from>
    <xdr:to>
      <xdr:col>71</xdr:col>
      <xdr:colOff>177800</xdr:colOff>
      <xdr:row>57</xdr:row>
      <xdr:rowOff>80986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4778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38341</xdr:rowOff>
    </xdr:from>
    <xdr:to>
      <xdr:col>85</xdr:col>
      <xdr:colOff>177800</xdr:colOff>
      <xdr:row>57</xdr:row>
      <xdr:rowOff>139941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61218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18806</xdr:rowOff>
    </xdr:from>
    <xdr:to>
      <xdr:col>81</xdr:col>
      <xdr:colOff>101600</xdr:colOff>
      <xdr:row>57</xdr:row>
      <xdr:rowOff>120406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136933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56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32251</xdr:rowOff>
    </xdr:from>
    <xdr:to>
      <xdr:col>76</xdr:col>
      <xdr:colOff>165100</xdr:colOff>
      <xdr:row>57</xdr:row>
      <xdr:rowOff>133851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150378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5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30186</xdr:rowOff>
    </xdr:from>
    <xdr:to>
      <xdr:col>72</xdr:col>
      <xdr:colOff>38100</xdr:colOff>
      <xdr:row>57</xdr:row>
      <xdr:rowOff>131786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148313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7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24334</xdr:rowOff>
    </xdr:from>
    <xdr:to>
      <xdr:col>67</xdr:col>
      <xdr:colOff>101600</xdr:colOff>
      <xdr:row>57</xdr:row>
      <xdr:rowOff>125934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142461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57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18005</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91105"/>
          <a:ext cx="889000" cy="2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18005</xdr:rowOff>
    </xdr:from>
    <xdr:to>
      <xdr:col>76</xdr:col>
      <xdr:colOff>114300</xdr:colOff>
      <xdr:row>78</xdr:row>
      <xdr:rowOff>68159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91105"/>
          <a:ext cx="8890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68159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41259"/>
          <a:ext cx="889000" cy="2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138655</xdr:rowOff>
    </xdr:from>
    <xdr:to>
      <xdr:col>76</xdr:col>
      <xdr:colOff>165100</xdr:colOff>
      <xdr:row>78</xdr:row>
      <xdr:rowOff>68805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85332</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292795" y="1311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17359</xdr:rowOff>
    </xdr:from>
    <xdr:to>
      <xdr:col>72</xdr:col>
      <xdr:colOff>38100</xdr:colOff>
      <xdr:row>78</xdr:row>
      <xdr:rowOff>118959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135486</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03795" y="131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34627</xdr:rowOff>
    </xdr:from>
    <xdr:to>
      <xdr:col>85</xdr:col>
      <xdr:colOff>127000</xdr:colOff>
      <xdr:row>97</xdr:row>
      <xdr:rowOff>55124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65277"/>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23726</xdr:rowOff>
    </xdr:from>
    <xdr:to>
      <xdr:col>81</xdr:col>
      <xdr:colOff>50800</xdr:colOff>
      <xdr:row>97</xdr:row>
      <xdr:rowOff>55124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54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1357</xdr:rowOff>
    </xdr:from>
    <xdr:to>
      <xdr:col>76</xdr:col>
      <xdr:colOff>114300</xdr:colOff>
      <xdr:row>97</xdr:row>
      <xdr:rowOff>23726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3200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xdr:rowOff>
    </xdr:from>
    <xdr:to>
      <xdr:col>71</xdr:col>
      <xdr:colOff>177800</xdr:colOff>
      <xdr:row>97</xdr:row>
      <xdr:rowOff>8703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3200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155277</xdr:rowOff>
    </xdr:from>
    <xdr:to>
      <xdr:col>85</xdr:col>
      <xdr:colOff>177800</xdr:colOff>
      <xdr:row>97</xdr:row>
      <xdr:rowOff>85427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6704</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6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4324</xdr:rowOff>
    </xdr:from>
    <xdr:to>
      <xdr:col>81</xdr:col>
      <xdr:colOff>101600</xdr:colOff>
      <xdr:row>97</xdr:row>
      <xdr:rowOff>105924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122451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144376</xdr:rowOff>
    </xdr:from>
    <xdr:to>
      <xdr:col>76</xdr:col>
      <xdr:colOff>165100</xdr:colOff>
      <xdr:row>97</xdr:row>
      <xdr:rowOff>74526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91053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37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122007</xdr:rowOff>
    </xdr:from>
    <xdr:to>
      <xdr:col>72</xdr:col>
      <xdr:colOff>38100</xdr:colOff>
      <xdr:row>97</xdr:row>
      <xdr:rowOff>52157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68684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129353</xdr:rowOff>
    </xdr:from>
    <xdr:to>
      <xdr:col>67</xdr:col>
      <xdr:colOff>101600</xdr:colOff>
      <xdr:row>97</xdr:row>
      <xdr:rowOff>59503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76030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3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般的に、類似団体平均を上回っている項目が多い。特に総務費・商工費・土木費等が大きく上回っている。総務費は地方創生関係の事業を行ったこと、商工費は温泉等直営の観光施設を抱えていること、土木費は下水道会計繰出し金が多額であることが主な要因である。類似団体平均を下回っている項目は衛生費・労働費・災害復旧費・諸支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基金の積み立てを行ったため平成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今後厳しくなる財政運営や突発的な災害等の経費の財源とするため、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今後も計画的に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決算剰余金等を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積立ていく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実質収支比率は平成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52.49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53.74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今後も計画的に決算余剰金等を基金に積立ていく。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26.40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％に比べ平成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21.45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2035323</v>
      </c>
      <c r="BO4" s="441"/>
      <c r="BP4" s="441"/>
      <c r="BQ4" s="441"/>
      <c r="BR4" s="441"/>
      <c r="BS4" s="441"/>
      <c r="BT4" s="441"/>
      <c r="BU4" s="442"/>
      <c r="BV4" s="440">
        <v>1974717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53.7</v>
      </c>
      <c r="CU4" s="622"/>
      <c r="CV4" s="622"/>
      <c r="CW4" s="622"/>
      <c r="CX4" s="622"/>
      <c r="CY4" s="622"/>
      <c r="CZ4" s="622"/>
      <c r="DA4" s="623"/>
      <c r="DB4" s="621">
        <v>52.5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1631140</v>
      </c>
      <c r="BO5" s="446"/>
      <c r="BP5" s="446"/>
      <c r="BQ5" s="446"/>
      <c r="BR5" s="446"/>
      <c r="BS5" s="446"/>
      <c r="BT5" s="446"/>
      <c r="BU5" s="447"/>
      <c r="BV5" s="445">
        <v>1543196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99.3</v>
      </c>
      <c r="CU5" s="416"/>
      <c r="CV5" s="416"/>
      <c r="CW5" s="416"/>
      <c r="CX5" s="416"/>
      <c r="CY5" s="416"/>
      <c r="CZ5" s="416"/>
      <c r="DA5" s="417"/>
      <c r="DB5" s="415">
        <v>83.5</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404183</v>
      </c>
      <c r="BO6" s="446"/>
      <c r="BP6" s="446"/>
      <c r="BQ6" s="446"/>
      <c r="BR6" s="446"/>
      <c r="BS6" s="446"/>
      <c r="BT6" s="446"/>
      <c r="BU6" s="447"/>
      <c r="BV6" s="445">
        <v>431521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102.9</v>
      </c>
      <c r="CU6" s="596"/>
      <c r="CV6" s="596"/>
      <c r="CW6" s="596"/>
      <c r="CX6" s="596"/>
      <c r="CY6" s="596"/>
      <c r="CZ6" s="596"/>
      <c r="DA6" s="597"/>
      <c r="DB6" s="595">
        <v>86.5</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10441</v>
      </c>
      <c r="BO7" s="446"/>
      <c r="BP7" s="446"/>
      <c r="BQ7" s="446"/>
      <c r="BR7" s="446"/>
      <c r="BS7" s="446"/>
      <c r="BT7" s="446"/>
      <c r="BU7" s="447"/>
      <c r="BV7" s="445">
        <v>8013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732695</v>
      </c>
      <c r="CU7" s="446"/>
      <c r="CV7" s="446"/>
      <c r="CW7" s="446"/>
      <c r="CX7" s="446"/>
      <c r="CY7" s="446"/>
      <c r="CZ7" s="446"/>
      <c r="DA7" s="447"/>
      <c r="DB7" s="445">
        <v>806800</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393742</v>
      </c>
      <c r="BO8" s="446"/>
      <c r="BP8" s="446"/>
      <c r="BQ8" s="446"/>
      <c r="BR8" s="446"/>
      <c r="BS8" s="446"/>
      <c r="BT8" s="446"/>
      <c r="BU8" s="447"/>
      <c r="BV8" s="445">
        <v>423508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0.06</v>
      </c>
      <c r="CU8" s="559"/>
      <c r="CV8" s="559"/>
      <c r="CW8" s="559"/>
      <c r="CX8" s="559"/>
      <c r="CY8" s="559"/>
      <c r="CZ8" s="559"/>
      <c r="DA8" s="560"/>
      <c r="DB8" s="558">
        <v>0.06</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563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-29766</v>
      </c>
      <c r="BO9" s="446"/>
      <c r="BP9" s="446"/>
      <c r="BQ9" s="446"/>
      <c r="BR9" s="446"/>
      <c r="BS9" s="446"/>
      <c r="BT9" s="446"/>
      <c r="BU9" s="447"/>
      <c r="BV9" s="445">
        <v>-9640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7.7</v>
      </c>
      <c r="CU9" s="416"/>
      <c r="CV9" s="416"/>
      <c r="CW9" s="416"/>
      <c r="CX9" s="416"/>
      <c r="CY9" s="416"/>
      <c r="CZ9" s="416"/>
      <c r="DA9" s="417"/>
      <c r="DB9" s="415">
        <v>6.8</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685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832</v>
      </c>
      <c r="BO10" s="446"/>
      <c r="BP10" s="446"/>
      <c r="BQ10" s="446"/>
      <c r="BR10" s="446"/>
      <c r="BS10" s="446"/>
      <c r="BT10" s="446"/>
      <c r="BU10" s="447"/>
      <c r="BV10" s="445">
        <v>150835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578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103</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131</v>
      </c>
      <c r="N13" s="546"/>
      <c r="O13" s="546"/>
      <c r="P13" s="546"/>
      <c r="Q13" s="547"/>
      <c r="R13" s="548">
        <v>575</v>
      </c>
      <c r="S13" s="549"/>
      <c r="T13" s="549"/>
      <c r="U13" s="549"/>
      <c r="V13" s="550"/>
      <c r="W13" s="536" t="s">
        <v>132</v>
      </c>
      <c r="X13" s="458"/>
      <c r="Y13" s="458"/>
      <c r="Z13" s="458"/>
      <c r="AA13" s="458"/>
      <c r="AB13" s="459"/>
      <c r="AC13" s="421">
        <v>21</v>
      </c>
      <c r="AD13" s="422"/>
      <c r="AE13" s="422"/>
      <c r="AF13" s="422"/>
      <c r="AG13" s="423"/>
      <c r="AH13" s="421">
        <v>21</v>
      </c>
      <c r="AI13" s="422"/>
      <c r="AJ13" s="422"/>
      <c r="AK13" s="422"/>
      <c r="AL13" s="424"/>
      <c r="AM13" s="514" t="s">
        <v>133</v>
      </c>
      <c r="AN13" s="419"/>
      <c r="AO13" s="419"/>
      <c r="AP13" s="419"/>
      <c r="AQ13" s="419"/>
      <c r="AR13" s="419"/>
      <c r="AS13" s="419"/>
      <c r="AT13" s="420"/>
      <c r="AU13" s="502" t="s">
        <v>114</v>
      </c>
      <c r="AV13" s="503"/>
      <c r="AW13" s="503"/>
      <c r="AX13" s="503"/>
      <c r="AY13" s="425" t="s">
        <v>134</v>
      </c>
      <c r="AZ13" s="426"/>
      <c r="BA13" s="426"/>
      <c r="BB13" s="426"/>
      <c r="BC13" s="426"/>
      <c r="BD13" s="426"/>
      <c r="BE13" s="426"/>
      <c r="BF13" s="426"/>
      <c r="BG13" s="426"/>
      <c r="BH13" s="426"/>
      <c r="BI13" s="426"/>
      <c r="BJ13" s="426"/>
      <c r="BK13" s="426"/>
      <c r="BL13" s="426"/>
      <c r="BM13" s="427"/>
      <c r="BN13" s="445">
        <v>-28934</v>
      </c>
      <c r="BO13" s="446"/>
      <c r="BP13" s="446"/>
      <c r="BQ13" s="446"/>
      <c r="BR13" s="446"/>
      <c r="BS13" s="446"/>
      <c r="BT13" s="446"/>
      <c r="BU13" s="447"/>
      <c r="BV13" s="445">
        <v>141195</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136</v>
      </c>
      <c r="M14" s="579"/>
      <c r="N14" s="579"/>
      <c r="O14" s="579"/>
      <c r="P14" s="579"/>
      <c r="Q14" s="580"/>
      <c r="R14" s="548">
        <v>599</v>
      </c>
      <c r="S14" s="549"/>
      <c r="T14" s="549"/>
      <c r="U14" s="549"/>
      <c r="V14" s="550"/>
      <c r="W14" s="551"/>
      <c r="X14" s="461"/>
      <c r="Y14" s="461"/>
      <c r="Z14" s="461"/>
      <c r="AA14" s="461"/>
      <c r="AB14" s="462"/>
      <c r="AC14" s="541">
        <v>8.4</v>
      </c>
      <c r="AD14" s="542"/>
      <c r="AE14" s="542"/>
      <c r="AF14" s="542"/>
      <c r="AG14" s="543"/>
      <c r="AH14" s="541">
        <v>7.5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138</v>
      </c>
      <c r="N15" s="546"/>
      <c r="O15" s="546"/>
      <c r="P15" s="546"/>
      <c r="Q15" s="547"/>
      <c r="R15" s="548">
        <v>594</v>
      </c>
      <c r="S15" s="549"/>
      <c r="T15" s="549"/>
      <c r="U15" s="549"/>
      <c r="V15" s="550"/>
      <c r="W15" s="536" t="s">
        <v>139</v>
      </c>
      <c r="X15" s="458"/>
      <c r="Y15" s="458"/>
      <c r="Z15" s="458"/>
      <c r="AA15" s="458"/>
      <c r="AB15" s="459"/>
      <c r="AC15" s="421">
        <v>47</v>
      </c>
      <c r="AD15" s="422"/>
      <c r="AE15" s="422"/>
      <c r="AF15" s="422"/>
      <c r="AG15" s="423"/>
      <c r="AH15" s="421">
        <v>56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46145</v>
      </c>
      <c r="BO15" s="441"/>
      <c r="BP15" s="441"/>
      <c r="BQ15" s="441"/>
      <c r="BR15" s="441"/>
      <c r="BS15" s="441"/>
      <c r="BT15" s="441"/>
      <c r="BU15" s="442"/>
      <c r="BV15" s="440">
        <v>49443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18.7</v>
      </c>
      <c r="AD16" s="542"/>
      <c r="AE16" s="542"/>
      <c r="AF16" s="542"/>
      <c r="AG16" s="543"/>
      <c r="AH16" s="541">
        <v>20</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696472</v>
      </c>
      <c r="BO16" s="446"/>
      <c r="BP16" s="446"/>
      <c r="BQ16" s="446"/>
      <c r="BR16" s="446"/>
      <c r="BS16" s="446"/>
      <c r="BT16" s="446"/>
      <c r="BU16" s="447"/>
      <c r="BV16" s="445">
        <v>766998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183</v>
      </c>
      <c r="AD17" s="422"/>
      <c r="AE17" s="422"/>
      <c r="AF17" s="422"/>
      <c r="AG17" s="423"/>
      <c r="AH17" s="421">
        <v>203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56802</v>
      </c>
      <c r="BO17" s="446"/>
      <c r="BP17" s="446"/>
      <c r="BQ17" s="446"/>
      <c r="BR17" s="446"/>
      <c r="BS17" s="446"/>
      <c r="BT17" s="446"/>
      <c r="BU17" s="447"/>
      <c r="BV17" s="445">
        <v>60656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149</v>
      </c>
      <c r="C18" s="508"/>
      <c r="D18" s="508"/>
      <c r="E18" s="509"/>
      <c r="F18" s="509"/>
      <c r="G18" s="509"/>
      <c r="H18" s="509"/>
      <c r="I18" s="509"/>
      <c r="J18" s="509"/>
      <c r="K18" s="509"/>
      <c r="L18" s="510">
        <v>101.3</v>
      </c>
      <c r="M18" s="510"/>
      <c r="N18" s="510"/>
      <c r="O18" s="510"/>
      <c r="P18" s="510"/>
      <c r="Q18" s="510"/>
      <c r="R18" s="511"/>
      <c r="S18" s="511"/>
      <c r="T18" s="511"/>
      <c r="U18" s="511"/>
      <c r="V18" s="512"/>
      <c r="W18" s="526"/>
      <c r="X18" s="527"/>
      <c r="Y18" s="527"/>
      <c r="Z18" s="527"/>
      <c r="AA18" s="527"/>
      <c r="AB18" s="537"/>
      <c r="AC18" s="409">
        <v>72.900000000000006</v>
      </c>
      <c r="AD18" s="410"/>
      <c r="AE18" s="410"/>
      <c r="AF18" s="410"/>
      <c r="AG18" s="513"/>
      <c r="AH18" s="409">
        <v>72.5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751859</v>
      </c>
      <c r="BO18" s="446"/>
      <c r="BP18" s="446"/>
      <c r="BQ18" s="446"/>
      <c r="BR18" s="446"/>
      <c r="BS18" s="446"/>
      <c r="BT18" s="446"/>
      <c r="BU18" s="447"/>
      <c r="BV18" s="445">
        <v>694113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151</v>
      </c>
      <c r="C19" s="508"/>
      <c r="D19" s="508"/>
      <c r="E19" s="509"/>
      <c r="F19" s="509"/>
      <c r="G19" s="509"/>
      <c r="H19" s="509"/>
      <c r="I19" s="509"/>
      <c r="J19" s="509"/>
      <c r="K19" s="509"/>
      <c r="L19" s="515">
        <v>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1392060</v>
      </c>
      <c r="BO19" s="446"/>
      <c r="BP19" s="446"/>
      <c r="BQ19" s="446"/>
      <c r="BR19" s="446"/>
      <c r="BS19" s="446"/>
      <c r="BT19" s="446"/>
      <c r="BU19" s="447"/>
      <c r="BV19" s="445">
        <v>1511268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153</v>
      </c>
      <c r="C20" s="508"/>
      <c r="D20" s="508"/>
      <c r="E20" s="509"/>
      <c r="F20" s="509"/>
      <c r="G20" s="509"/>
      <c r="H20" s="509"/>
      <c r="I20" s="509"/>
      <c r="J20" s="509"/>
      <c r="K20" s="509"/>
      <c r="L20" s="515">
        <v>294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1447393</v>
      </c>
      <c r="BO23" s="446"/>
      <c r="BP23" s="446"/>
      <c r="BQ23" s="446"/>
      <c r="BR23" s="446"/>
      <c r="BS23" s="446"/>
      <c r="BT23" s="446"/>
      <c r="BU23" s="447"/>
      <c r="BV23" s="445">
        <v>1306550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162</v>
      </c>
      <c r="F24" s="419"/>
      <c r="G24" s="419"/>
      <c r="H24" s="419"/>
      <c r="I24" s="419"/>
      <c r="J24" s="419"/>
      <c r="K24" s="420"/>
      <c r="L24" s="421">
        <v>1</v>
      </c>
      <c r="M24" s="422"/>
      <c r="N24" s="422"/>
      <c r="O24" s="422"/>
      <c r="P24" s="423"/>
      <c r="Q24" s="421">
        <v>5000</v>
      </c>
      <c r="R24" s="422"/>
      <c r="S24" s="422"/>
      <c r="T24" s="422"/>
      <c r="U24" s="422"/>
      <c r="V24" s="423"/>
      <c r="W24" s="487"/>
      <c r="X24" s="478"/>
      <c r="Y24" s="479"/>
      <c r="Z24" s="418" t="s">
        <v>163</v>
      </c>
      <c r="AA24" s="419"/>
      <c r="AB24" s="419"/>
      <c r="AC24" s="419"/>
      <c r="AD24" s="419"/>
      <c r="AE24" s="419"/>
      <c r="AF24" s="419"/>
      <c r="AG24" s="420"/>
      <c r="AH24" s="421">
        <v>20</v>
      </c>
      <c r="AI24" s="422"/>
      <c r="AJ24" s="422"/>
      <c r="AK24" s="422"/>
      <c r="AL24" s="423"/>
      <c r="AM24" s="421">
        <v>56980</v>
      </c>
      <c r="AN24" s="422"/>
      <c r="AO24" s="422"/>
      <c r="AP24" s="422"/>
      <c r="AQ24" s="422"/>
      <c r="AR24" s="423"/>
      <c r="AS24" s="421">
        <v>2849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1187986</v>
      </c>
      <c r="BO24" s="446"/>
      <c r="BP24" s="446"/>
      <c r="BQ24" s="446"/>
      <c r="BR24" s="446"/>
      <c r="BS24" s="446"/>
      <c r="BT24" s="446"/>
      <c r="BU24" s="447"/>
      <c r="BV24" s="445">
        <v>1026488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165</v>
      </c>
      <c r="F25" s="419"/>
      <c r="G25" s="419"/>
      <c r="H25" s="419"/>
      <c r="I25" s="419"/>
      <c r="J25" s="419"/>
      <c r="K25" s="420"/>
      <c r="L25" s="421">
        <v>1</v>
      </c>
      <c r="M25" s="422"/>
      <c r="N25" s="422"/>
      <c r="O25" s="422"/>
      <c r="P25" s="423"/>
      <c r="Q25" s="421">
        <v>4000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167</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t="s">
        <v>168</v>
      </c>
      <c r="BO25" s="441"/>
      <c r="BP25" s="441"/>
      <c r="BQ25" s="441"/>
      <c r="BR25" s="441"/>
      <c r="BS25" s="441"/>
      <c r="BT25" s="441"/>
      <c r="BU25" s="442"/>
      <c r="BV25" s="440" t="s">
        <v>168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170</v>
      </c>
      <c r="F26" s="419"/>
      <c r="G26" s="419"/>
      <c r="H26" s="419"/>
      <c r="I26" s="419"/>
      <c r="J26" s="419"/>
      <c r="K26" s="420"/>
      <c r="L26" s="421">
        <v>1</v>
      </c>
      <c r="M26" s="422"/>
      <c r="N26" s="422"/>
      <c r="O26" s="422"/>
      <c r="P26" s="423"/>
      <c r="Q26" s="421">
        <v>4000</v>
      </c>
      <c r="R26" s="422"/>
      <c r="S26" s="422"/>
      <c r="T26" s="422"/>
      <c r="U26" s="422"/>
      <c r="V26" s="423"/>
      <c r="W26" s="487"/>
      <c r="X26" s="478"/>
      <c r="Y26" s="479"/>
      <c r="Z26" s="418" t="s">
        <v>171</v>
      </c>
      <c r="AA26" s="500"/>
      <c r="AB26" s="500"/>
      <c r="AC26" s="500"/>
      <c r="AD26" s="500"/>
      <c r="AE26" s="500"/>
      <c r="AF26" s="500"/>
      <c r="AG26" s="501"/>
      <c r="AH26" s="421">
        <v>2</v>
      </c>
      <c r="AI26" s="422"/>
      <c r="AJ26" s="422"/>
      <c r="AK26" s="422"/>
      <c r="AL26" s="423"/>
      <c r="AM26" s="421" t="s">
        <v>172</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175</v>
      </c>
      <c r="F27" s="419"/>
      <c r="G27" s="419"/>
      <c r="H27" s="419"/>
      <c r="I27" s="419"/>
      <c r="J27" s="419"/>
      <c r="K27" s="420"/>
      <c r="L27" s="421">
        <v>1</v>
      </c>
      <c r="M27" s="422"/>
      <c r="N27" s="422"/>
      <c r="O27" s="422"/>
      <c r="P27" s="423"/>
      <c r="Q27" s="421">
        <v>1900</v>
      </c>
      <c r="R27" s="422"/>
      <c r="S27" s="422"/>
      <c r="T27" s="422"/>
      <c r="U27" s="422"/>
      <c r="V27" s="423"/>
      <c r="W27" s="487"/>
      <c r="X27" s="478"/>
      <c r="Y27" s="479"/>
      <c r="Z27" s="418" t="s">
        <v>176</v>
      </c>
      <c r="AA27" s="419"/>
      <c r="AB27" s="419"/>
      <c r="AC27" s="419"/>
      <c r="AD27" s="419"/>
      <c r="AE27" s="419"/>
      <c r="AF27" s="419"/>
      <c r="AG27" s="420"/>
      <c r="AH27" s="421" t="s">
        <v>168</v>
      </c>
      <c r="AI27" s="422"/>
      <c r="AJ27" s="422"/>
      <c r="AK27" s="422"/>
      <c r="AL27" s="423"/>
      <c r="AM27" s="421" t="s">
        <v>123</v>
      </c>
      <c r="AN27" s="422"/>
      <c r="AO27" s="422"/>
      <c r="AP27" s="422"/>
      <c r="AQ27" s="422"/>
      <c r="AR27" s="423"/>
      <c r="AS27" s="421" t="s">
        <v>168</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168453</v>
      </c>
      <c r="BO27" s="449"/>
      <c r="BP27" s="449"/>
      <c r="BQ27" s="449"/>
      <c r="BR27" s="449"/>
      <c r="BS27" s="449"/>
      <c r="BT27" s="449"/>
      <c r="BU27" s="450"/>
      <c r="BV27" s="448">
        <v>168452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1580</v>
      </c>
      <c r="R28" s="422"/>
      <c r="S28" s="422"/>
      <c r="T28" s="422"/>
      <c r="U28" s="422"/>
      <c r="V28" s="423"/>
      <c r="W28" s="487"/>
      <c r="X28" s="478"/>
      <c r="Y28" s="479"/>
      <c r="Z28" s="418" t="s">
        <v>179</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521667</v>
      </c>
      <c r="BO28" s="441"/>
      <c r="BP28" s="441"/>
      <c r="BQ28" s="441"/>
      <c r="BR28" s="441"/>
      <c r="BS28" s="441"/>
      <c r="BT28" s="441"/>
      <c r="BU28" s="442"/>
      <c r="BV28" s="440">
        <v>520835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6</v>
      </c>
      <c r="M29" s="422"/>
      <c r="N29" s="422"/>
      <c r="O29" s="422"/>
      <c r="P29" s="423"/>
      <c r="Q29" s="421">
        <v>1350</v>
      </c>
      <c r="R29" s="422"/>
      <c r="S29" s="422"/>
      <c r="T29" s="422"/>
      <c r="U29" s="422"/>
      <c r="V29" s="423"/>
      <c r="W29" s="488"/>
      <c r="X29" s="489"/>
      <c r="Y29" s="490"/>
      <c r="Z29" s="418" t="s">
        <v>182</v>
      </c>
      <c r="AA29" s="419"/>
      <c r="AB29" s="419"/>
      <c r="AC29" s="419"/>
      <c r="AD29" s="419"/>
      <c r="AE29" s="419"/>
      <c r="AF29" s="419"/>
      <c r="AG29" s="420"/>
      <c r="AH29" s="421">
        <v>20</v>
      </c>
      <c r="AI29" s="422"/>
      <c r="AJ29" s="422"/>
      <c r="AK29" s="422"/>
      <c r="AL29" s="423"/>
      <c r="AM29" s="421">
        <v>56980</v>
      </c>
      <c r="AN29" s="422"/>
      <c r="AO29" s="422"/>
      <c r="AP29" s="422"/>
      <c r="AQ29" s="422"/>
      <c r="AR29" s="423"/>
      <c r="AS29" s="421">
        <v>2849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287349</v>
      </c>
      <c r="BO29" s="446"/>
      <c r="BP29" s="446"/>
      <c r="BQ29" s="446"/>
      <c r="BR29" s="446"/>
      <c r="BS29" s="446"/>
      <c r="BT29" s="446"/>
      <c r="BU29" s="447"/>
      <c r="BV29" s="445">
        <v>250328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1203911</v>
      </c>
      <c r="BO30" s="449"/>
      <c r="BP30" s="449"/>
      <c r="BQ30" s="449"/>
      <c r="BR30" s="449"/>
      <c r="BS30" s="449"/>
      <c r="BT30" s="449"/>
      <c r="BU30" s="450"/>
      <c r="BV30" s="448">
        <v>1178745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194</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山梨県後期高齢者医療広域連合（一般会計）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教育奨励資金特別会計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国民健康保険特別会計直診勘定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IF('各会計、関係団体の財政状況及び健全化判断比率'!B34="","",'各会計、関係団体の財政状況及び健全化判断比率'!B34)</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山梨県後期高齢者医療広域連合（後期高齢者医療特別会計）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水源の里保健休養施設事業特別会計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山梨県市町村総合事務組合（一般会計）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f>IF(E37="","",C36+1)</f>
        <v>4</v>
      </c>
      <c r="D37" s="404"/>
      <c r="E37" s="403" t="str">
        <f>IF('各会計、関係団体の財政状況及び健全化判断比率'!B10="","",'各会計、関係団体の財政状況及び健全化判断比率'!B10)</f>
        <v>有線テレビ放送施設事業特別会計</v>
      </c>
      <c r="F37" s="403"/>
      <c r="G37" s="403"/>
      <c r="H37" s="403"/>
      <c r="I37" s="403"/>
      <c r="J37" s="403"/>
      <c r="K37" s="403"/>
      <c r="L37" s="403"/>
      <c r="M37" s="403"/>
      <c r="N37" s="403"/>
      <c r="O37" s="403"/>
      <c r="P37" s="403"/>
      <c r="Q37" s="403"/>
      <c r="R37" s="403"/>
      <c r="S37" s="403"/>
      <c r="T37" s="193"/>
      <c r="U37" s="404">
        <f t="shared" si="4"/>
        <v>9</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山梨県市町村総合事務組合（電子化事業及び会館管理・研修事業特別会計）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f t="shared" ref="C38:C43" si="5">IF(E38="","",C37+1)</f>
        <v>5</v>
      </c>
      <c r="D38" s="404"/>
      <c r="E38" s="403" t="str">
        <f>IF('各会計、関係団体の財政状況及び健全化判断比率'!B11="","",'各会計、関係団体の財政状況及び健全化判断比率'!B11)</f>
        <v>温泉事業特別会計</v>
      </c>
      <c r="F38" s="403"/>
      <c r="G38" s="403"/>
      <c r="H38" s="403"/>
      <c r="I38" s="403"/>
      <c r="J38" s="403"/>
      <c r="K38" s="403"/>
      <c r="L38" s="403"/>
      <c r="M38" s="403"/>
      <c r="N38" s="403"/>
      <c r="O38" s="403"/>
      <c r="P38" s="403"/>
      <c r="Q38" s="403"/>
      <c r="R38" s="403"/>
      <c r="S38" s="403"/>
      <c r="T38" s="193"/>
      <c r="U38" s="404">
        <f t="shared" si="4"/>
        <v>10</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山梨県市町村総合事務組合（一般廃棄物最終処分場事業特別会計）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山梨県市町村総合事務組合（入札参加資格審査事業費特別会計）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山梨県市町村総合事務組合（交通災害共済事業特別会計）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山梨県東部広域連合（一般会計）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FNSXzfUfNGmxBH+cAaa1AaOCFZ6teU1UIXhq8An98kPi7QPilKNPiTjffe2PzWE2eD7VRwFZpmiqj0feiWgMwg==" saltValue="iKFg5fmkMR9MJomrQm45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24" t="s">
        <v>567</v>
      </c>
      <c r="D34" s="1224"/>
      <c r="E34" s="1225"/>
      <c r="F34" s="32">
        <v>16.72</v>
      </c>
      <c r="G34" s="33">
        <v>21.37</v>
      </c>
      <c r="H34" s="33">
        <v>48.28</v>
      </c>
      <c r="I34" s="33">
        <v>51.62</v>
      </c>
      <c r="J34" s="34">
        <v>52.85</v>
      </c>
      <c r="K34" s="22"/>
      <c r="L34" s="22"/>
      <c r="M34" s="22"/>
      <c r="N34" s="22"/>
      <c r="O34" s="22"/>
      <c r="P34" s="22"/>
    </row>
    <row r="35" spans="1:16" ht="39" customHeight="1" x14ac:dyDescent="0.2">
      <c r="A35" s="22"/>
      <c r="B35" s="35"/>
      <c r="C35" s="1218" t="s">
        <v>568</v>
      </c>
      <c r="D35" s="1219"/>
      <c r="E35" s="1220"/>
      <c r="F35" s="36">
        <v>0.96</v>
      </c>
      <c r="G35" s="37">
        <v>0.39</v>
      </c>
      <c r="H35" s="37">
        <v>0.44</v>
      </c>
      <c r="I35" s="37">
        <v>0.43</v>
      </c>
      <c r="J35" s="38">
        <v>2.1</v>
      </c>
      <c r="K35" s="22"/>
      <c r="L35" s="22"/>
      <c r="M35" s="22"/>
      <c r="N35" s="22"/>
      <c r="O35" s="22"/>
      <c r="P35" s="22"/>
    </row>
    <row r="36" spans="1:16" ht="39" customHeight="1" x14ac:dyDescent="0.2">
      <c r="A36" s="22"/>
      <c r="B36" s="35"/>
      <c r="C36" s="1218" t="s">
        <v>569</v>
      </c>
      <c r="D36" s="1219"/>
      <c r="E36" s="1220"/>
      <c r="F36" s="36">
        <v>1.4</v>
      </c>
      <c r="G36" s="37">
        <v>1.26</v>
      </c>
      <c r="H36" s="37">
        <v>1.33</v>
      </c>
      <c r="I36" s="37">
        <v>1.29</v>
      </c>
      <c r="J36" s="38">
        <v>1.64</v>
      </c>
      <c r="K36" s="22"/>
      <c r="L36" s="22"/>
      <c r="M36" s="22"/>
      <c r="N36" s="22"/>
      <c r="O36" s="22"/>
      <c r="P36" s="22"/>
    </row>
    <row r="37" spans="1:16" ht="39" customHeight="1" x14ac:dyDescent="0.2">
      <c r="A37" s="22"/>
      <c r="B37" s="35"/>
      <c r="C37" s="1218" t="s">
        <v>570</v>
      </c>
      <c r="D37" s="1219"/>
      <c r="E37" s="1220"/>
      <c r="F37" s="36">
        <v>0.06</v>
      </c>
      <c r="G37" s="37">
        <v>0.18</v>
      </c>
      <c r="H37" s="37">
        <v>0.3</v>
      </c>
      <c r="I37" s="37">
        <v>0.54</v>
      </c>
      <c r="J37" s="38">
        <v>0.7</v>
      </c>
      <c r="K37" s="22"/>
      <c r="L37" s="22"/>
      <c r="M37" s="22"/>
      <c r="N37" s="22"/>
      <c r="O37" s="22"/>
      <c r="P37" s="22"/>
    </row>
    <row r="38" spans="1:16" ht="39" customHeight="1" x14ac:dyDescent="0.2">
      <c r="A38" s="22"/>
      <c r="B38" s="35"/>
      <c r="C38" s="1218" t="s">
        <v>571</v>
      </c>
      <c r="D38" s="1219"/>
      <c r="E38" s="1220"/>
      <c r="F38" s="36">
        <v>2.08</v>
      </c>
      <c r="G38" s="37">
        <v>0.71</v>
      </c>
      <c r="H38" s="37">
        <v>0.49</v>
      </c>
      <c r="I38" s="37">
        <v>0.43</v>
      </c>
      <c r="J38" s="38">
        <v>0.56000000000000005</v>
      </c>
      <c r="K38" s="22"/>
      <c r="L38" s="22"/>
      <c r="M38" s="22"/>
      <c r="N38" s="22"/>
      <c r="O38" s="22"/>
      <c r="P38" s="22"/>
    </row>
    <row r="39" spans="1:16" ht="39" customHeight="1" x14ac:dyDescent="0.2">
      <c r="A39" s="22"/>
      <c r="B39" s="35"/>
      <c r="C39" s="1218" t="s">
        <v>572</v>
      </c>
      <c r="D39" s="1219"/>
      <c r="E39" s="1220"/>
      <c r="F39" s="36">
        <v>0.01</v>
      </c>
      <c r="G39" s="37">
        <v>0.51</v>
      </c>
      <c r="H39" s="37">
        <v>0.51</v>
      </c>
      <c r="I39" s="37">
        <v>0.28999999999999998</v>
      </c>
      <c r="J39" s="38">
        <v>0.32</v>
      </c>
      <c r="K39" s="22"/>
      <c r="L39" s="22"/>
      <c r="M39" s="22"/>
      <c r="N39" s="22"/>
      <c r="O39" s="22"/>
      <c r="P39" s="22"/>
    </row>
    <row r="40" spans="1:16" ht="39" customHeight="1" x14ac:dyDescent="0.2">
      <c r="A40" s="22"/>
      <c r="B40" s="35"/>
      <c r="C40" s="1218" t="s">
        <v>573</v>
      </c>
      <c r="D40" s="1219"/>
      <c r="E40" s="1220"/>
      <c r="F40" s="36">
        <v>2.4</v>
      </c>
      <c r="G40" s="37">
        <v>2.69</v>
      </c>
      <c r="H40" s="37">
        <v>1.36</v>
      </c>
      <c r="I40" s="37">
        <v>1.44</v>
      </c>
      <c r="J40" s="38">
        <v>0.11</v>
      </c>
      <c r="K40" s="22"/>
      <c r="L40" s="22"/>
      <c r="M40" s="22"/>
      <c r="N40" s="22"/>
      <c r="O40" s="22"/>
      <c r="P40" s="22"/>
    </row>
    <row r="41" spans="1:16" ht="39" customHeight="1" x14ac:dyDescent="0.2">
      <c r="A41" s="22"/>
      <c r="B41" s="35"/>
      <c r="C41" s="1218" t="s">
        <v>574</v>
      </c>
      <c r="D41" s="1219"/>
      <c r="E41" s="1220"/>
      <c r="F41" s="36">
        <v>0.16</v>
      </c>
      <c r="G41" s="37">
        <v>0.63</v>
      </c>
      <c r="H41" s="37">
        <v>0.14000000000000001</v>
      </c>
      <c r="I41" s="37">
        <v>0.08</v>
      </c>
      <c r="J41" s="38">
        <v>0.1</v>
      </c>
      <c r="K41" s="22"/>
      <c r="L41" s="22"/>
      <c r="M41" s="22"/>
      <c r="N41" s="22"/>
      <c r="O41" s="22"/>
      <c r="P41" s="22"/>
    </row>
    <row r="42" spans="1:16" ht="39" customHeight="1" x14ac:dyDescent="0.2">
      <c r="A42" s="22"/>
      <c r="B42" s="39"/>
      <c r="C42" s="1218" t="s">
        <v>575</v>
      </c>
      <c r="D42" s="1219"/>
      <c r="E42" s="1220"/>
      <c r="F42" s="36" t="s">
        <v>518</v>
      </c>
      <c r="G42" s="37" t="s">
        <v>518</v>
      </c>
      <c r="H42" s="37" t="s">
        <v>518</v>
      </c>
      <c r="I42" s="37" t="s">
        <v>518</v>
      </c>
      <c r="J42" s="38" t="s">
        <v>518</v>
      </c>
      <c r="K42" s="22"/>
      <c r="L42" s="22"/>
      <c r="M42" s="22"/>
      <c r="N42" s="22"/>
      <c r="O42" s="22"/>
      <c r="P42" s="22"/>
    </row>
    <row r="43" spans="1:16" ht="39" customHeight="1" thickBot="1" x14ac:dyDescent="0.25">
      <c r="A43" s="22"/>
      <c r="B43" s="40"/>
      <c r="C43" s="1221" t="s">
        <v>576</v>
      </c>
      <c r="D43" s="1222"/>
      <c r="E43" s="1223"/>
      <c r="F43" s="41">
        <v>4.9000000000000004</v>
      </c>
      <c r="G43" s="42">
        <v>2.57</v>
      </c>
      <c r="H43" s="42">
        <v>0.38</v>
      </c>
      <c r="I43" s="42">
        <v>0.36</v>
      </c>
      <c r="J43" s="43">
        <v>0.21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9xxfmlF2fTbrqZW8ngCbqS8Mk7UpkuMfAmq8ld7UwhPBktpVKaC1azndf4rx9PcdI9nOGcGPFjvP64fKvaXow==" saltValue="lI7yzo/XKRLEHNB2F4c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124</v>
      </c>
      <c r="L45" s="60">
        <v>122</v>
      </c>
      <c r="M45" s="60">
        <v>113</v>
      </c>
      <c r="N45" s="60">
        <v>104</v>
      </c>
      <c r="O45" s="61">
        <v>107</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2">
      <c r="A48" s="48"/>
      <c r="B48" s="1236"/>
      <c r="C48" s="1237"/>
      <c r="D48" s="62"/>
      <c r="E48" s="1228" t="s">
        <v>14</v>
      </c>
      <c r="F48" s="1228"/>
      <c r="G48" s="1228"/>
      <c r="H48" s="1228"/>
      <c r="I48" s="1228"/>
      <c r="J48" s="1229"/>
      <c r="K48" s="63">
        <v>68</v>
      </c>
      <c r="L48" s="64">
        <v>61</v>
      </c>
      <c r="M48" s="64">
        <v>51</v>
      </c>
      <c r="N48" s="64">
        <v>55</v>
      </c>
      <c r="O48" s="65">
        <v>48</v>
      </c>
      <c r="P48" s="48"/>
      <c r="Q48" s="48"/>
      <c r="R48" s="48"/>
      <c r="S48" s="48"/>
      <c r="T48" s="48"/>
      <c r="U48" s="48"/>
    </row>
    <row r="49" spans="1:21" ht="30.75" customHeight="1" x14ac:dyDescent="0.2">
      <c r="A49" s="48"/>
      <c r="B49" s="1236"/>
      <c r="C49" s="1237"/>
      <c r="D49" s="62"/>
      <c r="E49" s="1228" t="s">
        <v>15</v>
      </c>
      <c r="F49" s="1228"/>
      <c r="G49" s="1228"/>
      <c r="H49" s="1228"/>
      <c r="I49" s="1228"/>
      <c r="J49" s="1229"/>
      <c r="K49" s="63" t="s">
        <v>518</v>
      </c>
      <c r="L49" s="64" t="s">
        <v>518</v>
      </c>
      <c r="M49" s="64" t="s">
        <v>518</v>
      </c>
      <c r="N49" s="64" t="s">
        <v>518</v>
      </c>
      <c r="O49" s="65" t="s">
        <v>518</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518</v>
      </c>
      <c r="L50" s="64" t="s">
        <v>518</v>
      </c>
      <c r="M50" s="64" t="s">
        <v>518</v>
      </c>
      <c r="N50" s="64" t="s">
        <v>518</v>
      </c>
      <c r="O50" s="65" t="s">
        <v>518</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167</v>
      </c>
      <c r="L52" s="64">
        <v>162</v>
      </c>
      <c r="M52" s="64">
        <v>152</v>
      </c>
      <c r="N52" s="64">
        <v>138</v>
      </c>
      <c r="O52" s="65">
        <v>127</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25</v>
      </c>
      <c r="L53" s="69">
        <v>21</v>
      </c>
      <c r="M53" s="69">
        <v>12</v>
      </c>
      <c r="N53" s="69">
        <v>21</v>
      </c>
      <c r="O53" s="70">
        <v>28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sWk64REbmAIA+/0SfRiqtfIApFv/64YGWqWn84Ugz7xTQ12TtosVtecyYr0noCFWHTBF3XpZcFde+THfWBHUQ==" saltValue="lx6ggDPE16nkmWBgTvro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561</v>
      </c>
      <c r="J40" s="79" t="s">
        <v>562</v>
      </c>
      <c r="K40" s="79" t="s">
        <v>563</v>
      </c>
      <c r="L40" s="79" t="s">
        <v>564</v>
      </c>
      <c r="M40" s="80" t="s">
        <v>565</v>
      </c>
    </row>
    <row r="41" spans="2:13" ht="27.75" customHeight="1" x14ac:dyDescent="0.2">
      <c r="B41" s="1254" t="s">
        <v>23</v>
      </c>
      <c r="C41" s="1255"/>
      <c r="D41" s="81"/>
      <c r="E41" s="1256" t="s">
        <v>24</v>
      </c>
      <c r="F41" s="1256"/>
      <c r="G41" s="1256"/>
      <c r="H41" s="1257"/>
      <c r="I41" s="82">
        <v>984</v>
      </c>
      <c r="J41" s="83">
        <v>1111</v>
      </c>
      <c r="K41" s="83">
        <v>1293</v>
      </c>
      <c r="L41" s="83">
        <v>1307</v>
      </c>
      <c r="M41" s="84">
        <v>1447</v>
      </c>
    </row>
    <row r="42" spans="2:13" ht="27.75" customHeight="1" x14ac:dyDescent="0.2">
      <c r="B42" s="1244"/>
      <c r="C42" s="1245"/>
      <c r="D42" s="85"/>
      <c r="E42" s="1248" t="s">
        <v>25</v>
      </c>
      <c r="F42" s="1248"/>
      <c r="G42" s="1248"/>
      <c r="H42" s="1249"/>
      <c r="I42" s="86" t="s">
        <v>518</v>
      </c>
      <c r="J42" s="87" t="s">
        <v>518</v>
      </c>
      <c r="K42" s="87" t="s">
        <v>518</v>
      </c>
      <c r="L42" s="87" t="s">
        <v>518</v>
      </c>
      <c r="M42" s="88" t="s">
        <v>518</v>
      </c>
    </row>
    <row r="43" spans="2:13" ht="27.75" customHeight="1" x14ac:dyDescent="0.2">
      <c r="B43" s="1244"/>
      <c r="C43" s="1245"/>
      <c r="D43" s="85"/>
      <c r="E43" s="1248" t="s">
        <v>26</v>
      </c>
      <c r="F43" s="1248"/>
      <c r="G43" s="1248"/>
      <c r="H43" s="1249"/>
      <c r="I43" s="86">
        <v>819</v>
      </c>
      <c r="J43" s="87">
        <v>723</v>
      </c>
      <c r="K43" s="87">
        <v>622</v>
      </c>
      <c r="L43" s="87">
        <v>543</v>
      </c>
      <c r="M43" s="88">
        <v>491</v>
      </c>
    </row>
    <row r="44" spans="2:13" ht="27.75" customHeight="1" x14ac:dyDescent="0.2">
      <c r="B44" s="1244"/>
      <c r="C44" s="1245"/>
      <c r="D44" s="85"/>
      <c r="E44" s="1248" t="s">
        <v>27</v>
      </c>
      <c r="F44" s="1248"/>
      <c r="G44" s="1248"/>
      <c r="H44" s="1249"/>
      <c r="I44" s="86">
        <v>1</v>
      </c>
      <c r="J44" s="87">
        <v>2</v>
      </c>
      <c r="K44" s="87">
        <v>2</v>
      </c>
      <c r="L44" s="87">
        <v>4</v>
      </c>
      <c r="M44" s="88">
        <v>6</v>
      </c>
    </row>
    <row r="45" spans="2:13" ht="27.75" customHeight="1" x14ac:dyDescent="0.2">
      <c r="B45" s="1244"/>
      <c r="C45" s="1245"/>
      <c r="D45" s="85"/>
      <c r="E45" s="1248" t="s">
        <v>28</v>
      </c>
      <c r="F45" s="1248"/>
      <c r="G45" s="1248"/>
      <c r="H45" s="1249"/>
      <c r="I45" s="86">
        <v>206</v>
      </c>
      <c r="J45" s="87">
        <v>272</v>
      </c>
      <c r="K45" s="87">
        <v>204</v>
      </c>
      <c r="L45" s="87">
        <v>183</v>
      </c>
      <c r="M45" s="88">
        <v>171</v>
      </c>
    </row>
    <row r="46" spans="2:13" ht="27.75" customHeight="1" x14ac:dyDescent="0.2">
      <c r="B46" s="1244"/>
      <c r="C46" s="1245"/>
      <c r="D46" s="89"/>
      <c r="E46" s="1248" t="s">
        <v>29</v>
      </c>
      <c r="F46" s="1248"/>
      <c r="G46" s="1248"/>
      <c r="H46" s="1249"/>
      <c r="I46" s="86" t="s">
        <v>518</v>
      </c>
      <c r="J46" s="87" t="s">
        <v>518</v>
      </c>
      <c r="K46" s="87" t="s">
        <v>518</v>
      </c>
      <c r="L46" s="87" t="s">
        <v>518</v>
      </c>
      <c r="M46" s="88" t="s">
        <v>518</v>
      </c>
    </row>
    <row r="47" spans="2:13" ht="27.75" customHeight="1" x14ac:dyDescent="0.2">
      <c r="B47" s="1244"/>
      <c r="C47" s="1245"/>
      <c r="D47" s="90"/>
      <c r="E47" s="1258" t="s">
        <v>30</v>
      </c>
      <c r="F47" s="1259"/>
      <c r="G47" s="1259"/>
      <c r="H47" s="1260"/>
      <c r="I47" s="86" t="s">
        <v>518</v>
      </c>
      <c r="J47" s="87" t="s">
        <v>518</v>
      </c>
      <c r="K47" s="87" t="s">
        <v>518</v>
      </c>
      <c r="L47" s="87" t="s">
        <v>518</v>
      </c>
      <c r="M47" s="88" t="s">
        <v>518</v>
      </c>
    </row>
    <row r="48" spans="2:13" ht="27.75" customHeight="1" x14ac:dyDescent="0.2">
      <c r="B48" s="1244"/>
      <c r="C48" s="1245"/>
      <c r="D48" s="85"/>
      <c r="E48" s="1248" t="s">
        <v>31</v>
      </c>
      <c r="F48" s="1248"/>
      <c r="G48" s="1248"/>
      <c r="H48" s="1249"/>
      <c r="I48" s="86" t="s">
        <v>518</v>
      </c>
      <c r="J48" s="87" t="s">
        <v>518</v>
      </c>
      <c r="K48" s="87" t="s">
        <v>518</v>
      </c>
      <c r="L48" s="87" t="s">
        <v>518</v>
      </c>
      <c r="M48" s="88" t="s">
        <v>518</v>
      </c>
    </row>
    <row r="49" spans="2:13" ht="27.75" customHeight="1" x14ac:dyDescent="0.2">
      <c r="B49" s="1246"/>
      <c r="C49" s="1247"/>
      <c r="D49" s="85"/>
      <c r="E49" s="1248" t="s">
        <v>32</v>
      </c>
      <c r="F49" s="1248"/>
      <c r="G49" s="1248"/>
      <c r="H49" s="1249"/>
      <c r="I49" s="86" t="s">
        <v>518</v>
      </c>
      <c r="J49" s="87" t="s">
        <v>518</v>
      </c>
      <c r="K49" s="87" t="s">
        <v>518</v>
      </c>
      <c r="L49" s="87" t="s">
        <v>518</v>
      </c>
      <c r="M49" s="88" t="s">
        <v>518</v>
      </c>
    </row>
    <row r="50" spans="2:13" ht="27.75" customHeight="1" x14ac:dyDescent="0.2">
      <c r="B50" s="1242" t="s">
        <v>33</v>
      </c>
      <c r="C50" s="1243"/>
      <c r="D50" s="91"/>
      <c r="E50" s="1248" t="s">
        <v>34</v>
      </c>
      <c r="F50" s="1248"/>
      <c r="G50" s="1248"/>
      <c r="H50" s="1249"/>
      <c r="I50" s="86">
        <v>1751</v>
      </c>
      <c r="J50" s="87">
        <v>1877</v>
      </c>
      <c r="K50" s="87">
        <v>1875</v>
      </c>
      <c r="L50" s="87">
        <v>2114</v>
      </c>
      <c r="M50" s="88">
        <v>2171</v>
      </c>
    </row>
    <row r="51" spans="2:13" ht="27.75" customHeight="1" x14ac:dyDescent="0.2">
      <c r="B51" s="1244"/>
      <c r="C51" s="1245"/>
      <c r="D51" s="85"/>
      <c r="E51" s="1248" t="s">
        <v>35</v>
      </c>
      <c r="F51" s="1248"/>
      <c r="G51" s="1248"/>
      <c r="H51" s="1249"/>
      <c r="I51" s="86">
        <v>388</v>
      </c>
      <c r="J51" s="87">
        <v>341</v>
      </c>
      <c r="K51" s="87">
        <v>297</v>
      </c>
      <c r="L51" s="87">
        <v>258</v>
      </c>
      <c r="M51" s="88">
        <v>225</v>
      </c>
    </row>
    <row r="52" spans="2:13" ht="27.75" customHeight="1" x14ac:dyDescent="0.2">
      <c r="B52" s="1246"/>
      <c r="C52" s="1247"/>
      <c r="D52" s="85"/>
      <c r="E52" s="1248" t="s">
        <v>36</v>
      </c>
      <c r="F52" s="1248"/>
      <c r="G52" s="1248"/>
      <c r="H52" s="1249"/>
      <c r="I52" s="86">
        <v>1248</v>
      </c>
      <c r="J52" s="87">
        <v>1236</v>
      </c>
      <c r="K52" s="87">
        <v>1370</v>
      </c>
      <c r="L52" s="87">
        <v>1335</v>
      </c>
      <c r="M52" s="88">
        <v>1289</v>
      </c>
    </row>
    <row r="53" spans="2:13" ht="27.75" customHeight="1" thickBot="1" x14ac:dyDescent="0.25">
      <c r="B53" s="1250" t="s">
        <v>37</v>
      </c>
      <c r="C53" s="1251"/>
      <c r="D53" s="92"/>
      <c r="E53" s="1252" t="s">
        <v>38</v>
      </c>
      <c r="F53" s="1252"/>
      <c r="G53" s="1252"/>
      <c r="H53" s="1253"/>
      <c r="I53" s="93">
        <v>-1376</v>
      </c>
      <c r="J53" s="94">
        <v>-1346</v>
      </c>
      <c r="K53" s="94">
        <v>-1421</v>
      </c>
      <c r="L53" s="94">
        <v>-1669</v>
      </c>
      <c r="M53" s="95">
        <v>-1571</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NVQbrpGLwZiPjDBu5G0wc5FWBdrhyGrsGhVcpiG8sbge7YwjaotA7bGltaROJ5jrSl9pAZEFd+yj6ZcteXBiA==" saltValue="ZyWLc3TVjAF95I3fADAx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563</v>
      </c>
      <c r="G54" s="104" t="s">
        <v>564</v>
      </c>
      <c r="H54" s="105" t="s">
        <v>565</v>
      </c>
    </row>
    <row r="55" spans="2:8" ht="52.5" customHeight="1" x14ac:dyDescent="0.2">
      <c r="B55" s="106"/>
      <c r="C55" s="1269" t="s">
        <v>41</v>
      </c>
      <c r="D55" s="1269"/>
      <c r="E55" s="1270"/>
      <c r="F55" s="107">
        <v>370</v>
      </c>
      <c r="G55" s="107">
        <v>521</v>
      </c>
      <c r="H55" s="108">
        <v>522</v>
      </c>
    </row>
    <row r="56" spans="2:8" ht="52.5" customHeight="1" x14ac:dyDescent="0.2">
      <c r="B56" s="109"/>
      <c r="C56" s="1271" t="s">
        <v>42</v>
      </c>
      <c r="D56" s="1271"/>
      <c r="E56" s="1272"/>
      <c r="F56" s="110">
        <v>217</v>
      </c>
      <c r="G56" s="110">
        <v>250</v>
      </c>
      <c r="H56" s="111">
        <v>287</v>
      </c>
    </row>
    <row r="57" spans="2:8" ht="53.25" customHeight="1" x14ac:dyDescent="0.2">
      <c r="B57" s="109"/>
      <c r="C57" s="1273" t="s">
        <v>43</v>
      </c>
      <c r="D57" s="1273"/>
      <c r="E57" s="1274"/>
      <c r="F57" s="112">
        <v>1126</v>
      </c>
      <c r="G57" s="112">
        <v>1179</v>
      </c>
      <c r="H57" s="113">
        <v>1204</v>
      </c>
    </row>
    <row r="58" spans="2:8" ht="45.75" customHeight="1" x14ac:dyDescent="0.2">
      <c r="B58" s="114"/>
      <c r="C58" s="1261" t="s">
        <v>44</v>
      </c>
      <c r="D58" s="1262"/>
      <c r="E58" s="1263"/>
      <c r="F58" s="115">
        <v>518</v>
      </c>
      <c r="G58" s="115">
        <v>519</v>
      </c>
      <c r="H58" s="116">
        <v>520</v>
      </c>
    </row>
    <row r="59" spans="2:8" ht="45.75" customHeight="1" x14ac:dyDescent="0.2">
      <c r="B59" s="114"/>
      <c r="C59" s="1261" t="s">
        <v>44</v>
      </c>
      <c r="D59" s="1262"/>
      <c r="E59" s="1263"/>
      <c r="F59" s="115">
        <v>400</v>
      </c>
      <c r="G59" s="115">
        <v>451</v>
      </c>
      <c r="H59" s="116">
        <v>501</v>
      </c>
    </row>
    <row r="60" spans="2:8" ht="45.75" customHeight="1" x14ac:dyDescent="0.2">
      <c r="B60" s="114"/>
      <c r="C60" s="1261" t="s">
        <v>44</v>
      </c>
      <c r="D60" s="1262"/>
      <c r="E60" s="1263"/>
      <c r="F60" s="115">
        <v>89</v>
      </c>
      <c r="G60" s="115">
        <v>89</v>
      </c>
      <c r="H60" s="116">
        <v>90</v>
      </c>
    </row>
    <row r="61" spans="2:8" ht="45.75" customHeight="1" x14ac:dyDescent="0.2">
      <c r="B61" s="114"/>
      <c r="C61" s="1261" t="s">
        <v>44</v>
      </c>
      <c r="D61" s="1262"/>
      <c r="E61" s="1263"/>
      <c r="F61" s="115">
        <v>56</v>
      </c>
      <c r="G61" s="115">
        <v>56</v>
      </c>
      <c r="H61" s="116">
        <v>29</v>
      </c>
    </row>
    <row r="62" spans="2:8" ht="45.75" customHeight="1" thickBot="1" x14ac:dyDescent="0.25">
      <c r="B62" s="117"/>
      <c r="C62" s="1264" t="s">
        <v>44</v>
      </c>
      <c r="D62" s="1265"/>
      <c r="E62" s="1266"/>
      <c r="F62" s="118">
        <v>24</v>
      </c>
      <c r="G62" s="118">
        <v>24</v>
      </c>
      <c r="H62" s="119">
        <v>24</v>
      </c>
    </row>
    <row r="63" spans="2:8" ht="52.5" customHeight="1" thickBot="1" x14ac:dyDescent="0.25">
      <c r="B63" s="120"/>
      <c r="C63" s="1267" t="s">
        <v>45</v>
      </c>
      <c r="D63" s="1267"/>
      <c r="E63" s="1268"/>
      <c r="F63" s="121">
        <v>1713</v>
      </c>
      <c r="G63" s="121">
        <v>1950</v>
      </c>
      <c r="H63" s="122">
        <v>2013</v>
      </c>
    </row>
    <row r="64" spans="2:8" ht="15" customHeight="1" x14ac:dyDescent="0.2"/>
    <row r="65" ht="0" hidden="1" customHeight="1" x14ac:dyDescent="0.2"/>
    <row r="66" ht="0" hidden="1" customHeight="1" x14ac:dyDescent="0.2"/>
  </sheetData>
  <sheetProtection algorithmName="SHA-512" hashValue="nDXb1DvkfsduzTKegCseNzQnq9dV59NXx7cSs28meyBAsqNiJJrto75LCl3bfca8Acw7bCbSk5p+qQxZOFi88w==" saltValue="rIHodLqsR8yJMbgsfg2D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590</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561</v>
      </c>
      <c r="BQ50" s="1280"/>
      <c r="BR50" s="1280"/>
      <c r="BS50" s="1280"/>
      <c r="BT50" s="1280"/>
      <c r="BU50" s="1280"/>
      <c r="BV50" s="1280"/>
      <c r="BW50" s="1280"/>
      <c r="BX50" s="1280" t="s">
        <v>562</v>
      </c>
      <c r="BY50" s="1280"/>
      <c r="BZ50" s="1280"/>
      <c r="CA50" s="1280"/>
      <c r="CB50" s="1280"/>
      <c r="CC50" s="1280"/>
      <c r="CD50" s="1280"/>
      <c r="CE50" s="1280"/>
      <c r="CF50" s="1280" t="s">
        <v>563</v>
      </c>
      <c r="CG50" s="1280"/>
      <c r="CH50" s="1280"/>
      <c r="CI50" s="1280"/>
      <c r="CJ50" s="1280"/>
      <c r="CK50" s="1280"/>
      <c r="CL50" s="1280"/>
      <c r="CM50" s="1280"/>
      <c r="CN50" s="1280" t="s">
        <v>564</v>
      </c>
      <c r="CO50" s="1280"/>
      <c r="CP50" s="1280"/>
      <c r="CQ50" s="1280"/>
      <c r="CR50" s="1280"/>
      <c r="CS50" s="1280"/>
      <c r="CT50" s="1280"/>
      <c r="CU50" s="1280"/>
      <c r="CV50" s="1280" t="s">
        <v>565</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70.599999999999994</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594</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57.1</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595</v>
      </c>
    </row>
    <row r="64" spans="1:109" ht="13.2" x14ac:dyDescent="0.2">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590</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561</v>
      </c>
      <c r="BQ72" s="1280"/>
      <c r="BR72" s="1280"/>
      <c r="BS72" s="1280"/>
      <c r="BT72" s="1280"/>
      <c r="BU72" s="1280"/>
      <c r="BV72" s="1280"/>
      <c r="BW72" s="1280"/>
      <c r="BX72" s="1280" t="s">
        <v>562</v>
      </c>
      <c r="BY72" s="1280"/>
      <c r="BZ72" s="1280"/>
      <c r="CA72" s="1280"/>
      <c r="CB72" s="1280"/>
      <c r="CC72" s="1280"/>
      <c r="CD72" s="1280"/>
      <c r="CE72" s="1280"/>
      <c r="CF72" s="1280" t="s">
        <v>563</v>
      </c>
      <c r="CG72" s="1280"/>
      <c r="CH72" s="1280"/>
      <c r="CI72" s="1280"/>
      <c r="CJ72" s="1280"/>
      <c r="CK72" s="1280"/>
      <c r="CL72" s="1280"/>
      <c r="CM72" s="1280"/>
      <c r="CN72" s="1280" t="s">
        <v>564</v>
      </c>
      <c r="CO72" s="1280"/>
      <c r="CP72" s="1280"/>
      <c r="CQ72" s="1280"/>
      <c r="CR72" s="1280"/>
      <c r="CS72" s="1280"/>
      <c r="CT72" s="1280"/>
      <c r="CU72" s="1280"/>
      <c r="CV72" s="1280" t="s">
        <v>565</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4.5999999999999996</v>
      </c>
      <c r="BQ75" s="1275"/>
      <c r="BR75" s="1275"/>
      <c r="BS75" s="1275"/>
      <c r="BT75" s="1275"/>
      <c r="BU75" s="1275"/>
      <c r="BV75" s="1275"/>
      <c r="BW75" s="1275"/>
      <c r="BX75" s="1275">
        <v>3.6</v>
      </c>
      <c r="BY75" s="1275"/>
      <c r="BZ75" s="1275"/>
      <c r="CA75" s="1275"/>
      <c r="CB75" s="1275"/>
      <c r="CC75" s="1275"/>
      <c r="CD75" s="1275"/>
      <c r="CE75" s="1275"/>
      <c r="CF75" s="1275">
        <v>2.6</v>
      </c>
      <c r="CG75" s="1275"/>
      <c r="CH75" s="1275"/>
      <c r="CI75" s="1275"/>
      <c r="CJ75" s="1275"/>
      <c r="CK75" s="1275"/>
      <c r="CL75" s="1275"/>
      <c r="CM75" s="1275"/>
      <c r="CN75" s="1275">
        <v>3</v>
      </c>
      <c r="CO75" s="1275"/>
      <c r="CP75" s="1275"/>
      <c r="CQ75" s="1275"/>
      <c r="CR75" s="1275"/>
      <c r="CS75" s="1275"/>
      <c r="CT75" s="1275"/>
      <c r="CU75" s="1275"/>
      <c r="CV75" s="1275">
        <v>3.5</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MNTvNIYdvJBHuF1qfDQ3x0aenn5uTnuWHxWtqNhm7tXLF/ISXNUCJkgbMjYA2QN/0PknRERSJ/NXJ4kufG6bg==" saltValue="24joFEux7P8A3Vo9INC2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i94KcuECaXOYqDOPWVjnDYv6lHSmhLc8hFT7lKExl0fj5OSLMQaovUmObb4ojxHtx5YmCuRIfyEEE6iGiqlDw==" saltValue="LshH5c6ZiVSjrt7vmWA2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a2wLJwI6wSwetHvEm9qUB/qqyQCBhRvBj0zF0KOTsVgtXMUrURBxK/4SsNRaiQ5lXHHyEkcyYxc3zyv+Zv1cA==" saltValue="3Vsj3PMrCIONwL2jKYHF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558</v>
      </c>
      <c r="G2" s="136"/>
      <c r="H2" s="137"/>
    </row>
    <row r="3" spans="1:8" x14ac:dyDescent="0.2">
      <c r="A3" s="133" t="s">
        <v>551</v>
      </c>
      <c r="B3" s="138"/>
      <c r="C3" s="139"/>
      <c r="D3" s="140">
        <v>287046</v>
      </c>
      <c r="E3" s="141"/>
      <c r="F3" s="142">
        <v>238802</v>
      </c>
      <c r="G3" s="143"/>
      <c r="H3" s="144"/>
    </row>
    <row r="4" spans="1:8" x14ac:dyDescent="0.2">
      <c r="A4" s="145"/>
      <c r="B4" s="146"/>
      <c r="C4" s="147"/>
      <c r="D4" s="148">
        <v>139496</v>
      </c>
      <c r="E4" s="149"/>
      <c r="F4" s="150">
        <v>128562</v>
      </c>
      <c r="G4" s="151"/>
      <c r="H4" s="152"/>
    </row>
    <row r="5" spans="1:8" x14ac:dyDescent="0.2">
      <c r="A5" s="133" t="s">
        <v>553</v>
      </c>
      <c r="B5" s="138"/>
      <c r="C5" s="139"/>
      <c r="D5" s="140">
        <v>674387</v>
      </c>
      <c r="E5" s="141"/>
      <c r="F5" s="142">
        <v>288550</v>
      </c>
      <c r="G5" s="143"/>
      <c r="H5" s="144"/>
    </row>
    <row r="6" spans="1:8" x14ac:dyDescent="0.2">
      <c r="A6" s="145"/>
      <c r="B6" s="146"/>
      <c r="C6" s="147"/>
      <c r="D6" s="148">
        <v>443319</v>
      </c>
      <c r="E6" s="149"/>
      <c r="F6" s="150">
        <v>141525</v>
      </c>
      <c r="G6" s="151"/>
      <c r="H6" s="152"/>
    </row>
    <row r="7" spans="1:8" x14ac:dyDescent="0.2">
      <c r="A7" s="133" t="s">
        <v>554</v>
      </c>
      <c r="B7" s="138"/>
      <c r="C7" s="139"/>
      <c r="D7" s="140">
        <v>607813</v>
      </c>
      <c r="E7" s="141"/>
      <c r="F7" s="142">
        <v>287914</v>
      </c>
      <c r="G7" s="143"/>
      <c r="H7" s="144"/>
    </row>
    <row r="8" spans="1:8" x14ac:dyDescent="0.2">
      <c r="A8" s="145"/>
      <c r="B8" s="146"/>
      <c r="C8" s="147"/>
      <c r="D8" s="148">
        <v>531623</v>
      </c>
      <c r="E8" s="149"/>
      <c r="F8" s="150">
        <v>146531</v>
      </c>
      <c r="G8" s="151"/>
      <c r="H8" s="152"/>
    </row>
    <row r="9" spans="1:8" x14ac:dyDescent="0.2">
      <c r="A9" s="133" t="s">
        <v>555</v>
      </c>
      <c r="B9" s="138"/>
      <c r="C9" s="139"/>
      <c r="D9" s="140">
        <v>209593</v>
      </c>
      <c r="E9" s="141"/>
      <c r="F9" s="142">
        <v>310300</v>
      </c>
      <c r="G9" s="143"/>
      <c r="H9" s="144"/>
    </row>
    <row r="10" spans="1:8" x14ac:dyDescent="0.2">
      <c r="A10" s="145"/>
      <c r="B10" s="146"/>
      <c r="C10" s="147"/>
      <c r="D10" s="148">
        <v>130127</v>
      </c>
      <c r="E10" s="149"/>
      <c r="F10" s="150">
        <v>157576</v>
      </c>
      <c r="G10" s="151"/>
      <c r="H10" s="152"/>
    </row>
    <row r="11" spans="1:8" x14ac:dyDescent="0.2">
      <c r="A11" s="133" t="s">
        <v>556</v>
      </c>
      <c r="B11" s="138"/>
      <c r="C11" s="139"/>
      <c r="D11" s="140">
        <v>510837</v>
      </c>
      <c r="E11" s="141"/>
      <c r="F11" s="142">
        <v>317319</v>
      </c>
      <c r="G11" s="143"/>
      <c r="H11" s="144"/>
    </row>
    <row r="12" spans="1:8" x14ac:dyDescent="0.2">
      <c r="A12" s="145"/>
      <c r="B12" s="146"/>
      <c r="C12" s="153"/>
      <c r="D12" s="148">
        <v>247206</v>
      </c>
      <c r="E12" s="149"/>
      <c r="F12" s="150">
        <v>164214</v>
      </c>
      <c r="G12" s="151"/>
      <c r="H12" s="152"/>
    </row>
    <row r="13" spans="1:8" x14ac:dyDescent="0.2">
      <c r="A13" s="133"/>
      <c r="B13" s="138"/>
      <c r="C13" s="154"/>
      <c r="D13" s="155">
        <v>457935</v>
      </c>
      <c r="E13" s="156"/>
      <c r="F13" s="157">
        <v>288577</v>
      </c>
      <c r="G13" s="158"/>
      <c r="H13" s="144"/>
    </row>
    <row r="14" spans="1:8" x14ac:dyDescent="0.2">
      <c r="A14" s="145"/>
      <c r="B14" s="146"/>
      <c r="C14" s="147"/>
      <c r="D14" s="148">
        <v>298354</v>
      </c>
      <c r="E14" s="149"/>
      <c r="F14" s="150">
        <v>147682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21.67</v>
      </c>
      <c r="C19" s="159">
        <f>ROUND(VALUE(SUBSTITUTE(実質収支比率等に係る経年分析!G$48,"▲","-")),2)</f>
        <v>24.12</v>
      </c>
      <c r="D19" s="159">
        <f>ROUND(VALUE(SUBSTITUTE(実質収支比率等に係る経年分析!H$48,"▲","-")),2)</f>
        <v>48.94</v>
      </c>
      <c r="E19" s="159">
        <f>ROUND(VALUE(SUBSTITUTE(実質収支比率等に係る経年分析!I$48,"▲","-")),2)</f>
        <v>52.49</v>
      </c>
      <c r="F19" s="159">
        <f>ROUND(VALUE(SUBSTITUTE(実質収支比率等に係る経年分析!J$48,"▲","-")),2)</f>
        <v>53.74</v>
      </c>
    </row>
    <row r="20" spans="1:11" x14ac:dyDescent="0.2">
      <c r="A20" s="159" t="s">
        <v>49</v>
      </c>
      <c r="B20" s="159">
        <f>ROUND(VALUE(SUBSTITUTE(実質収支比率等に係る経年分析!F$47,"▲","-")),2)</f>
        <v>37.299999999999997</v>
      </c>
      <c r="C20" s="159">
        <f>ROUND(VALUE(SUBSTITUTE(実質収支比率等に係る経年分析!G$47,"▲","-")),2)</f>
        <v>44.74</v>
      </c>
      <c r="D20" s="159">
        <f>ROUND(VALUE(SUBSTITUTE(実質収支比率等に係る経年分析!H$47,"▲","-")),2)</f>
        <v>41.8</v>
      </c>
      <c r="E20" s="159">
        <f>ROUND(VALUE(SUBSTITUTE(実質収支比率等に係る経年分析!I$47,"▲","-")),2)</f>
        <v>64.56</v>
      </c>
      <c r="F20" s="159">
        <f>ROUND(VALUE(SUBSTITUTE(実質収支比率等に係る経年分析!J$47,"▲","-")),2)</f>
        <v>71.2</v>
      </c>
    </row>
    <row r="21" spans="1:11" x14ac:dyDescent="0.2">
      <c r="A21" s="159" t="s">
        <v>50</v>
      </c>
      <c r="B21" s="159">
        <f>IF(ISNUMBER(VALUE(SUBSTITUTE(実質収支比率等に係る経年分析!F$49,"▲","-"))),ROUND(VALUE(SUBSTITUTE(実質収支比率等に係る経年分析!F$49,"▲","-")),2),NA())</f>
        <v>10.01</v>
      </c>
      <c r="C21" s="159">
        <f>IF(ISNUMBER(VALUE(SUBSTITUTE(実質収支比率等に係る経年分析!G$49,"▲","-"))),ROUND(VALUE(SUBSTITUTE(実質収支比率等に係る経年分析!G$49,"▲","-")),2),NA())</f>
        <v>1.95</v>
      </c>
      <c r="D21" s="159">
        <f>IF(ISNUMBER(VALUE(SUBSTITUTE(実質収支比率等に係る経年分析!H$49,"▲","-"))),ROUND(VALUE(SUBSTITUTE(実質収支比率等に係る経年分析!H$49,"▲","-")),2),NA())</f>
        <v>26.4</v>
      </c>
      <c r="E21" s="159">
        <f>IF(ISNUMBER(VALUE(SUBSTITUTE(実質収支比率等に係る経年分析!I$49,"▲","-"))),ROUND(VALUE(SUBSTITUTE(実質収支比率等に係る経年分析!I$49,"▲","-")),2),NA())</f>
        <v>17.5</v>
      </c>
      <c r="F21" s="159">
        <f>IF(ISNUMBER(VALUE(SUBSTITUTE(実質収支比率等に係る経年分析!J$49,"▲","-"))),ROUND(VALUE(SUBSTITUTE(実質収支比率等に係る経年分析!J$49,"▲","-")),2),NA())</f>
        <v>-3.95</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4.9000000000000004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2.57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0.63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2">
      <c r="A30" s="160" t="str">
        <f>IF(連結実質赤字比率に係る赤字・黒字の構成分析!C$40="",NA(),連結実質赤字比率に係る赤字・黒字の構成分析!C$40)</f>
        <v>国民健康保険特別会計事業勘定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2.69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1.36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1.44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0.56000000000000005</v>
      </c>
    </row>
    <row r="33" spans="1:16" x14ac:dyDescent="0.2">
      <c r="A33" s="160" t="str">
        <f>IF(連結実質赤字比率に係る赤字・黒字の構成分析!C$37="",NA(),連結実質赤字比率に係る赤字・黒字の構成分析!C$37)</f>
        <v>教育奨励資金特別会計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x14ac:dyDescent="0.2">
      <c r="A35" s="160" t="str">
        <f>IF(連結実質赤字比率に係る赤字・黒字の構成分析!C$35="",NA(),連結実質赤字比率に係る赤字・黒字の構成分析!C$35)</f>
        <v>特定環境保全公共下水道事業特別会計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52.85</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167</v>
      </c>
      <c r="E42" s="161"/>
      <c r="F42" s="161"/>
      <c r="G42" s="161">
        <f>'実質公債費比率（分子）の構造'!L$52</f>
        <v>162</v>
      </c>
      <c r="H42" s="161"/>
      <c r="I42" s="161"/>
      <c r="J42" s="161">
        <f>'実質公債費比率（分子）の構造'!M$52</f>
        <v>152</v>
      </c>
      <c r="K42" s="161"/>
      <c r="L42" s="161"/>
      <c r="M42" s="161">
        <f>'実質公債費比率（分子）の構造'!N$52</f>
        <v>138</v>
      </c>
      <c r="N42" s="161"/>
      <c r="O42" s="161"/>
      <c r="P42" s="161">
        <f>'実質公債費比率（分子）の構造'!O$52</f>
        <v>127</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61</v>
      </c>
      <c r="B46" s="161">
        <f>'実質公債費比率（分子）の構造'!K$48</f>
        <v>68</v>
      </c>
      <c r="C46" s="161"/>
      <c r="D46" s="161"/>
      <c r="E46" s="161">
        <f>'実質公債費比率（分子）の構造'!L$48</f>
        <v>61</v>
      </c>
      <c r="F46" s="161"/>
      <c r="G46" s="161"/>
      <c r="H46" s="161">
        <f>'実質公債費比率（分子）の構造'!M$48</f>
        <v>51</v>
      </c>
      <c r="I46" s="161"/>
      <c r="J46" s="161"/>
      <c r="K46" s="161">
        <f>'実質公債費比率（分子）の構造'!N$48</f>
        <v>55</v>
      </c>
      <c r="L46" s="161"/>
      <c r="M46" s="161"/>
      <c r="N46" s="161">
        <f>'実質公債費比率（分子）の構造'!O$48</f>
        <v>48</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124</v>
      </c>
      <c r="C49" s="161"/>
      <c r="D49" s="161"/>
      <c r="E49" s="161">
        <f>'実質公債費比率（分子）の構造'!L$45</f>
        <v>122</v>
      </c>
      <c r="F49" s="161"/>
      <c r="G49" s="161"/>
      <c r="H49" s="161">
        <f>'実質公債費比率（分子）の構造'!M$45</f>
        <v>113</v>
      </c>
      <c r="I49" s="161"/>
      <c r="J49" s="161"/>
      <c r="K49" s="161">
        <f>'実質公債費比率（分子）の構造'!N$45</f>
        <v>104</v>
      </c>
      <c r="L49" s="161"/>
      <c r="M49" s="161"/>
      <c r="N49" s="161">
        <f>'実質公債費比率（分子）の構造'!O$45</f>
        <v>107</v>
      </c>
      <c r="O49" s="161"/>
      <c r="P49" s="161"/>
    </row>
    <row r="50" spans="1:16" x14ac:dyDescent="0.2">
      <c r="A50" s="161" t="s">
        <v>65</v>
      </c>
      <c r="B50" s="161" t="e">
        <f>NA()</f>
        <v>#N/A</v>
      </c>
      <c r="C50" s="161">
        <f>IF(ISNUMBER('実質公債費比率（分子）の構造'!K$53),'実質公債費比率（分子）の構造'!K$53,NA())</f>
        <v>25</v>
      </c>
      <c r="D50" s="161" t="e">
        <f>NA()</f>
        <v>#N/A</v>
      </c>
      <c r="E50" s="161" t="e">
        <f>NA()</f>
        <v>#N/A</v>
      </c>
      <c r="F50" s="161">
        <f>IF(ISNUMBER('実質公債費比率（分子）の構造'!L$53),'実質公債費比率（分子）の構造'!L$53,NA())</f>
        <v>21</v>
      </c>
      <c r="G50" s="161" t="e">
        <f>NA()</f>
        <v>#N/A</v>
      </c>
      <c r="H50" s="161" t="e">
        <f>NA()</f>
        <v>#N/A</v>
      </c>
      <c r="I50" s="161">
        <f>IF(ISNUMBER('実質公債費比率（分子）の構造'!M$53),'実質公債費比率（分子）の構造'!M$53,NA())</f>
        <v>12</v>
      </c>
      <c r="J50" s="161" t="e">
        <f>NA()</f>
        <v>#N/A</v>
      </c>
      <c r="K50" s="161" t="e">
        <f>NA()</f>
        <v>#N/A</v>
      </c>
      <c r="L50" s="161">
        <f>IF(ISNUMBER('実質公債費比率（分子）の構造'!N$53),'実質公債費比率（分子）の構造'!N$53,NA())</f>
        <v>21</v>
      </c>
      <c r="M50" s="161" t="e">
        <f>NA()</f>
        <v>#N/A</v>
      </c>
      <c r="N50" s="161" t="e">
        <f>NA()</f>
        <v>#N/A</v>
      </c>
      <c r="O50" s="161">
        <f>IF(ISNUMBER('実質公債費比率（分子）の構造'!O$53),'実質公債費比率（分子）の構造'!O$53,NA())</f>
        <v>28</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36</v>
      </c>
      <c r="B56" s="160"/>
      <c r="C56" s="160"/>
      <c r="D56" s="160">
        <f>'将来負担比率（分子）の構造'!I$52</f>
        <v>1248</v>
      </c>
      <c r="E56" s="160"/>
      <c r="F56" s="160"/>
      <c r="G56" s="160">
        <f>'将来負担比率（分子）の構造'!J$52</f>
        <v>1236</v>
      </c>
      <c r="H56" s="160"/>
      <c r="I56" s="160"/>
      <c r="J56" s="160">
        <f>'将来負担比率（分子）の構造'!K$52</f>
        <v>1370</v>
      </c>
      <c r="K56" s="160"/>
      <c r="L56" s="160"/>
      <c r="M56" s="160">
        <f>'将来負担比率（分子）の構造'!L$52</f>
        <v>1335</v>
      </c>
      <c r="N56" s="160"/>
      <c r="O56" s="160"/>
      <c r="P56" s="160">
        <f>'将来負担比率（分子）の構造'!M$52</f>
        <v>1289</v>
      </c>
    </row>
    <row r="57" spans="1:16" x14ac:dyDescent="0.2">
      <c r="A57" s="160" t="s">
        <v>35</v>
      </c>
      <c r="B57" s="160"/>
      <c r="C57" s="160"/>
      <c r="D57" s="160">
        <f>'将来負担比率（分子）の構造'!I$51</f>
        <v>388</v>
      </c>
      <c r="E57" s="160"/>
      <c r="F57" s="160"/>
      <c r="G57" s="160">
        <f>'将来負担比率（分子）の構造'!J$51</f>
        <v>341</v>
      </c>
      <c r="H57" s="160"/>
      <c r="I57" s="160"/>
      <c r="J57" s="160">
        <f>'将来負担比率（分子）の構造'!K$51</f>
        <v>297</v>
      </c>
      <c r="K57" s="160"/>
      <c r="L57" s="160"/>
      <c r="M57" s="160">
        <f>'将来負担比率（分子）の構造'!L$51</f>
        <v>258</v>
      </c>
      <c r="N57" s="160"/>
      <c r="O57" s="160"/>
      <c r="P57" s="160">
        <f>'将来負担比率（分子）の構造'!M$51</f>
        <v>225</v>
      </c>
    </row>
    <row r="58" spans="1:16" x14ac:dyDescent="0.2">
      <c r="A58" s="160" t="s">
        <v>34</v>
      </c>
      <c r="B58" s="160"/>
      <c r="C58" s="160"/>
      <c r="D58" s="160">
        <f>'将来負担比率（分子）の構造'!I$50</f>
        <v>1751</v>
      </c>
      <c r="E58" s="160"/>
      <c r="F58" s="160"/>
      <c r="G58" s="160">
        <f>'将来負担比率（分子）の構造'!J$50</f>
        <v>1877</v>
      </c>
      <c r="H58" s="160"/>
      <c r="I58" s="160"/>
      <c r="J58" s="160">
        <f>'将来負担比率（分子）の構造'!K$50</f>
        <v>1875</v>
      </c>
      <c r="K58" s="160"/>
      <c r="L58" s="160"/>
      <c r="M58" s="160">
        <f>'将来負担比率（分子）の構造'!L$50</f>
        <v>2114</v>
      </c>
      <c r="N58" s="160"/>
      <c r="O58" s="160"/>
      <c r="P58" s="160">
        <f>'将来負担比率（分子）の構造'!M$50</f>
        <v>2171</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206</v>
      </c>
      <c r="C62" s="160"/>
      <c r="D62" s="160"/>
      <c r="E62" s="160">
        <f>'将来負担比率（分子）の構造'!J$45</f>
        <v>272</v>
      </c>
      <c r="F62" s="160"/>
      <c r="G62" s="160"/>
      <c r="H62" s="160">
        <f>'将来負担比率（分子）の構造'!K$45</f>
        <v>204</v>
      </c>
      <c r="I62" s="160"/>
      <c r="J62" s="160"/>
      <c r="K62" s="160">
        <f>'将来負担比率（分子）の構造'!L$45</f>
        <v>183</v>
      </c>
      <c r="L62" s="160"/>
      <c r="M62" s="160"/>
      <c r="N62" s="160">
        <f>'将来負担比率（分子）の構造'!M$45</f>
        <v>171</v>
      </c>
      <c r="O62" s="160"/>
      <c r="P62" s="160"/>
    </row>
    <row r="63" spans="1:16" x14ac:dyDescent="0.2">
      <c r="A63" s="160" t="s">
        <v>27</v>
      </c>
      <c r="B63" s="160">
        <f>'将来負担比率（分子）の構造'!I$44</f>
        <v>1</v>
      </c>
      <c r="C63" s="160"/>
      <c r="D63" s="160"/>
      <c r="E63" s="160">
        <f>'将来負担比率（分子）の構造'!J$44</f>
        <v>2</v>
      </c>
      <c r="F63" s="160"/>
      <c r="G63" s="160"/>
      <c r="H63" s="160">
        <f>'将来負担比率（分子）の構造'!K$44</f>
        <v>2</v>
      </c>
      <c r="I63" s="160"/>
      <c r="J63" s="160"/>
      <c r="K63" s="160">
        <f>'将来負担比率（分子）の構造'!L$44</f>
        <v>4</v>
      </c>
      <c r="L63" s="160"/>
      <c r="M63" s="160"/>
      <c r="N63" s="160">
        <f>'将来負担比率（分子）の構造'!M$44</f>
        <v>6</v>
      </c>
      <c r="O63" s="160"/>
      <c r="P63" s="160"/>
    </row>
    <row r="64" spans="1:16" x14ac:dyDescent="0.2">
      <c r="A64" s="160" t="s">
        <v>26</v>
      </c>
      <c r="B64" s="160">
        <f>'将来負担比率（分子）の構造'!I$43</f>
        <v>819</v>
      </c>
      <c r="C64" s="160"/>
      <c r="D64" s="160"/>
      <c r="E64" s="160">
        <f>'将来負担比率（分子）の構造'!J$43</f>
        <v>723</v>
      </c>
      <c r="F64" s="160"/>
      <c r="G64" s="160"/>
      <c r="H64" s="160">
        <f>'将来負担比率（分子）の構造'!K$43</f>
        <v>622</v>
      </c>
      <c r="I64" s="160"/>
      <c r="J64" s="160"/>
      <c r="K64" s="160">
        <f>'将来負担比率（分子）の構造'!L$43</f>
        <v>543</v>
      </c>
      <c r="L64" s="160"/>
      <c r="M64" s="160"/>
      <c r="N64" s="160">
        <f>'将来負担比率（分子）の構造'!M$43</f>
        <v>491</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984</v>
      </c>
      <c r="C66" s="160"/>
      <c r="D66" s="160"/>
      <c r="E66" s="160">
        <f>'将来負担比率（分子）の構造'!J$41</f>
        <v>1111</v>
      </c>
      <c r="F66" s="160"/>
      <c r="G66" s="160"/>
      <c r="H66" s="160">
        <f>'将来負担比率（分子）の構造'!K$41</f>
        <v>1293</v>
      </c>
      <c r="I66" s="160"/>
      <c r="J66" s="160"/>
      <c r="K66" s="160">
        <f>'将来負担比率（分子）の構造'!L$41</f>
        <v>1307</v>
      </c>
      <c r="L66" s="160"/>
      <c r="M66" s="160"/>
      <c r="N66" s="160">
        <f>'将来負担比率（分子）の構造'!M$41</f>
        <v>1447</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370</v>
      </c>
      <c r="C72" s="164">
        <f>基金残高に係る経年分析!G55</f>
        <v>521</v>
      </c>
      <c r="D72" s="164">
        <f>基金残高に係る経年分析!H55</f>
        <v>522</v>
      </c>
    </row>
    <row r="73" spans="1:16" x14ac:dyDescent="0.2">
      <c r="A73" s="163" t="s">
        <v>72</v>
      </c>
      <c r="B73" s="164">
        <f>基金残高に係る経年分析!F56</f>
        <v>217</v>
      </c>
      <c r="C73" s="164">
        <f>基金残高に係る経年分析!G56</f>
        <v>250</v>
      </c>
      <c r="D73" s="164">
        <f>基金残高に係る経年分析!H56</f>
        <v>287</v>
      </c>
    </row>
    <row r="74" spans="1:16" x14ac:dyDescent="0.2">
      <c r="A74" s="163" t="s">
        <v>73</v>
      </c>
      <c r="B74" s="164">
        <f>基金残高に係る経年分析!F57</f>
        <v>1126</v>
      </c>
      <c r="C74" s="164">
        <f>基金残高に係る経年分析!G57</f>
        <v>1179</v>
      </c>
      <c r="D74" s="164">
        <f>基金残高に係る経年分析!H57</f>
        <v>1204</v>
      </c>
    </row>
  </sheetData>
  <sheetProtection algorithmName="SHA-512" hashValue="rZ0CIq+cQ95mgweZ0QC2Hg/Q1lkqpeZK+tcItbbSFgYop+bjLX9wUDS1EVH12cHbuuflzINiu6dNO1+tiCBMwg==" saltValue="SCDA/o4KE3w1tAhdiUwV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223</v>
      </c>
      <c r="C5" s="741"/>
      <c r="D5" s="741"/>
      <c r="E5" s="741"/>
      <c r="F5" s="741"/>
      <c r="G5" s="741"/>
      <c r="H5" s="741"/>
      <c r="I5" s="741"/>
      <c r="J5" s="741"/>
      <c r="K5" s="741"/>
      <c r="L5" s="741"/>
      <c r="M5" s="741"/>
      <c r="N5" s="741"/>
      <c r="O5" s="741"/>
      <c r="P5" s="741"/>
      <c r="Q5" s="742"/>
      <c r="R5" s="706">
        <v>50357</v>
      </c>
      <c r="S5" s="707"/>
      <c r="T5" s="707"/>
      <c r="U5" s="707"/>
      <c r="V5" s="707"/>
      <c r="W5" s="707"/>
      <c r="X5" s="707"/>
      <c r="Y5" s="753"/>
      <c r="Z5" s="771">
        <v>2.5</v>
      </c>
      <c r="AA5" s="771"/>
      <c r="AB5" s="771"/>
      <c r="AC5" s="771"/>
      <c r="AD5" s="772">
        <v>50357</v>
      </c>
      <c r="AE5" s="772"/>
      <c r="AF5" s="772"/>
      <c r="AG5" s="772"/>
      <c r="AH5" s="772"/>
      <c r="AI5" s="772"/>
      <c r="AJ5" s="772"/>
      <c r="AK5" s="772"/>
      <c r="AL5" s="754">
        <v>6.9</v>
      </c>
      <c r="AM5" s="723"/>
      <c r="AN5" s="723"/>
      <c r="AO5" s="755"/>
      <c r="AP5" s="740" t="s">
        <v>224</v>
      </c>
      <c r="AQ5" s="741"/>
      <c r="AR5" s="741"/>
      <c r="AS5" s="741"/>
      <c r="AT5" s="741"/>
      <c r="AU5" s="741"/>
      <c r="AV5" s="741"/>
      <c r="AW5" s="741"/>
      <c r="AX5" s="741"/>
      <c r="AY5" s="741"/>
      <c r="AZ5" s="741"/>
      <c r="BA5" s="741"/>
      <c r="BB5" s="741"/>
      <c r="BC5" s="741"/>
      <c r="BD5" s="741"/>
      <c r="BE5" s="741"/>
      <c r="BF5" s="742"/>
      <c r="BG5" s="641">
        <v>42277</v>
      </c>
      <c r="BH5" s="644"/>
      <c r="BI5" s="644"/>
      <c r="BJ5" s="644"/>
      <c r="BK5" s="644"/>
      <c r="BL5" s="644"/>
      <c r="BM5" s="644"/>
      <c r="BN5" s="645"/>
      <c r="BO5" s="703">
        <v>84</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2">
      <c r="B6" s="638" t="s">
        <v>229</v>
      </c>
      <c r="C6" s="639"/>
      <c r="D6" s="639"/>
      <c r="E6" s="639"/>
      <c r="F6" s="639"/>
      <c r="G6" s="639"/>
      <c r="H6" s="639"/>
      <c r="I6" s="639"/>
      <c r="J6" s="639"/>
      <c r="K6" s="639"/>
      <c r="L6" s="639"/>
      <c r="M6" s="639"/>
      <c r="N6" s="639"/>
      <c r="O6" s="639"/>
      <c r="P6" s="639"/>
      <c r="Q6" s="640"/>
      <c r="R6" s="641">
        <v>4214</v>
      </c>
      <c r="S6" s="644"/>
      <c r="T6" s="644"/>
      <c r="U6" s="644"/>
      <c r="V6" s="644"/>
      <c r="W6" s="644"/>
      <c r="X6" s="644"/>
      <c r="Y6" s="645"/>
      <c r="Z6" s="703">
        <v>0.2</v>
      </c>
      <c r="AA6" s="703"/>
      <c r="AB6" s="703"/>
      <c r="AC6" s="703"/>
      <c r="AD6" s="704">
        <v>4214</v>
      </c>
      <c r="AE6" s="704"/>
      <c r="AF6" s="704"/>
      <c r="AG6" s="704"/>
      <c r="AH6" s="704"/>
      <c r="AI6" s="704"/>
      <c r="AJ6" s="704"/>
      <c r="AK6" s="704"/>
      <c r="AL6" s="646">
        <v>0.6</v>
      </c>
      <c r="AM6" s="647"/>
      <c r="AN6" s="647"/>
      <c r="AO6" s="705"/>
      <c r="AP6" s="638" t="s">
        <v>230</v>
      </c>
      <c r="AQ6" s="639"/>
      <c r="AR6" s="639"/>
      <c r="AS6" s="639"/>
      <c r="AT6" s="639"/>
      <c r="AU6" s="639"/>
      <c r="AV6" s="639"/>
      <c r="AW6" s="639"/>
      <c r="AX6" s="639"/>
      <c r="AY6" s="639"/>
      <c r="AZ6" s="639"/>
      <c r="BA6" s="639"/>
      <c r="BB6" s="639"/>
      <c r="BC6" s="639"/>
      <c r="BD6" s="639"/>
      <c r="BE6" s="639"/>
      <c r="BF6" s="640"/>
      <c r="BG6" s="641">
        <v>42277</v>
      </c>
      <c r="BH6" s="644"/>
      <c r="BI6" s="644"/>
      <c r="BJ6" s="644"/>
      <c r="BK6" s="644"/>
      <c r="BL6" s="644"/>
      <c r="BM6" s="644"/>
      <c r="BN6" s="645"/>
      <c r="BO6" s="703">
        <v>84</v>
      </c>
      <c r="BP6" s="703"/>
      <c r="BQ6" s="703"/>
      <c r="BR6" s="703"/>
      <c r="BS6" s="704" t="s">
        <v>225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26169</v>
      </c>
      <c r="CS6" s="644"/>
      <c r="CT6" s="644"/>
      <c r="CU6" s="644"/>
      <c r="CV6" s="644"/>
      <c r="CW6" s="644"/>
      <c r="CX6" s="644"/>
      <c r="CY6" s="645"/>
      <c r="CZ6" s="754">
        <v>1.6</v>
      </c>
      <c r="DA6" s="723"/>
      <c r="DB6" s="723"/>
      <c r="DC6" s="757"/>
      <c r="DD6" s="649" t="s">
        <v>123</v>
      </c>
      <c r="DE6" s="644"/>
      <c r="DF6" s="644"/>
      <c r="DG6" s="644"/>
      <c r="DH6" s="644"/>
      <c r="DI6" s="644"/>
      <c r="DJ6" s="644"/>
      <c r="DK6" s="644"/>
      <c r="DL6" s="644"/>
      <c r="DM6" s="644"/>
      <c r="DN6" s="644"/>
      <c r="DO6" s="644"/>
      <c r="DP6" s="645"/>
      <c r="DQ6" s="649">
        <v>26169</v>
      </c>
      <c r="DR6" s="644"/>
      <c r="DS6" s="644"/>
      <c r="DT6" s="644"/>
      <c r="DU6" s="644"/>
      <c r="DV6" s="644"/>
      <c r="DW6" s="644"/>
      <c r="DX6" s="644"/>
      <c r="DY6" s="644"/>
      <c r="DZ6" s="644"/>
      <c r="EA6" s="644"/>
      <c r="EB6" s="644"/>
      <c r="EC6" s="684"/>
    </row>
    <row r="7" spans="2:143" ht="11.25" customHeight="1" x14ac:dyDescent="0.2">
      <c r="B7" s="638" t="s">
        <v>232</v>
      </c>
      <c r="C7" s="639"/>
      <c r="D7" s="639"/>
      <c r="E7" s="639"/>
      <c r="F7" s="639"/>
      <c r="G7" s="639"/>
      <c r="H7" s="639"/>
      <c r="I7" s="639"/>
      <c r="J7" s="639"/>
      <c r="K7" s="639"/>
      <c r="L7" s="639"/>
      <c r="M7" s="639"/>
      <c r="N7" s="639"/>
      <c r="O7" s="639"/>
      <c r="P7" s="639"/>
      <c r="Q7" s="640"/>
      <c r="R7" s="641">
        <v>78</v>
      </c>
      <c r="S7" s="644"/>
      <c r="T7" s="644"/>
      <c r="U7" s="644"/>
      <c r="V7" s="644"/>
      <c r="W7" s="644"/>
      <c r="X7" s="644"/>
      <c r="Y7" s="645"/>
      <c r="Z7" s="703">
        <v>0</v>
      </c>
      <c r="AA7" s="703"/>
      <c r="AB7" s="703"/>
      <c r="AC7" s="703"/>
      <c r="AD7" s="704">
        <v>78</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22830</v>
      </c>
      <c r="BH7" s="644"/>
      <c r="BI7" s="644"/>
      <c r="BJ7" s="644"/>
      <c r="BK7" s="644"/>
      <c r="BL7" s="644"/>
      <c r="BM7" s="644"/>
      <c r="BN7" s="645"/>
      <c r="BO7" s="703">
        <v>45.3</v>
      </c>
      <c r="BP7" s="703"/>
      <c r="BQ7" s="703"/>
      <c r="BR7" s="703"/>
      <c r="BS7" s="704" t="s">
        <v>123</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311068</v>
      </c>
      <c r="CS7" s="644"/>
      <c r="CT7" s="644"/>
      <c r="CU7" s="644"/>
      <c r="CV7" s="644"/>
      <c r="CW7" s="644"/>
      <c r="CX7" s="644"/>
      <c r="CY7" s="645"/>
      <c r="CZ7" s="703">
        <v>19.100000000000001</v>
      </c>
      <c r="DA7" s="703"/>
      <c r="DB7" s="703"/>
      <c r="DC7" s="703"/>
      <c r="DD7" s="649">
        <v>4589</v>
      </c>
      <c r="DE7" s="644"/>
      <c r="DF7" s="644"/>
      <c r="DG7" s="644"/>
      <c r="DH7" s="644"/>
      <c r="DI7" s="644"/>
      <c r="DJ7" s="644"/>
      <c r="DK7" s="644"/>
      <c r="DL7" s="644"/>
      <c r="DM7" s="644"/>
      <c r="DN7" s="644"/>
      <c r="DO7" s="644"/>
      <c r="DP7" s="645"/>
      <c r="DQ7" s="649">
        <v>284224</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208</v>
      </c>
      <c r="S8" s="644"/>
      <c r="T8" s="644"/>
      <c r="U8" s="644"/>
      <c r="V8" s="644"/>
      <c r="W8" s="644"/>
      <c r="X8" s="644"/>
      <c r="Y8" s="645"/>
      <c r="Z8" s="703">
        <v>0</v>
      </c>
      <c r="AA8" s="703"/>
      <c r="AB8" s="703"/>
      <c r="AC8" s="703"/>
      <c r="AD8" s="704">
        <v>208</v>
      </c>
      <c r="AE8" s="704"/>
      <c r="AF8" s="704"/>
      <c r="AG8" s="704"/>
      <c r="AH8" s="704"/>
      <c r="AI8" s="704"/>
      <c r="AJ8" s="704"/>
      <c r="AK8" s="704"/>
      <c r="AL8" s="646">
        <v>0</v>
      </c>
      <c r="AM8" s="647"/>
      <c r="AN8" s="647"/>
      <c r="AO8" s="705"/>
      <c r="AP8" s="638" t="s">
        <v>236</v>
      </c>
      <c r="AQ8" s="639"/>
      <c r="AR8" s="639"/>
      <c r="AS8" s="639"/>
      <c r="AT8" s="639"/>
      <c r="AU8" s="639"/>
      <c r="AV8" s="639"/>
      <c r="AW8" s="639"/>
      <c r="AX8" s="639"/>
      <c r="AY8" s="639"/>
      <c r="AZ8" s="639"/>
      <c r="BA8" s="639"/>
      <c r="BB8" s="639"/>
      <c r="BC8" s="639"/>
      <c r="BD8" s="639"/>
      <c r="BE8" s="639"/>
      <c r="BF8" s="640"/>
      <c r="BG8" s="641">
        <v>847</v>
      </c>
      <c r="BH8" s="644"/>
      <c r="BI8" s="644"/>
      <c r="BJ8" s="644"/>
      <c r="BK8" s="644"/>
      <c r="BL8" s="644"/>
      <c r="BM8" s="644"/>
      <c r="BN8" s="645"/>
      <c r="BO8" s="703">
        <v>1.7</v>
      </c>
      <c r="BP8" s="703"/>
      <c r="BQ8" s="703"/>
      <c r="BR8" s="703"/>
      <c r="BS8" s="649" t="s">
        <v>225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174709</v>
      </c>
      <c r="CS8" s="644"/>
      <c r="CT8" s="644"/>
      <c r="CU8" s="644"/>
      <c r="CV8" s="644"/>
      <c r="CW8" s="644"/>
      <c r="CX8" s="644"/>
      <c r="CY8" s="645"/>
      <c r="CZ8" s="703">
        <v>10.7</v>
      </c>
      <c r="DA8" s="703"/>
      <c r="DB8" s="703"/>
      <c r="DC8" s="703"/>
      <c r="DD8" s="649" t="s">
        <v>123</v>
      </c>
      <c r="DE8" s="644"/>
      <c r="DF8" s="644"/>
      <c r="DG8" s="644"/>
      <c r="DH8" s="644"/>
      <c r="DI8" s="644"/>
      <c r="DJ8" s="644"/>
      <c r="DK8" s="644"/>
      <c r="DL8" s="644"/>
      <c r="DM8" s="644"/>
      <c r="DN8" s="644"/>
      <c r="DO8" s="644"/>
      <c r="DP8" s="645"/>
      <c r="DQ8" s="649">
        <v>111849</v>
      </c>
      <c r="DR8" s="644"/>
      <c r="DS8" s="644"/>
      <c r="DT8" s="644"/>
      <c r="DU8" s="644"/>
      <c r="DV8" s="644"/>
      <c r="DW8" s="644"/>
      <c r="DX8" s="644"/>
      <c r="DY8" s="644"/>
      <c r="DZ8" s="644"/>
      <c r="EA8" s="644"/>
      <c r="EB8" s="644"/>
      <c r="EC8" s="684"/>
    </row>
    <row r="9" spans="2:143" ht="11.25" customHeight="1" x14ac:dyDescent="0.2">
      <c r="B9" s="638" t="s">
        <v>238</v>
      </c>
      <c r="C9" s="639"/>
      <c r="D9" s="639"/>
      <c r="E9" s="639"/>
      <c r="F9" s="639"/>
      <c r="G9" s="639"/>
      <c r="H9" s="639"/>
      <c r="I9" s="639"/>
      <c r="J9" s="639"/>
      <c r="K9" s="639"/>
      <c r="L9" s="639"/>
      <c r="M9" s="639"/>
      <c r="N9" s="639"/>
      <c r="O9" s="639"/>
      <c r="P9" s="639"/>
      <c r="Q9" s="640"/>
      <c r="R9" s="641">
        <v>223</v>
      </c>
      <c r="S9" s="644"/>
      <c r="T9" s="644"/>
      <c r="U9" s="644"/>
      <c r="V9" s="644"/>
      <c r="W9" s="644"/>
      <c r="X9" s="644"/>
      <c r="Y9" s="645"/>
      <c r="Z9" s="703">
        <v>0</v>
      </c>
      <c r="AA9" s="703"/>
      <c r="AB9" s="703"/>
      <c r="AC9" s="703"/>
      <c r="AD9" s="704">
        <v>223</v>
      </c>
      <c r="AE9" s="704"/>
      <c r="AF9" s="704"/>
      <c r="AG9" s="704"/>
      <c r="AH9" s="704"/>
      <c r="AI9" s="704"/>
      <c r="AJ9" s="704"/>
      <c r="AK9" s="704"/>
      <c r="AL9" s="646">
        <v>0</v>
      </c>
      <c r="AM9" s="647"/>
      <c r="AN9" s="647"/>
      <c r="AO9" s="705"/>
      <c r="AP9" s="638" t="s">
        <v>239</v>
      </c>
      <c r="AQ9" s="639"/>
      <c r="AR9" s="639"/>
      <c r="AS9" s="639"/>
      <c r="AT9" s="639"/>
      <c r="AU9" s="639"/>
      <c r="AV9" s="639"/>
      <c r="AW9" s="639"/>
      <c r="AX9" s="639"/>
      <c r="AY9" s="639"/>
      <c r="AZ9" s="639"/>
      <c r="BA9" s="639"/>
      <c r="BB9" s="639"/>
      <c r="BC9" s="639"/>
      <c r="BD9" s="639"/>
      <c r="BE9" s="639"/>
      <c r="BF9" s="640"/>
      <c r="BG9" s="641">
        <v>20094</v>
      </c>
      <c r="BH9" s="644"/>
      <c r="BI9" s="644"/>
      <c r="BJ9" s="644"/>
      <c r="BK9" s="644"/>
      <c r="BL9" s="644"/>
      <c r="BM9" s="644"/>
      <c r="BN9" s="645"/>
      <c r="BO9" s="703">
        <v>39.9</v>
      </c>
      <c r="BP9" s="703"/>
      <c r="BQ9" s="703"/>
      <c r="BR9" s="703"/>
      <c r="BS9" s="649" t="s">
        <v>225</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62314</v>
      </c>
      <c r="CS9" s="644"/>
      <c r="CT9" s="644"/>
      <c r="CU9" s="644"/>
      <c r="CV9" s="644"/>
      <c r="CW9" s="644"/>
      <c r="CX9" s="644"/>
      <c r="CY9" s="645"/>
      <c r="CZ9" s="703">
        <v>3.8</v>
      </c>
      <c r="DA9" s="703"/>
      <c r="DB9" s="703"/>
      <c r="DC9" s="703"/>
      <c r="DD9" s="649" t="s">
        <v>225</v>
      </c>
      <c r="DE9" s="644"/>
      <c r="DF9" s="644"/>
      <c r="DG9" s="644"/>
      <c r="DH9" s="644"/>
      <c r="DI9" s="644"/>
      <c r="DJ9" s="644"/>
      <c r="DK9" s="644"/>
      <c r="DL9" s="644"/>
      <c r="DM9" s="644"/>
      <c r="DN9" s="644"/>
      <c r="DO9" s="644"/>
      <c r="DP9" s="645"/>
      <c r="DQ9" s="649">
        <v>61078</v>
      </c>
      <c r="DR9" s="644"/>
      <c r="DS9" s="644"/>
      <c r="DT9" s="644"/>
      <c r="DU9" s="644"/>
      <c r="DV9" s="644"/>
      <c r="DW9" s="644"/>
      <c r="DX9" s="644"/>
      <c r="DY9" s="644"/>
      <c r="DZ9" s="644"/>
      <c r="EA9" s="644"/>
      <c r="EB9" s="644"/>
      <c r="EC9" s="684"/>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225</v>
      </c>
      <c r="AA10" s="703"/>
      <c r="AB10" s="703"/>
      <c r="AC10" s="703"/>
      <c r="AD10" s="704" t="s">
        <v>123</v>
      </c>
      <c r="AE10" s="704"/>
      <c r="AF10" s="704"/>
      <c r="AG10" s="704"/>
      <c r="AH10" s="704"/>
      <c r="AI10" s="704"/>
      <c r="AJ10" s="704"/>
      <c r="AK10" s="704"/>
      <c r="AL10" s="646" t="s">
        <v>123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1520</v>
      </c>
      <c r="BH10" s="644"/>
      <c r="BI10" s="644"/>
      <c r="BJ10" s="644"/>
      <c r="BK10" s="644"/>
      <c r="BL10" s="644"/>
      <c r="BM10" s="644"/>
      <c r="BN10" s="645"/>
      <c r="BO10" s="703">
        <v>3</v>
      </c>
      <c r="BP10" s="703"/>
      <c r="BQ10" s="703"/>
      <c r="BR10" s="703"/>
      <c r="BS10" s="649" t="s">
        <v>225</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225</v>
      </c>
      <c r="CS10" s="644"/>
      <c r="CT10" s="644"/>
      <c r="CU10" s="644"/>
      <c r="CV10" s="644"/>
      <c r="CW10" s="644"/>
      <c r="CX10" s="644"/>
      <c r="CY10" s="645"/>
      <c r="CZ10" s="703" t="s">
        <v>123</v>
      </c>
      <c r="DA10" s="703"/>
      <c r="DB10" s="703"/>
      <c r="DC10" s="703"/>
      <c r="DD10" s="649" t="s">
        <v>225</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245</v>
      </c>
      <c r="AA11" s="703"/>
      <c r="AB11" s="703"/>
      <c r="AC11" s="703"/>
      <c r="AD11" s="704" t="s">
        <v>123</v>
      </c>
      <c r="AE11" s="704"/>
      <c r="AF11" s="704"/>
      <c r="AG11" s="704"/>
      <c r="AH11" s="704"/>
      <c r="AI11" s="704"/>
      <c r="AJ11" s="704"/>
      <c r="AK11" s="704"/>
      <c r="AL11" s="646" t="s">
        <v>225</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369</v>
      </c>
      <c r="BH11" s="644"/>
      <c r="BI11" s="644"/>
      <c r="BJ11" s="644"/>
      <c r="BK11" s="644"/>
      <c r="BL11" s="644"/>
      <c r="BM11" s="644"/>
      <c r="BN11" s="645"/>
      <c r="BO11" s="703">
        <v>0.7</v>
      </c>
      <c r="BP11" s="703"/>
      <c r="BQ11" s="703"/>
      <c r="BR11" s="703"/>
      <c r="BS11" s="649" t="s">
        <v>225</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119633</v>
      </c>
      <c r="CS11" s="644"/>
      <c r="CT11" s="644"/>
      <c r="CU11" s="644"/>
      <c r="CV11" s="644"/>
      <c r="CW11" s="644"/>
      <c r="CX11" s="644"/>
      <c r="CY11" s="645"/>
      <c r="CZ11" s="703">
        <v>7.3</v>
      </c>
      <c r="DA11" s="703"/>
      <c r="DB11" s="703"/>
      <c r="DC11" s="703"/>
      <c r="DD11" s="649">
        <v>40163</v>
      </c>
      <c r="DE11" s="644"/>
      <c r="DF11" s="644"/>
      <c r="DG11" s="644"/>
      <c r="DH11" s="644"/>
      <c r="DI11" s="644"/>
      <c r="DJ11" s="644"/>
      <c r="DK11" s="644"/>
      <c r="DL11" s="644"/>
      <c r="DM11" s="644"/>
      <c r="DN11" s="644"/>
      <c r="DO11" s="644"/>
      <c r="DP11" s="645"/>
      <c r="DQ11" s="649">
        <v>65858</v>
      </c>
      <c r="DR11" s="644"/>
      <c r="DS11" s="644"/>
      <c r="DT11" s="644"/>
      <c r="DU11" s="644"/>
      <c r="DV11" s="644"/>
      <c r="DW11" s="644"/>
      <c r="DX11" s="644"/>
      <c r="DY11" s="644"/>
      <c r="DZ11" s="644"/>
      <c r="EA11" s="644"/>
      <c r="EB11" s="644"/>
      <c r="EC11" s="684"/>
    </row>
    <row r="12" spans="2:143" ht="11.25" customHeight="1" x14ac:dyDescent="0.2">
      <c r="B12" s="638" t="s">
        <v>248</v>
      </c>
      <c r="C12" s="639"/>
      <c r="D12" s="639"/>
      <c r="E12" s="639"/>
      <c r="F12" s="639"/>
      <c r="G12" s="639"/>
      <c r="H12" s="639"/>
      <c r="I12" s="639"/>
      <c r="J12" s="639"/>
      <c r="K12" s="639"/>
      <c r="L12" s="639"/>
      <c r="M12" s="639"/>
      <c r="N12" s="639"/>
      <c r="O12" s="639"/>
      <c r="P12" s="639"/>
      <c r="Q12" s="640"/>
      <c r="R12" s="641">
        <v>10041</v>
      </c>
      <c r="S12" s="644"/>
      <c r="T12" s="644"/>
      <c r="U12" s="644"/>
      <c r="V12" s="644"/>
      <c r="W12" s="644"/>
      <c r="X12" s="644"/>
      <c r="Y12" s="645"/>
      <c r="Z12" s="703">
        <v>0.5</v>
      </c>
      <c r="AA12" s="703"/>
      <c r="AB12" s="703"/>
      <c r="AC12" s="703"/>
      <c r="AD12" s="704">
        <v>10041</v>
      </c>
      <c r="AE12" s="704"/>
      <c r="AF12" s="704"/>
      <c r="AG12" s="704"/>
      <c r="AH12" s="704"/>
      <c r="AI12" s="704"/>
      <c r="AJ12" s="704"/>
      <c r="AK12" s="704"/>
      <c r="AL12" s="646">
        <v>1.4</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15716</v>
      </c>
      <c r="BH12" s="644"/>
      <c r="BI12" s="644"/>
      <c r="BJ12" s="644"/>
      <c r="BK12" s="644"/>
      <c r="BL12" s="644"/>
      <c r="BM12" s="644"/>
      <c r="BN12" s="645"/>
      <c r="BO12" s="703">
        <v>31.2</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394129</v>
      </c>
      <c r="CS12" s="644"/>
      <c r="CT12" s="644"/>
      <c r="CU12" s="644"/>
      <c r="CV12" s="644"/>
      <c r="CW12" s="644"/>
      <c r="CX12" s="644"/>
      <c r="CY12" s="645"/>
      <c r="CZ12" s="703">
        <v>24.2</v>
      </c>
      <c r="DA12" s="703"/>
      <c r="DB12" s="703"/>
      <c r="DC12" s="703"/>
      <c r="DD12" s="649">
        <v>141385</v>
      </c>
      <c r="DE12" s="644"/>
      <c r="DF12" s="644"/>
      <c r="DG12" s="644"/>
      <c r="DH12" s="644"/>
      <c r="DI12" s="644"/>
      <c r="DJ12" s="644"/>
      <c r="DK12" s="644"/>
      <c r="DL12" s="644"/>
      <c r="DM12" s="644"/>
      <c r="DN12" s="644"/>
      <c r="DO12" s="644"/>
      <c r="DP12" s="645"/>
      <c r="DQ12" s="649">
        <v>99222</v>
      </c>
      <c r="DR12" s="644"/>
      <c r="DS12" s="644"/>
      <c r="DT12" s="644"/>
      <c r="DU12" s="644"/>
      <c r="DV12" s="644"/>
      <c r="DW12" s="644"/>
      <c r="DX12" s="644"/>
      <c r="DY12" s="644"/>
      <c r="DZ12" s="644"/>
      <c r="EA12" s="644"/>
      <c r="EB12" s="644"/>
      <c r="EC12" s="684"/>
    </row>
    <row r="13" spans="2:143" ht="11.25" customHeight="1" x14ac:dyDescent="0.2">
      <c r="B13" s="638" t="s">
        <v>251</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225</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12350</v>
      </c>
      <c r="BH13" s="644"/>
      <c r="BI13" s="644"/>
      <c r="BJ13" s="644"/>
      <c r="BK13" s="644"/>
      <c r="BL13" s="644"/>
      <c r="BM13" s="644"/>
      <c r="BN13" s="645"/>
      <c r="BO13" s="703">
        <v>24.5</v>
      </c>
      <c r="BP13" s="703"/>
      <c r="BQ13" s="703"/>
      <c r="BR13" s="703"/>
      <c r="BS13" s="649" t="s">
        <v>225</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284289</v>
      </c>
      <c r="CS13" s="644"/>
      <c r="CT13" s="644"/>
      <c r="CU13" s="644"/>
      <c r="CV13" s="644"/>
      <c r="CW13" s="644"/>
      <c r="CX13" s="644"/>
      <c r="CY13" s="645"/>
      <c r="CZ13" s="703">
        <v>17.399999999999999</v>
      </c>
      <c r="DA13" s="703"/>
      <c r="DB13" s="703"/>
      <c r="DC13" s="703"/>
      <c r="DD13" s="649">
        <v>107205</v>
      </c>
      <c r="DE13" s="644"/>
      <c r="DF13" s="644"/>
      <c r="DG13" s="644"/>
      <c r="DH13" s="644"/>
      <c r="DI13" s="644"/>
      <c r="DJ13" s="644"/>
      <c r="DK13" s="644"/>
      <c r="DL13" s="644"/>
      <c r="DM13" s="644"/>
      <c r="DN13" s="644"/>
      <c r="DO13" s="644"/>
      <c r="DP13" s="645"/>
      <c r="DQ13" s="649">
        <v>99345</v>
      </c>
      <c r="DR13" s="644"/>
      <c r="DS13" s="644"/>
      <c r="DT13" s="644"/>
      <c r="DU13" s="644"/>
      <c r="DV13" s="644"/>
      <c r="DW13" s="644"/>
      <c r="DX13" s="644"/>
      <c r="DY13" s="644"/>
      <c r="DZ13" s="644"/>
      <c r="EA13" s="644"/>
      <c r="EB13" s="644"/>
      <c r="EC13" s="684"/>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225</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1966</v>
      </c>
      <c r="BH14" s="644"/>
      <c r="BI14" s="644"/>
      <c r="BJ14" s="644"/>
      <c r="BK14" s="644"/>
      <c r="BL14" s="644"/>
      <c r="BM14" s="644"/>
      <c r="BN14" s="645"/>
      <c r="BO14" s="703">
        <v>3.9</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61329</v>
      </c>
      <c r="CS14" s="644"/>
      <c r="CT14" s="644"/>
      <c r="CU14" s="644"/>
      <c r="CV14" s="644"/>
      <c r="CW14" s="644"/>
      <c r="CX14" s="644"/>
      <c r="CY14" s="645"/>
      <c r="CZ14" s="703">
        <v>3.8</v>
      </c>
      <c r="DA14" s="703"/>
      <c r="DB14" s="703"/>
      <c r="DC14" s="703"/>
      <c r="DD14" s="649" t="s">
        <v>123</v>
      </c>
      <c r="DE14" s="644"/>
      <c r="DF14" s="644"/>
      <c r="DG14" s="644"/>
      <c r="DH14" s="644"/>
      <c r="DI14" s="644"/>
      <c r="DJ14" s="644"/>
      <c r="DK14" s="644"/>
      <c r="DL14" s="644"/>
      <c r="DM14" s="644"/>
      <c r="DN14" s="644"/>
      <c r="DO14" s="644"/>
      <c r="DP14" s="645"/>
      <c r="DQ14" s="649">
        <v>61112</v>
      </c>
      <c r="DR14" s="644"/>
      <c r="DS14" s="644"/>
      <c r="DT14" s="644"/>
      <c r="DU14" s="644"/>
      <c r="DV14" s="644"/>
      <c r="DW14" s="644"/>
      <c r="DX14" s="644"/>
      <c r="DY14" s="644"/>
      <c r="DZ14" s="644"/>
      <c r="EA14" s="644"/>
      <c r="EB14" s="644"/>
      <c r="EC14" s="684"/>
    </row>
    <row r="15" spans="2:143" ht="11.25" customHeight="1" x14ac:dyDescent="0.2">
      <c r="B15" s="638" t="s">
        <v>257</v>
      </c>
      <c r="C15" s="639"/>
      <c r="D15" s="639"/>
      <c r="E15" s="639"/>
      <c r="F15" s="639"/>
      <c r="G15" s="639"/>
      <c r="H15" s="639"/>
      <c r="I15" s="639"/>
      <c r="J15" s="639"/>
      <c r="K15" s="639"/>
      <c r="L15" s="639"/>
      <c r="M15" s="639"/>
      <c r="N15" s="639"/>
      <c r="O15" s="639"/>
      <c r="P15" s="639"/>
      <c r="Q15" s="640"/>
      <c r="R15" s="641">
        <v>1305</v>
      </c>
      <c r="S15" s="644"/>
      <c r="T15" s="644"/>
      <c r="U15" s="644"/>
      <c r="V15" s="644"/>
      <c r="W15" s="644"/>
      <c r="X15" s="644"/>
      <c r="Y15" s="645"/>
      <c r="Z15" s="703">
        <v>0.1</v>
      </c>
      <c r="AA15" s="703"/>
      <c r="AB15" s="703"/>
      <c r="AC15" s="703"/>
      <c r="AD15" s="704">
        <v>1305</v>
      </c>
      <c r="AE15" s="704"/>
      <c r="AF15" s="704"/>
      <c r="AG15" s="704"/>
      <c r="AH15" s="704"/>
      <c r="AI15" s="704"/>
      <c r="AJ15" s="704"/>
      <c r="AK15" s="704"/>
      <c r="AL15" s="646">
        <v>0.2</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1765</v>
      </c>
      <c r="BH15" s="644"/>
      <c r="BI15" s="644"/>
      <c r="BJ15" s="644"/>
      <c r="BK15" s="644"/>
      <c r="BL15" s="644"/>
      <c r="BM15" s="644"/>
      <c r="BN15" s="645"/>
      <c r="BO15" s="703">
        <v>3.5</v>
      </c>
      <c r="BP15" s="703"/>
      <c r="BQ15" s="703"/>
      <c r="BR15" s="703"/>
      <c r="BS15" s="649" t="s">
        <v>225</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90480</v>
      </c>
      <c r="CS15" s="644"/>
      <c r="CT15" s="644"/>
      <c r="CU15" s="644"/>
      <c r="CV15" s="644"/>
      <c r="CW15" s="644"/>
      <c r="CX15" s="644"/>
      <c r="CY15" s="645"/>
      <c r="CZ15" s="703">
        <v>5.5</v>
      </c>
      <c r="DA15" s="703"/>
      <c r="DB15" s="703"/>
      <c r="DC15" s="703"/>
      <c r="DD15" s="649">
        <v>1922</v>
      </c>
      <c r="DE15" s="644"/>
      <c r="DF15" s="644"/>
      <c r="DG15" s="644"/>
      <c r="DH15" s="644"/>
      <c r="DI15" s="644"/>
      <c r="DJ15" s="644"/>
      <c r="DK15" s="644"/>
      <c r="DL15" s="644"/>
      <c r="DM15" s="644"/>
      <c r="DN15" s="644"/>
      <c r="DO15" s="644"/>
      <c r="DP15" s="645"/>
      <c r="DQ15" s="649">
        <v>72000</v>
      </c>
      <c r="DR15" s="644"/>
      <c r="DS15" s="644"/>
      <c r="DT15" s="644"/>
      <c r="DU15" s="644"/>
      <c r="DV15" s="644"/>
      <c r="DW15" s="644"/>
      <c r="DX15" s="644"/>
      <c r="DY15" s="644"/>
      <c r="DZ15" s="644"/>
      <c r="EA15" s="644"/>
      <c r="EB15" s="644"/>
      <c r="EC15" s="684"/>
    </row>
    <row r="16" spans="2:143" ht="11.25" customHeight="1" x14ac:dyDescent="0.2">
      <c r="B16" s="638" t="s">
        <v>260</v>
      </c>
      <c r="C16" s="639"/>
      <c r="D16" s="639"/>
      <c r="E16" s="639"/>
      <c r="F16" s="639"/>
      <c r="G16" s="639"/>
      <c r="H16" s="639"/>
      <c r="I16" s="639"/>
      <c r="J16" s="639"/>
      <c r="K16" s="639"/>
      <c r="L16" s="639"/>
      <c r="M16" s="639"/>
      <c r="N16" s="639"/>
      <c r="O16" s="639"/>
      <c r="P16" s="639"/>
      <c r="Q16" s="640"/>
      <c r="R16" s="641" t="s">
        <v>245</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225</v>
      </c>
      <c r="BP16" s="703"/>
      <c r="BQ16" s="703"/>
      <c r="BR16" s="703"/>
      <c r="BS16" s="649" t="s">
        <v>245</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225</v>
      </c>
      <c r="CS16" s="644"/>
      <c r="CT16" s="644"/>
      <c r="CU16" s="644"/>
      <c r="CV16" s="644"/>
      <c r="CW16" s="644"/>
      <c r="CX16" s="644"/>
      <c r="CY16" s="645"/>
      <c r="CZ16" s="703" t="s">
        <v>245</v>
      </c>
      <c r="DA16" s="703"/>
      <c r="DB16" s="703"/>
      <c r="DC16" s="703"/>
      <c r="DD16" s="649" t="s">
        <v>225</v>
      </c>
      <c r="DE16" s="644"/>
      <c r="DF16" s="644"/>
      <c r="DG16" s="644"/>
      <c r="DH16" s="644"/>
      <c r="DI16" s="644"/>
      <c r="DJ16" s="644"/>
      <c r="DK16" s="644"/>
      <c r="DL16" s="644"/>
      <c r="DM16" s="644"/>
      <c r="DN16" s="644"/>
      <c r="DO16" s="644"/>
      <c r="DP16" s="645"/>
      <c r="DQ16" s="649" t="s">
        <v>225</v>
      </c>
      <c r="DR16" s="644"/>
      <c r="DS16" s="644"/>
      <c r="DT16" s="644"/>
      <c r="DU16" s="644"/>
      <c r="DV16" s="644"/>
      <c r="DW16" s="644"/>
      <c r="DX16" s="644"/>
      <c r="DY16" s="644"/>
      <c r="DZ16" s="644"/>
      <c r="EA16" s="644"/>
      <c r="EB16" s="644"/>
      <c r="EC16" s="684"/>
    </row>
    <row r="17" spans="2:133" ht="11.25" customHeight="1" x14ac:dyDescent="0.2">
      <c r="B17" s="638" t="s">
        <v>263</v>
      </c>
      <c r="C17" s="639"/>
      <c r="D17" s="639"/>
      <c r="E17" s="639"/>
      <c r="F17" s="639"/>
      <c r="G17" s="639"/>
      <c r="H17" s="639"/>
      <c r="I17" s="639"/>
      <c r="J17" s="639"/>
      <c r="K17" s="639"/>
      <c r="L17" s="639"/>
      <c r="M17" s="639"/>
      <c r="N17" s="639"/>
      <c r="O17" s="639"/>
      <c r="P17" s="639"/>
      <c r="Q17" s="640"/>
      <c r="R17" s="641" t="s">
        <v>123</v>
      </c>
      <c r="S17" s="644"/>
      <c r="T17" s="644"/>
      <c r="U17" s="644"/>
      <c r="V17" s="644"/>
      <c r="W17" s="644"/>
      <c r="X17" s="644"/>
      <c r="Y17" s="645"/>
      <c r="Z17" s="703" t="s">
        <v>225</v>
      </c>
      <c r="AA17" s="703"/>
      <c r="AB17" s="703"/>
      <c r="AC17" s="703"/>
      <c r="AD17" s="704" t="s">
        <v>123</v>
      </c>
      <c r="AE17" s="704"/>
      <c r="AF17" s="704"/>
      <c r="AG17" s="704"/>
      <c r="AH17" s="704"/>
      <c r="AI17" s="704"/>
      <c r="AJ17" s="704"/>
      <c r="AK17" s="704"/>
      <c r="AL17" s="646" t="s">
        <v>225</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123</v>
      </c>
      <c r="BP17" s="703"/>
      <c r="BQ17" s="703"/>
      <c r="BR17" s="703"/>
      <c r="BS17" s="649" t="s">
        <v>245</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107020</v>
      </c>
      <c r="CS17" s="644"/>
      <c r="CT17" s="644"/>
      <c r="CU17" s="644"/>
      <c r="CV17" s="644"/>
      <c r="CW17" s="644"/>
      <c r="CX17" s="644"/>
      <c r="CY17" s="645"/>
      <c r="CZ17" s="703">
        <v>6.6</v>
      </c>
      <c r="DA17" s="703"/>
      <c r="DB17" s="703"/>
      <c r="DC17" s="703"/>
      <c r="DD17" s="649" t="s">
        <v>225</v>
      </c>
      <c r="DE17" s="644"/>
      <c r="DF17" s="644"/>
      <c r="DG17" s="644"/>
      <c r="DH17" s="644"/>
      <c r="DI17" s="644"/>
      <c r="DJ17" s="644"/>
      <c r="DK17" s="644"/>
      <c r="DL17" s="644"/>
      <c r="DM17" s="644"/>
      <c r="DN17" s="644"/>
      <c r="DO17" s="644"/>
      <c r="DP17" s="645"/>
      <c r="DQ17" s="649">
        <v>107020</v>
      </c>
      <c r="DR17" s="644"/>
      <c r="DS17" s="644"/>
      <c r="DT17" s="644"/>
      <c r="DU17" s="644"/>
      <c r="DV17" s="644"/>
      <c r="DW17" s="644"/>
      <c r="DX17" s="644"/>
      <c r="DY17" s="644"/>
      <c r="DZ17" s="644"/>
      <c r="EA17" s="644"/>
      <c r="EB17" s="644"/>
      <c r="EC17" s="684"/>
    </row>
    <row r="18" spans="2:133" ht="11.25" customHeight="1" x14ac:dyDescent="0.2">
      <c r="B18" s="638" t="s">
        <v>266</v>
      </c>
      <c r="C18" s="639"/>
      <c r="D18" s="639"/>
      <c r="E18" s="639"/>
      <c r="F18" s="639"/>
      <c r="G18" s="639"/>
      <c r="H18" s="639"/>
      <c r="I18" s="639"/>
      <c r="J18" s="639"/>
      <c r="K18" s="639"/>
      <c r="L18" s="639"/>
      <c r="M18" s="639"/>
      <c r="N18" s="639"/>
      <c r="O18" s="639"/>
      <c r="P18" s="639"/>
      <c r="Q18" s="640"/>
      <c r="R18" s="641">
        <v>838687</v>
      </c>
      <c r="S18" s="644"/>
      <c r="T18" s="644"/>
      <c r="U18" s="644"/>
      <c r="V18" s="644"/>
      <c r="W18" s="644"/>
      <c r="X18" s="644"/>
      <c r="Y18" s="645"/>
      <c r="Z18" s="703">
        <v>41.2</v>
      </c>
      <c r="AA18" s="703"/>
      <c r="AB18" s="703"/>
      <c r="AC18" s="703"/>
      <c r="AD18" s="704">
        <v>649778</v>
      </c>
      <c r="AE18" s="704"/>
      <c r="AF18" s="704"/>
      <c r="AG18" s="704"/>
      <c r="AH18" s="704"/>
      <c r="AI18" s="704"/>
      <c r="AJ18" s="704"/>
      <c r="AK18" s="704"/>
      <c r="AL18" s="646">
        <v>88.9</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123</v>
      </c>
      <c r="BP18" s="703"/>
      <c r="BQ18" s="703"/>
      <c r="BR18" s="703"/>
      <c r="BS18" s="649" t="s">
        <v>225</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123</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x14ac:dyDescent="0.2">
      <c r="B19" s="638" t="s">
        <v>269</v>
      </c>
      <c r="C19" s="639"/>
      <c r="D19" s="639"/>
      <c r="E19" s="639"/>
      <c r="F19" s="639"/>
      <c r="G19" s="639"/>
      <c r="H19" s="639"/>
      <c r="I19" s="639"/>
      <c r="J19" s="639"/>
      <c r="K19" s="639"/>
      <c r="L19" s="639"/>
      <c r="M19" s="639"/>
      <c r="N19" s="639"/>
      <c r="O19" s="639"/>
      <c r="P19" s="639"/>
      <c r="Q19" s="640"/>
      <c r="R19" s="641">
        <v>649778</v>
      </c>
      <c r="S19" s="644"/>
      <c r="T19" s="644"/>
      <c r="U19" s="644"/>
      <c r="V19" s="644"/>
      <c r="W19" s="644"/>
      <c r="X19" s="644"/>
      <c r="Y19" s="645"/>
      <c r="Z19" s="703">
        <v>31.9</v>
      </c>
      <c r="AA19" s="703"/>
      <c r="AB19" s="703"/>
      <c r="AC19" s="703"/>
      <c r="AD19" s="704">
        <v>649778</v>
      </c>
      <c r="AE19" s="704"/>
      <c r="AF19" s="704"/>
      <c r="AG19" s="704"/>
      <c r="AH19" s="704"/>
      <c r="AI19" s="704"/>
      <c r="AJ19" s="704"/>
      <c r="AK19" s="704"/>
      <c r="AL19" s="646">
        <v>88.9</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8080</v>
      </c>
      <c r="BH19" s="644"/>
      <c r="BI19" s="644"/>
      <c r="BJ19" s="644"/>
      <c r="BK19" s="644"/>
      <c r="BL19" s="644"/>
      <c r="BM19" s="644"/>
      <c r="BN19" s="645"/>
      <c r="BO19" s="703">
        <v>16</v>
      </c>
      <c r="BP19" s="703"/>
      <c r="BQ19" s="703"/>
      <c r="BR19" s="703"/>
      <c r="BS19" s="649" t="s">
        <v>123</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2">
      <c r="B20" s="638" t="s">
        <v>272</v>
      </c>
      <c r="C20" s="639"/>
      <c r="D20" s="639"/>
      <c r="E20" s="639"/>
      <c r="F20" s="639"/>
      <c r="G20" s="639"/>
      <c r="H20" s="639"/>
      <c r="I20" s="639"/>
      <c r="J20" s="639"/>
      <c r="K20" s="639"/>
      <c r="L20" s="639"/>
      <c r="M20" s="639"/>
      <c r="N20" s="639"/>
      <c r="O20" s="639"/>
      <c r="P20" s="639"/>
      <c r="Q20" s="640"/>
      <c r="R20" s="641">
        <v>188909</v>
      </c>
      <c r="S20" s="644"/>
      <c r="T20" s="644"/>
      <c r="U20" s="644"/>
      <c r="V20" s="644"/>
      <c r="W20" s="644"/>
      <c r="X20" s="644"/>
      <c r="Y20" s="645"/>
      <c r="Z20" s="703">
        <v>9.3000000000000007</v>
      </c>
      <c r="AA20" s="703"/>
      <c r="AB20" s="703"/>
      <c r="AC20" s="703"/>
      <c r="AD20" s="704" t="s">
        <v>123</v>
      </c>
      <c r="AE20" s="704"/>
      <c r="AF20" s="704"/>
      <c r="AG20" s="704"/>
      <c r="AH20" s="704"/>
      <c r="AI20" s="704"/>
      <c r="AJ20" s="704"/>
      <c r="AK20" s="704"/>
      <c r="AL20" s="646" t="s">
        <v>245</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8080</v>
      </c>
      <c r="BH20" s="644"/>
      <c r="BI20" s="644"/>
      <c r="BJ20" s="644"/>
      <c r="BK20" s="644"/>
      <c r="BL20" s="644"/>
      <c r="BM20" s="644"/>
      <c r="BN20" s="645"/>
      <c r="BO20" s="703">
        <v>16</v>
      </c>
      <c r="BP20" s="703"/>
      <c r="BQ20" s="703"/>
      <c r="BR20" s="703"/>
      <c r="BS20" s="649" t="s">
        <v>123</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1631140</v>
      </c>
      <c r="CS20" s="644"/>
      <c r="CT20" s="644"/>
      <c r="CU20" s="644"/>
      <c r="CV20" s="644"/>
      <c r="CW20" s="644"/>
      <c r="CX20" s="644"/>
      <c r="CY20" s="645"/>
      <c r="CZ20" s="703">
        <v>100</v>
      </c>
      <c r="DA20" s="703"/>
      <c r="DB20" s="703"/>
      <c r="DC20" s="703"/>
      <c r="DD20" s="649">
        <v>295264</v>
      </c>
      <c r="DE20" s="644"/>
      <c r="DF20" s="644"/>
      <c r="DG20" s="644"/>
      <c r="DH20" s="644"/>
      <c r="DI20" s="644"/>
      <c r="DJ20" s="644"/>
      <c r="DK20" s="644"/>
      <c r="DL20" s="644"/>
      <c r="DM20" s="644"/>
      <c r="DN20" s="644"/>
      <c r="DO20" s="644"/>
      <c r="DP20" s="645"/>
      <c r="DQ20" s="649">
        <v>987877</v>
      </c>
      <c r="DR20" s="644"/>
      <c r="DS20" s="644"/>
      <c r="DT20" s="644"/>
      <c r="DU20" s="644"/>
      <c r="DV20" s="644"/>
      <c r="DW20" s="644"/>
      <c r="DX20" s="644"/>
      <c r="DY20" s="644"/>
      <c r="DZ20" s="644"/>
      <c r="EA20" s="644"/>
      <c r="EB20" s="644"/>
      <c r="EC20" s="684"/>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123</v>
      </c>
      <c r="AA21" s="703"/>
      <c r="AB21" s="703"/>
      <c r="AC21" s="703"/>
      <c r="AD21" s="704" t="s">
        <v>225</v>
      </c>
      <c r="AE21" s="704"/>
      <c r="AF21" s="704"/>
      <c r="AG21" s="704"/>
      <c r="AH21" s="704"/>
      <c r="AI21" s="704"/>
      <c r="AJ21" s="704"/>
      <c r="AK21" s="704"/>
      <c r="AL21" s="646" t="s">
        <v>123</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8080</v>
      </c>
      <c r="BH21" s="644"/>
      <c r="BI21" s="644"/>
      <c r="BJ21" s="644"/>
      <c r="BK21" s="644"/>
      <c r="BL21" s="644"/>
      <c r="BM21" s="644"/>
      <c r="BN21" s="645"/>
      <c r="BO21" s="703">
        <v>16</v>
      </c>
      <c r="BP21" s="703"/>
      <c r="BQ21" s="703"/>
      <c r="BR21" s="703"/>
      <c r="BS21" s="649" t="s">
        <v>245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277</v>
      </c>
      <c r="C22" s="639"/>
      <c r="D22" s="639"/>
      <c r="E22" s="639"/>
      <c r="F22" s="639"/>
      <c r="G22" s="639"/>
      <c r="H22" s="639"/>
      <c r="I22" s="639"/>
      <c r="J22" s="639"/>
      <c r="K22" s="639"/>
      <c r="L22" s="639"/>
      <c r="M22" s="639"/>
      <c r="N22" s="639"/>
      <c r="O22" s="639"/>
      <c r="P22" s="639"/>
      <c r="Q22" s="640"/>
      <c r="R22" s="641">
        <v>905113</v>
      </c>
      <c r="S22" s="644"/>
      <c r="T22" s="644"/>
      <c r="U22" s="644"/>
      <c r="V22" s="644"/>
      <c r="W22" s="644"/>
      <c r="X22" s="644"/>
      <c r="Y22" s="645"/>
      <c r="Z22" s="703">
        <v>44.5</v>
      </c>
      <c r="AA22" s="703"/>
      <c r="AB22" s="703"/>
      <c r="AC22" s="703"/>
      <c r="AD22" s="704">
        <v>716204</v>
      </c>
      <c r="AE22" s="704"/>
      <c r="AF22" s="704"/>
      <c r="AG22" s="704"/>
      <c r="AH22" s="704"/>
      <c r="AI22" s="704"/>
      <c r="AJ22" s="704"/>
      <c r="AK22" s="704"/>
      <c r="AL22" s="646">
        <v>98</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123</v>
      </c>
      <c r="BP22" s="703"/>
      <c r="BQ22" s="703"/>
      <c r="BR22" s="703"/>
      <c r="BS22" s="649" t="s">
        <v>225</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280</v>
      </c>
      <c r="C23" s="639"/>
      <c r="D23" s="639"/>
      <c r="E23" s="639"/>
      <c r="F23" s="639"/>
      <c r="G23" s="639"/>
      <c r="H23" s="639"/>
      <c r="I23" s="639"/>
      <c r="J23" s="639"/>
      <c r="K23" s="639"/>
      <c r="L23" s="639"/>
      <c r="M23" s="639"/>
      <c r="N23" s="639"/>
      <c r="O23" s="639"/>
      <c r="P23" s="639"/>
      <c r="Q23" s="640"/>
      <c r="R23" s="641" t="s">
        <v>123</v>
      </c>
      <c r="S23" s="644"/>
      <c r="T23" s="644"/>
      <c r="U23" s="644"/>
      <c r="V23" s="644"/>
      <c r="W23" s="644"/>
      <c r="X23" s="644"/>
      <c r="Y23" s="645"/>
      <c r="Z23" s="703" t="s">
        <v>123</v>
      </c>
      <c r="AA23" s="703"/>
      <c r="AB23" s="703"/>
      <c r="AC23" s="703"/>
      <c r="AD23" s="704" t="s">
        <v>123</v>
      </c>
      <c r="AE23" s="704"/>
      <c r="AF23" s="704"/>
      <c r="AG23" s="704"/>
      <c r="AH23" s="704"/>
      <c r="AI23" s="704"/>
      <c r="AJ23" s="704"/>
      <c r="AK23" s="704"/>
      <c r="AL23" s="646" t="s">
        <v>225</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225</v>
      </c>
      <c r="BP23" s="703"/>
      <c r="BQ23" s="703"/>
      <c r="BR23" s="703"/>
      <c r="BS23" s="649" t="s">
        <v>225</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2">
      <c r="B24" s="638" t="s">
        <v>287</v>
      </c>
      <c r="C24" s="639"/>
      <c r="D24" s="639"/>
      <c r="E24" s="639"/>
      <c r="F24" s="639"/>
      <c r="G24" s="639"/>
      <c r="H24" s="639"/>
      <c r="I24" s="639"/>
      <c r="J24" s="639"/>
      <c r="K24" s="639"/>
      <c r="L24" s="639"/>
      <c r="M24" s="639"/>
      <c r="N24" s="639"/>
      <c r="O24" s="639"/>
      <c r="P24" s="639"/>
      <c r="Q24" s="640"/>
      <c r="R24" s="641">
        <v>1864</v>
      </c>
      <c r="S24" s="644"/>
      <c r="T24" s="644"/>
      <c r="U24" s="644"/>
      <c r="V24" s="644"/>
      <c r="W24" s="644"/>
      <c r="X24" s="644"/>
      <c r="Y24" s="645"/>
      <c r="Z24" s="703">
        <v>0.1</v>
      </c>
      <c r="AA24" s="703"/>
      <c r="AB24" s="703"/>
      <c r="AC24" s="703"/>
      <c r="AD24" s="704" t="s">
        <v>123</v>
      </c>
      <c r="AE24" s="704"/>
      <c r="AF24" s="704"/>
      <c r="AG24" s="704"/>
      <c r="AH24" s="704"/>
      <c r="AI24" s="704"/>
      <c r="AJ24" s="704"/>
      <c r="AK24" s="704"/>
      <c r="AL24" s="646" t="s">
        <v>123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123</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344983</v>
      </c>
      <c r="CS24" s="707"/>
      <c r="CT24" s="707"/>
      <c r="CU24" s="707"/>
      <c r="CV24" s="707"/>
      <c r="CW24" s="707"/>
      <c r="CX24" s="707"/>
      <c r="CY24" s="753"/>
      <c r="CZ24" s="754">
        <v>21.1</v>
      </c>
      <c r="DA24" s="723"/>
      <c r="DB24" s="723"/>
      <c r="DC24" s="757"/>
      <c r="DD24" s="752">
        <v>315630</v>
      </c>
      <c r="DE24" s="707"/>
      <c r="DF24" s="707"/>
      <c r="DG24" s="707"/>
      <c r="DH24" s="707"/>
      <c r="DI24" s="707"/>
      <c r="DJ24" s="707"/>
      <c r="DK24" s="753"/>
      <c r="DL24" s="752">
        <v>311010</v>
      </c>
      <c r="DM24" s="707"/>
      <c r="DN24" s="707"/>
      <c r="DO24" s="707"/>
      <c r="DP24" s="707"/>
      <c r="DQ24" s="707"/>
      <c r="DR24" s="707"/>
      <c r="DS24" s="707"/>
      <c r="DT24" s="707"/>
      <c r="DU24" s="707"/>
      <c r="DV24" s="753"/>
      <c r="DW24" s="754">
        <v>41.1</v>
      </c>
      <c r="DX24" s="723"/>
      <c r="DY24" s="723"/>
      <c r="DZ24" s="723"/>
      <c r="EA24" s="723"/>
      <c r="EB24" s="723"/>
      <c r="EC24" s="755"/>
    </row>
    <row r="25" spans="2:133" ht="11.25" customHeight="1" x14ac:dyDescent="0.2">
      <c r="B25" s="638" t="s">
        <v>290</v>
      </c>
      <c r="C25" s="639"/>
      <c r="D25" s="639"/>
      <c r="E25" s="639"/>
      <c r="F25" s="639"/>
      <c r="G25" s="639"/>
      <c r="H25" s="639"/>
      <c r="I25" s="639"/>
      <c r="J25" s="639"/>
      <c r="K25" s="639"/>
      <c r="L25" s="639"/>
      <c r="M25" s="639"/>
      <c r="N25" s="639"/>
      <c r="O25" s="639"/>
      <c r="P25" s="639"/>
      <c r="Q25" s="640"/>
      <c r="R25" s="641">
        <v>159983</v>
      </c>
      <c r="S25" s="644"/>
      <c r="T25" s="644"/>
      <c r="U25" s="644"/>
      <c r="V25" s="644"/>
      <c r="W25" s="644"/>
      <c r="X25" s="644"/>
      <c r="Y25" s="645"/>
      <c r="Z25" s="703">
        <v>7.9</v>
      </c>
      <c r="AA25" s="703"/>
      <c r="AB25" s="703"/>
      <c r="AC25" s="703"/>
      <c r="AD25" s="704" t="s">
        <v>123</v>
      </c>
      <c r="AE25" s="704"/>
      <c r="AF25" s="704"/>
      <c r="AG25" s="704"/>
      <c r="AH25" s="704"/>
      <c r="AI25" s="704"/>
      <c r="AJ25" s="704"/>
      <c r="AK25" s="704"/>
      <c r="AL25" s="646" t="s">
        <v>225</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245</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202649</v>
      </c>
      <c r="CS25" s="642"/>
      <c r="CT25" s="642"/>
      <c r="CU25" s="642"/>
      <c r="CV25" s="642"/>
      <c r="CW25" s="642"/>
      <c r="CX25" s="642"/>
      <c r="CY25" s="643"/>
      <c r="CZ25" s="646">
        <v>12.4</v>
      </c>
      <c r="DA25" s="675"/>
      <c r="DB25" s="675"/>
      <c r="DC25" s="676"/>
      <c r="DD25" s="649">
        <v>198719</v>
      </c>
      <c r="DE25" s="642"/>
      <c r="DF25" s="642"/>
      <c r="DG25" s="642"/>
      <c r="DH25" s="642"/>
      <c r="DI25" s="642"/>
      <c r="DJ25" s="642"/>
      <c r="DK25" s="643"/>
      <c r="DL25" s="649">
        <v>194099</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2">
      <c r="B26" s="638" t="s">
        <v>293</v>
      </c>
      <c r="C26" s="639"/>
      <c r="D26" s="639"/>
      <c r="E26" s="639"/>
      <c r="F26" s="639"/>
      <c r="G26" s="639"/>
      <c r="H26" s="639"/>
      <c r="I26" s="639"/>
      <c r="J26" s="639"/>
      <c r="K26" s="639"/>
      <c r="L26" s="639"/>
      <c r="M26" s="639"/>
      <c r="N26" s="639"/>
      <c r="O26" s="639"/>
      <c r="P26" s="639"/>
      <c r="Q26" s="640"/>
      <c r="R26" s="641">
        <v>480</v>
      </c>
      <c r="S26" s="644"/>
      <c r="T26" s="644"/>
      <c r="U26" s="644"/>
      <c r="V26" s="644"/>
      <c r="W26" s="644"/>
      <c r="X26" s="644"/>
      <c r="Y26" s="645"/>
      <c r="Z26" s="703">
        <v>0</v>
      </c>
      <c r="AA26" s="703"/>
      <c r="AB26" s="703"/>
      <c r="AC26" s="703"/>
      <c r="AD26" s="704" t="s">
        <v>123</v>
      </c>
      <c r="AE26" s="704"/>
      <c r="AF26" s="704"/>
      <c r="AG26" s="704"/>
      <c r="AH26" s="704"/>
      <c r="AI26" s="704"/>
      <c r="AJ26" s="704"/>
      <c r="AK26" s="704"/>
      <c r="AL26" s="646" t="s">
        <v>225</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107071</v>
      </c>
      <c r="CS26" s="644"/>
      <c r="CT26" s="644"/>
      <c r="CU26" s="644"/>
      <c r="CV26" s="644"/>
      <c r="CW26" s="644"/>
      <c r="CX26" s="644"/>
      <c r="CY26" s="645"/>
      <c r="CZ26" s="646">
        <v>6.6</v>
      </c>
      <c r="DA26" s="675"/>
      <c r="DB26" s="675"/>
      <c r="DC26" s="676"/>
      <c r="DD26" s="649">
        <v>104657</v>
      </c>
      <c r="DE26" s="644"/>
      <c r="DF26" s="644"/>
      <c r="DG26" s="644"/>
      <c r="DH26" s="644"/>
      <c r="DI26" s="644"/>
      <c r="DJ26" s="644"/>
      <c r="DK26" s="645"/>
      <c r="DL26" s="649" t="s">
        <v>225</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2">
      <c r="B27" s="638" t="s">
        <v>296</v>
      </c>
      <c r="C27" s="639"/>
      <c r="D27" s="639"/>
      <c r="E27" s="639"/>
      <c r="F27" s="639"/>
      <c r="G27" s="639"/>
      <c r="H27" s="639"/>
      <c r="I27" s="639"/>
      <c r="J27" s="639"/>
      <c r="K27" s="639"/>
      <c r="L27" s="639"/>
      <c r="M27" s="639"/>
      <c r="N27" s="639"/>
      <c r="O27" s="639"/>
      <c r="P27" s="639"/>
      <c r="Q27" s="640"/>
      <c r="R27" s="641">
        <v>86643</v>
      </c>
      <c r="S27" s="644"/>
      <c r="T27" s="644"/>
      <c r="U27" s="644"/>
      <c r="V27" s="644"/>
      <c r="W27" s="644"/>
      <c r="X27" s="644"/>
      <c r="Y27" s="645"/>
      <c r="Z27" s="703">
        <v>4.3</v>
      </c>
      <c r="AA27" s="703"/>
      <c r="AB27" s="703"/>
      <c r="AC27" s="703"/>
      <c r="AD27" s="704" t="s">
        <v>225</v>
      </c>
      <c r="AE27" s="704"/>
      <c r="AF27" s="704"/>
      <c r="AG27" s="704"/>
      <c r="AH27" s="704"/>
      <c r="AI27" s="704"/>
      <c r="AJ27" s="704"/>
      <c r="AK27" s="704"/>
      <c r="AL27" s="646" t="s">
        <v>225</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50357</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35314</v>
      </c>
      <c r="CS27" s="642"/>
      <c r="CT27" s="642"/>
      <c r="CU27" s="642"/>
      <c r="CV27" s="642"/>
      <c r="CW27" s="642"/>
      <c r="CX27" s="642"/>
      <c r="CY27" s="643"/>
      <c r="CZ27" s="646">
        <v>2.2000000000000002</v>
      </c>
      <c r="DA27" s="675"/>
      <c r="DB27" s="675"/>
      <c r="DC27" s="676"/>
      <c r="DD27" s="649">
        <v>9891</v>
      </c>
      <c r="DE27" s="642"/>
      <c r="DF27" s="642"/>
      <c r="DG27" s="642"/>
      <c r="DH27" s="642"/>
      <c r="DI27" s="642"/>
      <c r="DJ27" s="642"/>
      <c r="DK27" s="643"/>
      <c r="DL27" s="649">
        <v>9891</v>
      </c>
      <c r="DM27" s="642"/>
      <c r="DN27" s="642"/>
      <c r="DO27" s="642"/>
      <c r="DP27" s="642"/>
      <c r="DQ27" s="642"/>
      <c r="DR27" s="642"/>
      <c r="DS27" s="642"/>
      <c r="DT27" s="642"/>
      <c r="DU27" s="642"/>
      <c r="DV27" s="643"/>
      <c r="DW27" s="646">
        <v>1.3</v>
      </c>
      <c r="DX27" s="675"/>
      <c r="DY27" s="675"/>
      <c r="DZ27" s="675"/>
      <c r="EA27" s="675"/>
      <c r="EB27" s="675"/>
      <c r="EC27" s="677"/>
    </row>
    <row r="28" spans="2:133" ht="11.25" customHeight="1" x14ac:dyDescent="0.2">
      <c r="B28" s="746" t="s">
        <v>299</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123</v>
      </c>
      <c r="AA28" s="703"/>
      <c r="AB28" s="703"/>
      <c r="AC28" s="703"/>
      <c r="AD28" s="704" t="s">
        <v>245</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107020</v>
      </c>
      <c r="CS28" s="644"/>
      <c r="CT28" s="644"/>
      <c r="CU28" s="644"/>
      <c r="CV28" s="644"/>
      <c r="CW28" s="644"/>
      <c r="CX28" s="644"/>
      <c r="CY28" s="645"/>
      <c r="CZ28" s="646">
        <v>6.6</v>
      </c>
      <c r="DA28" s="675"/>
      <c r="DB28" s="675"/>
      <c r="DC28" s="676"/>
      <c r="DD28" s="649">
        <v>107020</v>
      </c>
      <c r="DE28" s="644"/>
      <c r="DF28" s="644"/>
      <c r="DG28" s="644"/>
      <c r="DH28" s="644"/>
      <c r="DI28" s="644"/>
      <c r="DJ28" s="644"/>
      <c r="DK28" s="645"/>
      <c r="DL28" s="649">
        <v>107020</v>
      </c>
      <c r="DM28" s="644"/>
      <c r="DN28" s="644"/>
      <c r="DO28" s="644"/>
      <c r="DP28" s="644"/>
      <c r="DQ28" s="644"/>
      <c r="DR28" s="644"/>
      <c r="DS28" s="644"/>
      <c r="DT28" s="644"/>
      <c r="DU28" s="644"/>
      <c r="DV28" s="645"/>
      <c r="DW28" s="646">
        <v>14.1</v>
      </c>
      <c r="DX28" s="675"/>
      <c r="DY28" s="675"/>
      <c r="DZ28" s="675"/>
      <c r="EA28" s="675"/>
      <c r="EB28" s="675"/>
      <c r="EC28" s="677"/>
    </row>
    <row r="29" spans="2:133" ht="11.25" customHeight="1" x14ac:dyDescent="0.2">
      <c r="B29" s="638" t="s">
        <v>301</v>
      </c>
      <c r="C29" s="639"/>
      <c r="D29" s="639"/>
      <c r="E29" s="639"/>
      <c r="F29" s="639"/>
      <c r="G29" s="639"/>
      <c r="H29" s="639"/>
      <c r="I29" s="639"/>
      <c r="J29" s="639"/>
      <c r="K29" s="639"/>
      <c r="L29" s="639"/>
      <c r="M29" s="639"/>
      <c r="N29" s="639"/>
      <c r="O29" s="639"/>
      <c r="P29" s="639"/>
      <c r="Q29" s="640"/>
      <c r="R29" s="641">
        <v>29223</v>
      </c>
      <c r="S29" s="644"/>
      <c r="T29" s="644"/>
      <c r="U29" s="644"/>
      <c r="V29" s="644"/>
      <c r="W29" s="644"/>
      <c r="X29" s="644"/>
      <c r="Y29" s="645"/>
      <c r="Z29" s="703">
        <v>1.4</v>
      </c>
      <c r="AA29" s="703"/>
      <c r="AB29" s="703"/>
      <c r="AC29" s="703"/>
      <c r="AD29" s="704" t="s">
        <v>225</v>
      </c>
      <c r="AE29" s="704"/>
      <c r="AF29" s="704"/>
      <c r="AG29" s="704"/>
      <c r="AH29" s="704"/>
      <c r="AI29" s="704"/>
      <c r="AJ29" s="704"/>
      <c r="AK29" s="704"/>
      <c r="AL29" s="646" t="s">
        <v>225</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107020</v>
      </c>
      <c r="CS29" s="642"/>
      <c r="CT29" s="642"/>
      <c r="CU29" s="642"/>
      <c r="CV29" s="642"/>
      <c r="CW29" s="642"/>
      <c r="CX29" s="642"/>
      <c r="CY29" s="643"/>
      <c r="CZ29" s="646">
        <v>6.6</v>
      </c>
      <c r="DA29" s="675"/>
      <c r="DB29" s="675"/>
      <c r="DC29" s="676"/>
      <c r="DD29" s="649">
        <v>107020</v>
      </c>
      <c r="DE29" s="642"/>
      <c r="DF29" s="642"/>
      <c r="DG29" s="642"/>
      <c r="DH29" s="642"/>
      <c r="DI29" s="642"/>
      <c r="DJ29" s="642"/>
      <c r="DK29" s="643"/>
      <c r="DL29" s="649">
        <v>107020</v>
      </c>
      <c r="DM29" s="642"/>
      <c r="DN29" s="642"/>
      <c r="DO29" s="642"/>
      <c r="DP29" s="642"/>
      <c r="DQ29" s="642"/>
      <c r="DR29" s="642"/>
      <c r="DS29" s="642"/>
      <c r="DT29" s="642"/>
      <c r="DU29" s="642"/>
      <c r="DV29" s="643"/>
      <c r="DW29" s="646">
        <v>14.1</v>
      </c>
      <c r="DX29" s="675"/>
      <c r="DY29" s="675"/>
      <c r="DZ29" s="675"/>
      <c r="EA29" s="675"/>
      <c r="EB29" s="675"/>
      <c r="EC29" s="677"/>
    </row>
    <row r="30" spans="2:133" ht="11.25" customHeight="1" x14ac:dyDescent="0.2">
      <c r="B30" s="638" t="s">
        <v>306</v>
      </c>
      <c r="C30" s="639"/>
      <c r="D30" s="639"/>
      <c r="E30" s="639"/>
      <c r="F30" s="639"/>
      <c r="G30" s="639"/>
      <c r="H30" s="639"/>
      <c r="I30" s="639"/>
      <c r="J30" s="639"/>
      <c r="K30" s="639"/>
      <c r="L30" s="639"/>
      <c r="M30" s="639"/>
      <c r="N30" s="639"/>
      <c r="O30" s="639"/>
      <c r="P30" s="639"/>
      <c r="Q30" s="640"/>
      <c r="R30" s="641">
        <v>5710</v>
      </c>
      <c r="S30" s="644"/>
      <c r="T30" s="644"/>
      <c r="U30" s="644"/>
      <c r="V30" s="644"/>
      <c r="W30" s="644"/>
      <c r="X30" s="644"/>
      <c r="Y30" s="645"/>
      <c r="Z30" s="703">
        <v>0.3</v>
      </c>
      <c r="AA30" s="703"/>
      <c r="AB30" s="703"/>
      <c r="AC30" s="703"/>
      <c r="AD30" s="704">
        <v>45</v>
      </c>
      <c r="AE30" s="704"/>
      <c r="AF30" s="704"/>
      <c r="AG30" s="704"/>
      <c r="AH30" s="704"/>
      <c r="AI30" s="704"/>
      <c r="AJ30" s="704"/>
      <c r="AK30" s="704"/>
      <c r="AL30" s="646">
        <v>0</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97.1</v>
      </c>
      <c r="BH30" s="722"/>
      <c r="BI30" s="722"/>
      <c r="BJ30" s="722"/>
      <c r="BK30" s="722"/>
      <c r="BL30" s="722"/>
      <c r="BM30" s="723">
        <v>91.8</v>
      </c>
      <c r="BN30" s="722"/>
      <c r="BO30" s="722"/>
      <c r="BP30" s="722"/>
      <c r="BQ30" s="724"/>
      <c r="BR30" s="721">
        <v>97.5</v>
      </c>
      <c r="BS30" s="722"/>
      <c r="BT30" s="722"/>
      <c r="BU30" s="722"/>
      <c r="BV30" s="722"/>
      <c r="BW30" s="722"/>
      <c r="BX30" s="723">
        <v>93</v>
      </c>
      <c r="BY30" s="722"/>
      <c r="BZ30" s="722"/>
      <c r="CA30" s="722"/>
      <c r="CB30" s="724"/>
      <c r="CD30" s="727"/>
      <c r="CE30" s="728"/>
      <c r="CF30" s="685" t="s">
        <v>309</v>
      </c>
      <c r="CG30" s="682"/>
      <c r="CH30" s="682"/>
      <c r="CI30" s="682"/>
      <c r="CJ30" s="682"/>
      <c r="CK30" s="682"/>
      <c r="CL30" s="682"/>
      <c r="CM30" s="682"/>
      <c r="CN30" s="682"/>
      <c r="CO30" s="682"/>
      <c r="CP30" s="682"/>
      <c r="CQ30" s="683"/>
      <c r="CR30" s="641">
        <v>99572</v>
      </c>
      <c r="CS30" s="644"/>
      <c r="CT30" s="644"/>
      <c r="CU30" s="644"/>
      <c r="CV30" s="644"/>
      <c r="CW30" s="644"/>
      <c r="CX30" s="644"/>
      <c r="CY30" s="645"/>
      <c r="CZ30" s="646">
        <v>6.1</v>
      </c>
      <c r="DA30" s="675"/>
      <c r="DB30" s="675"/>
      <c r="DC30" s="676"/>
      <c r="DD30" s="649">
        <v>99572</v>
      </c>
      <c r="DE30" s="644"/>
      <c r="DF30" s="644"/>
      <c r="DG30" s="644"/>
      <c r="DH30" s="644"/>
      <c r="DI30" s="644"/>
      <c r="DJ30" s="644"/>
      <c r="DK30" s="645"/>
      <c r="DL30" s="649">
        <v>99572</v>
      </c>
      <c r="DM30" s="644"/>
      <c r="DN30" s="644"/>
      <c r="DO30" s="644"/>
      <c r="DP30" s="644"/>
      <c r="DQ30" s="644"/>
      <c r="DR30" s="644"/>
      <c r="DS30" s="644"/>
      <c r="DT30" s="644"/>
      <c r="DU30" s="644"/>
      <c r="DV30" s="645"/>
      <c r="DW30" s="646">
        <v>13.2</v>
      </c>
      <c r="DX30" s="675"/>
      <c r="DY30" s="675"/>
      <c r="DZ30" s="675"/>
      <c r="EA30" s="675"/>
      <c r="EB30" s="675"/>
      <c r="EC30" s="677"/>
    </row>
    <row r="31" spans="2:133" ht="11.25" customHeight="1" x14ac:dyDescent="0.2">
      <c r="B31" s="638" t="s">
        <v>310</v>
      </c>
      <c r="C31" s="639"/>
      <c r="D31" s="639"/>
      <c r="E31" s="639"/>
      <c r="F31" s="639"/>
      <c r="G31" s="639"/>
      <c r="H31" s="639"/>
      <c r="I31" s="639"/>
      <c r="J31" s="639"/>
      <c r="K31" s="639"/>
      <c r="L31" s="639"/>
      <c r="M31" s="639"/>
      <c r="N31" s="639"/>
      <c r="O31" s="639"/>
      <c r="P31" s="639"/>
      <c r="Q31" s="640"/>
      <c r="R31" s="641">
        <v>906</v>
      </c>
      <c r="S31" s="644"/>
      <c r="T31" s="644"/>
      <c r="U31" s="644"/>
      <c r="V31" s="644"/>
      <c r="W31" s="644"/>
      <c r="X31" s="644"/>
      <c r="Y31" s="645"/>
      <c r="Z31" s="703">
        <v>0</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96.9</v>
      </c>
      <c r="BH31" s="642"/>
      <c r="BI31" s="642"/>
      <c r="BJ31" s="642"/>
      <c r="BK31" s="642"/>
      <c r="BL31" s="642"/>
      <c r="BM31" s="647">
        <v>92.9</v>
      </c>
      <c r="BN31" s="720"/>
      <c r="BO31" s="720"/>
      <c r="BP31" s="720"/>
      <c r="BQ31" s="681"/>
      <c r="BR31" s="719">
        <v>97.2</v>
      </c>
      <c r="BS31" s="642"/>
      <c r="BT31" s="642"/>
      <c r="BU31" s="642"/>
      <c r="BV31" s="642"/>
      <c r="BW31" s="642"/>
      <c r="BX31" s="647">
        <v>93.3</v>
      </c>
      <c r="BY31" s="720"/>
      <c r="BZ31" s="720"/>
      <c r="CA31" s="720"/>
      <c r="CB31" s="681"/>
      <c r="CD31" s="727"/>
      <c r="CE31" s="728"/>
      <c r="CF31" s="685" t="s">
        <v>313</v>
      </c>
      <c r="CG31" s="682"/>
      <c r="CH31" s="682"/>
      <c r="CI31" s="682"/>
      <c r="CJ31" s="682"/>
      <c r="CK31" s="682"/>
      <c r="CL31" s="682"/>
      <c r="CM31" s="682"/>
      <c r="CN31" s="682"/>
      <c r="CO31" s="682"/>
      <c r="CP31" s="682"/>
      <c r="CQ31" s="683"/>
      <c r="CR31" s="641">
        <v>7448</v>
      </c>
      <c r="CS31" s="642"/>
      <c r="CT31" s="642"/>
      <c r="CU31" s="642"/>
      <c r="CV31" s="642"/>
      <c r="CW31" s="642"/>
      <c r="CX31" s="642"/>
      <c r="CY31" s="643"/>
      <c r="CZ31" s="646">
        <v>0.5</v>
      </c>
      <c r="DA31" s="675"/>
      <c r="DB31" s="675"/>
      <c r="DC31" s="676"/>
      <c r="DD31" s="649">
        <v>7448</v>
      </c>
      <c r="DE31" s="642"/>
      <c r="DF31" s="642"/>
      <c r="DG31" s="642"/>
      <c r="DH31" s="642"/>
      <c r="DI31" s="642"/>
      <c r="DJ31" s="642"/>
      <c r="DK31" s="643"/>
      <c r="DL31" s="649">
        <v>7448</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2">
      <c r="B32" s="638" t="s">
        <v>314</v>
      </c>
      <c r="C32" s="639"/>
      <c r="D32" s="639"/>
      <c r="E32" s="639"/>
      <c r="F32" s="639"/>
      <c r="G32" s="639"/>
      <c r="H32" s="639"/>
      <c r="I32" s="639"/>
      <c r="J32" s="639"/>
      <c r="K32" s="639"/>
      <c r="L32" s="639"/>
      <c r="M32" s="639"/>
      <c r="N32" s="639"/>
      <c r="O32" s="639"/>
      <c r="P32" s="639"/>
      <c r="Q32" s="640"/>
      <c r="R32" s="641">
        <v>45194</v>
      </c>
      <c r="S32" s="644"/>
      <c r="T32" s="644"/>
      <c r="U32" s="644"/>
      <c r="V32" s="644"/>
      <c r="W32" s="644"/>
      <c r="X32" s="644"/>
      <c r="Y32" s="645"/>
      <c r="Z32" s="703">
        <v>2.2000000000000002</v>
      </c>
      <c r="AA32" s="703"/>
      <c r="AB32" s="703"/>
      <c r="AC32" s="703"/>
      <c r="AD32" s="704" t="s">
        <v>225</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94.6</v>
      </c>
      <c r="BH32" s="657"/>
      <c r="BI32" s="657"/>
      <c r="BJ32" s="657"/>
      <c r="BK32" s="657"/>
      <c r="BL32" s="657"/>
      <c r="BM32" s="701">
        <v>83.3</v>
      </c>
      <c r="BN32" s="657"/>
      <c r="BO32" s="657"/>
      <c r="BP32" s="657"/>
      <c r="BQ32" s="694"/>
      <c r="BR32" s="718">
        <v>95.5</v>
      </c>
      <c r="BS32" s="657"/>
      <c r="BT32" s="657"/>
      <c r="BU32" s="657"/>
      <c r="BV32" s="657"/>
      <c r="BW32" s="657"/>
      <c r="BX32" s="701">
        <v>86.2</v>
      </c>
      <c r="BY32" s="657"/>
      <c r="BZ32" s="657"/>
      <c r="CA32" s="657"/>
      <c r="CB32" s="694"/>
      <c r="CD32" s="729"/>
      <c r="CE32" s="730"/>
      <c r="CF32" s="685" t="s">
        <v>316</v>
      </c>
      <c r="CG32" s="682"/>
      <c r="CH32" s="682"/>
      <c r="CI32" s="682"/>
      <c r="CJ32" s="682"/>
      <c r="CK32" s="682"/>
      <c r="CL32" s="682"/>
      <c r="CM32" s="682"/>
      <c r="CN32" s="682"/>
      <c r="CO32" s="682"/>
      <c r="CP32" s="682"/>
      <c r="CQ32" s="683"/>
      <c r="CR32" s="641" t="s">
        <v>245</v>
      </c>
      <c r="CS32" s="644"/>
      <c r="CT32" s="644"/>
      <c r="CU32" s="644"/>
      <c r="CV32" s="644"/>
      <c r="CW32" s="644"/>
      <c r="CX32" s="644"/>
      <c r="CY32" s="645"/>
      <c r="CZ32" s="646" t="s">
        <v>225</v>
      </c>
      <c r="DA32" s="675"/>
      <c r="DB32" s="675"/>
      <c r="DC32" s="676"/>
      <c r="DD32" s="649" t="s">
        <v>123</v>
      </c>
      <c r="DE32" s="644"/>
      <c r="DF32" s="644"/>
      <c r="DG32" s="644"/>
      <c r="DH32" s="644"/>
      <c r="DI32" s="644"/>
      <c r="DJ32" s="644"/>
      <c r="DK32" s="645"/>
      <c r="DL32" s="649" t="s">
        <v>225</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2">
      <c r="B33" s="638" t="s">
        <v>317</v>
      </c>
      <c r="C33" s="639"/>
      <c r="D33" s="639"/>
      <c r="E33" s="639"/>
      <c r="F33" s="639"/>
      <c r="G33" s="639"/>
      <c r="H33" s="639"/>
      <c r="I33" s="639"/>
      <c r="J33" s="639"/>
      <c r="K33" s="639"/>
      <c r="L33" s="639"/>
      <c r="M33" s="639"/>
      <c r="N33" s="639"/>
      <c r="O33" s="639"/>
      <c r="P33" s="639"/>
      <c r="Q33" s="640"/>
      <c r="R33" s="641">
        <v>431521</v>
      </c>
      <c r="S33" s="644"/>
      <c r="T33" s="644"/>
      <c r="U33" s="644"/>
      <c r="V33" s="644"/>
      <c r="W33" s="644"/>
      <c r="X33" s="644"/>
      <c r="Y33" s="645"/>
      <c r="Z33" s="703">
        <v>21.2</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990893</v>
      </c>
      <c r="CS33" s="642"/>
      <c r="CT33" s="642"/>
      <c r="CU33" s="642"/>
      <c r="CV33" s="642"/>
      <c r="CW33" s="642"/>
      <c r="CX33" s="642"/>
      <c r="CY33" s="643"/>
      <c r="CZ33" s="646">
        <v>60.7</v>
      </c>
      <c r="DA33" s="675"/>
      <c r="DB33" s="675"/>
      <c r="DC33" s="676"/>
      <c r="DD33" s="649">
        <v>618375</v>
      </c>
      <c r="DE33" s="642"/>
      <c r="DF33" s="642"/>
      <c r="DG33" s="642"/>
      <c r="DH33" s="642"/>
      <c r="DI33" s="642"/>
      <c r="DJ33" s="642"/>
      <c r="DK33" s="643"/>
      <c r="DL33" s="649">
        <v>440849</v>
      </c>
      <c r="DM33" s="642"/>
      <c r="DN33" s="642"/>
      <c r="DO33" s="642"/>
      <c r="DP33" s="642"/>
      <c r="DQ33" s="642"/>
      <c r="DR33" s="642"/>
      <c r="DS33" s="642"/>
      <c r="DT33" s="642"/>
      <c r="DU33" s="642"/>
      <c r="DV33" s="643"/>
      <c r="DW33" s="646">
        <v>58.2</v>
      </c>
      <c r="DX33" s="675"/>
      <c r="DY33" s="675"/>
      <c r="DZ33" s="675"/>
      <c r="EA33" s="675"/>
      <c r="EB33" s="675"/>
      <c r="EC33" s="677"/>
    </row>
    <row r="34" spans="2:133" ht="11.25" customHeight="1" x14ac:dyDescent="0.2">
      <c r="B34" s="638" t="s">
        <v>319</v>
      </c>
      <c r="C34" s="639"/>
      <c r="D34" s="639"/>
      <c r="E34" s="639"/>
      <c r="F34" s="639"/>
      <c r="G34" s="639"/>
      <c r="H34" s="639"/>
      <c r="I34" s="639"/>
      <c r="J34" s="639"/>
      <c r="K34" s="639"/>
      <c r="L34" s="639"/>
      <c r="M34" s="639"/>
      <c r="N34" s="639"/>
      <c r="O34" s="639"/>
      <c r="P34" s="639"/>
      <c r="Q34" s="640"/>
      <c r="R34" s="641">
        <v>128271</v>
      </c>
      <c r="S34" s="644"/>
      <c r="T34" s="644"/>
      <c r="U34" s="644"/>
      <c r="V34" s="644"/>
      <c r="W34" s="644"/>
      <c r="X34" s="644"/>
      <c r="Y34" s="645"/>
      <c r="Z34" s="703">
        <v>6.3</v>
      </c>
      <c r="AA34" s="703"/>
      <c r="AB34" s="703"/>
      <c r="AC34" s="703"/>
      <c r="AD34" s="704">
        <v>14712</v>
      </c>
      <c r="AE34" s="704"/>
      <c r="AF34" s="704"/>
      <c r="AG34" s="704"/>
      <c r="AH34" s="704"/>
      <c r="AI34" s="704"/>
      <c r="AJ34" s="704"/>
      <c r="AK34" s="704"/>
      <c r="AL34" s="646">
        <v>2</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447202</v>
      </c>
      <c r="CS34" s="644"/>
      <c r="CT34" s="644"/>
      <c r="CU34" s="644"/>
      <c r="CV34" s="644"/>
      <c r="CW34" s="644"/>
      <c r="CX34" s="644"/>
      <c r="CY34" s="645"/>
      <c r="CZ34" s="646">
        <v>27.4</v>
      </c>
      <c r="DA34" s="675"/>
      <c r="DB34" s="675"/>
      <c r="DC34" s="676"/>
      <c r="DD34" s="649">
        <v>225854</v>
      </c>
      <c r="DE34" s="644"/>
      <c r="DF34" s="644"/>
      <c r="DG34" s="644"/>
      <c r="DH34" s="644"/>
      <c r="DI34" s="644"/>
      <c r="DJ34" s="644"/>
      <c r="DK34" s="645"/>
      <c r="DL34" s="649">
        <v>192449</v>
      </c>
      <c r="DM34" s="644"/>
      <c r="DN34" s="644"/>
      <c r="DO34" s="644"/>
      <c r="DP34" s="644"/>
      <c r="DQ34" s="644"/>
      <c r="DR34" s="644"/>
      <c r="DS34" s="644"/>
      <c r="DT34" s="644"/>
      <c r="DU34" s="644"/>
      <c r="DV34" s="645"/>
      <c r="DW34" s="646">
        <v>25.4</v>
      </c>
      <c r="DX34" s="675"/>
      <c r="DY34" s="675"/>
      <c r="DZ34" s="675"/>
      <c r="EA34" s="675"/>
      <c r="EB34" s="675"/>
      <c r="EC34" s="677"/>
    </row>
    <row r="35" spans="2:133" ht="11.25" customHeight="1" x14ac:dyDescent="0.2">
      <c r="B35" s="638" t="s">
        <v>323</v>
      </c>
      <c r="C35" s="639"/>
      <c r="D35" s="639"/>
      <c r="E35" s="639"/>
      <c r="F35" s="639"/>
      <c r="G35" s="639"/>
      <c r="H35" s="639"/>
      <c r="I35" s="639"/>
      <c r="J35" s="639"/>
      <c r="K35" s="639"/>
      <c r="L35" s="639"/>
      <c r="M35" s="639"/>
      <c r="N35" s="639"/>
      <c r="O35" s="639"/>
      <c r="P35" s="639"/>
      <c r="Q35" s="640"/>
      <c r="R35" s="641">
        <v>240415</v>
      </c>
      <c r="S35" s="644"/>
      <c r="T35" s="644"/>
      <c r="U35" s="644"/>
      <c r="V35" s="644"/>
      <c r="W35" s="644"/>
      <c r="X35" s="644"/>
      <c r="Y35" s="645"/>
      <c r="Z35" s="703">
        <v>11.8</v>
      </c>
      <c r="AA35" s="703"/>
      <c r="AB35" s="703"/>
      <c r="AC35" s="703"/>
      <c r="AD35" s="704" t="s">
        <v>123</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229473</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840</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25187</v>
      </c>
      <c r="CS35" s="642"/>
      <c r="CT35" s="642"/>
      <c r="CU35" s="642"/>
      <c r="CV35" s="642"/>
      <c r="CW35" s="642"/>
      <c r="CX35" s="642"/>
      <c r="CY35" s="643"/>
      <c r="CZ35" s="646">
        <v>1.5</v>
      </c>
      <c r="DA35" s="675"/>
      <c r="DB35" s="675"/>
      <c r="DC35" s="676"/>
      <c r="DD35" s="649">
        <v>15943</v>
      </c>
      <c r="DE35" s="642"/>
      <c r="DF35" s="642"/>
      <c r="DG35" s="642"/>
      <c r="DH35" s="642"/>
      <c r="DI35" s="642"/>
      <c r="DJ35" s="642"/>
      <c r="DK35" s="643"/>
      <c r="DL35" s="649">
        <v>6755</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123</v>
      </c>
      <c r="AA36" s="703"/>
      <c r="AB36" s="703"/>
      <c r="AC36" s="703"/>
      <c r="AD36" s="704" t="s">
        <v>225</v>
      </c>
      <c r="AE36" s="704"/>
      <c r="AF36" s="704"/>
      <c r="AG36" s="704"/>
      <c r="AH36" s="704"/>
      <c r="AI36" s="704"/>
      <c r="AJ36" s="704"/>
      <c r="AK36" s="704"/>
      <c r="AL36" s="646" t="s">
        <v>123</v>
      </c>
      <c r="AM36" s="647"/>
      <c r="AN36" s="647"/>
      <c r="AO36" s="705"/>
      <c r="AQ36" s="678" t="s">
        <v>328</v>
      </c>
      <c r="AR36" s="679"/>
      <c r="AS36" s="679"/>
      <c r="AT36" s="679"/>
      <c r="AU36" s="679"/>
      <c r="AV36" s="679"/>
      <c r="AW36" s="679"/>
      <c r="AX36" s="679"/>
      <c r="AY36" s="680"/>
      <c r="AZ36" s="641">
        <v>156000</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-889</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180518</v>
      </c>
      <c r="CS36" s="644"/>
      <c r="CT36" s="644"/>
      <c r="CU36" s="644"/>
      <c r="CV36" s="644"/>
      <c r="CW36" s="644"/>
      <c r="CX36" s="644"/>
      <c r="CY36" s="645"/>
      <c r="CZ36" s="646">
        <v>11.1</v>
      </c>
      <c r="DA36" s="675"/>
      <c r="DB36" s="675"/>
      <c r="DC36" s="676"/>
      <c r="DD36" s="649">
        <v>152846</v>
      </c>
      <c r="DE36" s="644"/>
      <c r="DF36" s="644"/>
      <c r="DG36" s="644"/>
      <c r="DH36" s="644"/>
      <c r="DI36" s="644"/>
      <c r="DJ36" s="644"/>
      <c r="DK36" s="645"/>
      <c r="DL36" s="649">
        <v>143199</v>
      </c>
      <c r="DM36" s="644"/>
      <c r="DN36" s="644"/>
      <c r="DO36" s="644"/>
      <c r="DP36" s="644"/>
      <c r="DQ36" s="644"/>
      <c r="DR36" s="644"/>
      <c r="DS36" s="644"/>
      <c r="DT36" s="644"/>
      <c r="DU36" s="644"/>
      <c r="DV36" s="645"/>
      <c r="DW36" s="646">
        <v>18.899999999999999</v>
      </c>
      <c r="DX36" s="675"/>
      <c r="DY36" s="675"/>
      <c r="DZ36" s="675"/>
      <c r="EA36" s="675"/>
      <c r="EB36" s="675"/>
      <c r="EC36" s="677"/>
    </row>
    <row r="37" spans="2:133" ht="11.25" customHeight="1" x14ac:dyDescent="0.2">
      <c r="B37" s="638" t="s">
        <v>331</v>
      </c>
      <c r="C37" s="639"/>
      <c r="D37" s="639"/>
      <c r="E37" s="639"/>
      <c r="F37" s="639"/>
      <c r="G37" s="639"/>
      <c r="H37" s="639"/>
      <c r="I37" s="639"/>
      <c r="J37" s="639"/>
      <c r="K37" s="639"/>
      <c r="L37" s="639"/>
      <c r="M37" s="639"/>
      <c r="N37" s="639"/>
      <c r="O37" s="639"/>
      <c r="P37" s="639"/>
      <c r="Q37" s="640"/>
      <c r="R37" s="641">
        <v>26115</v>
      </c>
      <c r="S37" s="644"/>
      <c r="T37" s="644"/>
      <c r="U37" s="644"/>
      <c r="V37" s="644"/>
      <c r="W37" s="644"/>
      <c r="X37" s="644"/>
      <c r="Y37" s="645"/>
      <c r="Z37" s="703">
        <v>1.3</v>
      </c>
      <c r="AA37" s="703"/>
      <c r="AB37" s="703"/>
      <c r="AC37" s="703"/>
      <c r="AD37" s="704" t="s">
        <v>225</v>
      </c>
      <c r="AE37" s="704"/>
      <c r="AF37" s="704"/>
      <c r="AG37" s="704"/>
      <c r="AH37" s="704"/>
      <c r="AI37" s="704"/>
      <c r="AJ37" s="704"/>
      <c r="AK37" s="704"/>
      <c r="AL37" s="646" t="s">
        <v>225</v>
      </c>
      <c r="AM37" s="647"/>
      <c r="AN37" s="647"/>
      <c r="AO37" s="705"/>
      <c r="AQ37" s="678" t="s">
        <v>332</v>
      </c>
      <c r="AR37" s="679"/>
      <c r="AS37" s="679"/>
      <c r="AT37" s="679"/>
      <c r="AU37" s="679"/>
      <c r="AV37" s="679"/>
      <c r="AW37" s="679"/>
      <c r="AX37" s="679"/>
      <c r="AY37" s="680"/>
      <c r="AZ37" s="641">
        <v>20000</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106</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7856</v>
      </c>
      <c r="CS37" s="642"/>
      <c r="CT37" s="642"/>
      <c r="CU37" s="642"/>
      <c r="CV37" s="642"/>
      <c r="CW37" s="642"/>
      <c r="CX37" s="642"/>
      <c r="CY37" s="643"/>
      <c r="CZ37" s="646">
        <v>0.5</v>
      </c>
      <c r="DA37" s="675"/>
      <c r="DB37" s="675"/>
      <c r="DC37" s="676"/>
      <c r="DD37" s="649">
        <v>7856</v>
      </c>
      <c r="DE37" s="642"/>
      <c r="DF37" s="642"/>
      <c r="DG37" s="642"/>
      <c r="DH37" s="642"/>
      <c r="DI37" s="642"/>
      <c r="DJ37" s="642"/>
      <c r="DK37" s="643"/>
      <c r="DL37" s="649">
        <v>7856</v>
      </c>
      <c r="DM37" s="642"/>
      <c r="DN37" s="642"/>
      <c r="DO37" s="642"/>
      <c r="DP37" s="642"/>
      <c r="DQ37" s="642"/>
      <c r="DR37" s="642"/>
      <c r="DS37" s="642"/>
      <c r="DT37" s="642"/>
      <c r="DU37" s="642"/>
      <c r="DV37" s="643"/>
      <c r="DW37" s="646">
        <v>1</v>
      </c>
      <c r="DX37" s="675"/>
      <c r="DY37" s="675"/>
      <c r="DZ37" s="675"/>
      <c r="EA37" s="675"/>
      <c r="EB37" s="675"/>
      <c r="EC37" s="677"/>
    </row>
    <row r="38" spans="2:133" ht="11.25" customHeight="1" x14ac:dyDescent="0.2">
      <c r="B38" s="653" t="s">
        <v>335</v>
      </c>
      <c r="C38" s="654"/>
      <c r="D38" s="654"/>
      <c r="E38" s="654"/>
      <c r="F38" s="654"/>
      <c r="G38" s="654"/>
      <c r="H38" s="654"/>
      <c r="I38" s="654"/>
      <c r="J38" s="654"/>
      <c r="K38" s="654"/>
      <c r="L38" s="654"/>
      <c r="M38" s="654"/>
      <c r="N38" s="654"/>
      <c r="O38" s="654"/>
      <c r="P38" s="654"/>
      <c r="Q38" s="655"/>
      <c r="R38" s="656">
        <v>2035323</v>
      </c>
      <c r="S38" s="693"/>
      <c r="T38" s="693"/>
      <c r="U38" s="693"/>
      <c r="V38" s="693"/>
      <c r="W38" s="693"/>
      <c r="X38" s="693"/>
      <c r="Y38" s="698"/>
      <c r="Z38" s="699">
        <v>100</v>
      </c>
      <c r="AA38" s="699"/>
      <c r="AB38" s="699"/>
      <c r="AC38" s="699"/>
      <c r="AD38" s="700">
        <v>730961</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245</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170</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229473</v>
      </c>
      <c r="CS38" s="644"/>
      <c r="CT38" s="644"/>
      <c r="CU38" s="644"/>
      <c r="CV38" s="644"/>
      <c r="CW38" s="644"/>
      <c r="CX38" s="644"/>
      <c r="CY38" s="645"/>
      <c r="CZ38" s="646">
        <v>14.1</v>
      </c>
      <c r="DA38" s="675"/>
      <c r="DB38" s="675"/>
      <c r="DC38" s="676"/>
      <c r="DD38" s="649">
        <v>119561</v>
      </c>
      <c r="DE38" s="644"/>
      <c r="DF38" s="644"/>
      <c r="DG38" s="644"/>
      <c r="DH38" s="644"/>
      <c r="DI38" s="644"/>
      <c r="DJ38" s="644"/>
      <c r="DK38" s="645"/>
      <c r="DL38" s="649">
        <v>98446</v>
      </c>
      <c r="DM38" s="644"/>
      <c r="DN38" s="644"/>
      <c r="DO38" s="644"/>
      <c r="DP38" s="644"/>
      <c r="DQ38" s="644"/>
      <c r="DR38" s="644"/>
      <c r="DS38" s="644"/>
      <c r="DT38" s="644"/>
      <c r="DU38" s="644"/>
      <c r="DV38" s="645"/>
      <c r="DW38" s="646">
        <v>13</v>
      </c>
      <c r="DX38" s="675"/>
      <c r="DY38" s="675"/>
      <c r="DZ38" s="675"/>
      <c r="EA38" s="675"/>
      <c r="EB38" s="675"/>
      <c r="EC38" s="677"/>
    </row>
    <row r="39" spans="2:133" ht="11.25" customHeight="1" x14ac:dyDescent="0.2">
      <c r="AQ39" s="678" t="s">
        <v>339</v>
      </c>
      <c r="AR39" s="679"/>
      <c r="AS39" s="679"/>
      <c r="AT39" s="679"/>
      <c r="AU39" s="679"/>
      <c r="AV39" s="679"/>
      <c r="AW39" s="679"/>
      <c r="AX39" s="679"/>
      <c r="AY39" s="680"/>
      <c r="AZ39" s="641" t="s">
        <v>225</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60</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108213</v>
      </c>
      <c r="CS39" s="642"/>
      <c r="CT39" s="642"/>
      <c r="CU39" s="642"/>
      <c r="CV39" s="642"/>
      <c r="CW39" s="642"/>
      <c r="CX39" s="642"/>
      <c r="CY39" s="643"/>
      <c r="CZ39" s="646">
        <v>6.6</v>
      </c>
      <c r="DA39" s="675"/>
      <c r="DB39" s="675"/>
      <c r="DC39" s="676"/>
      <c r="DD39" s="649">
        <v>104171</v>
      </c>
      <c r="DE39" s="642"/>
      <c r="DF39" s="642"/>
      <c r="DG39" s="642"/>
      <c r="DH39" s="642"/>
      <c r="DI39" s="642"/>
      <c r="DJ39" s="642"/>
      <c r="DK39" s="643"/>
      <c r="DL39" s="649" t="s">
        <v>123</v>
      </c>
      <c r="DM39" s="642"/>
      <c r="DN39" s="642"/>
      <c r="DO39" s="642"/>
      <c r="DP39" s="642"/>
      <c r="DQ39" s="642"/>
      <c r="DR39" s="642"/>
      <c r="DS39" s="642"/>
      <c r="DT39" s="642"/>
      <c r="DU39" s="642"/>
      <c r="DV39" s="643"/>
      <c r="DW39" s="646" t="s">
        <v>225</v>
      </c>
      <c r="DX39" s="675"/>
      <c r="DY39" s="675"/>
      <c r="DZ39" s="675"/>
      <c r="EA39" s="675"/>
      <c r="EB39" s="675"/>
      <c r="EC39" s="677"/>
    </row>
    <row r="40" spans="2:133" ht="11.25" customHeight="1" x14ac:dyDescent="0.2">
      <c r="AQ40" s="678" t="s">
        <v>343</v>
      </c>
      <c r="AR40" s="679"/>
      <c r="AS40" s="679"/>
      <c r="AT40" s="679"/>
      <c r="AU40" s="679"/>
      <c r="AV40" s="679"/>
      <c r="AW40" s="679"/>
      <c r="AX40" s="679"/>
      <c r="AY40" s="680"/>
      <c r="AZ40" s="641">
        <v>29057</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168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300</v>
      </c>
      <c r="CS40" s="644"/>
      <c r="CT40" s="644"/>
      <c r="CU40" s="644"/>
      <c r="CV40" s="644"/>
      <c r="CW40" s="644"/>
      <c r="CX40" s="644"/>
      <c r="CY40" s="645"/>
      <c r="CZ40" s="646">
        <v>0</v>
      </c>
      <c r="DA40" s="675"/>
      <c r="DB40" s="675"/>
      <c r="DC40" s="676"/>
      <c r="DD40" s="649" t="s">
        <v>225</v>
      </c>
      <c r="DE40" s="644"/>
      <c r="DF40" s="644"/>
      <c r="DG40" s="644"/>
      <c r="DH40" s="644"/>
      <c r="DI40" s="644"/>
      <c r="DJ40" s="644"/>
      <c r="DK40" s="645"/>
      <c r="DL40" s="649" t="s">
        <v>225</v>
      </c>
      <c r="DM40" s="644"/>
      <c r="DN40" s="644"/>
      <c r="DO40" s="644"/>
      <c r="DP40" s="644"/>
      <c r="DQ40" s="644"/>
      <c r="DR40" s="644"/>
      <c r="DS40" s="644"/>
      <c r="DT40" s="644"/>
      <c r="DU40" s="644"/>
      <c r="DV40" s="645"/>
      <c r="DW40" s="646" t="s">
        <v>225</v>
      </c>
      <c r="DX40" s="675"/>
      <c r="DY40" s="675"/>
      <c r="DZ40" s="675"/>
      <c r="EA40" s="675"/>
      <c r="EB40" s="675"/>
      <c r="EC40" s="677"/>
    </row>
    <row r="41" spans="2:133" ht="11.25" customHeight="1" x14ac:dyDescent="0.2">
      <c r="AQ41" s="690" t="s">
        <v>346</v>
      </c>
      <c r="AR41" s="691"/>
      <c r="AS41" s="691"/>
      <c r="AT41" s="691"/>
      <c r="AU41" s="691"/>
      <c r="AV41" s="691"/>
      <c r="AW41" s="691"/>
      <c r="AX41" s="691"/>
      <c r="AY41" s="692"/>
      <c r="AZ41" s="656">
        <v>24416</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346</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245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295264</v>
      </c>
      <c r="CS42" s="644"/>
      <c r="CT42" s="644"/>
      <c r="CU42" s="644"/>
      <c r="CV42" s="644"/>
      <c r="CW42" s="644"/>
      <c r="CX42" s="644"/>
      <c r="CY42" s="645"/>
      <c r="CZ42" s="646">
        <v>18.100000000000001</v>
      </c>
      <c r="DA42" s="647"/>
      <c r="DB42" s="647"/>
      <c r="DC42" s="648"/>
      <c r="DD42" s="649">
        <v>53872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t="s">
        <v>245</v>
      </c>
      <c r="CS43" s="642"/>
      <c r="CT43" s="642"/>
      <c r="CU43" s="642"/>
      <c r="CV43" s="642"/>
      <c r="CW43" s="642"/>
      <c r="CX43" s="642"/>
      <c r="CY43" s="643"/>
      <c r="CZ43" s="646" t="s">
        <v>225</v>
      </c>
      <c r="DA43" s="675"/>
      <c r="DB43" s="675"/>
      <c r="DC43" s="676"/>
      <c r="DD43" s="649" t="s">
        <v>245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353</v>
      </c>
      <c r="CD44" s="669" t="s">
        <v>304</v>
      </c>
      <c r="CE44" s="670"/>
      <c r="CF44" s="638" t="s">
        <v>354</v>
      </c>
      <c r="CG44" s="639"/>
      <c r="CH44" s="639"/>
      <c r="CI44" s="639"/>
      <c r="CJ44" s="639"/>
      <c r="CK44" s="639"/>
      <c r="CL44" s="639"/>
      <c r="CM44" s="639"/>
      <c r="CN44" s="639"/>
      <c r="CO44" s="639"/>
      <c r="CP44" s="639"/>
      <c r="CQ44" s="640"/>
      <c r="CR44" s="641">
        <v>295264</v>
      </c>
      <c r="CS44" s="644"/>
      <c r="CT44" s="644"/>
      <c r="CU44" s="644"/>
      <c r="CV44" s="644"/>
      <c r="CW44" s="644"/>
      <c r="CX44" s="644"/>
      <c r="CY44" s="645"/>
      <c r="CZ44" s="646">
        <v>18.100000000000001</v>
      </c>
      <c r="DA44" s="647"/>
      <c r="DB44" s="647"/>
      <c r="DC44" s="648"/>
      <c r="DD44" s="649">
        <v>53872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355</v>
      </c>
      <c r="CG45" s="639"/>
      <c r="CH45" s="639"/>
      <c r="CI45" s="639"/>
      <c r="CJ45" s="639"/>
      <c r="CK45" s="639"/>
      <c r="CL45" s="639"/>
      <c r="CM45" s="639"/>
      <c r="CN45" s="639"/>
      <c r="CO45" s="639"/>
      <c r="CP45" s="639"/>
      <c r="CQ45" s="640"/>
      <c r="CR45" s="641">
        <v>152379</v>
      </c>
      <c r="CS45" s="642"/>
      <c r="CT45" s="642"/>
      <c r="CU45" s="642"/>
      <c r="CV45" s="642"/>
      <c r="CW45" s="642"/>
      <c r="CX45" s="642"/>
      <c r="CY45" s="643"/>
      <c r="CZ45" s="646">
        <v>9.3000000000000007</v>
      </c>
      <c r="DA45" s="675"/>
      <c r="DB45" s="675"/>
      <c r="DC45" s="676"/>
      <c r="DD45" s="649">
        <v>24344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356</v>
      </c>
      <c r="CG46" s="639"/>
      <c r="CH46" s="639"/>
      <c r="CI46" s="639"/>
      <c r="CJ46" s="639"/>
      <c r="CK46" s="639"/>
      <c r="CL46" s="639"/>
      <c r="CM46" s="639"/>
      <c r="CN46" s="639"/>
      <c r="CO46" s="639"/>
      <c r="CP46" s="639"/>
      <c r="CQ46" s="640"/>
      <c r="CR46" s="641">
        <v>142885</v>
      </c>
      <c r="CS46" s="644"/>
      <c r="CT46" s="644"/>
      <c r="CU46" s="644"/>
      <c r="CV46" s="644"/>
      <c r="CW46" s="644"/>
      <c r="CX46" s="644"/>
      <c r="CY46" s="645"/>
      <c r="CZ46" s="646">
        <v>8.8000000000000007</v>
      </c>
      <c r="DA46" s="647"/>
      <c r="DB46" s="647"/>
      <c r="DC46" s="648"/>
      <c r="DD46" s="649">
        <v>29528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357</v>
      </c>
      <c r="CG47" s="639"/>
      <c r="CH47" s="639"/>
      <c r="CI47" s="639"/>
      <c r="CJ47" s="639"/>
      <c r="CK47" s="639"/>
      <c r="CL47" s="639"/>
      <c r="CM47" s="639"/>
      <c r="CN47" s="639"/>
      <c r="CO47" s="639"/>
      <c r="CP47" s="639"/>
      <c r="CQ47" s="640"/>
      <c r="CR47" s="641" t="s">
        <v>225</v>
      </c>
      <c r="CS47" s="642"/>
      <c r="CT47" s="642"/>
      <c r="CU47" s="642"/>
      <c r="CV47" s="642"/>
      <c r="CW47" s="642"/>
      <c r="CX47" s="642"/>
      <c r="CY47" s="643"/>
      <c r="CZ47" s="646" t="s">
        <v>225</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358</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225</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359</v>
      </c>
      <c r="CE49" s="654"/>
      <c r="CF49" s="654"/>
      <c r="CG49" s="654"/>
      <c r="CH49" s="654"/>
      <c r="CI49" s="654"/>
      <c r="CJ49" s="654"/>
      <c r="CK49" s="654"/>
      <c r="CL49" s="654"/>
      <c r="CM49" s="654"/>
      <c r="CN49" s="654"/>
      <c r="CO49" s="654"/>
      <c r="CP49" s="654"/>
      <c r="CQ49" s="655"/>
      <c r="CR49" s="656">
        <v>1631140</v>
      </c>
      <c r="CS49" s="657"/>
      <c r="CT49" s="657"/>
      <c r="CU49" s="657"/>
      <c r="CV49" s="657"/>
      <c r="CW49" s="657"/>
      <c r="CX49" s="657"/>
      <c r="CY49" s="658"/>
      <c r="CZ49" s="659">
        <v>100</v>
      </c>
      <c r="DA49" s="660"/>
      <c r="DB49" s="660"/>
      <c r="DC49" s="661"/>
      <c r="DD49" s="662">
        <v>987877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D7Kr8w2NITrg2f5dqJ1alqom7vDIjN0n46u8A8KY64okTmxjNJQK2mLhA4loP170I7mHw/P3fXKKU4VfND5nPg==" saltValue="a71XF+I3xoGfjFZJ3f58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382</v>
      </c>
      <c r="C7" s="1120"/>
      <c r="D7" s="1120"/>
      <c r="E7" s="1120"/>
      <c r="F7" s="1120"/>
      <c r="G7" s="1120"/>
      <c r="H7" s="1120"/>
      <c r="I7" s="1120"/>
      <c r="J7" s="1120"/>
      <c r="K7" s="1120"/>
      <c r="L7" s="1120"/>
      <c r="M7" s="1120"/>
      <c r="N7" s="1120"/>
      <c r="O7" s="1120"/>
      <c r="P7" s="1121"/>
      <c r="Q7" s="1173">
        <v>1739</v>
      </c>
      <c r="R7" s="1174"/>
      <c r="S7" s="1174"/>
      <c r="T7" s="1174"/>
      <c r="U7" s="1174"/>
      <c r="V7" s="1174">
        <v>1341</v>
      </c>
      <c r="W7" s="1174"/>
      <c r="X7" s="1174"/>
      <c r="Y7" s="1174"/>
      <c r="Z7" s="1174"/>
      <c r="AA7" s="1174">
        <v>398</v>
      </c>
      <c r="AB7" s="1174"/>
      <c r="AC7" s="1174"/>
      <c r="AD7" s="1174"/>
      <c r="AE7" s="1175"/>
      <c r="AF7" s="1176">
        <v>387</v>
      </c>
      <c r="AG7" s="1177"/>
      <c r="AH7" s="1177"/>
      <c r="AI7" s="1177"/>
      <c r="AJ7" s="1178"/>
      <c r="AK7" s="1160">
        <v>18</v>
      </c>
      <c r="AL7" s="1161"/>
      <c r="AM7" s="1161"/>
      <c r="AN7" s="1161"/>
      <c r="AO7" s="1161"/>
      <c r="AP7" s="1161">
        <v>1447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2">
      <c r="A8" s="241">
        <v>2</v>
      </c>
      <c r="B8" s="1106" t="s">
        <v>383</v>
      </c>
      <c r="C8" s="1107"/>
      <c r="D8" s="1107"/>
      <c r="E8" s="1107"/>
      <c r="F8" s="1107"/>
      <c r="G8" s="1107"/>
      <c r="H8" s="1107"/>
      <c r="I8" s="1107"/>
      <c r="J8" s="1107"/>
      <c r="K8" s="1107"/>
      <c r="L8" s="1107"/>
      <c r="M8" s="1107"/>
      <c r="N8" s="1107"/>
      <c r="O8" s="1107"/>
      <c r="P8" s="1108"/>
      <c r="Q8" s="1112">
        <v>5</v>
      </c>
      <c r="R8" s="1113"/>
      <c r="S8" s="1113"/>
      <c r="T8" s="1113"/>
      <c r="U8" s="1113"/>
      <c r="V8" s="1113">
        <v>0</v>
      </c>
      <c r="W8" s="1113"/>
      <c r="X8" s="1113"/>
      <c r="Y8" s="1113"/>
      <c r="Z8" s="1113"/>
      <c r="AA8" s="1113">
        <v>5</v>
      </c>
      <c r="AB8" s="1113"/>
      <c r="AC8" s="1113"/>
      <c r="AD8" s="1113"/>
      <c r="AE8" s="1114"/>
      <c r="AF8" s="1088">
        <v>5</v>
      </c>
      <c r="AG8" s="1089"/>
      <c r="AH8" s="1089"/>
      <c r="AI8" s="1089"/>
      <c r="AJ8" s="1090"/>
      <c r="AK8" s="1155" t="s">
        <v>577</v>
      </c>
      <c r="AL8" s="1156"/>
      <c r="AM8" s="1156"/>
      <c r="AN8" s="1156"/>
      <c r="AO8" s="1156"/>
      <c r="AP8" s="1156" t="s">
        <v>577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t="s">
        <v>384</v>
      </c>
      <c r="C9" s="1107"/>
      <c r="D9" s="1107"/>
      <c r="E9" s="1107"/>
      <c r="F9" s="1107"/>
      <c r="G9" s="1107"/>
      <c r="H9" s="1107"/>
      <c r="I9" s="1107"/>
      <c r="J9" s="1107"/>
      <c r="K9" s="1107"/>
      <c r="L9" s="1107"/>
      <c r="M9" s="1107"/>
      <c r="N9" s="1107"/>
      <c r="O9" s="1107"/>
      <c r="P9" s="1108"/>
      <c r="Q9" s="1112">
        <v>19</v>
      </c>
      <c r="R9" s="1113"/>
      <c r="S9" s="1113"/>
      <c r="T9" s="1113"/>
      <c r="U9" s="1113"/>
      <c r="V9" s="1113">
        <v>18</v>
      </c>
      <c r="W9" s="1113"/>
      <c r="X9" s="1113"/>
      <c r="Y9" s="1113"/>
      <c r="Z9" s="1113"/>
      <c r="AA9" s="1113">
        <v>1</v>
      </c>
      <c r="AB9" s="1113"/>
      <c r="AC9" s="1113"/>
      <c r="AD9" s="1113"/>
      <c r="AE9" s="1114"/>
      <c r="AF9" s="1088">
        <v>1</v>
      </c>
      <c r="AG9" s="1089"/>
      <c r="AH9" s="1089"/>
      <c r="AI9" s="1089"/>
      <c r="AJ9" s="1090"/>
      <c r="AK9" s="1155">
        <v>4</v>
      </c>
      <c r="AL9" s="1156"/>
      <c r="AM9" s="1156"/>
      <c r="AN9" s="1156"/>
      <c r="AO9" s="1156"/>
      <c r="AP9" s="1156" t="s">
        <v>577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t="s">
        <v>385</v>
      </c>
      <c r="C10" s="1107"/>
      <c r="D10" s="1107"/>
      <c r="E10" s="1107"/>
      <c r="F10" s="1107"/>
      <c r="G10" s="1107"/>
      <c r="H10" s="1107"/>
      <c r="I10" s="1107"/>
      <c r="J10" s="1107"/>
      <c r="K10" s="1107"/>
      <c r="L10" s="1107"/>
      <c r="M10" s="1107"/>
      <c r="N10" s="1107"/>
      <c r="O10" s="1107"/>
      <c r="P10" s="1108"/>
      <c r="Q10" s="1112">
        <v>6</v>
      </c>
      <c r="R10" s="1113"/>
      <c r="S10" s="1113"/>
      <c r="T10" s="1113"/>
      <c r="U10" s="1113"/>
      <c r="V10" s="1113">
        <v>6</v>
      </c>
      <c r="W10" s="1113"/>
      <c r="X10" s="1113"/>
      <c r="Y10" s="1113"/>
      <c r="Z10" s="1113"/>
      <c r="AA10" s="1113">
        <v>0</v>
      </c>
      <c r="AB10" s="1113"/>
      <c r="AC10" s="1113"/>
      <c r="AD10" s="1113"/>
      <c r="AE10" s="1114"/>
      <c r="AF10" s="1088">
        <v>0</v>
      </c>
      <c r="AG10" s="1089"/>
      <c r="AH10" s="1089"/>
      <c r="AI10" s="1089"/>
      <c r="AJ10" s="1090"/>
      <c r="AK10" s="1155">
        <v>4</v>
      </c>
      <c r="AL10" s="1156"/>
      <c r="AM10" s="1156"/>
      <c r="AN10" s="1156"/>
      <c r="AO10" s="1156"/>
      <c r="AP10" s="1156" t="s">
        <v>577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t="s">
        <v>386</v>
      </c>
      <c r="C11" s="1107"/>
      <c r="D11" s="1107"/>
      <c r="E11" s="1107"/>
      <c r="F11" s="1107"/>
      <c r="G11" s="1107"/>
      <c r="H11" s="1107"/>
      <c r="I11" s="1107"/>
      <c r="J11" s="1107"/>
      <c r="K11" s="1107"/>
      <c r="L11" s="1107"/>
      <c r="M11" s="1107"/>
      <c r="N11" s="1107"/>
      <c r="O11" s="1107"/>
      <c r="P11" s="1108"/>
      <c r="Q11" s="1112">
        <v>340</v>
      </c>
      <c r="R11" s="1113"/>
      <c r="S11" s="1113"/>
      <c r="T11" s="1113"/>
      <c r="U11" s="1113"/>
      <c r="V11" s="1113">
        <v>339</v>
      </c>
      <c r="W11" s="1113"/>
      <c r="X11" s="1113"/>
      <c r="Y11" s="1113"/>
      <c r="Z11" s="1113"/>
      <c r="AA11" s="1113">
        <v>1</v>
      </c>
      <c r="AB11" s="1113"/>
      <c r="AC11" s="1113"/>
      <c r="AD11" s="1113"/>
      <c r="AE11" s="1114"/>
      <c r="AF11" s="1088">
        <v>1</v>
      </c>
      <c r="AG11" s="1089"/>
      <c r="AH11" s="1089"/>
      <c r="AI11" s="1089"/>
      <c r="AJ11" s="1090"/>
      <c r="AK11" s="1155">
        <v>93</v>
      </c>
      <c r="AL11" s="1156"/>
      <c r="AM11" s="1156"/>
      <c r="AN11" s="1156"/>
      <c r="AO11" s="1156"/>
      <c r="AP11" s="1156" t="s">
        <v>577</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388</v>
      </c>
      <c r="B23" s="1013" t="s">
        <v>389</v>
      </c>
      <c r="C23" s="1014"/>
      <c r="D23" s="1014"/>
      <c r="E23" s="1014"/>
      <c r="F23" s="1014"/>
      <c r="G23" s="1014"/>
      <c r="H23" s="1014"/>
      <c r="I23" s="1014"/>
      <c r="J23" s="1014"/>
      <c r="K23" s="1014"/>
      <c r="L23" s="1014"/>
      <c r="M23" s="1014"/>
      <c r="N23" s="1014"/>
      <c r="O23" s="1014"/>
      <c r="P23" s="1015"/>
      <c r="Q23" s="1137">
        <v>2109</v>
      </c>
      <c r="R23" s="1138"/>
      <c r="S23" s="1138"/>
      <c r="T23" s="1138"/>
      <c r="U23" s="1138"/>
      <c r="V23" s="1138">
        <v>1705</v>
      </c>
      <c r="W23" s="1138"/>
      <c r="X23" s="1138"/>
      <c r="Y23" s="1138"/>
      <c r="Z23" s="1138"/>
      <c r="AA23" s="1138">
        <v>404</v>
      </c>
      <c r="AB23" s="1138"/>
      <c r="AC23" s="1138"/>
      <c r="AD23" s="1138"/>
      <c r="AE23" s="1139"/>
      <c r="AF23" s="1140">
        <v>394</v>
      </c>
      <c r="AG23" s="1138"/>
      <c r="AH23" s="1138"/>
      <c r="AI23" s="1138"/>
      <c r="AJ23" s="1141"/>
      <c r="AK23" s="1142"/>
      <c r="AL23" s="1143"/>
      <c r="AM23" s="1143"/>
      <c r="AN23" s="1143"/>
      <c r="AO23" s="1143"/>
      <c r="AP23" s="1138">
        <v>1447</v>
      </c>
      <c r="AQ23" s="1138"/>
      <c r="AR23" s="1138"/>
      <c r="AS23" s="1138"/>
      <c r="AT23" s="1138"/>
      <c r="AU23" s="1144"/>
      <c r="AV23" s="1144"/>
      <c r="AW23" s="1144"/>
      <c r="AX23" s="1144"/>
      <c r="AY23" s="1145"/>
      <c r="AZ23" s="1134" t="s">
        <v>245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365</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400</v>
      </c>
      <c r="C28" s="1120"/>
      <c r="D28" s="1120"/>
      <c r="E28" s="1120"/>
      <c r="F28" s="1120"/>
      <c r="G28" s="1120"/>
      <c r="H28" s="1120"/>
      <c r="I28" s="1120"/>
      <c r="J28" s="1120"/>
      <c r="K28" s="1120"/>
      <c r="L28" s="1120"/>
      <c r="M28" s="1120"/>
      <c r="N28" s="1120"/>
      <c r="O28" s="1120"/>
      <c r="P28" s="1121"/>
      <c r="Q28" s="1122">
        <v>133</v>
      </c>
      <c r="R28" s="1123"/>
      <c r="S28" s="1123"/>
      <c r="T28" s="1123"/>
      <c r="U28" s="1123"/>
      <c r="V28" s="1123">
        <v>132</v>
      </c>
      <c r="W28" s="1123"/>
      <c r="X28" s="1123"/>
      <c r="Y28" s="1123"/>
      <c r="Z28" s="1123"/>
      <c r="AA28" s="1123">
        <v>1</v>
      </c>
      <c r="AB28" s="1123"/>
      <c r="AC28" s="1123"/>
      <c r="AD28" s="1123"/>
      <c r="AE28" s="1124"/>
      <c r="AF28" s="1125">
        <v>1</v>
      </c>
      <c r="AG28" s="1123"/>
      <c r="AH28" s="1123"/>
      <c r="AI28" s="1123"/>
      <c r="AJ28" s="1126"/>
      <c r="AK28" s="1127" t="s">
        <v>577</v>
      </c>
      <c r="AL28" s="1115"/>
      <c r="AM28" s="1115"/>
      <c r="AN28" s="1115"/>
      <c r="AO28" s="1115"/>
      <c r="AP28" s="1115" t="s">
        <v>577</v>
      </c>
      <c r="AQ28" s="1115"/>
      <c r="AR28" s="1115"/>
      <c r="AS28" s="1115"/>
      <c r="AT28" s="1115"/>
      <c r="AU28" s="1115" t="s">
        <v>577</v>
      </c>
      <c r="AV28" s="1115"/>
      <c r="AW28" s="1115"/>
      <c r="AX28" s="1115"/>
      <c r="AY28" s="1115"/>
      <c r="AZ28" s="1116" t="s">
        <v>577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401</v>
      </c>
      <c r="C29" s="1107"/>
      <c r="D29" s="1107"/>
      <c r="E29" s="1107"/>
      <c r="F29" s="1107"/>
      <c r="G29" s="1107"/>
      <c r="H29" s="1107"/>
      <c r="I29" s="1107"/>
      <c r="J29" s="1107"/>
      <c r="K29" s="1107"/>
      <c r="L29" s="1107"/>
      <c r="M29" s="1107"/>
      <c r="N29" s="1107"/>
      <c r="O29" s="1107"/>
      <c r="P29" s="1108"/>
      <c r="Q29" s="1112">
        <v>80</v>
      </c>
      <c r="R29" s="1113"/>
      <c r="S29" s="1113"/>
      <c r="T29" s="1113"/>
      <c r="U29" s="1113"/>
      <c r="V29" s="1113">
        <v>79</v>
      </c>
      <c r="W29" s="1113"/>
      <c r="X29" s="1113"/>
      <c r="Y29" s="1113"/>
      <c r="Z29" s="1113"/>
      <c r="AA29" s="1113">
        <v>1</v>
      </c>
      <c r="AB29" s="1113"/>
      <c r="AC29" s="1113"/>
      <c r="AD29" s="1113"/>
      <c r="AE29" s="1114"/>
      <c r="AF29" s="1088">
        <v>1</v>
      </c>
      <c r="AG29" s="1089"/>
      <c r="AH29" s="1089"/>
      <c r="AI29" s="1089"/>
      <c r="AJ29" s="1090"/>
      <c r="AK29" s="1049" t="s">
        <v>577</v>
      </c>
      <c r="AL29" s="1040"/>
      <c r="AM29" s="1040"/>
      <c r="AN29" s="1040"/>
      <c r="AO29" s="1040"/>
      <c r="AP29" s="1040" t="s">
        <v>577</v>
      </c>
      <c r="AQ29" s="1040"/>
      <c r="AR29" s="1040"/>
      <c r="AS29" s="1040"/>
      <c r="AT29" s="1040"/>
      <c r="AU29" s="1040" t="s">
        <v>577</v>
      </c>
      <c r="AV29" s="1040"/>
      <c r="AW29" s="1040"/>
      <c r="AX29" s="1040"/>
      <c r="AY29" s="1040"/>
      <c r="AZ29" s="1111" t="s">
        <v>577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402</v>
      </c>
      <c r="C30" s="1107"/>
      <c r="D30" s="1107"/>
      <c r="E30" s="1107"/>
      <c r="F30" s="1107"/>
      <c r="G30" s="1107"/>
      <c r="H30" s="1107"/>
      <c r="I30" s="1107"/>
      <c r="J30" s="1107"/>
      <c r="K30" s="1107"/>
      <c r="L30" s="1107"/>
      <c r="M30" s="1107"/>
      <c r="N30" s="1107"/>
      <c r="O30" s="1107"/>
      <c r="P30" s="1108"/>
      <c r="Q30" s="1112">
        <v>125</v>
      </c>
      <c r="R30" s="1113"/>
      <c r="S30" s="1113"/>
      <c r="T30" s="1113"/>
      <c r="U30" s="1113"/>
      <c r="V30" s="1113">
        <v>113</v>
      </c>
      <c r="W30" s="1113"/>
      <c r="X30" s="1113"/>
      <c r="Y30" s="1113"/>
      <c r="Z30" s="1113"/>
      <c r="AA30" s="1113">
        <v>12</v>
      </c>
      <c r="AB30" s="1113"/>
      <c r="AC30" s="1113"/>
      <c r="AD30" s="1113"/>
      <c r="AE30" s="1114"/>
      <c r="AF30" s="1088">
        <v>12</v>
      </c>
      <c r="AG30" s="1089"/>
      <c r="AH30" s="1089"/>
      <c r="AI30" s="1089"/>
      <c r="AJ30" s="1090"/>
      <c r="AK30" s="1049" t="s">
        <v>577</v>
      </c>
      <c r="AL30" s="1040"/>
      <c r="AM30" s="1040"/>
      <c r="AN30" s="1040"/>
      <c r="AO30" s="1040"/>
      <c r="AP30" s="1040" t="s">
        <v>577</v>
      </c>
      <c r="AQ30" s="1040"/>
      <c r="AR30" s="1040"/>
      <c r="AS30" s="1040"/>
      <c r="AT30" s="1040"/>
      <c r="AU30" s="1040" t="s">
        <v>577</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403</v>
      </c>
      <c r="C31" s="1107"/>
      <c r="D31" s="1107"/>
      <c r="E31" s="1107"/>
      <c r="F31" s="1107"/>
      <c r="G31" s="1107"/>
      <c r="H31" s="1107"/>
      <c r="I31" s="1107"/>
      <c r="J31" s="1107"/>
      <c r="K31" s="1107"/>
      <c r="L31" s="1107"/>
      <c r="M31" s="1107"/>
      <c r="N31" s="1107"/>
      <c r="O31" s="1107"/>
      <c r="P31" s="1108"/>
      <c r="Q31" s="1112">
        <v>0</v>
      </c>
      <c r="R31" s="1113"/>
      <c r="S31" s="1113"/>
      <c r="T31" s="1113"/>
      <c r="U31" s="1113"/>
      <c r="V31" s="1113">
        <v>0</v>
      </c>
      <c r="W31" s="1113"/>
      <c r="X31" s="1113"/>
      <c r="Y31" s="1113"/>
      <c r="Z31" s="1113"/>
      <c r="AA31" s="1113">
        <v>0</v>
      </c>
      <c r="AB31" s="1113"/>
      <c r="AC31" s="1113"/>
      <c r="AD31" s="1113"/>
      <c r="AE31" s="1114"/>
      <c r="AF31" s="1088">
        <v>0</v>
      </c>
      <c r="AG31" s="1089"/>
      <c r="AH31" s="1089"/>
      <c r="AI31" s="1089"/>
      <c r="AJ31" s="1090"/>
      <c r="AK31" s="1049" t="s">
        <v>577</v>
      </c>
      <c r="AL31" s="1040"/>
      <c r="AM31" s="1040"/>
      <c r="AN31" s="1040"/>
      <c r="AO31" s="1040"/>
      <c r="AP31" s="1040" t="s">
        <v>577</v>
      </c>
      <c r="AQ31" s="1040"/>
      <c r="AR31" s="1040"/>
      <c r="AS31" s="1040"/>
      <c r="AT31" s="1040"/>
      <c r="AU31" s="1040" t="s">
        <v>577</v>
      </c>
      <c r="AV31" s="1040"/>
      <c r="AW31" s="1040"/>
      <c r="AX31" s="1040"/>
      <c r="AY31" s="1040"/>
      <c r="AZ31" s="1111" t="s">
        <v>577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404</v>
      </c>
      <c r="C32" s="1107"/>
      <c r="D32" s="1107"/>
      <c r="E32" s="1107"/>
      <c r="F32" s="1107"/>
      <c r="G32" s="1107"/>
      <c r="H32" s="1107"/>
      <c r="I32" s="1107"/>
      <c r="J32" s="1107"/>
      <c r="K32" s="1107"/>
      <c r="L32" s="1107"/>
      <c r="M32" s="1107"/>
      <c r="N32" s="1107"/>
      <c r="O32" s="1107"/>
      <c r="P32" s="1108"/>
      <c r="Q32" s="1112">
        <v>14</v>
      </c>
      <c r="R32" s="1113"/>
      <c r="S32" s="1113"/>
      <c r="T32" s="1113"/>
      <c r="U32" s="1113"/>
      <c r="V32" s="1113">
        <v>11</v>
      </c>
      <c r="W32" s="1113"/>
      <c r="X32" s="1113"/>
      <c r="Y32" s="1113"/>
      <c r="Z32" s="1113"/>
      <c r="AA32" s="1113">
        <v>2</v>
      </c>
      <c r="AB32" s="1113"/>
      <c r="AC32" s="1113"/>
      <c r="AD32" s="1113"/>
      <c r="AE32" s="1114"/>
      <c r="AF32" s="1088">
        <v>2</v>
      </c>
      <c r="AG32" s="1089"/>
      <c r="AH32" s="1089"/>
      <c r="AI32" s="1089"/>
      <c r="AJ32" s="1090"/>
      <c r="AK32" s="1049" t="s">
        <v>577</v>
      </c>
      <c r="AL32" s="1040"/>
      <c r="AM32" s="1040"/>
      <c r="AN32" s="1040"/>
      <c r="AO32" s="1040"/>
      <c r="AP32" s="1040" t="s">
        <v>577</v>
      </c>
      <c r="AQ32" s="1040"/>
      <c r="AR32" s="1040"/>
      <c r="AS32" s="1040"/>
      <c r="AT32" s="1040"/>
      <c r="AU32" s="1040" t="s">
        <v>577</v>
      </c>
      <c r="AV32" s="1040"/>
      <c r="AW32" s="1040"/>
      <c r="AX32" s="1040"/>
      <c r="AY32" s="1040"/>
      <c r="AZ32" s="1111" t="s">
        <v>577</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405</v>
      </c>
      <c r="C33" s="1107"/>
      <c r="D33" s="1107"/>
      <c r="E33" s="1107"/>
      <c r="F33" s="1107"/>
      <c r="G33" s="1107"/>
      <c r="H33" s="1107"/>
      <c r="I33" s="1107"/>
      <c r="J33" s="1107"/>
      <c r="K33" s="1107"/>
      <c r="L33" s="1107"/>
      <c r="M33" s="1107"/>
      <c r="N33" s="1107"/>
      <c r="O33" s="1107"/>
      <c r="P33" s="1108"/>
      <c r="Q33" s="1112">
        <v>40</v>
      </c>
      <c r="R33" s="1113"/>
      <c r="S33" s="1113"/>
      <c r="T33" s="1113"/>
      <c r="U33" s="1113"/>
      <c r="V33" s="1113">
        <v>36</v>
      </c>
      <c r="W33" s="1113"/>
      <c r="X33" s="1113"/>
      <c r="Y33" s="1113"/>
      <c r="Z33" s="1113"/>
      <c r="AA33" s="1113">
        <v>4</v>
      </c>
      <c r="AB33" s="1113"/>
      <c r="AC33" s="1113"/>
      <c r="AD33" s="1113"/>
      <c r="AE33" s="1114"/>
      <c r="AF33" s="1088">
        <v>4</v>
      </c>
      <c r="AG33" s="1089"/>
      <c r="AH33" s="1089"/>
      <c r="AI33" s="1089"/>
      <c r="AJ33" s="1090"/>
      <c r="AK33" s="1049">
        <v>20</v>
      </c>
      <c r="AL33" s="1040"/>
      <c r="AM33" s="1040"/>
      <c r="AN33" s="1040"/>
      <c r="AO33" s="1040"/>
      <c r="AP33" s="1040">
        <v>64</v>
      </c>
      <c r="AQ33" s="1040"/>
      <c r="AR33" s="1040"/>
      <c r="AS33" s="1040"/>
      <c r="AT33" s="1040"/>
      <c r="AU33" s="1040">
        <v>54</v>
      </c>
      <c r="AV33" s="1040"/>
      <c r="AW33" s="1040"/>
      <c r="AX33" s="1040"/>
      <c r="AY33" s="1040"/>
      <c r="AZ33" s="1111" t="s">
        <v>577</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407</v>
      </c>
      <c r="C34" s="1107"/>
      <c r="D34" s="1107"/>
      <c r="E34" s="1107"/>
      <c r="F34" s="1107"/>
      <c r="G34" s="1107"/>
      <c r="H34" s="1107"/>
      <c r="I34" s="1107"/>
      <c r="J34" s="1107"/>
      <c r="K34" s="1107"/>
      <c r="L34" s="1107"/>
      <c r="M34" s="1107"/>
      <c r="N34" s="1107"/>
      <c r="O34" s="1107"/>
      <c r="P34" s="1108"/>
      <c r="Q34" s="1112">
        <v>166</v>
      </c>
      <c r="R34" s="1113"/>
      <c r="S34" s="1113"/>
      <c r="T34" s="1113"/>
      <c r="U34" s="1113"/>
      <c r="V34" s="1113">
        <v>151</v>
      </c>
      <c r="W34" s="1113"/>
      <c r="X34" s="1113"/>
      <c r="Y34" s="1113"/>
      <c r="Z34" s="1113"/>
      <c r="AA34" s="1113">
        <v>15</v>
      </c>
      <c r="AB34" s="1113"/>
      <c r="AC34" s="1113"/>
      <c r="AD34" s="1113"/>
      <c r="AE34" s="1114"/>
      <c r="AF34" s="1088">
        <v>15</v>
      </c>
      <c r="AG34" s="1089"/>
      <c r="AH34" s="1089"/>
      <c r="AI34" s="1089"/>
      <c r="AJ34" s="1090"/>
      <c r="AK34" s="1049">
        <v>156</v>
      </c>
      <c r="AL34" s="1040"/>
      <c r="AM34" s="1040"/>
      <c r="AN34" s="1040"/>
      <c r="AO34" s="1040"/>
      <c r="AP34" s="1040">
        <v>451</v>
      </c>
      <c r="AQ34" s="1040"/>
      <c r="AR34" s="1040"/>
      <c r="AS34" s="1040"/>
      <c r="AT34" s="1040"/>
      <c r="AU34" s="1040">
        <v>437</v>
      </c>
      <c r="AV34" s="1040"/>
      <c r="AW34" s="1040"/>
      <c r="AX34" s="1040"/>
      <c r="AY34" s="1040"/>
      <c r="AZ34" s="1111" t="s">
        <v>577</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388</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36</v>
      </c>
      <c r="AG63" s="1028"/>
      <c r="AH63" s="1028"/>
      <c r="AI63" s="1028"/>
      <c r="AJ63" s="1099"/>
      <c r="AK63" s="1100"/>
      <c r="AL63" s="1032"/>
      <c r="AM63" s="1032"/>
      <c r="AN63" s="1032"/>
      <c r="AO63" s="1032"/>
      <c r="AP63" s="1028">
        <v>515</v>
      </c>
      <c r="AQ63" s="1028"/>
      <c r="AR63" s="1028"/>
      <c r="AS63" s="1028"/>
      <c r="AT63" s="1028"/>
      <c r="AU63" s="1028">
        <v>491</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412</v>
      </c>
      <c r="B66" s="1065"/>
      <c r="C66" s="1065"/>
      <c r="D66" s="1065"/>
      <c r="E66" s="1065"/>
      <c r="F66" s="1065"/>
      <c r="G66" s="1065"/>
      <c r="H66" s="1065"/>
      <c r="I66" s="1065"/>
      <c r="J66" s="1065"/>
      <c r="K66" s="1065"/>
      <c r="L66" s="1065"/>
      <c r="M66" s="1065"/>
      <c r="N66" s="1065"/>
      <c r="O66" s="1065"/>
      <c r="P66" s="1066"/>
      <c r="Q66" s="1070" t="s">
        <v>392</v>
      </c>
      <c r="R66" s="1071"/>
      <c r="S66" s="1071"/>
      <c r="T66" s="1071"/>
      <c r="U66" s="1072"/>
      <c r="V66" s="1070" t="s">
        <v>393</v>
      </c>
      <c r="W66" s="1071"/>
      <c r="X66" s="1071"/>
      <c r="Y66" s="1071"/>
      <c r="Z66" s="1072"/>
      <c r="AA66" s="1070" t="s">
        <v>394</v>
      </c>
      <c r="AB66" s="1071"/>
      <c r="AC66" s="1071"/>
      <c r="AD66" s="1071"/>
      <c r="AE66" s="1072"/>
      <c r="AF66" s="1076" t="s">
        <v>413</v>
      </c>
      <c r="AG66" s="1077"/>
      <c r="AH66" s="1077"/>
      <c r="AI66" s="1077"/>
      <c r="AJ66" s="1078"/>
      <c r="AK66" s="1070" t="s">
        <v>396</v>
      </c>
      <c r="AL66" s="1065"/>
      <c r="AM66" s="1065"/>
      <c r="AN66" s="1065"/>
      <c r="AO66" s="1066"/>
      <c r="AP66" s="1070" t="s">
        <v>397</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578</v>
      </c>
      <c r="C68" s="1055"/>
      <c r="D68" s="1055"/>
      <c r="E68" s="1055"/>
      <c r="F68" s="1055"/>
      <c r="G68" s="1055"/>
      <c r="H68" s="1055"/>
      <c r="I68" s="1055"/>
      <c r="J68" s="1055"/>
      <c r="K68" s="1055"/>
      <c r="L68" s="1055"/>
      <c r="M68" s="1055"/>
      <c r="N68" s="1055"/>
      <c r="O68" s="1055"/>
      <c r="P68" s="1056"/>
      <c r="Q68" s="1057">
        <v>505</v>
      </c>
      <c r="R68" s="1051"/>
      <c r="S68" s="1051"/>
      <c r="T68" s="1051"/>
      <c r="U68" s="1051"/>
      <c r="V68" s="1051">
        <v>484</v>
      </c>
      <c r="W68" s="1051"/>
      <c r="X68" s="1051"/>
      <c r="Y68" s="1051"/>
      <c r="Z68" s="1051"/>
      <c r="AA68" s="1051">
        <v>21</v>
      </c>
      <c r="AB68" s="1051"/>
      <c r="AC68" s="1051"/>
      <c r="AD68" s="1051"/>
      <c r="AE68" s="1051"/>
      <c r="AF68" s="1051">
        <v>21</v>
      </c>
      <c r="AG68" s="1051"/>
      <c r="AH68" s="1051"/>
      <c r="AI68" s="1051"/>
      <c r="AJ68" s="1051"/>
      <c r="AK68" s="1051">
        <v>7</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579</v>
      </c>
      <c r="C69" s="1044"/>
      <c r="D69" s="1044"/>
      <c r="E69" s="1044"/>
      <c r="F69" s="1044"/>
      <c r="G69" s="1044"/>
      <c r="H69" s="1044"/>
      <c r="I69" s="1044"/>
      <c r="J69" s="1044"/>
      <c r="K69" s="1044"/>
      <c r="L69" s="1044"/>
      <c r="M69" s="1044"/>
      <c r="N69" s="1044"/>
      <c r="O69" s="1044"/>
      <c r="P69" s="1045"/>
      <c r="Q69" s="1046">
        <v>102136</v>
      </c>
      <c r="R69" s="1040"/>
      <c r="S69" s="1040"/>
      <c r="T69" s="1040"/>
      <c r="U69" s="1040"/>
      <c r="V69" s="1040">
        <v>101116</v>
      </c>
      <c r="W69" s="1040"/>
      <c r="X69" s="1040"/>
      <c r="Y69" s="1040"/>
      <c r="Z69" s="1040"/>
      <c r="AA69" s="1040">
        <v>1019</v>
      </c>
      <c r="AB69" s="1040"/>
      <c r="AC69" s="1040"/>
      <c r="AD69" s="1040"/>
      <c r="AE69" s="1040"/>
      <c r="AF69" s="1040">
        <v>1019</v>
      </c>
      <c r="AG69" s="1040"/>
      <c r="AH69" s="1040"/>
      <c r="AI69" s="1040"/>
      <c r="AJ69" s="1040"/>
      <c r="AK69" s="1040" t="s">
        <v>586</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580</v>
      </c>
      <c r="C70" s="1044"/>
      <c r="D70" s="1044"/>
      <c r="E70" s="1044"/>
      <c r="F70" s="1044"/>
      <c r="G70" s="1044"/>
      <c r="H70" s="1044"/>
      <c r="I70" s="1044"/>
      <c r="J70" s="1044"/>
      <c r="K70" s="1044"/>
      <c r="L70" s="1044"/>
      <c r="M70" s="1044"/>
      <c r="N70" s="1044"/>
      <c r="O70" s="1044"/>
      <c r="P70" s="1045"/>
      <c r="Q70" s="1046">
        <v>5404</v>
      </c>
      <c r="R70" s="1040"/>
      <c r="S70" s="1040"/>
      <c r="T70" s="1040"/>
      <c r="U70" s="1040"/>
      <c r="V70" s="1040">
        <v>5346</v>
      </c>
      <c r="W70" s="1040"/>
      <c r="X70" s="1040"/>
      <c r="Y70" s="1040"/>
      <c r="Z70" s="1040"/>
      <c r="AA70" s="1040">
        <v>59</v>
      </c>
      <c r="AB70" s="1040"/>
      <c r="AC70" s="1040"/>
      <c r="AD70" s="1040"/>
      <c r="AE70" s="1040"/>
      <c r="AF70" s="1040">
        <v>59</v>
      </c>
      <c r="AG70" s="1040"/>
      <c r="AH70" s="1040"/>
      <c r="AI70" s="1040"/>
      <c r="AJ70" s="1040"/>
      <c r="AK70" s="1040">
        <v>663</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581</v>
      </c>
      <c r="C71" s="1044"/>
      <c r="D71" s="1044"/>
      <c r="E71" s="1044"/>
      <c r="F71" s="1044"/>
      <c r="G71" s="1044"/>
      <c r="H71" s="1044"/>
      <c r="I71" s="1044"/>
      <c r="J71" s="1044"/>
      <c r="K71" s="1044"/>
      <c r="L71" s="1044"/>
      <c r="M71" s="1044"/>
      <c r="N71" s="1044"/>
      <c r="O71" s="1044"/>
      <c r="P71" s="1045"/>
      <c r="Q71" s="1046">
        <v>365</v>
      </c>
      <c r="R71" s="1040"/>
      <c r="S71" s="1040"/>
      <c r="T71" s="1040"/>
      <c r="U71" s="1040"/>
      <c r="V71" s="1040">
        <v>361</v>
      </c>
      <c r="W71" s="1040"/>
      <c r="X71" s="1040"/>
      <c r="Y71" s="1040"/>
      <c r="Z71" s="1040"/>
      <c r="AA71" s="1040">
        <v>4</v>
      </c>
      <c r="AB71" s="1040"/>
      <c r="AC71" s="1040"/>
      <c r="AD71" s="1040"/>
      <c r="AE71" s="1040"/>
      <c r="AF71" s="1040">
        <v>4</v>
      </c>
      <c r="AG71" s="1040"/>
      <c r="AH71" s="1040"/>
      <c r="AI71" s="1040"/>
      <c r="AJ71" s="1040"/>
      <c r="AK71" s="1040">
        <v>14</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582</v>
      </c>
      <c r="C72" s="1044"/>
      <c r="D72" s="1044"/>
      <c r="E72" s="1044"/>
      <c r="F72" s="1044"/>
      <c r="G72" s="1044"/>
      <c r="H72" s="1044"/>
      <c r="I72" s="1044"/>
      <c r="J72" s="1044"/>
      <c r="K72" s="1044"/>
      <c r="L72" s="1044"/>
      <c r="M72" s="1044"/>
      <c r="N72" s="1044"/>
      <c r="O72" s="1044"/>
      <c r="P72" s="1045"/>
      <c r="Q72" s="1046">
        <v>1964</v>
      </c>
      <c r="R72" s="1040"/>
      <c r="S72" s="1040"/>
      <c r="T72" s="1040"/>
      <c r="U72" s="1040"/>
      <c r="V72" s="1040">
        <v>1703</v>
      </c>
      <c r="W72" s="1040"/>
      <c r="X72" s="1040"/>
      <c r="Y72" s="1040"/>
      <c r="Z72" s="1040"/>
      <c r="AA72" s="1040">
        <v>261</v>
      </c>
      <c r="AB72" s="1040"/>
      <c r="AC72" s="1040"/>
      <c r="AD72" s="1040"/>
      <c r="AE72" s="1040"/>
      <c r="AF72" s="1040">
        <v>48</v>
      </c>
      <c r="AG72" s="1040"/>
      <c r="AH72" s="1040"/>
      <c r="AI72" s="1040"/>
      <c r="AJ72" s="1040"/>
      <c r="AK72" s="1040" t="s">
        <v>586</v>
      </c>
      <c r="AL72" s="1040"/>
      <c r="AM72" s="1040"/>
      <c r="AN72" s="1040"/>
      <c r="AO72" s="1040"/>
      <c r="AP72" s="1040">
        <v>2832</v>
      </c>
      <c r="AQ72" s="1040"/>
      <c r="AR72" s="1040"/>
      <c r="AS72" s="1040"/>
      <c r="AT72" s="1040"/>
      <c r="AU72" s="1040">
        <v>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583</v>
      </c>
      <c r="C73" s="1044"/>
      <c r="D73" s="1044"/>
      <c r="E73" s="1044"/>
      <c r="F73" s="1044"/>
      <c r="G73" s="1044"/>
      <c r="H73" s="1044"/>
      <c r="I73" s="1044"/>
      <c r="J73" s="1044"/>
      <c r="K73" s="1044"/>
      <c r="L73" s="1044"/>
      <c r="M73" s="1044"/>
      <c r="N73" s="1044"/>
      <c r="O73" s="1044"/>
      <c r="P73" s="1045"/>
      <c r="Q73" s="1046">
        <v>9</v>
      </c>
      <c r="R73" s="1040"/>
      <c r="S73" s="1040"/>
      <c r="T73" s="1040"/>
      <c r="U73" s="1040"/>
      <c r="V73" s="1040">
        <v>8</v>
      </c>
      <c r="W73" s="1040"/>
      <c r="X73" s="1040"/>
      <c r="Y73" s="1040"/>
      <c r="Z73" s="1040"/>
      <c r="AA73" s="1040">
        <v>1</v>
      </c>
      <c r="AB73" s="1040"/>
      <c r="AC73" s="1040"/>
      <c r="AD73" s="1040"/>
      <c r="AE73" s="1040"/>
      <c r="AF73" s="1040">
        <v>1</v>
      </c>
      <c r="AG73" s="1040"/>
      <c r="AH73" s="1040"/>
      <c r="AI73" s="1040"/>
      <c r="AJ73" s="1040"/>
      <c r="AK73" s="1040">
        <v>0</v>
      </c>
      <c r="AL73" s="1040"/>
      <c r="AM73" s="1040"/>
      <c r="AN73" s="1040"/>
      <c r="AO73" s="1040"/>
      <c r="AP73" s="1040" t="s">
        <v>586</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584</v>
      </c>
      <c r="C74" s="1044"/>
      <c r="D74" s="1044"/>
      <c r="E74" s="1044"/>
      <c r="F74" s="1044"/>
      <c r="G74" s="1044"/>
      <c r="H74" s="1044"/>
      <c r="I74" s="1044"/>
      <c r="J74" s="1044"/>
      <c r="K74" s="1044"/>
      <c r="L74" s="1044"/>
      <c r="M74" s="1044"/>
      <c r="N74" s="1044"/>
      <c r="O74" s="1044"/>
      <c r="P74" s="1045"/>
      <c r="Q74" s="1046">
        <v>65</v>
      </c>
      <c r="R74" s="1040"/>
      <c r="S74" s="1040"/>
      <c r="T74" s="1040"/>
      <c r="U74" s="1040"/>
      <c r="V74" s="1040">
        <v>65</v>
      </c>
      <c r="W74" s="1040"/>
      <c r="X74" s="1040"/>
      <c r="Y74" s="1040"/>
      <c r="Z74" s="1040"/>
      <c r="AA74" s="1040">
        <v>0</v>
      </c>
      <c r="AB74" s="1040"/>
      <c r="AC74" s="1040"/>
      <c r="AD74" s="1040"/>
      <c r="AE74" s="1040"/>
      <c r="AF74" s="1040">
        <v>0</v>
      </c>
      <c r="AG74" s="1040"/>
      <c r="AH74" s="1040"/>
      <c r="AI74" s="1040"/>
      <c r="AJ74" s="1040"/>
      <c r="AK74" s="1040">
        <v>5</v>
      </c>
      <c r="AL74" s="1040"/>
      <c r="AM74" s="1040"/>
      <c r="AN74" s="1040"/>
      <c r="AO74" s="1040"/>
      <c r="AP74" s="1040" t="s">
        <v>586</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585</v>
      </c>
      <c r="C75" s="1044"/>
      <c r="D75" s="1044"/>
      <c r="E75" s="1044"/>
      <c r="F75" s="1044"/>
      <c r="G75" s="1044"/>
      <c r="H75" s="1044"/>
      <c r="I75" s="1044"/>
      <c r="J75" s="1044"/>
      <c r="K75" s="1044"/>
      <c r="L75" s="1044"/>
      <c r="M75" s="1044"/>
      <c r="N75" s="1044"/>
      <c r="O75" s="1044"/>
      <c r="P75" s="1045"/>
      <c r="Q75" s="1047">
        <v>219</v>
      </c>
      <c r="R75" s="1048"/>
      <c r="S75" s="1048"/>
      <c r="T75" s="1048"/>
      <c r="U75" s="1049"/>
      <c r="V75" s="1050">
        <v>187</v>
      </c>
      <c r="W75" s="1048"/>
      <c r="X75" s="1048"/>
      <c r="Y75" s="1048"/>
      <c r="Z75" s="1049"/>
      <c r="AA75" s="1050">
        <v>32</v>
      </c>
      <c r="AB75" s="1048"/>
      <c r="AC75" s="1048"/>
      <c r="AD75" s="1048"/>
      <c r="AE75" s="1049"/>
      <c r="AF75" s="1050">
        <v>7</v>
      </c>
      <c r="AG75" s="1048"/>
      <c r="AH75" s="1048"/>
      <c r="AI75" s="1048"/>
      <c r="AJ75" s="1049"/>
      <c r="AK75" s="1050" t="s">
        <v>586</v>
      </c>
      <c r="AL75" s="1048"/>
      <c r="AM75" s="1048"/>
      <c r="AN75" s="1048"/>
      <c r="AO75" s="1049"/>
      <c r="AP75" s="1050" t="s">
        <v>586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388</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1159</v>
      </c>
      <c r="AG88" s="1028"/>
      <c r="AH88" s="1028"/>
      <c r="AI88" s="1028"/>
      <c r="AJ88" s="1028"/>
      <c r="AK88" s="1032"/>
      <c r="AL88" s="1032"/>
      <c r="AM88" s="1032"/>
      <c r="AN88" s="1032"/>
      <c r="AO88" s="1032"/>
      <c r="AP88" s="1028">
        <v>2832</v>
      </c>
      <c r="AQ88" s="1028"/>
      <c r="AR88" s="1028"/>
      <c r="AS88" s="1028"/>
      <c r="AT88" s="1028"/>
      <c r="AU88" s="1028">
        <v>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x14ac:dyDescent="0.2">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113382</v>
      </c>
      <c r="AB110" s="956"/>
      <c r="AC110" s="956"/>
      <c r="AD110" s="956"/>
      <c r="AE110" s="957"/>
      <c r="AF110" s="958">
        <v>104464</v>
      </c>
      <c r="AG110" s="956"/>
      <c r="AH110" s="956"/>
      <c r="AI110" s="956"/>
      <c r="AJ110" s="957"/>
      <c r="AK110" s="958">
        <v>107020</v>
      </c>
      <c r="AL110" s="956"/>
      <c r="AM110" s="956"/>
      <c r="AN110" s="956"/>
      <c r="AO110" s="957"/>
      <c r="AP110" s="959">
        <v>17.7</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1292562</v>
      </c>
      <c r="BR110" s="903"/>
      <c r="BS110" s="903"/>
      <c r="BT110" s="903"/>
      <c r="BU110" s="903"/>
      <c r="BV110" s="903">
        <v>1306550</v>
      </c>
      <c r="BW110" s="903"/>
      <c r="BX110" s="903"/>
      <c r="BY110" s="903"/>
      <c r="BZ110" s="903"/>
      <c r="CA110" s="903">
        <v>1447393</v>
      </c>
      <c r="CB110" s="903"/>
      <c r="CC110" s="903"/>
      <c r="CD110" s="903"/>
      <c r="CE110" s="903"/>
      <c r="CF110" s="927">
        <v>239.3</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123</v>
      </c>
      <c r="DM110" s="903"/>
      <c r="DN110" s="903"/>
      <c r="DO110" s="903"/>
      <c r="DP110" s="903"/>
      <c r="DQ110" s="903" t="s">
        <v>123</v>
      </c>
      <c r="DR110" s="903"/>
      <c r="DS110" s="903"/>
      <c r="DT110" s="903"/>
      <c r="DU110" s="903"/>
      <c r="DV110" s="904" t="s">
        <v>432</v>
      </c>
      <c r="DW110" s="904"/>
      <c r="DX110" s="904"/>
      <c r="DY110" s="904"/>
      <c r="DZ110" s="905"/>
    </row>
    <row r="111" spans="1:131" s="226" customFormat="1" ht="26.25" customHeight="1" x14ac:dyDescent="0.2">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434</v>
      </c>
      <c r="AG111" s="984"/>
      <c r="AH111" s="984"/>
      <c r="AI111" s="984"/>
      <c r="AJ111" s="985"/>
      <c r="AK111" s="986" t="s">
        <v>435</v>
      </c>
      <c r="AL111" s="984"/>
      <c r="AM111" s="984"/>
      <c r="AN111" s="984"/>
      <c r="AO111" s="985"/>
      <c r="AP111" s="987" t="s">
        <v>123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437</v>
      </c>
      <c r="BW111" s="875"/>
      <c r="BX111" s="875"/>
      <c r="BY111" s="875"/>
      <c r="BZ111" s="875"/>
      <c r="CA111" s="875" t="s">
        <v>435</v>
      </c>
      <c r="CB111" s="875"/>
      <c r="CC111" s="875"/>
      <c r="CD111" s="875"/>
      <c r="CE111" s="875"/>
      <c r="CF111" s="936" t="s">
        <v>438</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440</v>
      </c>
      <c r="DM111" s="875"/>
      <c r="DN111" s="875"/>
      <c r="DO111" s="875"/>
      <c r="DP111" s="875"/>
      <c r="DQ111" s="875" t="s">
        <v>441</v>
      </c>
      <c r="DR111" s="875"/>
      <c r="DS111" s="875"/>
      <c r="DT111" s="875"/>
      <c r="DU111" s="875"/>
      <c r="DV111" s="852" t="s">
        <v>435</v>
      </c>
      <c r="DW111" s="852"/>
      <c r="DX111" s="852"/>
      <c r="DY111" s="852"/>
      <c r="DZ111" s="853"/>
    </row>
    <row r="112" spans="1:131" s="226" customFormat="1" ht="26.25" customHeight="1" x14ac:dyDescent="0.2">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444</v>
      </c>
      <c r="AB112" s="838"/>
      <c r="AC112" s="838"/>
      <c r="AD112" s="838"/>
      <c r="AE112" s="839"/>
      <c r="AF112" s="840" t="s">
        <v>445</v>
      </c>
      <c r="AG112" s="838"/>
      <c r="AH112" s="838"/>
      <c r="AI112" s="838"/>
      <c r="AJ112" s="839"/>
      <c r="AK112" s="840" t="s">
        <v>438</v>
      </c>
      <c r="AL112" s="838"/>
      <c r="AM112" s="838"/>
      <c r="AN112" s="838"/>
      <c r="AO112" s="839"/>
      <c r="AP112" s="885" t="s">
        <v>438</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622022</v>
      </c>
      <c r="BR112" s="875"/>
      <c r="BS112" s="875"/>
      <c r="BT112" s="875"/>
      <c r="BU112" s="875"/>
      <c r="BV112" s="875">
        <v>543016</v>
      </c>
      <c r="BW112" s="875"/>
      <c r="BX112" s="875"/>
      <c r="BY112" s="875"/>
      <c r="BZ112" s="875"/>
      <c r="CA112" s="875">
        <v>490692</v>
      </c>
      <c r="CB112" s="875"/>
      <c r="CC112" s="875"/>
      <c r="CD112" s="875"/>
      <c r="CE112" s="875"/>
      <c r="CF112" s="936">
        <v>81.099999999999994</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438</v>
      </c>
      <c r="DM112" s="875"/>
      <c r="DN112" s="875"/>
      <c r="DO112" s="875"/>
      <c r="DP112" s="875"/>
      <c r="DQ112" s="875" t="s">
        <v>123</v>
      </c>
      <c r="DR112" s="875"/>
      <c r="DS112" s="875"/>
      <c r="DT112" s="875"/>
      <c r="DU112" s="875"/>
      <c r="DV112" s="852" t="s">
        <v>435</v>
      </c>
      <c r="DW112" s="852"/>
      <c r="DX112" s="852"/>
      <c r="DY112" s="852"/>
      <c r="DZ112" s="853"/>
    </row>
    <row r="113" spans="1:130" s="226" customFormat="1" ht="26.25" customHeight="1" x14ac:dyDescent="0.2">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61064</v>
      </c>
      <c r="AB113" s="984"/>
      <c r="AC113" s="984"/>
      <c r="AD113" s="984"/>
      <c r="AE113" s="985"/>
      <c r="AF113" s="986">
        <v>54501</v>
      </c>
      <c r="AG113" s="984"/>
      <c r="AH113" s="984"/>
      <c r="AI113" s="984"/>
      <c r="AJ113" s="985"/>
      <c r="AK113" s="986">
        <v>48312</v>
      </c>
      <c r="AL113" s="984"/>
      <c r="AM113" s="984"/>
      <c r="AN113" s="984"/>
      <c r="AO113" s="985"/>
      <c r="AP113" s="987">
        <v>8</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2418</v>
      </c>
      <c r="BR113" s="875"/>
      <c r="BS113" s="875"/>
      <c r="BT113" s="875"/>
      <c r="BU113" s="875"/>
      <c r="BV113" s="875">
        <v>4024</v>
      </c>
      <c r="BW113" s="875"/>
      <c r="BX113" s="875"/>
      <c r="BY113" s="875"/>
      <c r="BZ113" s="875"/>
      <c r="CA113" s="875">
        <v>6118</v>
      </c>
      <c r="CB113" s="875"/>
      <c r="CC113" s="875"/>
      <c r="CD113" s="875"/>
      <c r="CE113" s="875"/>
      <c r="CF113" s="936">
        <v>1</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451</v>
      </c>
      <c r="DH113" s="838"/>
      <c r="DI113" s="838"/>
      <c r="DJ113" s="838"/>
      <c r="DK113" s="839"/>
      <c r="DL113" s="840" t="s">
        <v>444</v>
      </c>
      <c r="DM113" s="838"/>
      <c r="DN113" s="838"/>
      <c r="DO113" s="838"/>
      <c r="DP113" s="839"/>
      <c r="DQ113" s="840" t="s">
        <v>435</v>
      </c>
      <c r="DR113" s="838"/>
      <c r="DS113" s="838"/>
      <c r="DT113" s="838"/>
      <c r="DU113" s="839"/>
      <c r="DV113" s="885" t="s">
        <v>123</v>
      </c>
      <c r="DW113" s="886"/>
      <c r="DX113" s="886"/>
      <c r="DY113" s="886"/>
      <c r="DZ113" s="887"/>
    </row>
    <row r="114" spans="1:130" s="226" customFormat="1" ht="26.25" customHeight="1" x14ac:dyDescent="0.2">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435</v>
      </c>
      <c r="AB114" s="838"/>
      <c r="AC114" s="838"/>
      <c r="AD114" s="838"/>
      <c r="AE114" s="839"/>
      <c r="AF114" s="840" t="s">
        <v>435</v>
      </c>
      <c r="AG114" s="838"/>
      <c r="AH114" s="838"/>
      <c r="AI114" s="838"/>
      <c r="AJ114" s="839"/>
      <c r="AK114" s="840" t="s">
        <v>123</v>
      </c>
      <c r="AL114" s="838"/>
      <c r="AM114" s="838"/>
      <c r="AN114" s="838"/>
      <c r="AO114" s="839"/>
      <c r="AP114" s="885" t="s">
        <v>440</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203686</v>
      </c>
      <c r="BR114" s="875"/>
      <c r="BS114" s="875"/>
      <c r="BT114" s="875"/>
      <c r="BU114" s="875"/>
      <c r="BV114" s="875">
        <v>183247</v>
      </c>
      <c r="BW114" s="875"/>
      <c r="BX114" s="875"/>
      <c r="BY114" s="875"/>
      <c r="BZ114" s="875"/>
      <c r="CA114" s="875">
        <v>171172</v>
      </c>
      <c r="CB114" s="875"/>
      <c r="CC114" s="875"/>
      <c r="CD114" s="875"/>
      <c r="CE114" s="875"/>
      <c r="CF114" s="936">
        <v>28.3</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123</v>
      </c>
      <c r="DM114" s="838"/>
      <c r="DN114" s="838"/>
      <c r="DO114" s="838"/>
      <c r="DP114" s="839"/>
      <c r="DQ114" s="840" t="s">
        <v>445</v>
      </c>
      <c r="DR114" s="838"/>
      <c r="DS114" s="838"/>
      <c r="DT114" s="838"/>
      <c r="DU114" s="839"/>
      <c r="DV114" s="885" t="s">
        <v>123</v>
      </c>
      <c r="DW114" s="886"/>
      <c r="DX114" s="886"/>
      <c r="DY114" s="886"/>
      <c r="DZ114" s="887"/>
    </row>
    <row r="115" spans="1:130" s="226" customFormat="1" ht="26.25" customHeight="1" x14ac:dyDescent="0.2">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434</v>
      </c>
      <c r="AB115" s="984"/>
      <c r="AC115" s="984"/>
      <c r="AD115" s="984"/>
      <c r="AE115" s="985"/>
      <c r="AF115" s="986" t="s">
        <v>435</v>
      </c>
      <c r="AG115" s="984"/>
      <c r="AH115" s="984"/>
      <c r="AI115" s="984"/>
      <c r="AJ115" s="985"/>
      <c r="AK115" s="986" t="s">
        <v>456</v>
      </c>
      <c r="AL115" s="984"/>
      <c r="AM115" s="984"/>
      <c r="AN115" s="984"/>
      <c r="AO115" s="985"/>
      <c r="AP115" s="987" t="s">
        <v>445</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t="s">
        <v>451</v>
      </c>
      <c r="BR115" s="875"/>
      <c r="BS115" s="875"/>
      <c r="BT115" s="875"/>
      <c r="BU115" s="875"/>
      <c r="BV115" s="875" t="s">
        <v>445</v>
      </c>
      <c r="BW115" s="875"/>
      <c r="BX115" s="875"/>
      <c r="BY115" s="875"/>
      <c r="BZ115" s="875"/>
      <c r="CA115" s="875" t="s">
        <v>434</v>
      </c>
      <c r="CB115" s="875"/>
      <c r="CC115" s="875"/>
      <c r="CD115" s="875"/>
      <c r="CE115" s="875"/>
      <c r="CF115" s="936" t="s">
        <v>437</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435</v>
      </c>
      <c r="DM115" s="838"/>
      <c r="DN115" s="838"/>
      <c r="DO115" s="838"/>
      <c r="DP115" s="839"/>
      <c r="DQ115" s="840" t="s">
        <v>456</v>
      </c>
      <c r="DR115" s="838"/>
      <c r="DS115" s="838"/>
      <c r="DT115" s="838"/>
      <c r="DU115" s="839"/>
      <c r="DV115" s="885" t="s">
        <v>123</v>
      </c>
      <c r="DW115" s="886"/>
      <c r="DX115" s="886"/>
      <c r="DY115" s="886"/>
      <c r="DZ115" s="887"/>
    </row>
    <row r="116" spans="1:130" s="226" customFormat="1" ht="26.25" customHeight="1" x14ac:dyDescent="0.2">
      <c r="A116" s="981"/>
      <c r="B116" s="982"/>
      <c r="C116" s="941" t="s">
        <v>459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435</v>
      </c>
      <c r="AG116" s="838"/>
      <c r="AH116" s="838"/>
      <c r="AI116" s="838"/>
      <c r="AJ116" s="839"/>
      <c r="AK116" s="840" t="s">
        <v>438</v>
      </c>
      <c r="AL116" s="838"/>
      <c r="AM116" s="838"/>
      <c r="AN116" s="838"/>
      <c r="AO116" s="839"/>
      <c r="AP116" s="885" t="s">
        <v>438</v>
      </c>
      <c r="AQ116" s="886"/>
      <c r="AR116" s="886"/>
      <c r="AS116" s="886"/>
      <c r="AT116" s="887"/>
      <c r="AU116" s="997"/>
      <c r="AV116" s="998"/>
      <c r="AW116" s="998"/>
      <c r="AX116" s="998"/>
      <c r="AY116" s="998"/>
      <c r="AZ116" s="924" t="s">
        <v>460</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434</v>
      </c>
      <c r="BW116" s="875"/>
      <c r="BX116" s="875"/>
      <c r="BY116" s="875"/>
      <c r="BZ116" s="875"/>
      <c r="CA116" s="875" t="s">
        <v>434</v>
      </c>
      <c r="CB116" s="875"/>
      <c r="CC116" s="875"/>
      <c r="CD116" s="875"/>
      <c r="CE116" s="875"/>
      <c r="CF116" s="936" t="s">
        <v>123</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456</v>
      </c>
      <c r="DM116" s="838"/>
      <c r="DN116" s="838"/>
      <c r="DO116" s="838"/>
      <c r="DP116" s="839"/>
      <c r="DQ116" s="840" t="s">
        <v>441</v>
      </c>
      <c r="DR116" s="838"/>
      <c r="DS116" s="838"/>
      <c r="DT116" s="838"/>
      <c r="DU116" s="839"/>
      <c r="DV116" s="885" t="s">
        <v>451</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174446</v>
      </c>
      <c r="AB117" s="970"/>
      <c r="AC117" s="970"/>
      <c r="AD117" s="970"/>
      <c r="AE117" s="971"/>
      <c r="AF117" s="972">
        <v>158965</v>
      </c>
      <c r="AG117" s="970"/>
      <c r="AH117" s="970"/>
      <c r="AI117" s="970"/>
      <c r="AJ117" s="971"/>
      <c r="AK117" s="972">
        <v>155332</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123</v>
      </c>
      <c r="BW117" s="875"/>
      <c r="BX117" s="875"/>
      <c r="BY117" s="875"/>
      <c r="BZ117" s="875"/>
      <c r="CA117" s="875" t="s">
        <v>440</v>
      </c>
      <c r="CB117" s="875"/>
      <c r="CC117" s="875"/>
      <c r="CD117" s="875"/>
      <c r="CE117" s="875"/>
      <c r="CF117" s="936" t="s">
        <v>123</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434</v>
      </c>
      <c r="DM117" s="838"/>
      <c r="DN117" s="838"/>
      <c r="DO117" s="838"/>
      <c r="DP117" s="839"/>
      <c r="DQ117" s="840" t="s">
        <v>123</v>
      </c>
      <c r="DR117" s="838"/>
      <c r="DS117" s="838"/>
      <c r="DT117" s="838"/>
      <c r="DU117" s="839"/>
      <c r="DV117" s="885" t="s">
        <v>435</v>
      </c>
      <c r="DW117" s="886"/>
      <c r="DX117" s="886"/>
      <c r="DY117" s="886"/>
      <c r="DZ117" s="887"/>
    </row>
    <row r="118" spans="1:130" s="226" customFormat="1" ht="26.25" customHeight="1" x14ac:dyDescent="0.2">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432</v>
      </c>
      <c r="BW118" s="906"/>
      <c r="BX118" s="906"/>
      <c r="BY118" s="906"/>
      <c r="BZ118" s="906"/>
      <c r="CA118" s="906" t="s">
        <v>123</v>
      </c>
      <c r="CB118" s="906"/>
      <c r="CC118" s="906"/>
      <c r="CD118" s="906"/>
      <c r="CE118" s="906"/>
      <c r="CF118" s="936" t="s">
        <v>123</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123</v>
      </c>
      <c r="DM118" s="838"/>
      <c r="DN118" s="838"/>
      <c r="DO118" s="838"/>
      <c r="DP118" s="839"/>
      <c r="DQ118" s="840" t="s">
        <v>123</v>
      </c>
      <c r="DR118" s="838"/>
      <c r="DS118" s="838"/>
      <c r="DT118" s="838"/>
      <c r="DU118" s="839"/>
      <c r="DV118" s="885" t="s">
        <v>440</v>
      </c>
      <c r="DW118" s="886"/>
      <c r="DX118" s="886"/>
      <c r="DY118" s="886"/>
      <c r="DZ118" s="887"/>
    </row>
    <row r="119" spans="1:130" s="226" customFormat="1" ht="26.25" customHeight="1" x14ac:dyDescent="0.2">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431</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467</v>
      </c>
      <c r="BP119" s="939"/>
      <c r="BQ119" s="943">
        <v>2120688</v>
      </c>
      <c r="BR119" s="906"/>
      <c r="BS119" s="906"/>
      <c r="BT119" s="906"/>
      <c r="BU119" s="906"/>
      <c r="BV119" s="906">
        <v>2036837</v>
      </c>
      <c r="BW119" s="906"/>
      <c r="BX119" s="906"/>
      <c r="BY119" s="906"/>
      <c r="BZ119" s="906"/>
      <c r="CA119" s="906">
        <v>2115375</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444</v>
      </c>
      <c r="DR119" s="821"/>
      <c r="DS119" s="821"/>
      <c r="DT119" s="821"/>
      <c r="DU119" s="822"/>
      <c r="DV119" s="909" t="s">
        <v>431</v>
      </c>
      <c r="DW119" s="910"/>
      <c r="DX119" s="910"/>
      <c r="DY119" s="910"/>
      <c r="DZ119" s="911"/>
    </row>
    <row r="120" spans="1:130" s="226" customFormat="1" ht="26.25" customHeight="1" x14ac:dyDescent="0.2">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431</v>
      </c>
      <c r="AG120" s="838"/>
      <c r="AH120" s="838"/>
      <c r="AI120" s="838"/>
      <c r="AJ120" s="839"/>
      <c r="AK120" s="840" t="s">
        <v>444</v>
      </c>
      <c r="AL120" s="838"/>
      <c r="AM120" s="838"/>
      <c r="AN120" s="838"/>
      <c r="AO120" s="839"/>
      <c r="AP120" s="885" t="s">
        <v>123</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1874734</v>
      </c>
      <c r="BR120" s="903"/>
      <c r="BS120" s="903"/>
      <c r="BT120" s="903"/>
      <c r="BU120" s="903"/>
      <c r="BV120" s="903">
        <v>2113537</v>
      </c>
      <c r="BW120" s="903"/>
      <c r="BX120" s="903"/>
      <c r="BY120" s="903"/>
      <c r="BZ120" s="903"/>
      <c r="CA120" s="903">
        <v>2171057</v>
      </c>
      <c r="CB120" s="903"/>
      <c r="CC120" s="903"/>
      <c r="CD120" s="903"/>
      <c r="CE120" s="903"/>
      <c r="CF120" s="927">
        <v>358.9</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553276</v>
      </c>
      <c r="DH120" s="903"/>
      <c r="DI120" s="903"/>
      <c r="DJ120" s="903"/>
      <c r="DK120" s="903"/>
      <c r="DL120" s="903">
        <v>483050</v>
      </c>
      <c r="DM120" s="903"/>
      <c r="DN120" s="903"/>
      <c r="DO120" s="903"/>
      <c r="DP120" s="903"/>
      <c r="DQ120" s="903">
        <v>436514</v>
      </c>
      <c r="DR120" s="903"/>
      <c r="DS120" s="903"/>
      <c r="DT120" s="903"/>
      <c r="DU120" s="903"/>
      <c r="DV120" s="904">
        <v>72.2</v>
      </c>
      <c r="DW120" s="904"/>
      <c r="DX120" s="904"/>
      <c r="DY120" s="904"/>
      <c r="DZ120" s="905"/>
    </row>
    <row r="121" spans="1:130" s="226" customFormat="1" ht="26.25" customHeight="1" x14ac:dyDescent="0.2">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438</v>
      </c>
      <c r="AB121" s="838"/>
      <c r="AC121" s="838"/>
      <c r="AD121" s="838"/>
      <c r="AE121" s="839"/>
      <c r="AF121" s="840" t="s">
        <v>438</v>
      </c>
      <c r="AG121" s="838"/>
      <c r="AH121" s="838"/>
      <c r="AI121" s="838"/>
      <c r="AJ121" s="839"/>
      <c r="AK121" s="840" t="s">
        <v>444</v>
      </c>
      <c r="AL121" s="838"/>
      <c r="AM121" s="838"/>
      <c r="AN121" s="838"/>
      <c r="AO121" s="839"/>
      <c r="AP121" s="885" t="s">
        <v>444</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296923</v>
      </c>
      <c r="BR121" s="875"/>
      <c r="BS121" s="875"/>
      <c r="BT121" s="875"/>
      <c r="BU121" s="875"/>
      <c r="BV121" s="875">
        <v>257764</v>
      </c>
      <c r="BW121" s="875"/>
      <c r="BX121" s="875"/>
      <c r="BY121" s="875"/>
      <c r="BZ121" s="875"/>
      <c r="CA121" s="875">
        <v>225473</v>
      </c>
      <c r="CB121" s="875"/>
      <c r="CC121" s="875"/>
      <c r="CD121" s="875"/>
      <c r="CE121" s="875"/>
      <c r="CF121" s="936">
        <v>37.299999999999997</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68726</v>
      </c>
      <c r="DH121" s="875"/>
      <c r="DI121" s="875"/>
      <c r="DJ121" s="875"/>
      <c r="DK121" s="875"/>
      <c r="DL121" s="875">
        <v>59966</v>
      </c>
      <c r="DM121" s="875"/>
      <c r="DN121" s="875"/>
      <c r="DO121" s="875"/>
      <c r="DP121" s="875"/>
      <c r="DQ121" s="875">
        <v>54178</v>
      </c>
      <c r="DR121" s="875"/>
      <c r="DS121" s="875"/>
      <c r="DT121" s="875"/>
      <c r="DU121" s="875"/>
      <c r="DV121" s="852">
        <v>9</v>
      </c>
      <c r="DW121" s="852"/>
      <c r="DX121" s="852"/>
      <c r="DY121" s="852"/>
      <c r="DZ121" s="853"/>
    </row>
    <row r="122" spans="1:130" s="226" customFormat="1" ht="26.25" customHeight="1" x14ac:dyDescent="0.2">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432</v>
      </c>
      <c r="AB122" s="838"/>
      <c r="AC122" s="838"/>
      <c r="AD122" s="838"/>
      <c r="AE122" s="839"/>
      <c r="AF122" s="840" t="s">
        <v>441</v>
      </c>
      <c r="AG122" s="838"/>
      <c r="AH122" s="838"/>
      <c r="AI122" s="838"/>
      <c r="AJ122" s="839"/>
      <c r="AK122" s="840" t="s">
        <v>435</v>
      </c>
      <c r="AL122" s="838"/>
      <c r="AM122" s="838"/>
      <c r="AN122" s="838"/>
      <c r="AO122" s="839"/>
      <c r="AP122" s="885" t="s">
        <v>438</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1370110</v>
      </c>
      <c r="BR122" s="906"/>
      <c r="BS122" s="906"/>
      <c r="BT122" s="906"/>
      <c r="BU122" s="906"/>
      <c r="BV122" s="906">
        <v>1334733</v>
      </c>
      <c r="BW122" s="906"/>
      <c r="BX122" s="906"/>
      <c r="BY122" s="906"/>
      <c r="BZ122" s="906"/>
      <c r="CA122" s="906">
        <v>1289408</v>
      </c>
      <c r="CB122" s="906"/>
      <c r="CC122" s="906"/>
      <c r="CD122" s="906"/>
      <c r="CE122" s="906"/>
      <c r="CF122" s="907">
        <v>213.2</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431</v>
      </c>
      <c r="DM122" s="875"/>
      <c r="DN122" s="875"/>
      <c r="DO122" s="875"/>
      <c r="DP122" s="875"/>
      <c r="DQ122" s="875" t="s">
        <v>438</v>
      </c>
      <c r="DR122" s="875"/>
      <c r="DS122" s="875"/>
      <c r="DT122" s="875"/>
      <c r="DU122" s="875"/>
      <c r="DV122" s="852" t="s">
        <v>432</v>
      </c>
      <c r="DW122" s="852"/>
      <c r="DX122" s="852"/>
      <c r="DY122" s="852"/>
      <c r="DZ122" s="853"/>
    </row>
    <row r="123" spans="1:130" s="226" customFormat="1" ht="26.25" customHeight="1" x14ac:dyDescent="0.2">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438</v>
      </c>
      <c r="AB123" s="838"/>
      <c r="AC123" s="838"/>
      <c r="AD123" s="838"/>
      <c r="AE123" s="839"/>
      <c r="AF123" s="840" t="s">
        <v>431</v>
      </c>
      <c r="AG123" s="838"/>
      <c r="AH123" s="838"/>
      <c r="AI123" s="838"/>
      <c r="AJ123" s="839"/>
      <c r="AK123" s="840" t="s">
        <v>438</v>
      </c>
      <c r="AL123" s="838"/>
      <c r="AM123" s="838"/>
      <c r="AN123" s="838"/>
      <c r="AO123" s="839"/>
      <c r="AP123" s="885" t="s">
        <v>438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478</v>
      </c>
      <c r="BP123" s="939"/>
      <c r="BQ123" s="893">
        <v>3541767</v>
      </c>
      <c r="BR123" s="894"/>
      <c r="BS123" s="894"/>
      <c r="BT123" s="894"/>
      <c r="BU123" s="894"/>
      <c r="BV123" s="894">
        <v>3706034</v>
      </c>
      <c r="BW123" s="894"/>
      <c r="BX123" s="894"/>
      <c r="BY123" s="894"/>
      <c r="BZ123" s="894"/>
      <c r="CA123" s="894">
        <v>3685938</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t="s">
        <v>438</v>
      </c>
      <c r="DH123" s="838"/>
      <c r="DI123" s="838"/>
      <c r="DJ123" s="838"/>
      <c r="DK123" s="839"/>
      <c r="DL123" s="840" t="s">
        <v>431</v>
      </c>
      <c r="DM123" s="838"/>
      <c r="DN123" s="838"/>
      <c r="DO123" s="838"/>
      <c r="DP123" s="839"/>
      <c r="DQ123" s="840" t="s">
        <v>431</v>
      </c>
      <c r="DR123" s="838"/>
      <c r="DS123" s="838"/>
      <c r="DT123" s="838"/>
      <c r="DU123" s="839"/>
      <c r="DV123" s="885" t="s">
        <v>123</v>
      </c>
      <c r="DW123" s="886"/>
      <c r="DX123" s="886"/>
      <c r="DY123" s="886"/>
      <c r="DZ123" s="887"/>
    </row>
    <row r="124" spans="1:130" s="226" customFormat="1" ht="26.25" customHeight="1" thickBot="1" x14ac:dyDescent="0.25">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438</v>
      </c>
      <c r="AB124" s="838"/>
      <c r="AC124" s="838"/>
      <c r="AD124" s="838"/>
      <c r="AE124" s="839"/>
      <c r="AF124" s="840" t="s">
        <v>123</v>
      </c>
      <c r="AG124" s="838"/>
      <c r="AH124" s="838"/>
      <c r="AI124" s="838"/>
      <c r="AJ124" s="839"/>
      <c r="AK124" s="840" t="s">
        <v>444</v>
      </c>
      <c r="AL124" s="838"/>
      <c r="AM124" s="838"/>
      <c r="AN124" s="838"/>
      <c r="AO124" s="839"/>
      <c r="AP124" s="885" t="s">
        <v>456</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t="s">
        <v>444</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431</v>
      </c>
      <c r="DH124" s="821"/>
      <c r="DI124" s="821"/>
      <c r="DJ124" s="821"/>
      <c r="DK124" s="822"/>
      <c r="DL124" s="823" t="s">
        <v>431</v>
      </c>
      <c r="DM124" s="821"/>
      <c r="DN124" s="821"/>
      <c r="DO124" s="821"/>
      <c r="DP124" s="822"/>
      <c r="DQ124" s="823" t="s">
        <v>123</v>
      </c>
      <c r="DR124" s="821"/>
      <c r="DS124" s="821"/>
      <c r="DT124" s="821"/>
      <c r="DU124" s="822"/>
      <c r="DV124" s="909" t="s">
        <v>456</v>
      </c>
      <c r="DW124" s="910"/>
      <c r="DX124" s="910"/>
      <c r="DY124" s="910"/>
      <c r="DZ124" s="911"/>
    </row>
    <row r="125" spans="1:130" s="226" customFormat="1" ht="26.25" customHeight="1" x14ac:dyDescent="0.2">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431</v>
      </c>
      <c r="AG125" s="838"/>
      <c r="AH125" s="838"/>
      <c r="AI125" s="838"/>
      <c r="AJ125" s="839"/>
      <c r="AK125" s="840" t="s">
        <v>123</v>
      </c>
      <c r="AL125" s="838"/>
      <c r="AM125" s="838"/>
      <c r="AN125" s="838"/>
      <c r="AO125" s="839"/>
      <c r="AP125" s="885" t="s">
        <v>431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456</v>
      </c>
      <c r="DM125" s="903"/>
      <c r="DN125" s="903"/>
      <c r="DO125" s="903"/>
      <c r="DP125" s="903"/>
      <c r="DQ125" s="903" t="s">
        <v>444</v>
      </c>
      <c r="DR125" s="903"/>
      <c r="DS125" s="903"/>
      <c r="DT125" s="903"/>
      <c r="DU125" s="903"/>
      <c r="DV125" s="904" t="s">
        <v>123</v>
      </c>
      <c r="DW125" s="904"/>
      <c r="DX125" s="904"/>
      <c r="DY125" s="904"/>
      <c r="DZ125" s="905"/>
    </row>
    <row r="126" spans="1:130" s="226" customFormat="1" ht="26.25" customHeight="1" thickBot="1" x14ac:dyDescent="0.25">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431</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431</v>
      </c>
      <c r="DM126" s="875"/>
      <c r="DN126" s="875"/>
      <c r="DO126" s="875"/>
      <c r="DP126" s="875"/>
      <c r="DQ126" s="875" t="s">
        <v>431</v>
      </c>
      <c r="DR126" s="875"/>
      <c r="DS126" s="875"/>
      <c r="DT126" s="875"/>
      <c r="DU126" s="875"/>
      <c r="DV126" s="852" t="s">
        <v>123</v>
      </c>
      <c r="DW126" s="852"/>
      <c r="DX126" s="852"/>
      <c r="DY126" s="852"/>
      <c r="DZ126" s="853"/>
    </row>
    <row r="127" spans="1:130" s="226" customFormat="1" ht="26.25" customHeight="1" x14ac:dyDescent="0.2">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435</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456</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5">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1193</v>
      </c>
      <c r="AB128" s="859"/>
      <c r="AC128" s="859"/>
      <c r="AD128" s="859"/>
      <c r="AE128" s="860"/>
      <c r="AF128" s="861">
        <v>1276</v>
      </c>
      <c r="AG128" s="859"/>
      <c r="AH128" s="859"/>
      <c r="AI128" s="859"/>
      <c r="AJ128" s="860"/>
      <c r="AK128" s="861" t="s">
        <v>444</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456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444</v>
      </c>
      <c r="DH128" s="849"/>
      <c r="DI128" s="849"/>
      <c r="DJ128" s="849"/>
      <c r="DK128" s="849"/>
      <c r="DL128" s="849" t="s">
        <v>435</v>
      </c>
      <c r="DM128" s="849"/>
      <c r="DN128" s="849"/>
      <c r="DO128" s="849"/>
      <c r="DP128" s="849"/>
      <c r="DQ128" s="849" t="s">
        <v>431</v>
      </c>
      <c r="DR128" s="849"/>
      <c r="DS128" s="849"/>
      <c r="DT128" s="849"/>
      <c r="DU128" s="849"/>
      <c r="DV128" s="850" t="s">
        <v>435</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885086</v>
      </c>
      <c r="AB129" s="838"/>
      <c r="AC129" s="838"/>
      <c r="AD129" s="838"/>
      <c r="AE129" s="839"/>
      <c r="AF129" s="840">
        <v>806800</v>
      </c>
      <c r="AG129" s="838"/>
      <c r="AH129" s="838"/>
      <c r="AI129" s="838"/>
      <c r="AJ129" s="839"/>
      <c r="AK129" s="840">
        <v>732695</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444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150658</v>
      </c>
      <c r="AB130" s="838"/>
      <c r="AC130" s="838"/>
      <c r="AD130" s="838"/>
      <c r="AE130" s="839"/>
      <c r="AF130" s="840">
        <v>137604</v>
      </c>
      <c r="AG130" s="838"/>
      <c r="AH130" s="838"/>
      <c r="AI130" s="838"/>
      <c r="AJ130" s="839"/>
      <c r="AK130" s="840">
        <v>127855</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734428</v>
      </c>
      <c r="AB131" s="821"/>
      <c r="AC131" s="821"/>
      <c r="AD131" s="821"/>
      <c r="AE131" s="822"/>
      <c r="AF131" s="823">
        <v>669196</v>
      </c>
      <c r="AG131" s="821"/>
      <c r="AH131" s="821"/>
      <c r="AI131" s="821"/>
      <c r="AJ131" s="822"/>
      <c r="AK131" s="823">
        <v>604840</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502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3.076543923</v>
      </c>
      <c r="AB132" s="801"/>
      <c r="AC132" s="801"/>
      <c r="AD132" s="801"/>
      <c r="AE132" s="802"/>
      <c r="AF132" s="803">
        <v>3.0013628290000001</v>
      </c>
      <c r="AG132" s="801"/>
      <c r="AH132" s="801"/>
      <c r="AI132" s="801"/>
      <c r="AJ132" s="802"/>
      <c r="AK132" s="803">
        <v>4.542854309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2.6</v>
      </c>
      <c r="AB133" s="780"/>
      <c r="AC133" s="780"/>
      <c r="AD133" s="780"/>
      <c r="AE133" s="781"/>
      <c r="AF133" s="779">
        <v>3</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qg4ogPmIl/ddSyKKL7KBEuk0LsYRpz5YiOQrQSs7/bCKbsxcB4qBBvzMkwCjroHQcOtEAHjc+nogJs2b4mR+FQ==" saltValue="4B8ynQs+zx6Q0iCYY3TW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4JL3YRPcl6UW1/k3le/hGZdB+G/0BJvZk1J8Pwc40P/X1UcsujeWH9vumBQTsw7GFlM3hmbgquHQWm7YTRLng==" saltValue="eCuK15yRRWcDrXmfjNA0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crPVkmGb8B/iZuV94tHPnN0dZSm2DMiXqa93nL2O05MTgJHV/xb1gg8bGJVQs9+FhWvU/rK4W0+Q/CnvoZODw==" saltValue="YlM2knQjL+yNoIPm/V/6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202649</v>
      </c>
      <c r="AP9" s="292">
        <v>350604</v>
      </c>
      <c r="AQ9" s="293">
        <v>216903</v>
      </c>
      <c r="AR9" s="294">
        <v>61.6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89471</v>
      </c>
      <c r="AP10" s="295">
        <v>154794</v>
      </c>
      <c r="AQ10" s="296">
        <v>28917</v>
      </c>
      <c r="AR10" s="297">
        <v>435.3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3441</v>
      </c>
      <c r="AP11" s="295">
        <v>5953</v>
      </c>
      <c r="AQ11" s="296">
        <v>25458</v>
      </c>
      <c r="AR11" s="297">
        <v>-76.599999999999994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t="s">
        <v>518</v>
      </c>
      <c r="AP12" s="295" t="s">
        <v>518</v>
      </c>
      <c r="AQ12" s="296">
        <v>3963</v>
      </c>
      <c r="AR12" s="297" t="s">
        <v>518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518</v>
      </c>
      <c r="AP13" s="295" t="s">
        <v>518</v>
      </c>
      <c r="AQ13" s="296" t="s">
        <v>518</v>
      </c>
      <c r="AR13" s="297" t="s">
        <v>518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t="s">
        <v>518</v>
      </c>
      <c r="AP14" s="295" t="s">
        <v>518</v>
      </c>
      <c r="AQ14" s="296">
        <v>8580</v>
      </c>
      <c r="AR14" s="297" t="s">
        <v>518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t="s">
        <v>518</v>
      </c>
      <c r="AP15" s="295" t="s">
        <v>518</v>
      </c>
      <c r="AQ15" s="296">
        <v>5076</v>
      </c>
      <c r="AR15" s="297" t="s">
        <v>518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-15290</v>
      </c>
      <c r="AP16" s="295">
        <v>-26453</v>
      </c>
      <c r="AQ16" s="296">
        <v>-20614</v>
      </c>
      <c r="AR16" s="297">
        <v>28.3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280271</v>
      </c>
      <c r="AP17" s="295">
        <v>484898</v>
      </c>
      <c r="AQ17" s="296">
        <v>268284</v>
      </c>
      <c r="AR17" s="297">
        <v>80.7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34.6</v>
      </c>
      <c r="AP21" s="308">
        <v>24.83</v>
      </c>
      <c r="AQ21" s="309">
        <v>9.77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96.4</v>
      </c>
      <c r="AP22" s="313">
        <v>94</v>
      </c>
      <c r="AQ22" s="314">
        <v>2.4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530</v>
      </c>
      <c r="AO27" s="273"/>
      <c r="AP27" s="273"/>
      <c r="AQ27" s="273"/>
      <c r="AR27" s="273"/>
      <c r="AS27" s="273"/>
      <c r="AT27" s="273"/>
    </row>
    <row r="28" spans="1:46" ht="16.2" x14ac:dyDescent="0.2">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107020</v>
      </c>
      <c r="AP32" s="322">
        <v>185156</v>
      </c>
      <c r="AQ32" s="323">
        <v>153879</v>
      </c>
      <c r="AR32" s="324">
        <v>20.3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518</v>
      </c>
      <c r="AP33" s="322" t="s">
        <v>518</v>
      </c>
      <c r="AQ33" s="323" t="s">
        <v>518</v>
      </c>
      <c r="AR33" s="324" t="s">
        <v>518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518</v>
      </c>
      <c r="AP34" s="322" t="s">
        <v>518</v>
      </c>
      <c r="AQ34" s="323" t="s">
        <v>518</v>
      </c>
      <c r="AR34" s="324" t="s">
        <v>518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48312</v>
      </c>
      <c r="AP35" s="322">
        <v>83585</v>
      </c>
      <c r="AQ35" s="323">
        <v>28293</v>
      </c>
      <c r="AR35" s="324">
        <v>195.4</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t="s">
        <v>518</v>
      </c>
      <c r="AP36" s="322" t="s">
        <v>518</v>
      </c>
      <c r="AQ36" s="323">
        <v>5342</v>
      </c>
      <c r="AR36" s="324" t="s">
        <v>518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t="s">
        <v>518</v>
      </c>
      <c r="AP37" s="322" t="s">
        <v>518</v>
      </c>
      <c r="AQ37" s="323">
        <v>1875</v>
      </c>
      <c r="AR37" s="324" t="s">
        <v>518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518</v>
      </c>
      <c r="AP38" s="325" t="s">
        <v>518</v>
      </c>
      <c r="AQ38" s="326">
        <v>54</v>
      </c>
      <c r="AR38" s="314" t="s">
        <v>518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t="s">
        <v>518</v>
      </c>
      <c r="AP39" s="322" t="s">
        <v>518</v>
      </c>
      <c r="AQ39" s="323">
        <v>-7130</v>
      </c>
      <c r="AR39" s="324" t="s">
        <v>518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-127855</v>
      </c>
      <c r="AP40" s="322">
        <v>-221202</v>
      </c>
      <c r="AQ40" s="323">
        <v>-136382</v>
      </c>
      <c r="AR40" s="324">
        <v>62.2</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27477</v>
      </c>
      <c r="AP41" s="322">
        <v>47538</v>
      </c>
      <c r="AQ41" s="323">
        <v>45930</v>
      </c>
      <c r="AR41" s="324">
        <v>3.5</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179404</v>
      </c>
      <c r="AN51" s="344">
        <v>287046</v>
      </c>
      <c r="AO51" s="345">
        <v>52.1</v>
      </c>
      <c r="AP51" s="346">
        <v>238802</v>
      </c>
      <c r="AQ51" s="347">
        <v>29.1</v>
      </c>
      <c r="AR51" s="348">
        <v>23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87185</v>
      </c>
      <c r="AN52" s="352">
        <v>139496</v>
      </c>
      <c r="AO52" s="353">
        <v>-19.3</v>
      </c>
      <c r="AP52" s="354">
        <v>128562</v>
      </c>
      <c r="AQ52" s="355">
        <v>35.200000000000003</v>
      </c>
      <c r="AR52" s="356">
        <v>-54.5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405981</v>
      </c>
      <c r="AN53" s="344">
        <v>674387</v>
      </c>
      <c r="AO53" s="345">
        <v>134.9</v>
      </c>
      <c r="AP53" s="346">
        <v>288550</v>
      </c>
      <c r="AQ53" s="347">
        <v>20.8</v>
      </c>
      <c r="AR53" s="348">
        <v>114.1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266878</v>
      </c>
      <c r="AN54" s="352">
        <v>443319</v>
      </c>
      <c r="AO54" s="353">
        <v>217.8</v>
      </c>
      <c r="AP54" s="354">
        <v>141525</v>
      </c>
      <c r="AQ54" s="355">
        <v>10.1</v>
      </c>
      <c r="AR54" s="356">
        <v>207.7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361041</v>
      </c>
      <c r="AN55" s="344">
        <v>607813</v>
      </c>
      <c r="AO55" s="345">
        <v>-9.9</v>
      </c>
      <c r="AP55" s="346">
        <v>287914</v>
      </c>
      <c r="AQ55" s="347">
        <v>-0.2</v>
      </c>
      <c r="AR55" s="348">
        <v>-9.6999999999999993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315784</v>
      </c>
      <c r="AN56" s="352">
        <v>531623</v>
      </c>
      <c r="AO56" s="353">
        <v>19.899999999999999</v>
      </c>
      <c r="AP56" s="354">
        <v>146531</v>
      </c>
      <c r="AQ56" s="355">
        <v>3.5</v>
      </c>
      <c r="AR56" s="356">
        <v>16.399999999999999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125546</v>
      </c>
      <c r="AN57" s="344">
        <v>209593</v>
      </c>
      <c r="AO57" s="345">
        <v>-65.5</v>
      </c>
      <c r="AP57" s="346">
        <v>310300</v>
      </c>
      <c r="AQ57" s="347">
        <v>7.8</v>
      </c>
      <c r="AR57" s="348">
        <v>-73.3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77946</v>
      </c>
      <c r="AN58" s="352">
        <v>130127</v>
      </c>
      <c r="AO58" s="353">
        <v>-75.5</v>
      </c>
      <c r="AP58" s="354">
        <v>157576</v>
      </c>
      <c r="AQ58" s="355">
        <v>7.5</v>
      </c>
      <c r="AR58" s="356">
        <v>-83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295264</v>
      </c>
      <c r="AN59" s="344">
        <v>510837</v>
      </c>
      <c r="AO59" s="345">
        <v>143.69999999999999</v>
      </c>
      <c r="AP59" s="346">
        <v>317319</v>
      </c>
      <c r="AQ59" s="347">
        <v>2.2999999999999998</v>
      </c>
      <c r="AR59" s="348">
        <v>141.4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142885</v>
      </c>
      <c r="AN60" s="352">
        <v>247206</v>
      </c>
      <c r="AO60" s="353">
        <v>90</v>
      </c>
      <c r="AP60" s="354">
        <v>164214</v>
      </c>
      <c r="AQ60" s="355">
        <v>4.2</v>
      </c>
      <c r="AR60" s="356">
        <v>85.8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273447</v>
      </c>
      <c r="AN61" s="359">
        <v>457935</v>
      </c>
      <c r="AO61" s="360">
        <v>51.1</v>
      </c>
      <c r="AP61" s="361">
        <v>288577</v>
      </c>
      <c r="AQ61" s="362">
        <v>12</v>
      </c>
      <c r="AR61" s="348">
        <v>39.1</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178136</v>
      </c>
      <c r="AN62" s="352">
        <v>298354</v>
      </c>
      <c r="AO62" s="353">
        <v>46.6</v>
      </c>
      <c r="AP62" s="354">
        <v>147682</v>
      </c>
      <c r="AQ62" s="355">
        <v>12.1</v>
      </c>
      <c r="AR62" s="356">
        <v>34.5</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RjPILDOn5nQdnCsfu3BWXehEw9a5bDp3p6aN0V86aSTmOHFU5N6PANxnsrWU5qNM1y9Te8GD1KYdxFHfxN2HgA==" saltValue="K086g+yzF0wwoqinsex8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GL+v+ElVfOcGuAwgNl+ee3JSmbY7DfER11dPkqbmNqmwZYgWq1XP12+d6CckX8LDaHzWNxvU4YawxwOB5sFpw==" saltValue="Oi+3YLvQQquapnfT8CGr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tg7LiOtTPmN7qz5JuCWOJCPXkgf0CM67vG0gSwEV0y66Dj5zmvyLS+e5i6HEGhVqBzGOVVI29XEA3Z5c8E+OA==" saltValue="+Vwqf9ro08j7piTnfZD/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12" t="s">
        <v>3</v>
      </c>
      <c r="D47" s="1212"/>
      <c r="E47" s="1213"/>
      <c r="F47" s="11">
        <v>37.299999999999997</v>
      </c>
      <c r="G47" s="12">
        <v>44.74</v>
      </c>
      <c r="H47" s="12">
        <v>41.8</v>
      </c>
      <c r="I47" s="12">
        <v>64.56</v>
      </c>
      <c r="J47" s="13">
        <v>71.2</v>
      </c>
    </row>
    <row r="48" spans="2:10" ht="57.75" customHeight="1" x14ac:dyDescent="0.2">
      <c r="B48" s="14"/>
      <c r="C48" s="1214" t="s">
        <v>4</v>
      </c>
      <c r="D48" s="1214"/>
      <c r="E48" s="1215"/>
      <c r="F48" s="15">
        <v>21.67</v>
      </c>
      <c r="G48" s="16">
        <v>24.12</v>
      </c>
      <c r="H48" s="16">
        <v>48.94</v>
      </c>
      <c r="I48" s="16">
        <v>52.49</v>
      </c>
      <c r="J48" s="17">
        <v>53.74</v>
      </c>
    </row>
    <row r="49" spans="2:10" ht="57.75" customHeight="1" thickBot="1" x14ac:dyDescent="0.25">
      <c r="B49" s="18"/>
      <c r="C49" s="1216" t="s">
        <v>5</v>
      </c>
      <c r="D49" s="1216"/>
      <c r="E49" s="1217"/>
      <c r="F49" s="19">
        <v>10.01</v>
      </c>
      <c r="G49" s="20">
        <v>1.95</v>
      </c>
      <c r="H49" s="20">
        <v>26.4</v>
      </c>
      <c r="I49" s="20">
        <v>17.5</v>
      </c>
      <c r="J49" s="21" t="s">
        <v>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ItpwwPVtUlilgZ+bgnGyTBqWDTFSJ8jriNeWgCK2H2fRSeqhePlRWiQz+UaDSKKZyGO9oTtUfGXwtXB47Bn0Q==" saltValue="v6akjqLWjmxpusg1UpGD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2019-10-28T04:46:02Z</cp:lastPrinted>
  <dcterms:created xsi:type="dcterms:W3CDTF">2019-02-14T02:50:31Z</dcterms:created>
  <dcterms:modified xsi:type="dcterms:W3CDTF">2019-10-28T04:51:10Z</dcterms:modified>
  <cp:category/>
</cp:coreProperties>
</file>