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H29決算\03 財政状況資料集\09 市町村→県\04 HPアップロード\HPアップロード用データ（ローマ字表記）\"/>
    </mc:Choice>
  </mc:AlternateContent>
  <bookViews>
    <workbookView xWindow="0" yWindow="0" windowWidth="23040" windowHeight="837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O41" i="10"/>
  <c r="BE41" i="10"/>
  <c r="AM41" i="10"/>
  <c r="U41" i="10"/>
  <c r="CO40" i="10"/>
  <c r="BE40" i="10"/>
  <c r="AM40" i="10"/>
  <c r="U40" i="10"/>
  <c r="CO39" i="10"/>
  <c r="BE39" i="10"/>
  <c r="AM39" i="10"/>
  <c r="U39" i="10"/>
  <c r="CO38" i="10"/>
  <c r="AM38" i="10"/>
  <c r="U38" i="10"/>
  <c r="CO37" i="10"/>
  <c r="AM37" i="10"/>
  <c r="CO36" i="10"/>
  <c r="AM36" i="10"/>
  <c r="CO35" i="10"/>
  <c r="AM35" i="10"/>
  <c r="C34" i="10"/>
  <c r="C35" i="10" s="1"/>
  <c r="C36" i="10" s="1"/>
  <c r="C37" i="10" s="1"/>
  <c r="C38" i="10" s="1"/>
  <c r="C39" i="10" s="1"/>
  <c r="C40" i="10" s="1"/>
  <c r="C41" i="10" s="1"/>
  <c r="C42" i="10" s="1"/>
  <c r="U34" i="10" l="1"/>
  <c r="U35" i="10" s="1"/>
  <c r="U36" i="10" s="1"/>
  <c r="U37"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E37" i="10" s="1"/>
  <c r="BE38" i="10" s="1"/>
  <c r="CO34" i="10"/>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<sst xmlns="http://schemas.openxmlformats.org/spreadsheetml/2006/main" count="1134" uniqueCount="626">
  <si>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</si>
  <si>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</si>
  <si>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</si>
  <si>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</si>
  <si>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</si>
  <si>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</si>
  <si>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</si>
  <si>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</si>
  <si>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</si>
  <si>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</si>
  <si>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</si>
  <si>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</si>
  <si>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</si>
  <si>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</si>
  <si>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</si>
  <si>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</si>
  <si>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</si>
  <si>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</si>
  <si>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</si>
  <si>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</si>
  <si>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</si>
  <si>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</si>
  <si>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</si>
  <si>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</si>
  <si>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</si>
  <si>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</si>
  <si>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</si>
  <si>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</si>
  <si>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</si>
  <si>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</si>
  <si>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</si>
  <si>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</si>
  <si>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</si>
  <si>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</si>
  <si>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</si>
  <si>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</si>
  <si>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</si>
  <si>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</si>
  <si>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</si>
  <si>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</si>
  <si>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</si>
  <si>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</si>
  <si>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</si>
  <si>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</si>
  <si>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</si>
  <si>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</si>
  <si>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</si>
  <si>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</si>
  <si>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</si>
  <si>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</si>
  <si>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</si>
  <si>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</si>
  <si>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</si>
  <si>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</si>
  <si>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</si>
  <si>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</si>
  <si>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</si>
  <si>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</si>
  <si>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</si>
  <si>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</si>
  <si>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</si>
  <si>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</si>
  <si>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</si>
  <si>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</si>
  <si>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</si>
  <si>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</si>
  <si>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</si>
  <si>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</si>
  <si>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</si>
  <si>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</si>
  <si>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</si>
  <si>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</si>
  <si>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</si>
  <si>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</si>
  <si>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</si>
  <si>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</si>
  <si>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</si>
  <si>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</si>
  <si>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</si>
  <si>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</si>
  <si>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</si>
  <si>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</si>
  <si>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</si>
  <si>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</si>
  <si>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</si>
  <si>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</si>
  <si>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</si>
  <si>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</si>
  <si>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</si>
  <si>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</si>
  <si>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</si>
  <si>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富士河口湖町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</si>
  <si>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</si>
  <si>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</si>
  <si>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</si>
  <si>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</si>
  <si>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</si>
  <si>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</si>
  <si>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</si>
  <si>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</si>
  <si>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</si>
  <si>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</si>
  <si>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</si>
  <si>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</si>
  <si>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</si>
  <si>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</si>
  <si>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</si>
  <si>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</si>
  <si>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</si>
  <si>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</si>
  <si>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</si>
  <si>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</si>
  <si>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</si>
  <si>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</si>
  <si>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</si>
  <si>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</si>
  <si>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</si>
  <si>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</si>
  <si>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</si>
  <si>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</si>
  <si>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</si>
  <si>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</si>
  <si>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</si>
  <si>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</si>
  <si>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</si>
  <si>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</si>
  <si>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</si>
  <si>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</si>
  <si>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</si>
  <si>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</si>
  <si>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</si>
  <si>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</si>
  <si>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</si>
  <si>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</si>
  <si>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</si>
  <si>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</si>
  <si>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</si>
  <si>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</si>
  <si>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</si>
  <si>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</si>
  <si>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</si>
  <si>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</si>
  <si>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</si>
  <si>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</si>
  <si>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</si>
  <si>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</si>
  <si>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</si>
  <si>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</si>
  <si>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</si>
  <si>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</si>
  <si>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</si>
  <si>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</si>
  <si>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</si>
  <si>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</si>
  <si>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</si>
  <si>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</si>
  <si>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</si>
  <si>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</si>
  <si>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</si>
  <si>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</si>
  <si>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</si>
  <si>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</si>
  <si>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</si>
  <si>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</si>
  <si>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</si>
  <si>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</si>
  <si>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</si>
  <si>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</si>
  <si>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</si>
  <si>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</si>
  <si>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</si>
  <si>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</si>
  <si>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</si>
  <si>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</si>
  <si>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</si>
  <si>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</si>
  <si>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</si>
  <si>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</si>
  <si>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</si>
  <si>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</si>
  <si>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</si>
  <si>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</si>
  <si>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</si>
  <si>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</si>
  <si>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</si>
  <si>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</si>
  <si>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</si>
  <si>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</si>
  <si>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</si>
  <si>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</si>
  <si>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</si>
  <si>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</si>
  <si>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</si>
  <si>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</si>
  <si>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</si>
  <si>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</si>
  <si>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</si>
  <si>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</si>
  <si>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</si>
  <si>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</si>
  <si>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</si>
  <si>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</si>
  <si>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</si>
  <si>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</si>
  <si>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</si>
  <si>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</si>
  <si>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</si>
  <si>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</si>
  <si>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山梨県富士河口湖町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</si>
  <si>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</si>
  <si>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</si>
  <si>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</si>
  <si>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</si>
  <si>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</si>
  <si>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</si>
  <si>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</si>
  <si>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</si>
  <si>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</si>
  <si>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</si>
  <si>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</si>
  <si>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</si>
  <si>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</si>
  <si>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</si>
  <si>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</si>
  <si>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</si>
  <si>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</si>
  <si>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</si>
  <si>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</si>
  <si>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</si>
  <si>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</si>
  <si>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</si>
  <si>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</si>
  <si>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</si>
  <si>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</si>
  <si>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</si>
  <si>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</si>
  <si>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</si>
  <si>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</si>
  <si>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</si>
  <si>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</si>
  <si>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</si>
  <si>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</si>
  <si>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</si>
  <si>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</si>
  <si>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</si>
  <si>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</si>
  <si>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</si>
  <si>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</si>
  <si>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</si>
  <si>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</si>
  <si>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</si>
  <si>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</si>
  <si>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</si>
  <si>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</si>
  <si>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</si>
  <si>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</si>
  <si>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</si>
  <si>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</si>
  <si>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</si>
  <si>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</si>
  <si>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</si>
  <si>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</si>
  <si>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</si>
  <si>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</si>
  <si>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</si>
  <si>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</si>
  <si>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</si>
  <si>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</si>
  <si>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</si>
  <si>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</si>
  <si>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</si>
  <si>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</si>
  <si>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</si>
  <si>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</si>
  <si>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</si>
  <si>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</si>
  <si>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</si>
  <si>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</si>
  <si>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</si>
  <si>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</si>
  <si>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</si>
  <si>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</si>
  <si>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</si>
  <si>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</si>
  <si>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</si>
  <si>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</si>
  <si>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</si>
  <si>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</si>
  <si>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</si>
  <si>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</si>
  <si>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</si>
  <si>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</si>
  <si>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</si>
  <si>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</si>
  <si>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</si>
  <si>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</si>
  <si>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</si>
  <si>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</si>
  <si>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</si>
  <si>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</si>
  <si>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</si>
  <si>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</si>
  <si>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</si>
  <si>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</si>
  <si>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</si>
  <si>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</si>
  <si>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</si>
  <si>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</si>
  <si>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</si>
  <si>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</si>
  <si>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</si>
  <si>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</si>
  <si>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</si>
  <si>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</si>
  <si>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</si>
  <si>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</si>
  <si>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</si>
  <si>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</si>
  <si>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</si>
  <si>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</si>
  <si>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</si>
  <si>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</si>
  <si>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</si>
  <si>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</si>
  <si>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</si>
  <si>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</si>
  <si>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</si>
  <si>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</si>
  <si>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</si>
  <si>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</si>
  <si>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</si>
  <si>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</si>
  <si>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</si>
  <si>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</si>
  <si>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</si>
  <si>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</si>
  <si>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</si>
  <si>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</si>
  <si>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</si>
  <si>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</si>
  <si>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</si>
  <si>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</si>
  <si>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</si>
  <si>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</si>
  <si>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</si>
  <si>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</si>
  <si>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</si>
  <si>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</si>
  <si>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</si>
  <si>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</si>
  <si>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</si>
  <si>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</si>
  <si>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</si>
  <si>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</si>
  <si>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</si>
  <si>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</si>
  <si>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</si>
  <si>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</si>
  <si>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</si>
  <si>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</si>
  <si>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山梨県富士河口湖町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</si>
  <si>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</si>
  <si>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</si>
  <si>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</si>
  <si>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</si>
  <si>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</si>
  <si>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</si>
  <si>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</si>
  <si>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</si>
  <si>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</si>
  <si>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</si>
  <si>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</si>
  <si>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</si>
  <si>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</si>
  <si>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</si>
  <si>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</si>
  <si>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</si>
  <si>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</si>
  <si>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</si>
  <si>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</si>
  <si>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</si>
  <si>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本栖下水道事業特別会計</t>
    <phoneticPr fontId="5"/>
  </si>
  <si>
    <t>温泉事業特別会計</t>
    <phoneticPr fontId="5"/>
  </si>
  <si>
    <t>船津公園墓地事業特別会計</t>
    <phoneticPr fontId="5"/>
  </si>
  <si>
    <t>小立公園墓地事業特別会計</t>
    <phoneticPr fontId="5"/>
  </si>
  <si>
    <t>勝山墓地事業特別会計</t>
    <phoneticPr fontId="5"/>
  </si>
  <si>
    <t>河口湖治水事業特別会計</t>
    <phoneticPr fontId="5"/>
  </si>
  <si>
    <t>小立簡易郵便局事業特別会計</t>
    <phoneticPr fontId="5"/>
  </si>
  <si>
    <t>富士ヶ嶺簡易郵便局事業特別会計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</si>
  <si>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</si>
  <si>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</si>
  <si>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</si>
  <si>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</si>
  <si>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</si>
  <si>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</si>
  <si>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</si>
  <si>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</si>
  <si>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</si>
  <si>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</si>
  <si>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</si>
  <si>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</si>
  <si>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</si>
  <si>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</si>
  <si>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</si>
  <si>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</si>
  <si>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</si>
  <si>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介護予防支援事業特別会計</t>
    <phoneticPr fontId="5"/>
  </si>
  <si>
    <t>水道事業会計</t>
    <phoneticPr fontId="5"/>
  </si>
  <si>
    <t>法適用企業</t>
    <phoneticPr fontId="5"/>
  </si>
  <si>
    <t>河口湖簡易水道事業特別会計</t>
    <phoneticPr fontId="5"/>
  </si>
  <si>
    <t>法非適用企業</t>
    <phoneticPr fontId="5"/>
  </si>
  <si>
    <t>足和田簡易水道事業特別会計</t>
    <phoneticPr fontId="5"/>
  </si>
  <si>
    <t>上九一色簡易水道事業特別会計</t>
    <phoneticPr fontId="5"/>
  </si>
  <si>
    <t>下水道事業特別会計</t>
    <phoneticPr fontId="5"/>
  </si>
  <si>
    <t>法非適用企業</t>
    <phoneticPr fontId="5"/>
  </si>
  <si>
    <t>精進特定環境保全公共下水道事業特別会計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</si>
  <si>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</si>
  <si>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</si>
  <si>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</si>
  <si>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</si>
  <si>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</si>
  <si>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</si>
  <si>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</si>
  <si>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</si>
  <si>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</si>
  <si>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</si>
  <si>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</si>
  <si>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</si>
  <si>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</si>
  <si>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</si>
  <si>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</si>
  <si>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</si>
  <si>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</si>
  <si>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</si>
  <si>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</si>
  <si>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</si>
  <si>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</si>
  <si>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</si>
  <si>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</si>
  <si>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</si>
  <si>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</si>
  <si>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</si>
  <si>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</si>
  <si>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</si>
  <si>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</si>
  <si>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</si>
  <si>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</si>
  <si>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</si>
  <si>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</si>
  <si>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</si>
  <si>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</si>
  <si>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</si>
  <si>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</si>
  <si>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</si>
  <si>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</si>
  <si>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</si>
  <si>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</si>
  <si>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</si>
  <si>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</si>
  <si>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</si>
  <si>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</si>
  <si>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</si>
  <si>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</si>
  <si>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</si>
  <si>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</si>
  <si>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</si>
  <si>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</si>
  <si>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</si>
  <si>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</si>
  <si>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</si>
  <si>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</si>
  <si>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</si>
  <si>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</si>
  <si>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</si>
  <si>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</si>
  <si>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河口湖簡易水道事業特別会計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</si>
  <si>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</si>
  <si>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上九一色簡易水道事業特別会計</t>
    <phoneticPr fontId="5"/>
  </si>
  <si>
    <t>(Ｆ)</t>
    <phoneticPr fontId="5"/>
  </si>
  <si>
    <t>精進特定環境保全公共下水道事業特別会計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</si>
  <si>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</si>
  <si>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</si>
  <si>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</si>
  <si>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</si>
  <si>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</si>
  <si>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</si>
  <si>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</si>
  <si>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</si>
  <si>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</si>
  <si>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</si>
  <si>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</si>
  <si>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</si>
  <si>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</si>
  <si>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</si>
  <si>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</si>
  <si>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</si>
  <si>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</si>
  <si>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</si>
  <si>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</si>
  <si>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</si>
  <si>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</si>
  <si>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</si>
  <si>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</si>
  <si>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</si>
  <si>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</si>
  <si>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</si>
  <si>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</si>
  <si>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</si>
  <si>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</si>
  <si>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</si>
  <si>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</si>
  <si>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</si>
  <si>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</si>
  <si>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</si>
  <si>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</si>
  <si>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</si>
  <si>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</si>
  <si>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</si>
  <si>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</si>
  <si>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</si>
  <si>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</si>
  <si>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</si>
  <si>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</si>
  <si>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</si>
  <si>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</si>
  <si>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</si>
  <si>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</si>
  <si>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</si>
  <si>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</si>
  <si>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</si>
  <si>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</si>
  <si>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</si>
  <si>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</si>
  <si>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</si>
  <si>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</si>
  <si>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</si>
  <si>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</si>
  <si>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</si>
  <si>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</si>
  <si>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</si>
  <si>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</si>
  <si>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</si>
  <si>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</si>
  <si>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</si>
  <si>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</si>
  <si>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</si>
  <si>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</si>
  <si>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</si>
  <si>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</si>
  <si>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</si>
  <si>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</si>
  <si>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</si>
  <si>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</si>
  <si>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</si>
  <si>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</si>
  <si>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</si>
  <si>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</si>
  <si>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</si>
  <si>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</si>
  <si>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</si>
  <si>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</si>
  <si>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</si>
  <si>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</si>
  <si>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</si>
  <si>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</si>
  <si>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</si>
  <si>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</si>
  <si>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</si>
  <si>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</si>
  <si>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</si>
  <si>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</si>
  <si>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</si>
  <si>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</si>
  <si>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0.38</t>
  </si>
  <si>
    <t>一般会計</t>
  </si>
  <si>
    <t>水道事業会計</t>
  </si>
  <si>
    <t>国民健康保険特別会計</t>
  </si>
  <si>
    <t>介護保険特別会計</t>
  </si>
  <si>
    <t>河口湖簡易水道事業特別会計</t>
  </si>
  <si>
    <t>下水道事業特別会計</t>
  </si>
  <si>
    <t>河口湖治水事業特別会計</t>
  </si>
  <si>
    <t>上九一色簡易水道事業特別会計</t>
  </si>
  <si>
    <t>その他会計（赤字）</t>
  </si>
  <si>
    <t>その他会計（黒字）</t>
  </si>
  <si>
    <t>-</t>
    <phoneticPr fontId="2"/>
  </si>
  <si>
    <t>富士五湖広域行政事務組合（一般会計）</t>
    <rPh sb="13" eb="15">
      <t>イッパン</t>
    </rPh>
    <rPh sb="15" eb="17">
      <t>カイケイ</t>
    </rPh>
    <phoneticPr fontId="5"/>
  </si>
  <si>
    <t>富士五湖広域行政事務組合（富士五湖ふるさと振興整備事業特別会計）</t>
    <rPh sb="13" eb="17">
      <t>フジゴコ</t>
    </rPh>
    <rPh sb="21" eb="23">
      <t>シンコウ</t>
    </rPh>
    <rPh sb="23" eb="25">
      <t>セイビ</t>
    </rPh>
    <rPh sb="25" eb="27">
      <t>ジギョウ</t>
    </rPh>
    <rPh sb="27" eb="29">
      <t>トクベツ</t>
    </rPh>
    <rPh sb="29" eb="31">
      <t>カイケイ</t>
    </rPh>
    <phoneticPr fontId="5"/>
  </si>
  <si>
    <t>富士五湖広域行政事務組合（富士五湖聖苑特別会計）</t>
    <rPh sb="13" eb="17">
      <t>フジゴコ</t>
    </rPh>
    <rPh sb="17" eb="18">
      <t>セイ</t>
    </rPh>
    <rPh sb="18" eb="19">
      <t>エン</t>
    </rPh>
    <rPh sb="19" eb="21">
      <t>トクベツ</t>
    </rPh>
    <rPh sb="21" eb="23">
      <t>カイケイ</t>
    </rPh>
    <phoneticPr fontId="5"/>
  </si>
  <si>
    <t>河口湖南中学校組合（一般会計）</t>
    <rPh sb="0" eb="2">
      <t>カワグチ</t>
    </rPh>
    <rPh sb="2" eb="3">
      <t>コ</t>
    </rPh>
    <rPh sb="3" eb="4">
      <t>ミナミ</t>
    </rPh>
    <rPh sb="4" eb="7">
      <t>チュウガッコウ</t>
    </rPh>
    <rPh sb="7" eb="9">
      <t>クミアイ</t>
    </rPh>
    <phoneticPr fontId="5"/>
  </si>
  <si>
    <t>山梨県市町村総合事務組合　一般会計</t>
    <rPh sb="13" eb="15">
      <t>イッパン</t>
    </rPh>
    <rPh sb="15" eb="17">
      <t>カイケイ</t>
    </rPh>
    <phoneticPr fontId="5"/>
  </si>
  <si>
    <t>山梨県市町村総合事務組合　行政手続きの電子化事業及び会館管理・研修事業特別会計</t>
    <rPh sb="13" eb="15">
      <t>ギョウセイ</t>
    </rPh>
    <rPh sb="15" eb="17">
      <t>テツヅ</t>
    </rPh>
    <rPh sb="19" eb="22">
      <t>デンシカ</t>
    </rPh>
    <rPh sb="22" eb="24">
      <t>ジギョウ</t>
    </rPh>
    <rPh sb="24" eb="25">
      <t>オヨ</t>
    </rPh>
    <rPh sb="26" eb="28">
      <t>カイカン</t>
    </rPh>
    <rPh sb="28" eb="30">
      <t>カンリ</t>
    </rPh>
    <rPh sb="31" eb="33">
      <t>ケンシュウ</t>
    </rPh>
    <rPh sb="33" eb="35">
      <t>ジギョウ</t>
    </rPh>
    <rPh sb="35" eb="37">
      <t>トクベツ</t>
    </rPh>
    <rPh sb="37" eb="39">
      <t>カイケイ</t>
    </rPh>
    <phoneticPr fontId="5"/>
  </si>
  <si>
    <t>山梨県市町村総合事務組合　一般廃棄物最終処分場事業特別会計</t>
  </si>
  <si>
    <t>山梨県市町村総合事務組合　入札参加資格審査事業特別会計</t>
    <rPh sb="13" eb="15">
      <t>ニュウサツ</t>
    </rPh>
    <rPh sb="15" eb="17">
      <t>サンカ</t>
    </rPh>
    <rPh sb="17" eb="19">
      <t>シカク</t>
    </rPh>
    <rPh sb="19" eb="21">
      <t>シンサ</t>
    </rPh>
    <rPh sb="21" eb="23">
      <t>ジギョウ</t>
    </rPh>
    <rPh sb="23" eb="25">
      <t>トクベツ</t>
    </rPh>
    <rPh sb="25" eb="27">
      <t>カイケイ</t>
    </rPh>
    <phoneticPr fontId="5"/>
  </si>
  <si>
    <t>山梨県市町村総合事務組合　交通災害共済事業特別会計</t>
    <rPh sb="13" eb="15">
      <t>コウツウ</t>
    </rPh>
    <rPh sb="15" eb="17">
      <t>サイガイ</t>
    </rPh>
    <rPh sb="17" eb="19">
      <t>キョウサイ</t>
    </rPh>
    <rPh sb="19" eb="21">
      <t>ジギョウ</t>
    </rPh>
    <rPh sb="21" eb="23">
      <t>トクベツ</t>
    </rPh>
    <rPh sb="23" eb="25">
      <t>カイケイ</t>
    </rPh>
    <phoneticPr fontId="5"/>
  </si>
  <si>
    <t>青木が原ごみ処理組合</t>
  </si>
  <si>
    <t>青木ヶ原衛生センター</t>
  </si>
  <si>
    <t>山梨県後期高齢者医療広域連合　一般会計</t>
  </si>
  <si>
    <t>山梨県後期高齢者医療広域連合　後期高齢者医療特別会計</t>
  </si>
  <si>
    <t>鳴沢・富士河口湖恩賜県有財産保護組合</t>
  </si>
  <si>
    <t>一般財団法人　富士河口湖ふるさと振興財団</t>
    <rPh sb="0" eb="2">
      <t>イッパン</t>
    </rPh>
    <rPh sb="2" eb="4">
      <t>ザイダン</t>
    </rPh>
    <rPh sb="4" eb="6">
      <t>ホウジン</t>
    </rPh>
    <rPh sb="7" eb="9">
      <t>フジ</t>
    </rPh>
    <rPh sb="9" eb="12">
      <t>カワグチコ</t>
    </rPh>
    <rPh sb="16" eb="18">
      <t>シンコウ</t>
    </rPh>
    <rPh sb="18" eb="20">
      <t>ザイダン</t>
    </rPh>
    <phoneticPr fontId="30"/>
  </si>
  <si>
    <t>-</t>
    <phoneticPr fontId="2"/>
  </si>
  <si>
    <t>-</t>
    <phoneticPr fontId="2"/>
  </si>
  <si>
    <t>-</t>
    <phoneticPr fontId="2"/>
  </si>
  <si>
    <t>地域振興基金</t>
    <rPh sb="0" eb="2">
      <t>チイキ</t>
    </rPh>
    <rPh sb="2" eb="4">
      <t>シンコウ</t>
    </rPh>
    <rPh sb="4" eb="6">
      <t>キキン</t>
    </rPh>
    <phoneticPr fontId="11"/>
  </si>
  <si>
    <t>公共施設建設基金</t>
    <rPh sb="0" eb="2">
      <t>コウキョウ</t>
    </rPh>
    <rPh sb="2" eb="4">
      <t>シセツ</t>
    </rPh>
    <rPh sb="4" eb="6">
      <t>ケンセツ</t>
    </rPh>
    <rPh sb="6" eb="8">
      <t>キキン</t>
    </rPh>
    <phoneticPr fontId="11"/>
  </si>
  <si>
    <t>地域福祉基金</t>
    <rPh sb="0" eb="2">
      <t>チイキ</t>
    </rPh>
    <rPh sb="2" eb="4">
      <t>フクシ</t>
    </rPh>
    <rPh sb="4" eb="6">
      <t>キキン</t>
    </rPh>
    <phoneticPr fontId="11"/>
  </si>
  <si>
    <t>ふるさと応援寄附基金</t>
    <rPh sb="4" eb="6">
      <t>オウエン</t>
    </rPh>
    <rPh sb="6" eb="8">
      <t>キフ</t>
    </rPh>
    <rPh sb="8" eb="10">
      <t>キキン</t>
    </rPh>
    <phoneticPr fontId="11"/>
  </si>
  <si>
    <t>地域づくり梶原林作基金</t>
    <rPh sb="0" eb="2">
      <t>チイキ</t>
    </rPh>
    <rPh sb="5" eb="7">
      <t>カジハラ</t>
    </rPh>
    <rPh sb="7" eb="9">
      <t>リンサク</t>
    </rPh>
    <rPh sb="9" eb="11">
      <t>キキン</t>
    </rPh>
    <phoneticPr fontId="11"/>
  </si>
  <si>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</si>
  <si>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</si>
  <si>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</si>
  <si>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</si>
  <si>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</si>
  <si>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</si>
  <si>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</si>
  <si>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べて高い水準にあるが、有形固定資産減価償却率は類似団体よりも低い水準にある。今後においても小学校建設等新たな施設の建設が予定されているため、地方債残高が増加し将来負担比率は上昇すると見込まれるが、老朽化した施設の除去により有形固定資産減価償却率は減少するものと思われる。</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</si>
  <si>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</si>
  <si>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</si>
  <si>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</si>
  <si>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</si>
  <si>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</si>
  <si>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</si>
  <si>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</si>
  <si>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類似団体と比較すると比較的高い状況にある。市町村合併以来継続して行っているインフラ整備等に対する起債の合計残高が増加していることが主な要因として挙げられる。合併特例事業債においては、発行期限予定である令和2年度までは新町建設計画に伴う小学校建設等大型インフラ事業が実施されるため、将来負担比率及び実質公債費比率は今後は増加すると思われる。こうした状況の中において、他の普通建設事業を抑制するなど新規発行債を控えるように努める。　また、後年度に財政措置される起債を活用するなど将来において過度な負担とならないよう公債費の適正化に取り組む必要がある。</t>
    <phoneticPr fontId="2"/>
  </si>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</sst>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c:ext xmlns:c16="http://schemas.microsoft.com/office/drawing/2014/chart" uri="{C3380CC4-5D6E-409C-BE32-E72D297353CC}">
              <c16:uniqueId val="{00000000-8A38-48B7-865F-0388E939F9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37603</c:v>
                </c:pt>
                <c:pt idx="1">
                  <c:v>53231</c:v>
                </c:pt>
                <c:pt idx="2">
                  <c:v>54444</c:v>
                </c:pt>
                <c:pt idx="3">
                  <c:v>71063</c:v>
                </c:pt>
                <c:pt idx="4">
                  <c:v>75810</c:v>
                </c:pt>
              </c:numCache>
            </c:numRef>
          </c:val>
          <c:smooth val="0"/>
          <c:extLst>
            <c:ext xmlns:c16="http://schemas.microsoft.com/office/drawing/2014/chart" uri="{C3380CC4-5D6E-409C-BE32-E72D297353CC}">
              <c16:uniqueId val="{00000001-8A38-48B7-865F-0388E939F9D7}"/>
            </c:ext>
          </c:extLst>
        </c:ser>
        <c:dLbls>
          <c:showLegendKey val="0"/>
          <c:showVal val="0"/>
          <c:showCatName val="0"/>
          <c:showSerName val="0"/>
          <c:showPercent val="0"/>
          <c:showBubbleSize val="0"/>
        </c:dLbls>
        <c:marker val="1"/>
        <c:smooth val="0"/>
        <c:axId val="107858560"/>
        <c:axId val="107868928"/>
      </c:lineChart>
      <c:catAx>
        <c:axId val="107858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868928"/>
        <c:crosses val="autoZero"/>
        <c:auto val="1"/>
        <c:lblAlgn val="ctr"/>
        <c:lblOffset val="100"/>
        <c:tickLblSkip val="1"/>
        <c:tickMarkSkip val="1"/>
        <c:noMultiLvlLbl val="0"/>
      </c:catAx>
      <c:valAx>
        <c:axId val="10786892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858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8.64</c:v>
                </c:pt>
                <c:pt idx="1">
                  <c:v>6.96</c:v>
                </c:pt>
                <c:pt idx="2">
                  <c:v>9.1</c:v>
                </c:pt>
                <c:pt idx="3">
                  <c:v>10.76</c:v>
                </c:pt>
                <c:pt idx="4">
                  <c:v>13.74</c:v>
                </c:pt>
              </c:numCache>
            </c:numRef>
          </c:val>
          <c:extLst>
            <c:ext xmlns:c16="http://schemas.microsoft.com/office/drawing/2014/chart" uri="{C3380CC4-5D6E-409C-BE32-E72D297353CC}">
              <c16:uniqueId val="{00000000-C65F-4D27-A281-28B15082D7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19.5</c:v>
                </c:pt>
                <c:pt idx="1">
                  <c:v>20.97</c:v>
                </c:pt>
                <c:pt idx="2">
                  <c:v>20.77</c:v>
                </c:pt>
                <c:pt idx="3">
                  <c:v>20.58</c:v>
                </c:pt>
                <c:pt idx="4">
                  <c:v>20.239999999999998</c:v>
                </c:pt>
              </c:numCache>
            </c:numRef>
          </c:val>
          <c:extLst>
            <c:ext xmlns:c16="http://schemas.microsoft.com/office/drawing/2014/chart" uri="{C3380CC4-5D6E-409C-BE32-E72D297353CC}">
              <c16:uniqueId val="{00000001-C65F-4D27-A281-28B15082D7DF}"/>
            </c:ext>
          </c:extLst>
        </c:ser>
        <c:dLbls>
          <c:showLegendKey val="0"/>
          <c:showVal val="0"/>
          <c:showCatName val="0"/>
          <c:showSerName val="0"/>
          <c:showPercent val="0"/>
          <c:showBubbleSize val="0"/>
        </c:dLbls>
        <c:gapWidth val="250"/>
        <c:overlap val="100"/>
        <c:axId val="44357120"/>
        <c:axId val="44359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3.84</c:v>
                </c:pt>
                <c:pt idx="1">
                  <c:v>-0.38</c:v>
                </c:pt>
                <c:pt idx="2">
                  <c:v>2.2200000000000002</c:v>
                </c:pt>
                <c:pt idx="3">
                  <c:v>1.76</c:v>
                </c:pt>
                <c:pt idx="4">
                  <c:v>3.19</c:v>
                </c:pt>
              </c:numCache>
            </c:numRef>
          </c:val>
          <c:smooth val="0"/>
          <c:extLst>
            <c:ext xmlns:c16="http://schemas.microsoft.com/office/drawing/2014/chart" uri="{C3380CC4-5D6E-409C-BE32-E72D297353CC}">
              <c16:uniqueId val="{00000002-C65F-4D27-A281-28B15082D7DF}"/>
            </c:ext>
          </c:extLst>
        </c:ser>
        <c:dLbls>
          <c:showLegendKey val="0"/>
          <c:showVal val="0"/>
          <c:showCatName val="0"/>
          <c:showSerName val="0"/>
          <c:showPercent val="0"/>
          <c:showBubbleSize val="0"/>
        </c:dLbls>
        <c:marker val="1"/>
        <c:smooth val="0"/>
        <c:axId val="44357120"/>
        <c:axId val="44359040"/>
      </c:lineChart>
      <c:catAx>
        <c:axId val="4435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359040"/>
        <c:crosses val="autoZero"/>
        <c:auto val="1"/>
        <c:lblAlgn val="ctr"/>
        <c:lblOffset val="100"/>
        <c:tickLblSkip val="1"/>
        <c:tickMarkSkip val="1"/>
        <c:noMultiLvlLbl val="0"/>
      </c:catAx>
      <c:valAx>
        <c:axId val="44359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57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0.77</c:v>
                </c:pt>
                <c:pt idx="2">
                  <c:v>#N/A</c:v>
                </c:pt>
                <c:pt idx="3">
                  <c:v>0.93</c:v>
                </c:pt>
                <c:pt idx="4">
                  <c:v>#N/A</c:v>
                </c:pt>
                <c:pt idx="5">
                  <c:v>0.43</c:v>
                </c:pt>
                <c:pt idx="6">
                  <c:v>#N/A</c:v>
                </c:pt>
                <c:pt idx="7">
                  <c:v>0.52</c:v>
                </c:pt>
                <c:pt idx="8">
                  <c:v>#N/A</c:v>
                </c:pt>
                <c:pt idx="9">
                  <c:v>0.51</c:v>
                </c:pt>
              </c:numCache>
            </c:numRef>
          </c:val>
          <c:extLst>
            <c:ext xmlns:c16="http://schemas.microsoft.com/office/drawing/2014/chart" uri="{C3380CC4-5D6E-409C-BE32-E72D297353CC}">
              <c16:uniqueId val="{00000000-F76C-4EBC-83BD-72984E5CEA0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76C-4EBC-83BD-72984E5CEA02}"/>
            </c:ext>
          </c:extLst>
        </c:ser>
        <c:ser>
          <c:idx val="2"/>
          <c:order val="2"/>
          <c:tx>
            <c:strRef>
              <c:f>データシート!$A$29</c:f>
              <c:strCache>
                <c:ptCount val="1"/>
                <c:pt idx="0">
                  <c:v>上九一色簡易水道事業特別会計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0.22</c:v>
                </c:pt>
                <c:pt idx="2">
                  <c:v>#N/A</c:v>
                </c:pt>
                <c:pt idx="3">
                  <c:v>0.13</c:v>
                </c:pt>
                <c:pt idx="4">
                  <c:v>#N/A</c:v>
                </c:pt>
                <c:pt idx="5">
                  <c:v>0.2</c:v>
                </c:pt>
                <c:pt idx="6">
                  <c:v>#N/A</c:v>
                </c:pt>
                <c:pt idx="7">
                  <c:v>0.34</c:v>
                </c:pt>
                <c:pt idx="8">
                  <c:v>#N/A</c:v>
                </c:pt>
                <c:pt idx="9">
                  <c:v>0.18</c:v>
                </c:pt>
              </c:numCache>
            </c:numRef>
          </c:val>
          <c:extLst>
            <c:ext xmlns:c16="http://schemas.microsoft.com/office/drawing/2014/chart" uri="{C3380CC4-5D6E-409C-BE32-E72D297353CC}">
              <c16:uniqueId val="{00000002-F76C-4EBC-83BD-72984E5CEA02}"/>
            </c:ext>
          </c:extLst>
        </c:ser>
        <c:ser>
          <c:idx val="3"/>
          <c:order val="3"/>
          <c:tx>
            <c:strRef>
              <c:f>データシート!$A$30</c:f>
              <c:strCache>
                <c:ptCount val="1"/>
                <c:pt idx="0">
                  <c:v>河口湖治水事業特別会計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0.21</c:v>
                </c:pt>
                <c:pt idx="2">
                  <c:v>#N/A</c:v>
                </c:pt>
                <c:pt idx="3">
                  <c:v>0.22</c:v>
                </c:pt>
                <c:pt idx="4">
                  <c:v>#N/A</c:v>
                </c:pt>
                <c:pt idx="5">
                  <c:v>0.23</c:v>
                </c:pt>
                <c:pt idx="6">
                  <c:v>#N/A</c:v>
                </c:pt>
                <c:pt idx="7">
                  <c:v>0.25</c:v>
                </c:pt>
                <c:pt idx="8">
                  <c:v>#N/A</c:v>
                </c:pt>
                <c:pt idx="9">
                  <c:v>0.27</c:v>
                </c:pt>
              </c:numCache>
            </c:numRef>
          </c:val>
          <c:extLst>
            <c:ext xmlns:c16="http://schemas.microsoft.com/office/drawing/2014/chart" uri="{C3380CC4-5D6E-409C-BE32-E72D297353CC}">
              <c16:uniqueId val="{00000003-F76C-4EBC-83BD-72984E5CEA02}"/>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1.24</c:v>
                </c:pt>
                <c:pt idx="2">
                  <c:v>#N/A</c:v>
                </c:pt>
                <c:pt idx="3">
                  <c:v>0.7</c:v>
                </c:pt>
                <c:pt idx="4">
                  <c:v>#N/A</c:v>
                </c:pt>
                <c:pt idx="5">
                  <c:v>0.36</c:v>
                </c:pt>
                <c:pt idx="6">
                  <c:v>#N/A</c:v>
                </c:pt>
                <c:pt idx="7">
                  <c:v>0</c:v>
                </c:pt>
                <c:pt idx="8">
                  <c:v>#N/A</c:v>
                </c:pt>
                <c:pt idx="9">
                  <c:v>0.32</c:v>
                </c:pt>
              </c:numCache>
            </c:numRef>
          </c:val>
          <c:extLst>
            <c:ext xmlns:c16="http://schemas.microsoft.com/office/drawing/2014/chart" uri="{C3380CC4-5D6E-409C-BE32-E72D297353CC}">
              <c16:uniqueId val="{00000004-F76C-4EBC-83BD-72984E5CEA02}"/>
            </c:ext>
          </c:extLst>
        </c:ser>
        <c:ser>
          <c:idx val="5"/>
          <c:order val="5"/>
          <c:tx>
            <c:strRef>
              <c:f>データシート!$A$32</c:f>
              <c:strCache>
                <c:ptCount val="1"/>
                <c:pt idx="0">
                  <c:v>河口湖簡易水道事業特別会計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#N/A</c:v>
                </c:pt>
                <c:pt idx="5">
                  <c:v>0.42</c:v>
                </c:pt>
                <c:pt idx="6">
                  <c:v>#N/A</c:v>
                </c:pt>
                <c:pt idx="7">
                  <c:v>0.61</c:v>
                </c:pt>
                <c:pt idx="8">
                  <c:v>#N/A</c:v>
                </c:pt>
                <c:pt idx="9">
                  <c:v>0.41</c:v>
                </c:pt>
              </c:numCache>
            </c:numRef>
          </c:val>
          <c:extLst>
            <c:ext xmlns:c16="http://schemas.microsoft.com/office/drawing/2014/chart" uri="{C3380CC4-5D6E-409C-BE32-E72D297353CC}">
              <c16:uniqueId val="{00000005-F76C-4EBC-83BD-72984E5CEA0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1.28</c:v>
                </c:pt>
                <c:pt idx="2">
                  <c:v>#N/A</c:v>
                </c:pt>
                <c:pt idx="3">
                  <c:v>1.29</c:v>
                </c:pt>
                <c:pt idx="4">
                  <c:v>#N/A</c:v>
                </c:pt>
                <c:pt idx="5">
                  <c:v>2.08</c:v>
                </c:pt>
                <c:pt idx="6">
                  <c:v>#N/A</c:v>
                </c:pt>
                <c:pt idx="7">
                  <c:v>2.94</c:v>
                </c:pt>
                <c:pt idx="8">
                  <c:v>#N/A</c:v>
                </c:pt>
                <c:pt idx="9">
                  <c:v>2.0699999999999998</c:v>
                </c:pt>
              </c:numCache>
            </c:numRef>
          </c:val>
          <c:extLst>
            <c:ext xmlns:c16="http://schemas.microsoft.com/office/drawing/2014/chart" uri="{C3380CC4-5D6E-409C-BE32-E72D297353CC}">
              <c16:uniqueId val="{00000006-F76C-4EBC-83BD-72984E5CEA0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1.1000000000000001</c:v>
                </c:pt>
                <c:pt idx="2">
                  <c:v>#N/A</c:v>
                </c:pt>
                <c:pt idx="3">
                  <c:v>1.03</c:v>
                </c:pt>
                <c:pt idx="4">
                  <c:v>#N/A</c:v>
                </c:pt>
                <c:pt idx="5">
                  <c:v>1.1399999999999999</c:v>
                </c:pt>
                <c:pt idx="6">
                  <c:v>#N/A</c:v>
                </c:pt>
                <c:pt idx="7">
                  <c:v>1.43</c:v>
                </c:pt>
                <c:pt idx="8">
                  <c:v>#N/A</c:v>
                </c:pt>
                <c:pt idx="9">
                  <c:v>2.57</c:v>
                </c:pt>
              </c:numCache>
            </c:numRef>
          </c:val>
          <c:extLst>
            <c:ext xmlns:c16="http://schemas.microsoft.com/office/drawing/2014/chart" uri="{C3380CC4-5D6E-409C-BE32-E72D297353CC}">
              <c16:uniqueId val="{00000007-F76C-4EBC-83BD-72984E5CEA0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4.04</c:v>
                </c:pt>
                <c:pt idx="2">
                  <c:v>#N/A</c:v>
                </c:pt>
                <c:pt idx="3">
                  <c:v>3.47</c:v>
                </c:pt>
                <c:pt idx="4">
                  <c:v>#N/A</c:v>
                </c:pt>
                <c:pt idx="5">
                  <c:v>3.62</c:v>
                </c:pt>
                <c:pt idx="6">
                  <c:v>#N/A</c:v>
                </c:pt>
                <c:pt idx="7">
                  <c:v>4.45</c:v>
                </c:pt>
                <c:pt idx="8">
                  <c:v>#N/A</c:v>
                </c:pt>
                <c:pt idx="9">
                  <c:v>5.14</c:v>
                </c:pt>
              </c:numCache>
            </c:numRef>
          </c:val>
          <c:extLst>
            <c:ext xmlns:c16="http://schemas.microsoft.com/office/drawing/2014/chart" uri="{C3380CC4-5D6E-409C-BE32-E72D297353CC}">
              <c16:uniqueId val="{00000008-F76C-4EBC-83BD-72984E5CEA0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8.07</c:v>
                </c:pt>
                <c:pt idx="2">
                  <c:v>#N/A</c:v>
                </c:pt>
                <c:pt idx="3">
                  <c:v>6.36</c:v>
                </c:pt>
                <c:pt idx="4">
                  <c:v>#N/A</c:v>
                </c:pt>
                <c:pt idx="5">
                  <c:v>8.5</c:v>
                </c:pt>
                <c:pt idx="6">
                  <c:v>#N/A</c:v>
                </c:pt>
                <c:pt idx="7">
                  <c:v>10.1</c:v>
                </c:pt>
                <c:pt idx="8">
                  <c:v>#N/A</c:v>
                </c:pt>
                <c:pt idx="9">
                  <c:v>13.12</c:v>
                </c:pt>
              </c:numCache>
            </c:numRef>
          </c:val>
          <c:extLst>
            <c:ext xmlns:c16="http://schemas.microsoft.com/office/drawing/2014/chart" uri="{C3380CC4-5D6E-409C-BE32-E72D297353CC}">
              <c16:uniqueId val="{00000009-F76C-4EBC-83BD-72984E5CEA02}"/>
            </c:ext>
          </c:extLst>
        </c:ser>
        <c:dLbls>
          <c:showLegendKey val="0"/>
          <c:showVal val="0"/>
          <c:showCatName val="0"/>
          <c:showSerName val="0"/>
          <c:showPercent val="0"/>
          <c:showBubbleSize val="0"/>
        </c:dLbls>
        <c:gapWidth val="150"/>
        <c:overlap val="100"/>
        <c:axId val="44526592"/>
        <c:axId val="44544768"/>
      </c:barChart>
      <c:catAx>
        <c:axId val="44526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544768"/>
        <c:crosses val="autoZero"/>
        <c:auto val="1"/>
        <c:lblAlgn val="ctr"/>
        <c:lblOffset val="100"/>
        <c:tickLblSkip val="1"/>
        <c:tickMarkSkip val="1"/>
        <c:noMultiLvlLbl val="0"/>
      </c:catAx>
      <c:valAx>
        <c:axId val="44544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26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1284</c:v>
                </c:pt>
                <c:pt idx="5">
                  <c:v>1345</c:v>
                </c:pt>
                <c:pt idx="8">
                  <c:v>1389</c:v>
                </c:pt>
                <c:pt idx="11">
                  <c:v>1398</c:v>
                </c:pt>
                <c:pt idx="14">
                  <c:v>1455</c:v>
                </c:pt>
              </c:numCache>
            </c:numRef>
          </c:val>
          <c:extLst>
            <c:ext xmlns:c16="http://schemas.microsoft.com/office/drawing/2014/chart" uri="{C3380CC4-5D6E-409C-BE32-E72D297353CC}">
              <c16:uniqueId val="{00000000-025F-4E3F-89E5-3D36C93EA5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25F-4E3F-89E5-3D36C93EA5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186</c:v>
                </c:pt>
                <c:pt idx="3">
                  <c:v>124</c:v>
                </c:pt>
                <c:pt idx="6">
                  <c:v>124</c:v>
                </c:pt>
                <c:pt idx="9">
                  <c:v>100</c:v>
                </c:pt>
                <c:pt idx="12">
                  <c:v>89</c:v>
                </c:pt>
              </c:numCache>
            </c:numRef>
          </c:val>
          <c:extLst>
            <c:ext xmlns:c16="http://schemas.microsoft.com/office/drawing/2014/chart" uri="{C3380CC4-5D6E-409C-BE32-E72D297353CC}">
              <c16:uniqueId val="{00000002-025F-4E3F-89E5-3D36C93EA5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36</c:v>
                </c:pt>
                <c:pt idx="3">
                  <c:v>21</c:v>
                </c:pt>
                <c:pt idx="6">
                  <c:v>56</c:v>
                </c:pt>
                <c:pt idx="9">
                  <c:v>57</c:v>
                </c:pt>
                <c:pt idx="12">
                  <c:v>67</c:v>
                </c:pt>
              </c:numCache>
            </c:numRef>
          </c:val>
          <c:extLst>
            <c:ext xmlns:c16="http://schemas.microsoft.com/office/drawing/2014/chart" uri="{C3380CC4-5D6E-409C-BE32-E72D297353CC}">
              <c16:uniqueId val="{00000003-025F-4E3F-89E5-3D36C93EA5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295</c:v>
                </c:pt>
                <c:pt idx="3">
                  <c:v>283</c:v>
                </c:pt>
                <c:pt idx="6">
                  <c:v>273</c:v>
                </c:pt>
                <c:pt idx="9">
                  <c:v>302</c:v>
                </c:pt>
                <c:pt idx="12">
                  <c:v>352</c:v>
                </c:pt>
              </c:numCache>
            </c:numRef>
          </c:val>
          <c:extLst>
            <c:ext xmlns:c16="http://schemas.microsoft.com/office/drawing/2014/chart" uri="{C3380CC4-5D6E-409C-BE32-E72D297353CC}">
              <c16:uniqueId val="{00000004-025F-4E3F-89E5-3D36C93EA5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5F-4E3F-89E5-3D36C93EA5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25F-4E3F-89E5-3D36C93EA5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1486</c:v>
                </c:pt>
                <c:pt idx="3">
                  <c:v>1469</c:v>
                </c:pt>
                <c:pt idx="6">
                  <c:v>1482</c:v>
                </c:pt>
                <c:pt idx="9">
                  <c:v>1478</c:v>
                </c:pt>
                <c:pt idx="12">
                  <c:v>1506</c:v>
                </c:pt>
              </c:numCache>
            </c:numRef>
          </c:val>
          <c:extLst>
            <c:ext xmlns:c16="http://schemas.microsoft.com/office/drawing/2014/chart" uri="{C3380CC4-5D6E-409C-BE32-E72D297353CC}">
              <c16:uniqueId val="{00000007-025F-4E3F-89E5-3D36C93EA5E0}"/>
            </c:ext>
          </c:extLst>
        </c:ser>
        <c:dLbls>
          <c:showLegendKey val="0"/>
          <c:showVal val="0"/>
          <c:showCatName val="0"/>
          <c:showSerName val="0"/>
          <c:showPercent val="0"/>
          <c:showBubbleSize val="0"/>
        </c:dLbls>
        <c:gapWidth val="100"/>
        <c:overlap val="100"/>
        <c:axId val="42928768"/>
        <c:axId val="42930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719</c:v>
                </c:pt>
                <c:pt idx="2">
                  <c:v>#N/A</c:v>
                </c:pt>
                <c:pt idx="3">
                  <c:v>#N/A</c:v>
                </c:pt>
                <c:pt idx="4">
                  <c:v>552</c:v>
                </c:pt>
                <c:pt idx="5">
                  <c:v>#N/A</c:v>
                </c:pt>
                <c:pt idx="6">
                  <c:v>#N/A</c:v>
                </c:pt>
                <c:pt idx="7">
                  <c:v>546</c:v>
                </c:pt>
                <c:pt idx="8">
                  <c:v>#N/A</c:v>
                </c:pt>
                <c:pt idx="9">
                  <c:v>#N/A</c:v>
                </c:pt>
                <c:pt idx="10">
                  <c:v>539</c:v>
                </c:pt>
                <c:pt idx="11">
                  <c:v>#N/A</c:v>
                </c:pt>
                <c:pt idx="12">
                  <c:v>#N/A</c:v>
                </c:pt>
                <c:pt idx="13">
                  <c:v>559</c:v>
                </c:pt>
                <c:pt idx="14">
                  <c:v>#N/A</c:v>
                </c:pt>
              </c:numCache>
            </c:numRef>
          </c:val>
          <c:smooth val="0"/>
          <c:extLst>
            <c:ext xmlns:c16="http://schemas.microsoft.com/office/drawing/2014/chart" uri="{C3380CC4-5D6E-409C-BE32-E72D297353CC}">
              <c16:uniqueId val="{00000008-025F-4E3F-89E5-3D36C93EA5E0}"/>
            </c:ext>
          </c:extLst>
        </c:ser>
        <c:dLbls>
          <c:showLegendKey val="0"/>
          <c:showVal val="0"/>
          <c:showCatName val="0"/>
          <c:showSerName val="0"/>
          <c:showPercent val="0"/>
          <c:showBubbleSize val="0"/>
        </c:dLbls>
        <c:marker val="1"/>
        <c:smooth val="0"/>
        <c:axId val="42928768"/>
        <c:axId val="42930944"/>
      </c:lineChart>
      <c:catAx>
        <c:axId val="4292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930944"/>
        <c:crosses val="autoZero"/>
        <c:auto val="1"/>
        <c:lblAlgn val="ctr"/>
        <c:lblOffset val="100"/>
        <c:tickLblSkip val="1"/>
        <c:tickMarkSkip val="1"/>
        <c:noMultiLvlLbl val="0"/>
      </c:catAx>
      <c:valAx>
        <c:axId val="42930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28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16752</c:v>
                </c:pt>
                <c:pt idx="5">
                  <c:v>16871</c:v>
                </c:pt>
                <c:pt idx="8">
                  <c:v>16968</c:v>
                </c:pt>
                <c:pt idx="11">
                  <c:v>16960</c:v>
                </c:pt>
                <c:pt idx="14">
                  <c:v>17348</c:v>
                </c:pt>
              </c:numCache>
            </c:numRef>
          </c:val>
          <c:extLst>
            <c:ext xmlns:c16="http://schemas.microsoft.com/office/drawing/2014/chart" uri="{C3380CC4-5D6E-409C-BE32-E72D297353CC}">
              <c16:uniqueId val="{00000000-8F3E-4A7F-9488-C710A18A0F2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252</c:v>
                </c:pt>
                <c:pt idx="5">
                  <c:v>237</c:v>
                </c:pt>
                <c:pt idx="8">
                  <c:v>224</c:v>
                </c:pt>
                <c:pt idx="11">
                  <c:v>210</c:v>
                </c:pt>
                <c:pt idx="14">
                  <c:v>196</c:v>
                </c:pt>
              </c:numCache>
            </c:numRef>
          </c:val>
          <c:extLst>
            <c:ext xmlns:c16="http://schemas.microsoft.com/office/drawing/2014/chart" uri="{C3380CC4-5D6E-409C-BE32-E72D297353CC}">
              <c16:uniqueId val="{00000001-8F3E-4A7F-9488-C710A18A0F2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3423</c:v>
                </c:pt>
                <c:pt idx="5">
                  <c:v>3592</c:v>
                </c:pt>
                <c:pt idx="8">
                  <c:v>3685</c:v>
                </c:pt>
                <c:pt idx="11">
                  <c:v>3843</c:v>
                </c:pt>
                <c:pt idx="14">
                  <c:v>4287</c:v>
                </c:pt>
              </c:numCache>
            </c:numRef>
          </c:val>
          <c:extLst>
            <c:ext xmlns:c16="http://schemas.microsoft.com/office/drawing/2014/chart" uri="{C3380CC4-5D6E-409C-BE32-E72D297353CC}">
              <c16:uniqueId val="{00000002-8F3E-4A7F-9488-C710A18A0F2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3E-4A7F-9488-C710A18A0F2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F3E-4A7F-9488-C710A18A0F2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3E-4A7F-9488-C710A18A0F2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1676</c:v>
                </c:pt>
                <c:pt idx="3">
                  <c:v>1548</c:v>
                </c:pt>
                <c:pt idx="6">
                  <c:v>1434</c:v>
                </c:pt>
                <c:pt idx="9">
                  <c:v>1418</c:v>
                </c:pt>
                <c:pt idx="12">
                  <c:v>1415</c:v>
                </c:pt>
              </c:numCache>
            </c:numRef>
          </c:val>
          <c:extLst>
            <c:ext xmlns:c16="http://schemas.microsoft.com/office/drawing/2014/chart" uri="{C3380CC4-5D6E-409C-BE32-E72D297353CC}">
              <c16:uniqueId val="{00000006-8F3E-4A7F-9488-C710A18A0F2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750</c:v>
                </c:pt>
                <c:pt idx="3">
                  <c:v>885</c:v>
                </c:pt>
                <c:pt idx="6">
                  <c:v>830</c:v>
                </c:pt>
                <c:pt idx="9">
                  <c:v>813</c:v>
                </c:pt>
                <c:pt idx="12">
                  <c:v>795</c:v>
                </c:pt>
              </c:numCache>
            </c:numRef>
          </c:val>
          <c:extLst>
            <c:ext xmlns:c16="http://schemas.microsoft.com/office/drawing/2014/chart" uri="{C3380CC4-5D6E-409C-BE32-E72D297353CC}">
              <c16:uniqueId val="{00000007-8F3E-4A7F-9488-C710A18A0F2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5046</c:v>
                </c:pt>
                <c:pt idx="3">
                  <c:v>4700</c:v>
                </c:pt>
                <c:pt idx="6">
                  <c:v>4297</c:v>
                </c:pt>
                <c:pt idx="9">
                  <c:v>4306</c:v>
                </c:pt>
                <c:pt idx="12">
                  <c:v>4518</c:v>
                </c:pt>
              </c:numCache>
            </c:numRef>
          </c:val>
          <c:extLst>
            <c:ext xmlns:c16="http://schemas.microsoft.com/office/drawing/2014/chart" uri="{C3380CC4-5D6E-409C-BE32-E72D297353CC}">
              <c16:uniqueId val="{00000008-8F3E-4A7F-9488-C710A18A0F2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774</c:v>
                </c:pt>
                <c:pt idx="3">
                  <c:v>650</c:v>
                </c:pt>
                <c:pt idx="6">
                  <c:v>651</c:v>
                </c:pt>
                <c:pt idx="9">
                  <c:v>548</c:v>
                </c:pt>
                <c:pt idx="12">
                  <c:v>459</c:v>
                </c:pt>
              </c:numCache>
            </c:numRef>
          </c:val>
          <c:extLst>
            <c:ext xmlns:c16="http://schemas.microsoft.com/office/drawing/2014/chart" uri="{C3380CC4-5D6E-409C-BE32-E72D297353CC}">
              <c16:uniqueId val="{00000009-8F3E-4A7F-9488-C710A18A0F2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16971</c:v>
                </c:pt>
                <c:pt idx="3">
                  <c:v>16910</c:v>
                </c:pt>
                <c:pt idx="6">
                  <c:v>17114</c:v>
                </c:pt>
                <c:pt idx="9">
                  <c:v>17447</c:v>
                </c:pt>
                <c:pt idx="12">
                  <c:v>17952</c:v>
                </c:pt>
              </c:numCache>
            </c:numRef>
          </c:val>
          <c:extLst>
            <c:ext xmlns:c16="http://schemas.microsoft.com/office/drawing/2014/chart" uri="{C3380CC4-5D6E-409C-BE32-E72D297353CC}">
              <c16:uniqueId val="{0000000A-8F3E-4A7F-9488-C710A18A0F27}"/>
            </c:ext>
          </c:extLst>
        </c:ser>
        <c:dLbls>
          <c:showLegendKey val="0"/>
          <c:showVal val="0"/>
          <c:showCatName val="0"/>
          <c:showSerName val="0"/>
          <c:showPercent val="0"/>
          <c:showBubbleSize val="0"/>
        </c:dLbls>
        <c:gapWidth val="100"/>
        <c:overlap val="100"/>
        <c:axId val="125906304"/>
        <c:axId val="125928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4790</c:v>
                </c:pt>
                <c:pt idx="2">
                  <c:v>#N/A</c:v>
                </c:pt>
                <c:pt idx="3">
                  <c:v>#N/A</c:v>
                </c:pt>
                <c:pt idx="4">
                  <c:v>3992</c:v>
                </c:pt>
                <c:pt idx="5">
                  <c:v>#N/A</c:v>
                </c:pt>
                <c:pt idx="6">
                  <c:v>#N/A</c:v>
                </c:pt>
                <c:pt idx="7">
                  <c:v>3450</c:v>
                </c:pt>
                <c:pt idx="8">
                  <c:v>#N/A</c:v>
                </c:pt>
                <c:pt idx="9">
                  <c:v>#N/A</c:v>
                </c:pt>
                <c:pt idx="10">
                  <c:v>3519</c:v>
                </c:pt>
                <c:pt idx="11">
                  <c:v>#N/A</c:v>
                </c:pt>
                <c:pt idx="12">
                  <c:v>#N/A</c:v>
                </c:pt>
                <c:pt idx="13">
                  <c:v>3306</c:v>
                </c:pt>
                <c:pt idx="14">
                  <c:v>#N/A</c:v>
                </c:pt>
              </c:numCache>
            </c:numRef>
          </c:val>
          <c:smooth val="0"/>
          <c:extLst>
            <c:ext xmlns:c16="http://schemas.microsoft.com/office/drawing/2014/chart" uri="{C3380CC4-5D6E-409C-BE32-E72D297353CC}">
              <c16:uniqueId val="{0000000B-8F3E-4A7F-9488-C710A18A0F27}"/>
            </c:ext>
          </c:extLst>
        </c:ser>
        <c:dLbls>
          <c:showLegendKey val="0"/>
          <c:showVal val="0"/>
          <c:showCatName val="0"/>
          <c:showSerName val="0"/>
          <c:showPercent val="0"/>
          <c:showBubbleSize val="0"/>
        </c:dLbls>
        <c:marker val="1"/>
        <c:smooth val="0"/>
        <c:axId val="125906304"/>
        <c:axId val="125928960"/>
      </c:lineChart>
      <c:catAx>
        <c:axId val="12590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928960"/>
        <c:crosses val="autoZero"/>
        <c:auto val="1"/>
        <c:lblAlgn val="ctr"/>
        <c:lblOffset val="100"/>
        <c:tickLblSkip val="1"/>
        <c:tickMarkSkip val="1"/>
        <c:noMultiLvlLbl val="0"/>
      </c:catAx>
      <c:valAx>
        <c:axId val="12592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906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1555</c:v>
                </c:pt>
                <c:pt idx="1">
                  <c:v>1556</c:v>
                </c:pt>
                <c:pt idx="2">
                  <c:v>1558</c:v>
                </c:pt>
              </c:numCache>
            </c:numRef>
          </c:val>
          <c:extLst>
            <c:ext xmlns:c16="http://schemas.microsoft.com/office/drawing/2014/chart" uri="{C3380CC4-5D6E-409C-BE32-E72D297353CC}">
              <c16:uniqueId val="{00000000-C635-436A-AFDD-B489BBD3DE8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725</c:v>
                </c:pt>
                <c:pt idx="1">
                  <c:v>713</c:v>
                </c:pt>
                <c:pt idx="2">
                  <c:v>762</c:v>
                </c:pt>
              </c:numCache>
            </c:numRef>
          </c:val>
          <c:extLst>
            <c:ext xmlns:c16="http://schemas.microsoft.com/office/drawing/2014/chart" uri="{C3380CC4-5D6E-409C-BE32-E72D297353CC}">
              <c16:uniqueId val="{00000001-C635-436A-AFDD-B489BBD3DE8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2950</c:v>
                </c:pt>
                <c:pt idx="1">
                  <c:v>3375</c:v>
                </c:pt>
                <c:pt idx="2">
                  <c:v>3569</c:v>
                </c:pt>
              </c:numCache>
            </c:numRef>
          </c:val>
          <c:extLst>
            <c:ext xmlns:c16="http://schemas.microsoft.com/office/drawing/2014/chart" uri="{C3380CC4-5D6E-409C-BE32-E72D297353CC}">
              <c16:uniqueId val="{00000002-C635-436A-AFDD-B489BBD3DE84}"/>
            </c:ext>
          </c:extLst>
        </c:ser>
        <c:dLbls>
          <c:showLegendKey val="0"/>
          <c:showVal val="0"/>
          <c:showCatName val="0"/>
          <c:showSerName val="0"/>
          <c:showPercent val="0"/>
          <c:showBubbleSize val="0"/>
        </c:dLbls>
        <c:gapWidth val="120"/>
        <c:overlap val="100"/>
        <c:axId val="126059648"/>
        <c:axId val="126061184"/>
      </c:barChart>
      <c:catAx>
        <c:axId val="12605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6061184"/>
        <c:crosses val="autoZero"/>
        <c:auto val="1"/>
        <c:lblAlgn val="ctr"/>
        <c:lblOffset val="100"/>
        <c:tickLblSkip val="1"/>
        <c:tickMarkSkip val="1"/>
        <c:noMultiLvlLbl val="0"/>
      </c:catAx>
      <c:valAx>
        <c:axId val="1260611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6059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{8BC1F882-2CA5-44BF-BF04-B68C0FC28353}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F7C-49B6-B8A8-806359FCBF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{E94E932E-D201-4D8C-BE2B-697905613191}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7C-49B6-B8A8-806359FCBF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{4CDC04C4-E21E-4633-A85E-34F9E4127B24}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7C-49B6-B8A8-806359FCBF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{30BA0EEC-C13F-4BE9-8A30-78BA49FBC106}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7C-49B6-B8A8-806359FCBF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{FB76CCC5-F808-4F36-BA0B-C9E69408F201}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7C-49B6-B8A8-806359FCBF6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{2346CA35-6FC2-46BF-A213-2E9E186E7C41}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F7C-49B6-B8A8-806359FCBF6C}"/>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{306628E2-8AA7-4AF0-81CC-DF3B3C11A665}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F7C-49B6-B8A8-806359FCBF6C}"/>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{1C13C03C-7171-40F2-A70F-810B17ABC708}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F7C-49B6-B8A8-806359FCBF6C}"/>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{3BD63D47-0519-43DF-A182-031D51305168}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F7C-49B6-B8A8-806359FCBF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47.3</c:v>
                </c:pt>
                <c:pt idx="24">
                  <c:v>54</c:v>
                </c:pt>
                <c:pt idx="32">
                  <c:v>54.2</c:v>
                </c:pt>
              </c:numCache>
            </c:numRef>
          </c:xVal>
          <c:yVal>
            <c:numRef>
              <c:f>公会計指標分析・財政指標組合せ分析表!$BP$51:$DC$51</c:f>
              <c:numCache>
                <c:formatCode>#,##0.0;"▲ "#,##0.0</c:formatCode>
                <c:ptCount val="40"/>
                <c:pt idx="16">
                  <c:v>56.3</c:v>
                </c:pt>
                <c:pt idx="24">
                  <c:v>56.9</c:v>
                </c:pt>
                <c:pt idx="32">
                  <c:v>52.7</c:v>
                </c:pt>
              </c:numCache>
            </c:numRef>
          </c:yVal>
          <c:smooth val="0"/>
          <c:extLst>
            <c:ext xmlns:c16="http://schemas.microsoft.com/office/drawing/2014/chart" uri="{C3380CC4-5D6E-409C-BE32-E72D297353CC}">
              <c16:uniqueId val="{00000009-2F7C-49B6-B8A8-806359FCBF6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{98AF6E68-D762-4CBB-A3E1-830E35E9A01A}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F7C-49B6-B8A8-806359FCBF6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{966631C8-DCFC-4DF2-B109-5C3F85481EFC}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7C-49B6-B8A8-806359FCBF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{75B32793-4AA8-4CD5-BAF0-CC8EFD4D6AAB}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7C-49B6-B8A8-806359FCBF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{6E0A1528-7168-4C44-8987-F86EDBA73779}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7C-49B6-B8A8-806359FCBF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{F118E9F5-9D40-49B0-B461-C527C66AFA0A}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7C-49B6-B8A8-806359FCBF6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{DBAA7541-12E9-4C17-94F5-4CBE6E2511FD}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F7C-49B6-B8A8-806359FCBF6C}"/>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{5B1C88D8-5177-4197-838B-617C57A7A9A8}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F7C-49B6-B8A8-806359FCBF6C}"/>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{E77A59D3-EA15-4A57-B50C-FFB55F2AF50C}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F7C-49B6-B8A8-806359FCBF6C}"/>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{00C6E612-4DD1-4943-93C8-693F29070FBF}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F7C-49B6-B8A8-806359FCBF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pt idx="32">
                  <c:v>58.1</c:v>
                </c:pt>
              </c:numCache>
            </c:numRef>
          </c:xVal>
          <c:yVal>
            <c:numRef>
              <c:f>公会計指標分析・財政指標組合せ分析表!$BP$55:$DC$55</c:f>
              <c:numCache>
                <c:formatCode>#,##0.0;"▲ "#,##0.0</c:formatCode>
                <c:ptCount val="40"/>
                <c:pt idx="16">
                  <c:v>13</c:v>
                </c:pt>
                <c:pt idx="24">
                  <c:v>21</c:v>
                </c:pt>
                <c:pt idx="32">
                  <c:v>20.2</c:v>
                </c:pt>
              </c:numCache>
            </c:numRef>
          </c:yVal>
          <c:smooth val="0"/>
          <c:extLst>
            <c:ext xmlns:c16="http://schemas.microsoft.com/office/drawing/2014/chart" uri="{C3380CC4-5D6E-409C-BE32-E72D297353CC}">
              <c16:uniqueId val="{00000013-2F7C-49B6-B8A8-806359FCBF6C}"/>
            </c:ext>
          </c:extLst>
        </c:ser>
        <c:dLbls>
          <c:showLegendKey val="0"/>
          <c:showVal val="1"/>
          <c:showCatName val="0"/>
          <c:showSerName val="0"/>
          <c:showPercent val="0"/>
          <c:showBubbleSize val="0"/>
        </c:dLbls>
        <c:axId val="109269760"/>
        <c:axId val="109271680"/>
      </c:scatterChart>
      <c:valAx>
        <c:axId val="109269760"/>
        <c:scaling>
          <c:orientation val="minMax"/>
          <c:max val="59"/>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271680"/>
        <c:crosses val="autoZero"/>
        <c:crossBetween val="midCat"/>
      </c:valAx>
      <c:valAx>
        <c:axId val="109271680"/>
        <c:scaling>
          <c:orientation val="minMax"/>
          <c:max val="65"/>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269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{6E3659FE-C097-4474-9670-3BB4F164393B}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CD0-4D6C-8C20-1D5DAB8645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{BC544490-89C3-47D7-9FDA-810CE00433F7}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D0-4D6C-8C20-1D5DAB8645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{8CDDC442-6B7E-49A6-8317-5056822023C0}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D0-4D6C-8C20-1D5DAB8645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{B469F0C2-FC40-4E36-BD77-B736EB2358D7}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D0-4D6C-8C20-1D5DAB8645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{3B43D5A3-99B2-4575-AC2C-2049E0D5EA34}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D0-4D6C-8C20-1D5DAB8645F9}"/>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{A3080602-4038-4E0E-B67E-B3DA4C5F3469}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CD0-4D6C-8C20-1D5DAB8645F9}"/>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{47E688B2-E664-416D-89EA-A6BE09472708}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CD0-4D6C-8C20-1D5DAB8645F9}"/>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{64E6D0F9-6014-4FE9-99F0-FB485325FD53}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CD0-4D6C-8C20-1D5DAB8645F9}"/>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{F28F9D19-4965-4567-A500-BF0CEBEC8300}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CD0-4D6C-8C20-1D5DAB8645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11</c:v>
                </c:pt>
                <c:pt idx="16">
                  <c:v>9.8000000000000007</c:v>
                </c:pt>
                <c:pt idx="24">
                  <c:v>8.9</c:v>
                </c:pt>
                <c:pt idx="32">
                  <c:v>8.8000000000000007</c:v>
                </c:pt>
              </c:numCache>
            </c:numRef>
          </c:xVal>
          <c:yVal>
            <c:numRef>
              <c:f>公会計指標分析・財政指標組合せ分析表!$BP$73:$DC$73</c:f>
              <c:numCache>
                <c:formatCode>#,##0.0;"▲ "#,##0.0</c:formatCode>
                <c:ptCount val="40"/>
                <c:pt idx="0">
                  <c:v>77.3</c:v>
                </c:pt>
                <c:pt idx="8">
                  <c:v>65.5</c:v>
                </c:pt>
                <c:pt idx="16">
                  <c:v>56.3</c:v>
                </c:pt>
                <c:pt idx="24">
                  <c:v>56.9</c:v>
                </c:pt>
                <c:pt idx="32">
                  <c:v>52.7</c:v>
                </c:pt>
              </c:numCache>
            </c:numRef>
          </c:yVal>
          <c:smooth val="0"/>
          <c:extLst>
            <c:ext xmlns:c16="http://schemas.microsoft.com/office/drawing/2014/chart" uri="{C3380CC4-5D6E-409C-BE32-E72D297353CC}">
              <c16:uniqueId val="{00000009-CCD0-4D6C-8C20-1D5DAB8645F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{0FDB00B6-AA31-4928-AF97-1B670DA01524}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CD0-4D6C-8C20-1D5DAB8645F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{233ED15F-36EA-471E-86A0-D9DA53597D18}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D0-4D6C-8C20-1D5DAB8645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{6DCFD2E6-3EAC-4B3E-88F4-53CAAA815B89}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D0-4D6C-8C20-1D5DAB8645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{A6209DF3-48E6-461D-A987-F491BA023EDF}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D0-4D6C-8C20-1D5DAB8645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{2E162CE7-8233-437E-8CD6-8F40AF84DB87}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D0-4D6C-8C20-1D5DAB8645F9}"/>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{63556C97-BD71-471E-BF8F-8E16F147F45C}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CD0-4D6C-8C20-1D5DAB8645F9}"/>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{AE97DF07-7860-494E-95CC-9569E6D8247E}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CD0-4D6C-8C20-1D5DAB8645F9}"/>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{F431CB5E-0D88-4B19-BB9E-5A89728C98ED}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CD0-4D6C-8C20-1D5DAB8645F9}"/>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{D6CBCACE-5404-4CBC-A246-A5AFB580A2E9}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CD0-4D6C-8C20-1D5DAB8645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c:ext xmlns:c16="http://schemas.microsoft.com/office/drawing/2014/chart" uri="{C3380CC4-5D6E-409C-BE32-E72D297353CC}">
              <c16:uniqueId val="{00000013-CCD0-4D6C-8C20-1D5DAB8645F9}"/>
            </c:ext>
          </c:extLst>
        </c:ser>
        <c:dLbls>
          <c:showLegendKey val="0"/>
          <c:showVal val="1"/>
          <c:showCatName val="0"/>
          <c:showSerName val="0"/>
          <c:showPercent val="0"/>
          <c:showBubbleSize val="0"/>
        </c:dLbls>
        <c:axId val="109572480"/>
        <c:axId val="109574400"/>
      </c:scatterChart>
      <c:valAx>
        <c:axId val="109572480"/>
        <c:scaling>
          <c:orientation val="minMax"/>
          <c:max val="12.6"/>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574400"/>
        <c:crosses val="autoZero"/>
        <c:crossBetween val="midCat"/>
      </c:valAx>
      <c:valAx>
        <c:axId val="109574400"/>
        <c:scaling>
          <c:orientation val="minMax"/>
          <c:max val="89"/>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5724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元利償還金等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400">
              <a:solidFill>
                <a:schemeClr val="dk1"/>
              </a:solidFill>
              <a:effectLst/>
              <a:latin typeface="+mn-lt"/>
              <a:ea typeface="+mn-ea"/>
              <a:cs typeface="+mn-cs"/>
            </a:rPr>
            <a:t>ついては、</a:t>
          </a:r>
          <a:r>
            <a:rPr kumimoji="1" lang="ja-JP" altLang="en-US" sz="1400">
              <a:latin typeface="ＭＳ ゴシック" pitchFamily="49" charset="-128"/>
              <a:ea typeface="ＭＳ ゴシック" pitchFamily="49" charset="-128"/>
            </a:rPr>
            <a:t>債務負担行為に対する支出額は毎年減少しているものの、地方債の元利償還金や公営企業債の元利償還金に対する繰入金が合計で約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百万円の増となったことにより、対前年比約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百万円の増額となった。一方で補てん財源である算入公債費等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においても、主に公債費への基準財政需要の増（災害復旧費等に係る基準財政需要額）が約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百万円の増となったことにより、最終的に分子が約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百万円の増額となった。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400">
              <a:latin typeface="ＭＳ ゴシック" pitchFamily="49" charset="-128"/>
              <a:ea typeface="ＭＳ ゴシック" pitchFamily="49" charset="-128"/>
            </a:rPr>
            <a:t>債務負担行為に基づく支出予定額が約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百万円減少になったことや一部事務組合の負担額等見込額が約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百万円減となったものの、地方債残高が約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億円増額となったことや公共下水道事業等公営企業への繰入予定額が約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千万円増加したことにより、対前年度比約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百万円程増加した。充当可能財源等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は、減債基金等の積み立てにより充当可能基金が約</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億円の増額となったほか、充当可能特定財源と基準財政需要額見込額が合計で約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百万円増額になったことにより、全体として約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百万の増となり、将来負担額（分子）が約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千万円減少した。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山梨県富士河口湖町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個人住民税や固定資産税等地方税の増収により減債基金へ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千万円積み立てができ、合併特例事業債を活用して積み立てをしている地域振興基金を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地域振興基金については、合併特例期限である平成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千万を積み立てることを予定している。他の基金については決算における余剰財源を適切に把握しながら、適宜積み立てを行うこととする。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・地域振興基金：町財政の円滑な運営を図り、合併町村の均衡ある発展のための事業の財源とする基金。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・公共施設建設基金：公共施設の建設の財源に充てることのできる基金。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・地域福祉基金：住民が主体となって実施する福祉活動を活発化するため、基金か生じる利息をその事業に充てることのできる基金。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・ふるさと応援寄附基金：富士河口湖町のまちづくりに賛同する個人、団体から広く寄附金を募り、これを財源として寄附者の意向を各種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事業に反映することにより、様々な人々の参加による魅力あるふるさとづくりに資するための基金。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・地域づくり梶原林作基金：地域づくりに尽力する個人、団体並びに次代に期待される方を支援するため基金から生じる利息をその支援に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充てることのできる基金。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地域振興基金：合併特例事業債を活用しながら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千万円を積み立てたほか、ふるさと応援寄附基金として基金目的にある各種事業を行うための基金として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百万円を積み立てたこと等により、その他特定目的基金全体として約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地域振興基金については、合併特例期限である平成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ることを予定している。また町村合併に伴う公共事業の増加に伴い、適宜公共施設建設基金を充てるほか、ふるさと応援寄附基金事業として基金の積み立てを行うと同時に、各種事業に充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年度決算においては、基金の運用益による財源を積み立てた。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他の基金への積み立てを行っていることに伴い、大幅な増加はない見込みである。中長期的においては、人口減少に伴う地方税の減少等、歳入全体の減少に伴い基金の取り崩しを行うことにより、若干の減少を見込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地方税の増収に伴い、当初予定していた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千万円積み立てのほか、決算の余剰分として追加で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千万円積み立てを行った。一方、地方債の償還に伴い合併特例事業債の償還相当額の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万円取り崩したことにより、基金としては、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減債基金については、町村合併に伴い、平成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年間にわたり毎年度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千万円を積立を行うほか、合併特例事業債の償還費のうち交付税措置される分（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％）を除いた一般財源分（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％）について、基金を取り崩し償還費に充てることにより、一般財源を圧迫しないよう配慮している。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26,518
26,207
158.40
12,971,546
11,899,577
1,058,002
7,699,334
17,951,843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類似団体よりは若干低い水準となったが、償却率は年々上昇してきている状況である。平成</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年度に策定した公共施設等総合管理計画においては、公共施設等の延べ床面積を</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％削減することを目標に掲げており、現在策定中の公共施設等再配置計画の中で、公共施設等の集約化・複合化や除去を選定していき、施設の維持管理等を適切に進める必要がある。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165389</xdr:rowOff>
    </xdr:from>
    <xdr:ext cx="405111" cy="259045"/>
    <xdr:sp macro="" textlink="">
      <xdr:nvSpPr>
        <xdr:cNvPr id="71" name="有形固定資産減価償却率平均値テキスト"/>
        <xdr:cNvSpPr txBox="1"/>
      </xdr:nvSpPr>
      <xdr:spPr>
        <a:xfrm>
          <a:off x="4813300" y="5737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91349</xdr:rowOff>
    </xdr:from>
    <xdr:to>
      <xdr:col>23</xdr:col>
      <xdr:colOff>136525</xdr:colOff>
      <xdr:row>31</xdr:row>
      <xdr:rowOff>21499</xdr:rowOff>
    </xdr:to>
    <xdr:sp macro="" textlink="">
      <xdr:nvSpPr>
        <xdr:cNvPr id="80" name="楕円 79"/>
        <xdr:cNvSpPr/>
      </xdr:nvSpPr>
      <xdr:spPr>
        <a:xfrm>
          <a:off x="4711700" y="60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69776</xdr:rowOff>
    </xdr:from>
    <xdr:ext cx="405111" cy="259045"/>
    <xdr:sp macro="" textlink="">
      <xdr:nvSpPr>
        <xdr:cNvPr id="81" name="有形固定資産減価償却率該当値テキスト"/>
        <xdr:cNvSpPr txBox="1"/>
      </xdr:nvSpPr>
      <xdr:spPr>
        <a:xfrm>
          <a:off x="4813300" y="598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97518</xdr:rowOff>
    </xdr:from>
    <xdr:to>
      <xdr:col>19</xdr:col>
      <xdr:colOff>187325</xdr:colOff>
      <xdr:row>31</xdr:row>
      <xdr:rowOff>27668</xdr:rowOff>
    </xdr:to>
    <xdr:sp macro="" textlink="">
      <xdr:nvSpPr>
        <xdr:cNvPr id="82" name="楕円 81"/>
        <xdr:cNvSpPr/>
      </xdr:nvSpPr>
      <xdr:spPr>
        <a:xfrm>
          <a:off x="40005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142149</xdr:rowOff>
    </xdr:from>
    <xdr:to>
      <xdr:col>23</xdr:col>
      <xdr:colOff>85725</xdr:colOff>
      <xdr:row>30</xdr:row>
      <xdr:rowOff>148318</xdr:rowOff>
    </xdr:to>
    <xdr:cxnSp macro="">
      <xdr:nvCxnSpPr>
        <xdr:cNvPr id="83" name="直線コネクタ 82"/>
        <xdr:cNvCxnSpPr/>
      </xdr:nvCxnSpPr>
      <xdr:spPr>
        <a:xfrm flipV="1">
          <a:off x="4051300" y="6057174"/>
          <a:ext cx="7112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132715</xdr:rowOff>
    </xdr:from>
    <xdr:to>
      <xdr:col>15</xdr:col>
      <xdr:colOff>187325</xdr:colOff>
      <xdr:row>32</xdr:row>
      <xdr:rowOff>62865</xdr:rowOff>
    </xdr:to>
    <xdr:sp macro="" textlink="">
      <xdr:nvSpPr>
        <xdr:cNvPr id="84" name="楕円 83"/>
        <xdr:cNvSpPr/>
      </xdr:nvSpPr>
      <xdr:spPr>
        <a:xfrm>
          <a:off x="3238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148318</xdr:rowOff>
    </xdr:from>
    <xdr:to>
      <xdr:col>19</xdr:col>
      <xdr:colOff>136525</xdr:colOff>
      <xdr:row>32</xdr:row>
      <xdr:rowOff>12065</xdr:rowOff>
    </xdr:to>
    <xdr:cxnSp macro="">
      <xdr:nvCxnSpPr>
        <xdr:cNvPr id="85" name="直線コネクタ 84"/>
        <xdr:cNvCxnSpPr/>
      </xdr:nvCxnSpPr>
      <xdr:spPr>
        <a:xfrm flipV="1">
          <a:off x="3289300" y="6063343"/>
          <a:ext cx="762000" cy="20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150875</xdr:rowOff>
    </xdr:from>
    <xdr:ext cx="405111" cy="259045"/>
    <xdr:sp macro="" textlink="">
      <xdr:nvSpPr>
        <xdr:cNvPr id="86" name="n_1aveValue有形固定資産減価償却率"/>
        <xdr:cNvSpPr txBox="1"/>
      </xdr:nvSpPr>
      <xdr:spPr>
        <a:xfrm>
          <a:off x="38360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7"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18795</xdr:rowOff>
    </xdr:from>
    <xdr:ext cx="405111" cy="259045"/>
    <xdr:sp macro="" textlink="">
      <xdr:nvSpPr>
        <xdr:cNvPr id="88" name="n_1mainValue有形固定資産減価償却率"/>
        <xdr:cNvSpPr txBox="1"/>
      </xdr:nvSpPr>
      <xdr:spPr>
        <a:xfrm>
          <a:off x="3836044" y="6105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53992</xdr:rowOff>
    </xdr:from>
    <xdr:ext cx="405111" cy="259045"/>
    <xdr:sp macro="" textlink="">
      <xdr:nvSpPr>
        <xdr:cNvPr id="89" name="n_2mainValue有形固定資産減価償却率"/>
        <xdr:cNvSpPr txBox="1"/>
      </xdr:nvSpPr>
      <xdr:spPr>
        <a:xfrm>
          <a:off x="3086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若干であるが、低い水準となった。今後予定されている大型の普通建設事業により地方債が増加することが予想されるため、適切な歳入の確保及び公債費が過度の負担等ならないよう歳出管理の徹底が課題とな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0" name="テキスト ボックス 109"/>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2" name="テキスト ボックス 111"/>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8" name="直線コネクタ 117"/>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1"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22" name="直線コネクタ 121"/>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41715</xdr:rowOff>
    </xdr:from>
    <xdr:ext cx="340478" cy="259045"/>
    <xdr:sp macro="" textlink="">
      <xdr:nvSpPr>
        <xdr:cNvPr id="123" name="債務償還可能年数平均値テキスト"/>
        <xdr:cNvSpPr txBox="1"/>
      </xdr:nvSpPr>
      <xdr:spPr>
        <a:xfrm>
          <a:off x="14846300" y="6128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4" name="フローチャート: 判断 123"/>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47625</xdr:rowOff>
    </xdr:from>
    <xdr:to>
      <xdr:col>76</xdr:col>
      <xdr:colOff>73025</xdr:colOff>
      <xdr:row>32</xdr:row>
      <xdr:rowOff>149225</xdr:rowOff>
    </xdr:to>
    <xdr:sp macro="" textlink="">
      <xdr:nvSpPr>
        <xdr:cNvPr id="130" name="楕円 129"/>
        <xdr:cNvSpPr/>
      </xdr:nvSpPr>
      <xdr:spPr>
        <a:xfrm>
          <a:off x="147447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26052</xdr:rowOff>
    </xdr:from>
    <xdr:ext cx="340478" cy="259045"/>
    <xdr:sp macro="" textlink="">
      <xdr:nvSpPr>
        <xdr:cNvPr id="131" name="債務償還可能年数該当値テキスト"/>
        <xdr:cNvSpPr txBox="1"/>
      </xdr:nvSpPr>
      <xdr:spPr>
        <a:xfrm>
          <a:off x="14846300" y="6283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26,518
26,207
158.40
12,971,546
11,899,577
1,058,002
7,699,334
17,951,843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63517</xdr:rowOff>
    </xdr:from>
    <xdr:ext cx="405111" cy="259045"/>
    <xdr:sp macro="" textlink="">
      <xdr:nvSpPr>
        <xdr:cNvPr id="61" name="【道路】&#10;有形固定資産減価償却率平均値テキスト"/>
        <xdr:cNvSpPr txBox="1"/>
      </xdr:nvSpPr>
      <xdr:spPr>
        <a:xfrm>
          <a:off x="4673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156845</xdr:rowOff>
    </xdr:from>
    <xdr:to>
      <xdr:col>24</xdr:col>
      <xdr:colOff>114300</xdr:colOff>
      <xdr:row>38</xdr:row>
      <xdr:rowOff>86995</xdr:rowOff>
    </xdr:to>
    <xdr:sp macro="" textlink="">
      <xdr:nvSpPr>
        <xdr:cNvPr id="70" name="楕円 69"/>
        <xdr:cNvSpPr/>
      </xdr:nvSpPr>
      <xdr:spPr>
        <a:xfrm>
          <a:off x="45847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135272</xdr:rowOff>
    </xdr:from>
    <xdr:ext cx="405111" cy="259045"/>
    <xdr:sp macro="" textlink="">
      <xdr:nvSpPr>
        <xdr:cNvPr id="71" name="【道路】&#10;有形固定資産減価償却率該当値テキスト"/>
        <xdr:cNvSpPr txBox="1"/>
      </xdr:nvSpPr>
      <xdr:spPr>
        <a:xfrm>
          <a:off x="4673600"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23495</xdr:rowOff>
    </xdr:from>
    <xdr:to>
      <xdr:col>20</xdr:col>
      <xdr:colOff>38100</xdr:colOff>
      <xdr:row>38</xdr:row>
      <xdr:rowOff>125095</xdr:rowOff>
    </xdr:to>
    <xdr:sp macro="" textlink="">
      <xdr:nvSpPr>
        <xdr:cNvPr id="72" name="楕円 71"/>
        <xdr:cNvSpPr/>
      </xdr:nvSpPr>
      <xdr:spPr>
        <a:xfrm>
          <a:off x="3746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36195</xdr:rowOff>
    </xdr:from>
    <xdr:to>
      <xdr:col>24</xdr:col>
      <xdr:colOff>63500</xdr:colOff>
      <xdr:row>38</xdr:row>
      <xdr:rowOff>74295</xdr:rowOff>
    </xdr:to>
    <xdr:cxnSp macro="">
      <xdr:nvCxnSpPr>
        <xdr:cNvPr id="73" name="直線コネクタ 72"/>
        <xdr:cNvCxnSpPr/>
      </xdr:nvCxnSpPr>
      <xdr:spPr>
        <a:xfrm flipV="1">
          <a:off x="3797300" y="65512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61595</xdr:rowOff>
    </xdr:from>
    <xdr:to>
      <xdr:col>15</xdr:col>
      <xdr:colOff>101600</xdr:colOff>
      <xdr:row>38</xdr:row>
      <xdr:rowOff>163195</xdr:rowOff>
    </xdr:to>
    <xdr:sp macro="" textlink="">
      <xdr:nvSpPr>
        <xdr:cNvPr id="74" name="楕円 73"/>
        <xdr:cNvSpPr/>
      </xdr:nvSpPr>
      <xdr:spPr>
        <a:xfrm>
          <a:off x="2857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74295</xdr:rowOff>
    </xdr:from>
    <xdr:to>
      <xdr:col>19</xdr:col>
      <xdr:colOff>177800</xdr:colOff>
      <xdr:row>38</xdr:row>
      <xdr:rowOff>112395</xdr:rowOff>
    </xdr:to>
    <xdr:cxnSp macro="">
      <xdr:nvCxnSpPr>
        <xdr:cNvPr id="75" name="直線コネクタ 74"/>
        <xdr:cNvCxnSpPr/>
      </xdr:nvCxnSpPr>
      <xdr:spPr>
        <a:xfrm flipV="1">
          <a:off x="2908300" y="65893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6"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7"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116222</xdr:rowOff>
    </xdr:from>
    <xdr:ext cx="405111" cy="259045"/>
    <xdr:sp macro="" textlink="">
      <xdr:nvSpPr>
        <xdr:cNvPr id="78" name="n_1mainValue【道路】&#10;有形固定資産減価償却率"/>
        <xdr:cNvSpPr txBox="1"/>
      </xdr:nvSpPr>
      <xdr:spPr>
        <a:xfrm>
          <a:off x="35820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154322</xdr:rowOff>
    </xdr:from>
    <xdr:ext cx="405111" cy="259045"/>
    <xdr:sp macro="" textlink="">
      <xdr:nvSpPr>
        <xdr:cNvPr id="79" name="n_2mainValue【道路】&#10;有形固定資産減価償却率"/>
        <xdr:cNvSpPr txBox="1"/>
      </xdr:nvSpPr>
      <xdr:spPr>
        <a:xfrm>
          <a:off x="2705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101" name="直線コネクタ 100"/>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102"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3" name="直線コネクタ 102"/>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4"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5" name="直線コネクタ 104"/>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6" name="【道路】&#10;一人当たり延長平均値テキスト"/>
        <xdr:cNvSpPr txBox="1"/>
      </xdr:nvSpPr>
      <xdr:spPr>
        <a:xfrm>
          <a:off x="1051560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7" name="フローチャート: 判断 106"/>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8" name="フローチャート: 判断 107"/>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9" name="フローチャート: 判断 108"/>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62799</xdr:rowOff>
    </xdr:from>
    <xdr:to>
      <xdr:col>55</xdr:col>
      <xdr:colOff>50800</xdr:colOff>
      <xdr:row>37</xdr:row>
      <xdr:rowOff>164399</xdr:rowOff>
    </xdr:to>
    <xdr:sp macro="" textlink="">
      <xdr:nvSpPr>
        <xdr:cNvPr id="115" name="楕円 114"/>
        <xdr:cNvSpPr/>
      </xdr:nvSpPr>
      <xdr:spPr>
        <a:xfrm>
          <a:off x="10426700" y="640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85676</xdr:rowOff>
    </xdr:from>
    <xdr:ext cx="534377" cy="259045"/>
    <xdr:sp macro="" textlink="">
      <xdr:nvSpPr>
        <xdr:cNvPr id="116" name="【道路】&#10;一人当たり延長該当値テキスト"/>
        <xdr:cNvSpPr txBox="1"/>
      </xdr:nvSpPr>
      <xdr:spPr>
        <a:xfrm>
          <a:off x="10515600" y="625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39344</xdr:rowOff>
    </xdr:from>
    <xdr:to>
      <xdr:col>50</xdr:col>
      <xdr:colOff>165100</xdr:colOff>
      <xdr:row>37</xdr:row>
      <xdr:rowOff>140944</xdr:rowOff>
    </xdr:to>
    <xdr:sp macro="" textlink="">
      <xdr:nvSpPr>
        <xdr:cNvPr id="117" name="楕円 116"/>
        <xdr:cNvSpPr/>
      </xdr:nvSpPr>
      <xdr:spPr>
        <a:xfrm>
          <a:off x="9588500" y="63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90144</xdr:rowOff>
    </xdr:from>
    <xdr:to>
      <xdr:col>55</xdr:col>
      <xdr:colOff>0</xdr:colOff>
      <xdr:row>37</xdr:row>
      <xdr:rowOff>113599</xdr:rowOff>
    </xdr:to>
    <xdr:cxnSp macro="">
      <xdr:nvCxnSpPr>
        <xdr:cNvPr id="118" name="直線コネクタ 117"/>
        <xdr:cNvCxnSpPr/>
      </xdr:nvCxnSpPr>
      <xdr:spPr>
        <a:xfrm>
          <a:off x="9639300" y="6433794"/>
          <a:ext cx="838200" cy="2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81819</xdr:rowOff>
    </xdr:from>
    <xdr:to>
      <xdr:col>46</xdr:col>
      <xdr:colOff>38100</xdr:colOff>
      <xdr:row>38</xdr:row>
      <xdr:rowOff>11968</xdr:rowOff>
    </xdr:to>
    <xdr:sp macro="" textlink="">
      <xdr:nvSpPr>
        <xdr:cNvPr id="119" name="楕円 118"/>
        <xdr:cNvSpPr/>
      </xdr:nvSpPr>
      <xdr:spPr>
        <a:xfrm>
          <a:off x="8699500" y="64254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90144</xdr:rowOff>
    </xdr:from>
    <xdr:to>
      <xdr:col>50</xdr:col>
      <xdr:colOff>114300</xdr:colOff>
      <xdr:row>37</xdr:row>
      <xdr:rowOff>132619</xdr:rowOff>
    </xdr:to>
    <xdr:cxnSp macro="">
      <xdr:nvCxnSpPr>
        <xdr:cNvPr id="120" name="直線コネクタ 119"/>
        <xdr:cNvCxnSpPr/>
      </xdr:nvCxnSpPr>
      <xdr:spPr>
        <a:xfrm flipV="1">
          <a:off x="8750300" y="6433794"/>
          <a:ext cx="889000" cy="4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64223</xdr:rowOff>
    </xdr:from>
    <xdr:ext cx="469744" cy="259045"/>
    <xdr:sp macro="" textlink="">
      <xdr:nvSpPr>
        <xdr:cNvPr id="121" name="n_1aveValue【道路】&#10;一人当たり延長"/>
        <xdr:cNvSpPr txBox="1"/>
      </xdr:nvSpPr>
      <xdr:spPr>
        <a:xfrm>
          <a:off x="93917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84020</xdr:rowOff>
    </xdr:from>
    <xdr:ext cx="469744" cy="259045"/>
    <xdr:sp macro="" textlink="">
      <xdr:nvSpPr>
        <xdr:cNvPr id="122" name="n_2aveValue【道路】&#10;一人当たり延長"/>
        <xdr:cNvSpPr txBox="1"/>
      </xdr:nvSpPr>
      <xdr:spPr>
        <a:xfrm>
          <a:off x="8515427" y="677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157471</xdr:rowOff>
    </xdr:from>
    <xdr:ext cx="534377" cy="259045"/>
    <xdr:sp macro="" textlink="">
      <xdr:nvSpPr>
        <xdr:cNvPr id="123" name="n_1mainValue【道路】&#10;一人当たり延長"/>
        <xdr:cNvSpPr txBox="1"/>
      </xdr:nvSpPr>
      <xdr:spPr>
        <a:xfrm>
          <a:off x="9359411" y="61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28496</xdr:rowOff>
    </xdr:from>
    <xdr:ext cx="534377" cy="259045"/>
    <xdr:sp macro="" textlink="">
      <xdr:nvSpPr>
        <xdr:cNvPr id="124" name="n_2mainValue【道路】&#10;一人当たり延長"/>
        <xdr:cNvSpPr txBox="1"/>
      </xdr:nvSpPr>
      <xdr:spPr>
        <a:xfrm>
          <a:off x="8483111" y="620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50" name="直線コネクタ 149"/>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51"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52" name="直線コネクタ 151"/>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3"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4" name="直線コネクタ 153"/>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132097</xdr:rowOff>
    </xdr:from>
    <xdr:ext cx="405111" cy="259045"/>
    <xdr:sp macro="" textlink="">
      <xdr:nvSpPr>
        <xdr:cNvPr id="155" name="【橋りょう・トンネル】&#10;有形固定資産減価償却率平均値テキスト"/>
        <xdr:cNvSpPr txBox="1"/>
      </xdr:nvSpPr>
      <xdr:spPr>
        <a:xfrm>
          <a:off x="4673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6" name="フローチャート: 判断 155"/>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7" name="フローチャート: 判断 156"/>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8" name="フローチャート: 判断 157"/>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14515</xdr:rowOff>
    </xdr:from>
    <xdr:to>
      <xdr:col>24</xdr:col>
      <xdr:colOff>114300</xdr:colOff>
      <xdr:row>59</xdr:row>
      <xdr:rowOff>116115</xdr:rowOff>
    </xdr:to>
    <xdr:sp macro="" textlink="">
      <xdr:nvSpPr>
        <xdr:cNvPr id="164" name="楕円 163"/>
        <xdr:cNvSpPr/>
      </xdr:nvSpPr>
      <xdr:spPr>
        <a:xfrm>
          <a:off x="45847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164392</xdr:rowOff>
    </xdr:from>
    <xdr:ext cx="405111" cy="259045"/>
    <xdr:sp macro="" textlink="">
      <xdr:nvSpPr>
        <xdr:cNvPr id="165" name="【橋りょう・トンネル】&#10;有形固定資産減価償却率該当値テキスト"/>
        <xdr:cNvSpPr txBox="1"/>
      </xdr:nvSpPr>
      <xdr:spPr>
        <a:xfrm>
          <a:off x="4673600" y="1010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42273</xdr:rowOff>
    </xdr:from>
    <xdr:to>
      <xdr:col>20</xdr:col>
      <xdr:colOff>38100</xdr:colOff>
      <xdr:row>59</xdr:row>
      <xdr:rowOff>143873</xdr:rowOff>
    </xdr:to>
    <xdr:sp macro="" textlink="">
      <xdr:nvSpPr>
        <xdr:cNvPr id="166" name="楕円 165"/>
        <xdr:cNvSpPr/>
      </xdr:nvSpPr>
      <xdr:spPr>
        <a:xfrm>
          <a:off x="3746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65315</xdr:rowOff>
    </xdr:from>
    <xdr:to>
      <xdr:col>24</xdr:col>
      <xdr:colOff>63500</xdr:colOff>
      <xdr:row>59</xdr:row>
      <xdr:rowOff>93073</xdr:rowOff>
    </xdr:to>
    <xdr:cxnSp macro="">
      <xdr:nvCxnSpPr>
        <xdr:cNvPr id="167" name="直線コネクタ 166"/>
        <xdr:cNvCxnSpPr/>
      </xdr:nvCxnSpPr>
      <xdr:spPr>
        <a:xfrm flipV="1">
          <a:off x="3797300" y="10180865"/>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70031</xdr:rowOff>
    </xdr:from>
    <xdr:to>
      <xdr:col>15</xdr:col>
      <xdr:colOff>101600</xdr:colOff>
      <xdr:row>60</xdr:row>
      <xdr:rowOff>181</xdr:rowOff>
    </xdr:to>
    <xdr:sp macro="" textlink="">
      <xdr:nvSpPr>
        <xdr:cNvPr id="168" name="楕円 167"/>
        <xdr:cNvSpPr/>
      </xdr:nvSpPr>
      <xdr:spPr>
        <a:xfrm>
          <a:off x="28575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93073</xdr:rowOff>
    </xdr:from>
    <xdr:to>
      <xdr:col>19</xdr:col>
      <xdr:colOff>177800</xdr:colOff>
      <xdr:row>59</xdr:row>
      <xdr:rowOff>120831</xdr:rowOff>
    </xdr:to>
    <xdr:cxnSp macro="">
      <xdr:nvCxnSpPr>
        <xdr:cNvPr id="169" name="直線コネクタ 168"/>
        <xdr:cNvCxnSpPr/>
      </xdr:nvCxnSpPr>
      <xdr:spPr>
        <a:xfrm flipV="1">
          <a:off x="2908300" y="1020862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131008</xdr:rowOff>
    </xdr:from>
    <xdr:ext cx="405111" cy="259045"/>
    <xdr:sp macro="" textlink="">
      <xdr:nvSpPr>
        <xdr:cNvPr id="170" name="n_1aveValue【橋りょう・トンネル】&#10;有形固定資産減価償却率"/>
        <xdr:cNvSpPr txBox="1"/>
      </xdr:nvSpPr>
      <xdr:spPr>
        <a:xfrm>
          <a:off x="3582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71" name="n_2aveValue【橋りょう・トンネル】&#10;有形固定資産減価償却率"/>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135000</xdr:rowOff>
    </xdr:from>
    <xdr:ext cx="405111" cy="259045"/>
    <xdr:sp macro="" textlink="">
      <xdr:nvSpPr>
        <xdr:cNvPr id="172" name="n_1mainValue【橋りょう・トンネル】&#10;有形固定資産減価償却率"/>
        <xdr:cNvSpPr txBox="1"/>
      </xdr:nvSpPr>
      <xdr:spPr>
        <a:xfrm>
          <a:off x="35820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16708</xdr:rowOff>
    </xdr:from>
    <xdr:ext cx="405111" cy="259045"/>
    <xdr:sp macro="" textlink="">
      <xdr:nvSpPr>
        <xdr:cNvPr id="173" name="n_2mainValue【橋りょう・トンネル】&#10;有形固定資産減価償却率"/>
        <xdr:cNvSpPr txBox="1"/>
      </xdr:nvSpPr>
      <xdr:spPr>
        <a:xfrm>
          <a:off x="2705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97" name="直線コネクタ 196"/>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98"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9" name="直線コネクタ 198"/>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200"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201" name="直線コネクタ 200"/>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9417</xdr:rowOff>
    </xdr:from>
    <xdr:ext cx="599010" cy="259045"/>
    <xdr:sp macro="" textlink="">
      <xdr:nvSpPr>
        <xdr:cNvPr id="202" name="【橋りょう・トンネル】&#10;一人当たり有形固定資産（償却資産）額平均値テキスト"/>
        <xdr:cNvSpPr txBox="1"/>
      </xdr:nvSpPr>
      <xdr:spPr>
        <a:xfrm>
          <a:off x="10515600" y="106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203" name="フローチャート: 判断 202"/>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204" name="フローチャート: 判断 203"/>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205" name="フローチャート: 判断 204"/>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89105</xdr:rowOff>
    </xdr:from>
    <xdr:to>
      <xdr:col>55</xdr:col>
      <xdr:colOff>50800</xdr:colOff>
      <xdr:row>64</xdr:row>
      <xdr:rowOff>19255</xdr:rowOff>
    </xdr:to>
    <xdr:sp macro="" textlink="">
      <xdr:nvSpPr>
        <xdr:cNvPr id="211" name="楕円 210"/>
        <xdr:cNvSpPr/>
      </xdr:nvSpPr>
      <xdr:spPr>
        <a:xfrm>
          <a:off x="10426700" y="108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4032</xdr:rowOff>
    </xdr:from>
    <xdr:ext cx="534377" cy="259045"/>
    <xdr:sp macro="" textlink="">
      <xdr:nvSpPr>
        <xdr:cNvPr id="212" name="【橋りょう・トンネル】&#10;一人当たり有形固定資産（償却資産）額該当値テキスト"/>
        <xdr:cNvSpPr txBox="1"/>
      </xdr:nvSpPr>
      <xdr:spPr>
        <a:xfrm>
          <a:off x="10515600" y="1080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89256</xdr:rowOff>
    </xdr:from>
    <xdr:to>
      <xdr:col>50</xdr:col>
      <xdr:colOff>165100</xdr:colOff>
      <xdr:row>64</xdr:row>
      <xdr:rowOff>19406</xdr:rowOff>
    </xdr:to>
    <xdr:sp macro="" textlink="">
      <xdr:nvSpPr>
        <xdr:cNvPr id="213" name="楕円 212"/>
        <xdr:cNvSpPr/>
      </xdr:nvSpPr>
      <xdr:spPr>
        <a:xfrm>
          <a:off x="9588500" y="1089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139905</xdr:rowOff>
    </xdr:from>
    <xdr:to>
      <xdr:col>55</xdr:col>
      <xdr:colOff>0</xdr:colOff>
      <xdr:row>63</xdr:row>
      <xdr:rowOff>140056</xdr:rowOff>
    </xdr:to>
    <xdr:cxnSp macro="">
      <xdr:nvCxnSpPr>
        <xdr:cNvPr id="214" name="直線コネクタ 213"/>
        <xdr:cNvCxnSpPr/>
      </xdr:nvCxnSpPr>
      <xdr:spPr>
        <a:xfrm flipV="1">
          <a:off x="9639300" y="10941255"/>
          <a:ext cx="8382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89163</xdr:rowOff>
    </xdr:from>
    <xdr:to>
      <xdr:col>46</xdr:col>
      <xdr:colOff>38100</xdr:colOff>
      <xdr:row>64</xdr:row>
      <xdr:rowOff>19313</xdr:rowOff>
    </xdr:to>
    <xdr:sp macro="" textlink="">
      <xdr:nvSpPr>
        <xdr:cNvPr id="215" name="楕円 214"/>
        <xdr:cNvSpPr/>
      </xdr:nvSpPr>
      <xdr:spPr>
        <a:xfrm>
          <a:off x="8699500" y="1089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139963</xdr:rowOff>
    </xdr:from>
    <xdr:to>
      <xdr:col>50</xdr:col>
      <xdr:colOff>114300</xdr:colOff>
      <xdr:row>63</xdr:row>
      <xdr:rowOff>140056</xdr:rowOff>
    </xdr:to>
    <xdr:cxnSp macro="">
      <xdr:nvCxnSpPr>
        <xdr:cNvPr id="216" name="直線コネクタ 215"/>
        <xdr:cNvCxnSpPr/>
      </xdr:nvCxnSpPr>
      <xdr:spPr>
        <a:xfrm>
          <a:off x="8750300" y="10941313"/>
          <a:ext cx="889000" cy="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17"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18"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10533</xdr:rowOff>
    </xdr:from>
    <xdr:ext cx="534377" cy="259045"/>
    <xdr:sp macro="" textlink="">
      <xdr:nvSpPr>
        <xdr:cNvPr id="219" name="n_1mainValue【橋りょう・トンネル】&#10;一人当たり有形固定資産（償却資産）額"/>
        <xdr:cNvSpPr txBox="1"/>
      </xdr:nvSpPr>
      <xdr:spPr>
        <a:xfrm>
          <a:off x="9359411" y="109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10440</xdr:rowOff>
    </xdr:from>
    <xdr:ext cx="534377" cy="259045"/>
    <xdr:sp macro="" textlink="">
      <xdr:nvSpPr>
        <xdr:cNvPr id="220" name="n_2mainValue【橋りょう・トンネル】&#10;一人当たり有形固定資産（償却資産）額"/>
        <xdr:cNvSpPr txBox="1"/>
      </xdr:nvSpPr>
      <xdr:spPr>
        <a:xfrm>
          <a:off x="8483111" y="1098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45" name="直線コネクタ 244"/>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46"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47" name="直線コネクタ 246"/>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9" name="直線コネクタ 24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109238</xdr:rowOff>
    </xdr:from>
    <xdr:ext cx="405111" cy="259045"/>
    <xdr:sp macro="" textlink="">
      <xdr:nvSpPr>
        <xdr:cNvPr id="250" name="【公営住宅】&#10;有形固定資産減価償却率平均値テキスト"/>
        <xdr:cNvSpPr txBox="1"/>
      </xdr:nvSpPr>
      <xdr:spPr>
        <a:xfrm>
          <a:off x="4673600" y="1382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51" name="フローチャート: 判断 250"/>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52" name="フローチャート: 判断 251"/>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53" name="フローチャート: 判断 252"/>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57786</xdr:rowOff>
    </xdr:from>
    <xdr:to>
      <xdr:col>24</xdr:col>
      <xdr:colOff>114300</xdr:colOff>
      <xdr:row>85</xdr:row>
      <xdr:rowOff>159386</xdr:rowOff>
    </xdr:to>
    <xdr:sp macro="" textlink="">
      <xdr:nvSpPr>
        <xdr:cNvPr id="259" name="楕円 258"/>
        <xdr:cNvSpPr/>
      </xdr:nvSpPr>
      <xdr:spPr>
        <a:xfrm>
          <a:off x="4584700" y="14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144163</xdr:rowOff>
    </xdr:from>
    <xdr:ext cx="405111" cy="259045"/>
    <xdr:sp macro="" textlink="">
      <xdr:nvSpPr>
        <xdr:cNvPr id="260" name="【公営住宅】&#10;有形固定資産減価償却率該当値テキスト"/>
        <xdr:cNvSpPr txBox="1"/>
      </xdr:nvSpPr>
      <xdr:spPr>
        <a:xfrm>
          <a:off x="4673600" y="1454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147320</xdr:rowOff>
    </xdr:from>
    <xdr:to>
      <xdr:col>20</xdr:col>
      <xdr:colOff>38100</xdr:colOff>
      <xdr:row>84</xdr:row>
      <xdr:rowOff>77470</xdr:rowOff>
    </xdr:to>
    <xdr:sp macro="" textlink="">
      <xdr:nvSpPr>
        <xdr:cNvPr id="261" name="楕円 260"/>
        <xdr:cNvSpPr/>
      </xdr:nvSpPr>
      <xdr:spPr>
        <a:xfrm>
          <a:off x="3746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26670</xdr:rowOff>
    </xdr:from>
    <xdr:to>
      <xdr:col>24</xdr:col>
      <xdr:colOff>63500</xdr:colOff>
      <xdr:row>85</xdr:row>
      <xdr:rowOff>108586</xdr:rowOff>
    </xdr:to>
    <xdr:cxnSp macro="">
      <xdr:nvCxnSpPr>
        <xdr:cNvPr id="262" name="直線コネクタ 261"/>
        <xdr:cNvCxnSpPr/>
      </xdr:nvCxnSpPr>
      <xdr:spPr>
        <a:xfrm>
          <a:off x="3797300" y="14428470"/>
          <a:ext cx="838200" cy="25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12064</xdr:rowOff>
    </xdr:from>
    <xdr:to>
      <xdr:col>15</xdr:col>
      <xdr:colOff>101600</xdr:colOff>
      <xdr:row>84</xdr:row>
      <xdr:rowOff>113664</xdr:rowOff>
    </xdr:to>
    <xdr:sp macro="" textlink="">
      <xdr:nvSpPr>
        <xdr:cNvPr id="263" name="楕円 262"/>
        <xdr:cNvSpPr/>
      </xdr:nvSpPr>
      <xdr:spPr>
        <a:xfrm>
          <a:off x="2857500" y="144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26670</xdr:rowOff>
    </xdr:from>
    <xdr:to>
      <xdr:col>19</xdr:col>
      <xdr:colOff>177800</xdr:colOff>
      <xdr:row>84</xdr:row>
      <xdr:rowOff>62864</xdr:rowOff>
    </xdr:to>
    <xdr:cxnSp macro="">
      <xdr:nvCxnSpPr>
        <xdr:cNvPr id="264" name="直線コネクタ 263"/>
        <xdr:cNvCxnSpPr/>
      </xdr:nvCxnSpPr>
      <xdr:spPr>
        <a:xfrm flipV="1">
          <a:off x="2908300" y="144284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67327</xdr:rowOff>
    </xdr:from>
    <xdr:ext cx="405111" cy="259045"/>
    <xdr:sp macro="" textlink="">
      <xdr:nvSpPr>
        <xdr:cNvPr id="265" name="n_1aveValue【公営住宅】&#10;有形固定資産減価償却率"/>
        <xdr:cNvSpPr txBox="1"/>
      </xdr:nvSpPr>
      <xdr:spPr>
        <a:xfrm>
          <a:off x="3582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66"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68597</xdr:rowOff>
    </xdr:from>
    <xdr:ext cx="405111" cy="259045"/>
    <xdr:sp macro="" textlink="">
      <xdr:nvSpPr>
        <xdr:cNvPr id="267" name="n_1mainValue【公営住宅】&#10;有形固定資産減価償却率"/>
        <xdr:cNvSpPr txBox="1"/>
      </xdr:nvSpPr>
      <xdr:spPr>
        <a:xfrm>
          <a:off x="35820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104791</xdr:rowOff>
    </xdr:from>
    <xdr:ext cx="405111" cy="259045"/>
    <xdr:sp macro="" textlink="">
      <xdr:nvSpPr>
        <xdr:cNvPr id="268" name="n_2mainValue【公営住宅】&#10;有形固定資産減価償却率"/>
        <xdr:cNvSpPr txBox="1"/>
      </xdr:nvSpPr>
      <xdr:spPr>
        <a:xfrm>
          <a:off x="2705744" y="1450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9" name="直線コネクタ 27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0" name="テキスト ボックス 27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1" name="直線コネクタ 28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2" name="テキスト ボックス 28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3" name="直線コネクタ 28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4" name="テキスト ボックス 28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5" name="直線コネクタ 28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6" name="テキスト ボックス 28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7" name="直線コネクタ 28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8" name="テキスト ボックス 28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9" name="直線コネクタ 28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0" name="テキスト ボックス 28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94" name="直線コネクタ 293"/>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95"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96" name="直線コネクタ 295"/>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7"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8" name="直線コネクタ 297"/>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128722</xdr:rowOff>
    </xdr:from>
    <xdr:ext cx="469744" cy="259045"/>
    <xdr:sp macro="" textlink="">
      <xdr:nvSpPr>
        <xdr:cNvPr id="299" name="【公営住宅】&#10;一人当たり面積平均値テキスト"/>
        <xdr:cNvSpPr txBox="1"/>
      </xdr:nvSpPr>
      <xdr:spPr>
        <a:xfrm>
          <a:off x="10515600" y="1453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300" name="フローチャート: 判断 299"/>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301" name="フローチャート: 判断 300"/>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302" name="フローチャート: 判断 301"/>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30735</xdr:rowOff>
    </xdr:from>
    <xdr:to>
      <xdr:col>55</xdr:col>
      <xdr:colOff>50800</xdr:colOff>
      <xdr:row>86</xdr:row>
      <xdr:rowOff>132335</xdr:rowOff>
    </xdr:to>
    <xdr:sp macro="" textlink="">
      <xdr:nvSpPr>
        <xdr:cNvPr id="308" name="楕円 307"/>
        <xdr:cNvSpPr/>
      </xdr:nvSpPr>
      <xdr:spPr>
        <a:xfrm>
          <a:off x="10426700" y="1477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117112</xdr:rowOff>
    </xdr:from>
    <xdr:ext cx="469744" cy="259045"/>
    <xdr:sp macro="" textlink="">
      <xdr:nvSpPr>
        <xdr:cNvPr id="309" name="【公営住宅】&#10;一人当たり面積該当値テキスト"/>
        <xdr:cNvSpPr txBox="1"/>
      </xdr:nvSpPr>
      <xdr:spPr>
        <a:xfrm>
          <a:off x="10515600" y="1469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64044</xdr:rowOff>
    </xdr:from>
    <xdr:to>
      <xdr:col>50</xdr:col>
      <xdr:colOff>165100</xdr:colOff>
      <xdr:row>86</xdr:row>
      <xdr:rowOff>165644</xdr:rowOff>
    </xdr:to>
    <xdr:sp macro="" textlink="">
      <xdr:nvSpPr>
        <xdr:cNvPr id="310" name="楕円 309"/>
        <xdr:cNvSpPr/>
      </xdr:nvSpPr>
      <xdr:spPr>
        <a:xfrm>
          <a:off x="9588500" y="148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81535</xdr:rowOff>
    </xdr:from>
    <xdr:to>
      <xdr:col>55</xdr:col>
      <xdr:colOff>0</xdr:colOff>
      <xdr:row>86</xdr:row>
      <xdr:rowOff>114844</xdr:rowOff>
    </xdr:to>
    <xdr:cxnSp macro="">
      <xdr:nvCxnSpPr>
        <xdr:cNvPr id="311" name="直線コネクタ 310"/>
        <xdr:cNvCxnSpPr/>
      </xdr:nvCxnSpPr>
      <xdr:spPr>
        <a:xfrm flipV="1">
          <a:off x="9639300" y="14826235"/>
          <a:ext cx="838200" cy="3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64371</xdr:rowOff>
    </xdr:from>
    <xdr:to>
      <xdr:col>46</xdr:col>
      <xdr:colOff>38100</xdr:colOff>
      <xdr:row>86</xdr:row>
      <xdr:rowOff>165971</xdr:rowOff>
    </xdr:to>
    <xdr:sp macro="" textlink="">
      <xdr:nvSpPr>
        <xdr:cNvPr id="312" name="楕円 311"/>
        <xdr:cNvSpPr/>
      </xdr:nvSpPr>
      <xdr:spPr>
        <a:xfrm>
          <a:off x="8699500" y="1480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114844</xdr:rowOff>
    </xdr:from>
    <xdr:to>
      <xdr:col>50</xdr:col>
      <xdr:colOff>114300</xdr:colOff>
      <xdr:row>86</xdr:row>
      <xdr:rowOff>115171</xdr:rowOff>
    </xdr:to>
    <xdr:cxnSp macro="">
      <xdr:nvCxnSpPr>
        <xdr:cNvPr id="313" name="直線コネクタ 312"/>
        <xdr:cNvCxnSpPr/>
      </xdr:nvCxnSpPr>
      <xdr:spPr>
        <a:xfrm flipV="1">
          <a:off x="8750300" y="14859544"/>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34234</xdr:rowOff>
    </xdr:from>
    <xdr:ext cx="469744" cy="259045"/>
    <xdr:sp macro="" textlink="">
      <xdr:nvSpPr>
        <xdr:cNvPr id="314" name="n_1aveValue【公営住宅】&#10;一人当たり面積"/>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315" name="n_2aveValue【公営住宅】&#10;一人当たり面積"/>
        <xdr:cNvSpPr txBox="1"/>
      </xdr:nvSpPr>
      <xdr:spPr>
        <a:xfrm>
          <a:off x="85154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156771</xdr:rowOff>
    </xdr:from>
    <xdr:ext cx="469744" cy="259045"/>
    <xdr:sp macro="" textlink="">
      <xdr:nvSpPr>
        <xdr:cNvPr id="316" name="n_1mainValue【公営住宅】&#10;一人当たり面積"/>
        <xdr:cNvSpPr txBox="1"/>
      </xdr:nvSpPr>
      <xdr:spPr>
        <a:xfrm>
          <a:off x="9391727" y="1490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157098</xdr:rowOff>
    </xdr:from>
    <xdr:ext cx="469744" cy="259045"/>
    <xdr:sp macro="" textlink="">
      <xdr:nvSpPr>
        <xdr:cNvPr id="317" name="n_2mainValue【公営住宅】&#10;一人当たり面積"/>
        <xdr:cNvSpPr txBox="1"/>
      </xdr:nvSpPr>
      <xdr:spPr>
        <a:xfrm>
          <a:off x="8515427" y="1490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5" name="テキスト ボックス 34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5" name="テキスト ボックス 35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59" name="直線コネクタ 358"/>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0"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1" name="直線コネクタ 360"/>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3" name="直線コネクタ 36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53176</xdr:rowOff>
    </xdr:from>
    <xdr:ext cx="405111" cy="259045"/>
    <xdr:sp macro="" textlink="">
      <xdr:nvSpPr>
        <xdr:cNvPr id="364" name="【認定こども園・幼稚園・保育所】&#10;有形固定資産減価償却率平均値テキスト"/>
        <xdr:cNvSpPr txBox="1"/>
      </xdr:nvSpPr>
      <xdr:spPr>
        <a:xfrm>
          <a:off x="16357600" y="622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65" name="フローチャート: 判断 364"/>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66" name="フローチャート: 判断 365"/>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7" name="フローチャート: 判断 366"/>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108676</xdr:rowOff>
    </xdr:from>
    <xdr:to>
      <xdr:col>85</xdr:col>
      <xdr:colOff>177800</xdr:colOff>
      <xdr:row>39</xdr:row>
      <xdr:rowOff>38826</xdr:rowOff>
    </xdr:to>
    <xdr:sp macro="" textlink="">
      <xdr:nvSpPr>
        <xdr:cNvPr id="373" name="楕円 372"/>
        <xdr:cNvSpPr/>
      </xdr:nvSpPr>
      <xdr:spPr>
        <a:xfrm>
          <a:off x="162687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87103</xdr:rowOff>
    </xdr:from>
    <xdr:ext cx="405111" cy="259045"/>
    <xdr:sp macro="" textlink="">
      <xdr:nvSpPr>
        <xdr:cNvPr id="374" name="【認定こども園・幼稚園・保育所】&#10;有形固定資産減価償却率該当値テキスト"/>
        <xdr:cNvSpPr txBox="1"/>
      </xdr:nvSpPr>
      <xdr:spPr>
        <a:xfrm>
          <a:off x="16357600" y="660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2540</xdr:rowOff>
    </xdr:from>
    <xdr:to>
      <xdr:col>81</xdr:col>
      <xdr:colOff>101600</xdr:colOff>
      <xdr:row>35</xdr:row>
      <xdr:rowOff>104140</xdr:rowOff>
    </xdr:to>
    <xdr:sp macro="" textlink="">
      <xdr:nvSpPr>
        <xdr:cNvPr id="375" name="楕円 374"/>
        <xdr:cNvSpPr/>
      </xdr:nvSpPr>
      <xdr:spPr>
        <a:xfrm>
          <a:off x="1543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53340</xdr:rowOff>
    </xdr:from>
    <xdr:to>
      <xdr:col>85</xdr:col>
      <xdr:colOff>127000</xdr:colOff>
      <xdr:row>38</xdr:row>
      <xdr:rowOff>159476</xdr:rowOff>
    </xdr:to>
    <xdr:cxnSp macro="">
      <xdr:nvCxnSpPr>
        <xdr:cNvPr id="376" name="直線コネクタ 375"/>
        <xdr:cNvCxnSpPr/>
      </xdr:nvCxnSpPr>
      <xdr:spPr>
        <a:xfrm>
          <a:off x="15481300" y="6054090"/>
          <a:ext cx="838200" cy="62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30299</xdr:rowOff>
    </xdr:from>
    <xdr:to>
      <xdr:col>76</xdr:col>
      <xdr:colOff>165100</xdr:colOff>
      <xdr:row>35</xdr:row>
      <xdr:rowOff>131899</xdr:rowOff>
    </xdr:to>
    <xdr:sp macro="" textlink="">
      <xdr:nvSpPr>
        <xdr:cNvPr id="377" name="楕円 376"/>
        <xdr:cNvSpPr/>
      </xdr:nvSpPr>
      <xdr:spPr>
        <a:xfrm>
          <a:off x="145415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53340</xdr:rowOff>
    </xdr:from>
    <xdr:to>
      <xdr:col>81</xdr:col>
      <xdr:colOff>50800</xdr:colOff>
      <xdr:row>35</xdr:row>
      <xdr:rowOff>81099</xdr:rowOff>
    </xdr:to>
    <xdr:cxnSp macro="">
      <xdr:nvCxnSpPr>
        <xdr:cNvPr id="378" name="直線コネクタ 377"/>
        <xdr:cNvCxnSpPr/>
      </xdr:nvCxnSpPr>
      <xdr:spPr>
        <a:xfrm flipV="1">
          <a:off x="14592300" y="605409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69141</xdr:rowOff>
    </xdr:from>
    <xdr:ext cx="405111" cy="259045"/>
    <xdr:sp macro="" textlink="">
      <xdr:nvSpPr>
        <xdr:cNvPr id="379" name="n_1aveValue【認定こども園・幼稚園・保育所】&#10;有形固定資産減価償却率"/>
        <xdr:cNvSpPr txBox="1"/>
      </xdr:nvSpPr>
      <xdr:spPr>
        <a:xfrm>
          <a:off x="15266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80" name="n_2aveValue【認定こども園・幼稚園・保育所】&#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120667</xdr:rowOff>
    </xdr:from>
    <xdr:ext cx="405111" cy="259045"/>
    <xdr:sp macro="" textlink="">
      <xdr:nvSpPr>
        <xdr:cNvPr id="381" name="n_1mainValue【認定こども園・幼稚園・保育所】&#10;有形固定資産減価償却率"/>
        <xdr:cNvSpPr txBox="1"/>
      </xdr:nvSpPr>
      <xdr:spPr>
        <a:xfrm>
          <a:off x="1526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148426</xdr:rowOff>
    </xdr:from>
    <xdr:ext cx="405111" cy="259045"/>
    <xdr:sp macro="" textlink="">
      <xdr:nvSpPr>
        <xdr:cNvPr id="382" name="n_2mainValue【認定こども園・幼稚園・保育所】&#10;有形固定資産減価償却率"/>
        <xdr:cNvSpPr txBox="1"/>
      </xdr:nvSpPr>
      <xdr:spPr>
        <a:xfrm>
          <a:off x="14389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406" name="直線コネクタ 405"/>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7"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8" name="直線コネクタ 407"/>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09"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10" name="直線コネクタ 409"/>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411" name="【認定こども園・幼稚園・保育所】&#10;一人当たり面積平均値テキスト"/>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412" name="フローチャート: 判断 411"/>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413" name="フローチャート: 判断 412"/>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414" name="フローチャート: 判断 413"/>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126365</xdr:rowOff>
    </xdr:from>
    <xdr:to>
      <xdr:col>116</xdr:col>
      <xdr:colOff>114300</xdr:colOff>
      <xdr:row>38</xdr:row>
      <xdr:rowOff>56515</xdr:rowOff>
    </xdr:to>
    <xdr:sp macro="" textlink="">
      <xdr:nvSpPr>
        <xdr:cNvPr id="420" name="楕円 419"/>
        <xdr:cNvSpPr/>
      </xdr:nvSpPr>
      <xdr:spPr>
        <a:xfrm>
          <a:off x="221107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149242</xdr:rowOff>
    </xdr:from>
    <xdr:ext cx="469744" cy="259045"/>
    <xdr:sp macro="" textlink="">
      <xdr:nvSpPr>
        <xdr:cNvPr id="421" name="【認定こども園・幼稚園・保育所】&#10;一人当たり面積該当値テキスト"/>
        <xdr:cNvSpPr txBox="1"/>
      </xdr:nvSpPr>
      <xdr:spPr>
        <a:xfrm>
          <a:off x="22199600"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154940</xdr:rowOff>
    </xdr:from>
    <xdr:to>
      <xdr:col>112</xdr:col>
      <xdr:colOff>38100</xdr:colOff>
      <xdr:row>39</xdr:row>
      <xdr:rowOff>85090</xdr:rowOff>
    </xdr:to>
    <xdr:sp macro="" textlink="">
      <xdr:nvSpPr>
        <xdr:cNvPr id="422" name="楕円 421"/>
        <xdr:cNvSpPr/>
      </xdr:nvSpPr>
      <xdr:spPr>
        <a:xfrm>
          <a:off x="21272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5715</xdr:rowOff>
    </xdr:from>
    <xdr:to>
      <xdr:col>116</xdr:col>
      <xdr:colOff>63500</xdr:colOff>
      <xdr:row>39</xdr:row>
      <xdr:rowOff>34290</xdr:rowOff>
    </xdr:to>
    <xdr:cxnSp macro="">
      <xdr:nvCxnSpPr>
        <xdr:cNvPr id="423" name="直線コネクタ 422"/>
        <xdr:cNvCxnSpPr/>
      </xdr:nvCxnSpPr>
      <xdr:spPr>
        <a:xfrm flipV="1">
          <a:off x="21323300" y="6520815"/>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154940</xdr:rowOff>
    </xdr:from>
    <xdr:to>
      <xdr:col>107</xdr:col>
      <xdr:colOff>101600</xdr:colOff>
      <xdr:row>39</xdr:row>
      <xdr:rowOff>85090</xdr:rowOff>
    </xdr:to>
    <xdr:sp macro="" textlink="">
      <xdr:nvSpPr>
        <xdr:cNvPr id="424" name="楕円 423"/>
        <xdr:cNvSpPr/>
      </xdr:nvSpPr>
      <xdr:spPr>
        <a:xfrm>
          <a:off x="20383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34290</xdr:rowOff>
    </xdr:from>
    <xdr:to>
      <xdr:col>111</xdr:col>
      <xdr:colOff>177800</xdr:colOff>
      <xdr:row>39</xdr:row>
      <xdr:rowOff>34290</xdr:rowOff>
    </xdr:to>
    <xdr:cxnSp macro="">
      <xdr:nvCxnSpPr>
        <xdr:cNvPr id="425" name="直線コネクタ 424"/>
        <xdr:cNvCxnSpPr/>
      </xdr:nvCxnSpPr>
      <xdr:spPr>
        <a:xfrm>
          <a:off x="20434300" y="6720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146702</xdr:rowOff>
    </xdr:from>
    <xdr:ext cx="469744" cy="259045"/>
    <xdr:sp macro="" textlink="">
      <xdr:nvSpPr>
        <xdr:cNvPr id="426" name="n_1aveValue【認定こども園・幼稚園・保育所】&#10;一人当たり面積"/>
        <xdr:cNvSpPr txBox="1"/>
      </xdr:nvSpPr>
      <xdr:spPr>
        <a:xfrm>
          <a:off x="210757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156227</xdr:rowOff>
    </xdr:from>
    <xdr:ext cx="469744" cy="259045"/>
    <xdr:sp macro="" textlink="">
      <xdr:nvSpPr>
        <xdr:cNvPr id="427" name="n_2aveValue【認定こども園・幼稚園・保育所】&#10;一人当たり面積"/>
        <xdr:cNvSpPr txBox="1"/>
      </xdr:nvSpPr>
      <xdr:spPr>
        <a:xfrm>
          <a:off x="20199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101617</xdr:rowOff>
    </xdr:from>
    <xdr:ext cx="469744" cy="259045"/>
    <xdr:sp macro="" textlink="">
      <xdr:nvSpPr>
        <xdr:cNvPr id="428" name="n_1mainValue【認定こども園・幼稚園・保育所】&#10;一人当たり面積"/>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429" name="n_2mainValue【認定こども園・幼稚園・保育所】&#10;一人当たり面積"/>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0" name="テキスト ボックス 43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1" name="直線コネクタ 4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2" name="テキスト ボックス 44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3" name="直線コネクタ 4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4" name="テキスト ボックス 4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5" name="直線コネクタ 4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6" name="テキスト ボックス 4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7" name="直線コネクタ 4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8" name="テキスト ボックス 4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9" name="直線コネクタ 4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0" name="テキスト ボックス 44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2" name="テキスト ボックス 4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54" name="直線コネクタ 453"/>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55"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56" name="直線コネクタ 455"/>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57"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58" name="直線コネクタ 457"/>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59"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60" name="フローチャート: 判断 459"/>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61" name="フローチャート: 判断 460"/>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62" name="フローチャート: 判断 461"/>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44450</xdr:rowOff>
    </xdr:from>
    <xdr:to>
      <xdr:col>85</xdr:col>
      <xdr:colOff>177800</xdr:colOff>
      <xdr:row>58</xdr:row>
      <xdr:rowOff>146050</xdr:rowOff>
    </xdr:to>
    <xdr:sp macro="" textlink="">
      <xdr:nvSpPr>
        <xdr:cNvPr id="468" name="楕円 467"/>
        <xdr:cNvSpPr/>
      </xdr:nvSpPr>
      <xdr:spPr>
        <a:xfrm>
          <a:off x="162687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67327</xdr:rowOff>
    </xdr:from>
    <xdr:ext cx="405111" cy="259045"/>
    <xdr:sp macro="" textlink="">
      <xdr:nvSpPr>
        <xdr:cNvPr id="469" name="【学校施設】&#10;有形固定資産減価償却率該当値テキスト"/>
        <xdr:cNvSpPr txBox="1"/>
      </xdr:nvSpPr>
      <xdr:spPr>
        <a:xfrm>
          <a:off x="16357600"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78740</xdr:rowOff>
    </xdr:from>
    <xdr:to>
      <xdr:col>81</xdr:col>
      <xdr:colOff>101600</xdr:colOff>
      <xdr:row>59</xdr:row>
      <xdr:rowOff>8890</xdr:rowOff>
    </xdr:to>
    <xdr:sp macro="" textlink="">
      <xdr:nvSpPr>
        <xdr:cNvPr id="470" name="楕円 469"/>
        <xdr:cNvSpPr/>
      </xdr:nvSpPr>
      <xdr:spPr>
        <a:xfrm>
          <a:off x="15430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95250</xdr:rowOff>
    </xdr:from>
    <xdr:to>
      <xdr:col>85</xdr:col>
      <xdr:colOff>127000</xdr:colOff>
      <xdr:row>58</xdr:row>
      <xdr:rowOff>129540</xdr:rowOff>
    </xdr:to>
    <xdr:cxnSp macro="">
      <xdr:nvCxnSpPr>
        <xdr:cNvPr id="471" name="直線コネクタ 470"/>
        <xdr:cNvCxnSpPr/>
      </xdr:nvCxnSpPr>
      <xdr:spPr>
        <a:xfrm flipV="1">
          <a:off x="15481300" y="100393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113030</xdr:rowOff>
    </xdr:from>
    <xdr:to>
      <xdr:col>76</xdr:col>
      <xdr:colOff>165100</xdr:colOff>
      <xdr:row>59</xdr:row>
      <xdr:rowOff>43180</xdr:rowOff>
    </xdr:to>
    <xdr:sp macro="" textlink="">
      <xdr:nvSpPr>
        <xdr:cNvPr id="472" name="楕円 471"/>
        <xdr:cNvSpPr/>
      </xdr:nvSpPr>
      <xdr:spPr>
        <a:xfrm>
          <a:off x="14541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129540</xdr:rowOff>
    </xdr:from>
    <xdr:to>
      <xdr:col>81</xdr:col>
      <xdr:colOff>50800</xdr:colOff>
      <xdr:row>58</xdr:row>
      <xdr:rowOff>163830</xdr:rowOff>
    </xdr:to>
    <xdr:cxnSp macro="">
      <xdr:nvCxnSpPr>
        <xdr:cNvPr id="473" name="直線コネクタ 472"/>
        <xdr:cNvCxnSpPr/>
      </xdr:nvCxnSpPr>
      <xdr:spPr>
        <a:xfrm flipV="1">
          <a:off x="14592300" y="100736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17162</xdr:rowOff>
    </xdr:from>
    <xdr:ext cx="405111" cy="259045"/>
    <xdr:sp macro="" textlink="">
      <xdr:nvSpPr>
        <xdr:cNvPr id="474" name="n_1aveValue【学校施設】&#10;有形固定資産減価償却率"/>
        <xdr:cNvSpPr txBox="1"/>
      </xdr:nvSpPr>
      <xdr:spPr>
        <a:xfrm>
          <a:off x="15266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24782</xdr:rowOff>
    </xdr:from>
    <xdr:ext cx="405111" cy="259045"/>
    <xdr:sp macro="" textlink="">
      <xdr:nvSpPr>
        <xdr:cNvPr id="475" name="n_2aveValue【学校施設】&#10;有形固定資産減価償却率"/>
        <xdr:cNvSpPr txBox="1"/>
      </xdr:nvSpPr>
      <xdr:spPr>
        <a:xfrm>
          <a:off x="14389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25417</xdr:rowOff>
    </xdr:from>
    <xdr:ext cx="405111" cy="259045"/>
    <xdr:sp macro="" textlink="">
      <xdr:nvSpPr>
        <xdr:cNvPr id="476" name="n_1mainValue【学校施設】&#10;有形固定資産減価償却率"/>
        <xdr:cNvSpPr txBox="1"/>
      </xdr:nvSpPr>
      <xdr:spPr>
        <a:xfrm>
          <a:off x="152660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59707</xdr:rowOff>
    </xdr:from>
    <xdr:ext cx="405111" cy="259045"/>
    <xdr:sp macro="" textlink="">
      <xdr:nvSpPr>
        <xdr:cNvPr id="477" name="n_2mainValue【学校施設】&#10;有形固定資産減価償却率"/>
        <xdr:cNvSpPr txBox="1"/>
      </xdr:nvSpPr>
      <xdr:spPr>
        <a:xfrm>
          <a:off x="14389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8" name="テキスト ボックス 4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9" name="直線コネクタ 48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0" name="テキスト ボックス 48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1" name="直線コネクタ 49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2" name="テキスト ボックス 49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3" name="直線コネクタ 49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4" name="テキスト ボックス 49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5" name="直線コネクタ 49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6" name="テキスト ボックス 49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500" name="直線コネクタ 499"/>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501"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502" name="直線コネクタ 501"/>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03"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04" name="直線コネクタ 503"/>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505" name="【学校施設】&#10;一人当たり面積平均値テキスト"/>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506" name="フローチャート: 判断 505"/>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507" name="フローチャート: 判断 506"/>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08" name="フローチャート: 判断 507"/>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99619</xdr:rowOff>
    </xdr:from>
    <xdr:to>
      <xdr:col>116</xdr:col>
      <xdr:colOff>114300</xdr:colOff>
      <xdr:row>60</xdr:row>
      <xdr:rowOff>29769</xdr:rowOff>
    </xdr:to>
    <xdr:sp macro="" textlink="">
      <xdr:nvSpPr>
        <xdr:cNvPr id="514" name="楕円 513"/>
        <xdr:cNvSpPr/>
      </xdr:nvSpPr>
      <xdr:spPr>
        <a:xfrm>
          <a:off x="22110700" y="102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122496</xdr:rowOff>
    </xdr:from>
    <xdr:ext cx="469744" cy="259045"/>
    <xdr:sp macro="" textlink="">
      <xdr:nvSpPr>
        <xdr:cNvPr id="515" name="【学校施設】&#10;一人当たり面積該当値テキスト"/>
        <xdr:cNvSpPr txBox="1"/>
      </xdr:nvSpPr>
      <xdr:spPr>
        <a:xfrm>
          <a:off x="22199600" y="1006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101447</xdr:rowOff>
    </xdr:from>
    <xdr:to>
      <xdr:col>112</xdr:col>
      <xdr:colOff>38100</xdr:colOff>
      <xdr:row>60</xdr:row>
      <xdr:rowOff>31597</xdr:rowOff>
    </xdr:to>
    <xdr:sp macro="" textlink="">
      <xdr:nvSpPr>
        <xdr:cNvPr id="516" name="楕円 515"/>
        <xdr:cNvSpPr/>
      </xdr:nvSpPr>
      <xdr:spPr>
        <a:xfrm>
          <a:off x="21272500" y="102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150419</xdr:rowOff>
    </xdr:from>
    <xdr:to>
      <xdr:col>116</xdr:col>
      <xdr:colOff>63500</xdr:colOff>
      <xdr:row>59</xdr:row>
      <xdr:rowOff>152247</xdr:rowOff>
    </xdr:to>
    <xdr:cxnSp macro="">
      <xdr:nvCxnSpPr>
        <xdr:cNvPr id="517" name="直線コネクタ 516"/>
        <xdr:cNvCxnSpPr/>
      </xdr:nvCxnSpPr>
      <xdr:spPr>
        <a:xfrm flipV="1">
          <a:off x="21323300" y="10265969"/>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100533</xdr:rowOff>
    </xdr:from>
    <xdr:to>
      <xdr:col>107</xdr:col>
      <xdr:colOff>101600</xdr:colOff>
      <xdr:row>60</xdr:row>
      <xdr:rowOff>30683</xdr:rowOff>
    </xdr:to>
    <xdr:sp macro="" textlink="">
      <xdr:nvSpPr>
        <xdr:cNvPr id="518" name="楕円 517"/>
        <xdr:cNvSpPr/>
      </xdr:nvSpPr>
      <xdr:spPr>
        <a:xfrm>
          <a:off x="20383500" y="1021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151333</xdr:rowOff>
    </xdr:from>
    <xdr:to>
      <xdr:col>111</xdr:col>
      <xdr:colOff>177800</xdr:colOff>
      <xdr:row>59</xdr:row>
      <xdr:rowOff>152247</xdr:rowOff>
    </xdr:to>
    <xdr:cxnSp macro="">
      <xdr:nvCxnSpPr>
        <xdr:cNvPr id="519" name="直線コネクタ 518"/>
        <xdr:cNvCxnSpPr/>
      </xdr:nvCxnSpPr>
      <xdr:spPr>
        <a:xfrm>
          <a:off x="20434300" y="1026688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127423</xdr:rowOff>
    </xdr:from>
    <xdr:ext cx="469744" cy="259045"/>
    <xdr:sp macro="" textlink="">
      <xdr:nvSpPr>
        <xdr:cNvPr id="520" name="n_1aveValue【学校施設】&#10;一人当たり面積"/>
        <xdr:cNvSpPr txBox="1"/>
      </xdr:nvSpPr>
      <xdr:spPr>
        <a:xfrm>
          <a:off x="21075727" y="1058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521" name="n_2aveValue【学校施設】&#10;一人当たり面積"/>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48124</xdr:rowOff>
    </xdr:from>
    <xdr:ext cx="469744" cy="259045"/>
    <xdr:sp macro="" textlink="">
      <xdr:nvSpPr>
        <xdr:cNvPr id="522" name="n_1mainValue【学校施設】&#10;一人当たり面積"/>
        <xdr:cNvSpPr txBox="1"/>
      </xdr:nvSpPr>
      <xdr:spPr>
        <a:xfrm>
          <a:off x="21075727" y="999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47210</xdr:rowOff>
    </xdr:from>
    <xdr:ext cx="469744" cy="259045"/>
    <xdr:sp macro="" textlink="">
      <xdr:nvSpPr>
        <xdr:cNvPr id="523" name="n_2mainValue【学校施設】&#10;一人当たり面積"/>
        <xdr:cNvSpPr txBox="1"/>
      </xdr:nvSpPr>
      <xdr:spPr>
        <a:xfrm>
          <a:off x="20199427" y="999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5" name="テキスト ボックス 53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5" name="テキスト ボックス 54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7" name="テキスト ボックス 5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49" name="直線コネクタ 548"/>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50"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51" name="直線コネクタ 550"/>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3" name="直線コネクタ 55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49003</xdr:rowOff>
    </xdr:from>
    <xdr:ext cx="405111" cy="259045"/>
    <xdr:sp macro="" textlink="">
      <xdr:nvSpPr>
        <xdr:cNvPr id="554" name="【児童館】&#10;有形固定資産減価償却率平均値テキスト"/>
        <xdr:cNvSpPr txBox="1"/>
      </xdr:nvSpPr>
      <xdr:spPr>
        <a:xfrm>
          <a:off x="16357600" y="1410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555" name="フローチャート: 判断 554"/>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56" name="フローチャート: 判断 555"/>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557" name="フローチャート: 判断 556"/>
        <xdr:cNvSpPr/>
      </xdr:nvSpPr>
      <xdr:spPr>
        <a:xfrm>
          <a:off x="14541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563" name="楕円 562"/>
        <xdr:cNvSpPr/>
      </xdr:nvSpPr>
      <xdr:spPr>
        <a:xfrm>
          <a:off x="162687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152235</xdr:rowOff>
    </xdr:from>
    <xdr:ext cx="405111" cy="259045"/>
    <xdr:sp macro="" textlink="">
      <xdr:nvSpPr>
        <xdr:cNvPr id="564" name="【児童館】&#10;有形固定資産減価償却率該当値テキスト"/>
        <xdr:cNvSpPr txBox="1"/>
      </xdr:nvSpPr>
      <xdr:spPr>
        <a:xfrm>
          <a:off x="16357600" y="1386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23223</xdr:rowOff>
    </xdr:from>
    <xdr:to>
      <xdr:col>81</xdr:col>
      <xdr:colOff>101600</xdr:colOff>
      <xdr:row>82</xdr:row>
      <xdr:rowOff>124823</xdr:rowOff>
    </xdr:to>
    <xdr:sp macro="" textlink="">
      <xdr:nvSpPr>
        <xdr:cNvPr id="565" name="楕円 564"/>
        <xdr:cNvSpPr/>
      </xdr:nvSpPr>
      <xdr:spPr>
        <a:xfrm>
          <a:off x="15430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8708</xdr:rowOff>
    </xdr:from>
    <xdr:to>
      <xdr:col>85</xdr:col>
      <xdr:colOff>127000</xdr:colOff>
      <xdr:row>82</xdr:row>
      <xdr:rowOff>74023</xdr:rowOff>
    </xdr:to>
    <xdr:cxnSp macro="">
      <xdr:nvCxnSpPr>
        <xdr:cNvPr id="566" name="直線コネクタ 565"/>
        <xdr:cNvCxnSpPr/>
      </xdr:nvCxnSpPr>
      <xdr:spPr>
        <a:xfrm flipV="1">
          <a:off x="15481300" y="1406760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86905</xdr:rowOff>
    </xdr:from>
    <xdr:to>
      <xdr:col>76</xdr:col>
      <xdr:colOff>165100</xdr:colOff>
      <xdr:row>83</xdr:row>
      <xdr:rowOff>17055</xdr:rowOff>
    </xdr:to>
    <xdr:sp macro="" textlink="">
      <xdr:nvSpPr>
        <xdr:cNvPr id="567" name="楕円 566"/>
        <xdr:cNvSpPr/>
      </xdr:nvSpPr>
      <xdr:spPr>
        <a:xfrm>
          <a:off x="14541500" y="141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74023</xdr:rowOff>
    </xdr:from>
    <xdr:to>
      <xdr:col>81</xdr:col>
      <xdr:colOff>50800</xdr:colOff>
      <xdr:row>82</xdr:row>
      <xdr:rowOff>137705</xdr:rowOff>
    </xdr:to>
    <xdr:cxnSp macro="">
      <xdr:nvCxnSpPr>
        <xdr:cNvPr id="568" name="直線コネクタ 567"/>
        <xdr:cNvCxnSpPr/>
      </xdr:nvCxnSpPr>
      <xdr:spPr>
        <a:xfrm flipV="1">
          <a:off x="14592300" y="14132923"/>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569" name="n_1aveValue【児童館】&#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86558</xdr:rowOff>
    </xdr:from>
    <xdr:ext cx="405111" cy="259045"/>
    <xdr:sp macro="" textlink="">
      <xdr:nvSpPr>
        <xdr:cNvPr id="570" name="n_2aveValue【児童館】&#10;有形固定資産減価償却率"/>
        <xdr:cNvSpPr txBox="1"/>
      </xdr:nvSpPr>
      <xdr:spPr>
        <a:xfrm>
          <a:off x="14389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141350</xdr:rowOff>
    </xdr:from>
    <xdr:ext cx="405111" cy="259045"/>
    <xdr:sp macro="" textlink="">
      <xdr:nvSpPr>
        <xdr:cNvPr id="571" name="n_1mainValue【児童館】&#10;有形固定資産減価償却率"/>
        <xdr:cNvSpPr txBox="1"/>
      </xdr:nvSpPr>
      <xdr:spPr>
        <a:xfrm>
          <a:off x="152660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33582</xdr:rowOff>
    </xdr:from>
    <xdr:ext cx="405111" cy="259045"/>
    <xdr:sp macro="" textlink="">
      <xdr:nvSpPr>
        <xdr:cNvPr id="572" name="n_2mainValue【児童館】&#10;有形固定資産減価償却率"/>
        <xdr:cNvSpPr txBox="1"/>
      </xdr:nvSpPr>
      <xdr:spPr>
        <a:xfrm>
          <a:off x="14389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3" name="直線コネクタ 58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4" name="テキスト ボックス 58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5" name="直線コネクタ 5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6" name="テキスト ボックス 5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7" name="直線コネクタ 5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8" name="テキスト ボックス 5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9" name="直線コネクタ 58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0" name="テキスト ボックス 58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1" name="直線コネクタ 59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2" name="テキスト ボックス 59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3" name="直線コネクタ 5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4" name="テキスト ボックス 5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596" name="直線コネクタ 595"/>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9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98" name="直線コネクタ 59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599"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600" name="直線コネクタ 599"/>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149877</xdr:rowOff>
    </xdr:from>
    <xdr:ext cx="469744" cy="259045"/>
    <xdr:sp macro="" textlink="">
      <xdr:nvSpPr>
        <xdr:cNvPr id="601" name="【児童館】&#10;一人当たり面積平均値テキスト"/>
        <xdr:cNvSpPr txBox="1"/>
      </xdr:nvSpPr>
      <xdr:spPr>
        <a:xfrm>
          <a:off x="22199600" y="1438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602" name="フローチャート: 判断 601"/>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603" name="フローチャート: 判断 602"/>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604" name="フローチャート: 判断 603"/>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5" name="テキスト ボックス 6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76200</xdr:rowOff>
    </xdr:from>
    <xdr:to>
      <xdr:col>116</xdr:col>
      <xdr:colOff>114300</xdr:colOff>
      <xdr:row>81</xdr:row>
      <xdr:rowOff>6350</xdr:rowOff>
    </xdr:to>
    <xdr:sp macro="" textlink="">
      <xdr:nvSpPr>
        <xdr:cNvPr id="610" name="楕円 609"/>
        <xdr:cNvSpPr/>
      </xdr:nvSpPr>
      <xdr:spPr>
        <a:xfrm>
          <a:off x="221107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99077</xdr:rowOff>
    </xdr:from>
    <xdr:ext cx="469744" cy="259045"/>
    <xdr:sp macro="" textlink="">
      <xdr:nvSpPr>
        <xdr:cNvPr id="611" name="【児童館】&#10;一人当たり面積該当値テキスト"/>
        <xdr:cNvSpPr txBox="1"/>
      </xdr:nvSpPr>
      <xdr:spPr>
        <a:xfrm>
          <a:off x="22199600" y="136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76200</xdr:rowOff>
    </xdr:from>
    <xdr:to>
      <xdr:col>112</xdr:col>
      <xdr:colOff>38100</xdr:colOff>
      <xdr:row>81</xdr:row>
      <xdr:rowOff>6350</xdr:rowOff>
    </xdr:to>
    <xdr:sp macro="" textlink="">
      <xdr:nvSpPr>
        <xdr:cNvPr id="612" name="楕円 611"/>
        <xdr:cNvSpPr/>
      </xdr:nvSpPr>
      <xdr:spPr>
        <a:xfrm>
          <a:off x="212725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127000</xdr:rowOff>
    </xdr:from>
    <xdr:to>
      <xdr:col>116</xdr:col>
      <xdr:colOff>63500</xdr:colOff>
      <xdr:row>80</xdr:row>
      <xdr:rowOff>127000</xdr:rowOff>
    </xdr:to>
    <xdr:cxnSp macro="">
      <xdr:nvCxnSpPr>
        <xdr:cNvPr id="613" name="直線コネクタ 612"/>
        <xdr:cNvCxnSpPr/>
      </xdr:nvCxnSpPr>
      <xdr:spPr>
        <a:xfrm>
          <a:off x="21323300" y="13843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76200</xdr:rowOff>
    </xdr:from>
    <xdr:to>
      <xdr:col>107</xdr:col>
      <xdr:colOff>101600</xdr:colOff>
      <xdr:row>81</xdr:row>
      <xdr:rowOff>6350</xdr:rowOff>
    </xdr:to>
    <xdr:sp macro="" textlink="">
      <xdr:nvSpPr>
        <xdr:cNvPr id="614" name="楕円 613"/>
        <xdr:cNvSpPr/>
      </xdr:nvSpPr>
      <xdr:spPr>
        <a:xfrm>
          <a:off x="203835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127000</xdr:rowOff>
    </xdr:from>
    <xdr:to>
      <xdr:col>111</xdr:col>
      <xdr:colOff>177800</xdr:colOff>
      <xdr:row>80</xdr:row>
      <xdr:rowOff>127000</xdr:rowOff>
    </xdr:to>
    <xdr:cxnSp macro="">
      <xdr:nvCxnSpPr>
        <xdr:cNvPr id="615" name="直線コネクタ 614"/>
        <xdr:cNvCxnSpPr/>
      </xdr:nvCxnSpPr>
      <xdr:spPr>
        <a:xfrm>
          <a:off x="20434300" y="1384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616" name="n_1aveValue【児童館】&#10;一人当たり面積"/>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54627</xdr:rowOff>
    </xdr:from>
    <xdr:ext cx="469744" cy="259045"/>
    <xdr:sp macro="" textlink="">
      <xdr:nvSpPr>
        <xdr:cNvPr id="617" name="n_2aveValue【児童館】&#10;一人当たり面積"/>
        <xdr:cNvSpPr txBox="1"/>
      </xdr:nvSpPr>
      <xdr:spPr>
        <a:xfrm>
          <a:off x="20199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22877</xdr:rowOff>
    </xdr:from>
    <xdr:ext cx="469744" cy="259045"/>
    <xdr:sp macro="" textlink="">
      <xdr:nvSpPr>
        <xdr:cNvPr id="618" name="n_1mainValue【児童館】&#10;一人当たり面積"/>
        <xdr:cNvSpPr txBox="1"/>
      </xdr:nvSpPr>
      <xdr:spPr>
        <a:xfrm>
          <a:off x="21075727"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22877</xdr:rowOff>
    </xdr:from>
    <xdr:ext cx="469744" cy="259045"/>
    <xdr:sp macro="" textlink="">
      <xdr:nvSpPr>
        <xdr:cNvPr id="619" name="n_2mainValue【児童館】&#10;一人当たり面積"/>
        <xdr:cNvSpPr txBox="1"/>
      </xdr:nvSpPr>
      <xdr:spPr>
        <a:xfrm>
          <a:off x="20199427"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0" name="正方形/長方形 6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1" name="正方形/長方形 6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2" name="正方形/長方形 6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3" name="正方形/長方形 6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4" name="正方形/長方形 6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5" name="正方形/長方形 6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6" name="正方形/長方形 6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7" name="正方形/長方形 6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8" name="テキスト ボックス 6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9" name="直線コネクタ 6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0" name="テキスト ボックス 62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1" name="直線コネクタ 63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32" name="テキスト ボックス 63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3" name="直線コネクタ 63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4" name="テキスト ボックス 63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5" name="直線コネクタ 63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6" name="テキスト ボックス 63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7" name="直線コネクタ 63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8" name="テキスト ボックス 63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0" name="テキスト ボックス 6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642" name="直線コネクタ 641"/>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643"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644" name="直線コネクタ 643"/>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45"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46" name="直線コネクタ 64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647" name="【公民館】&#10;有形固定資産減価償却率平均値テキスト"/>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648" name="フローチャート: 判断 647"/>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649" name="フローチャート: 判断 648"/>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650" name="フローチャート: 判断 649"/>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1" name="テキスト ボックス 6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137413</xdr:rowOff>
    </xdr:from>
    <xdr:to>
      <xdr:col>85</xdr:col>
      <xdr:colOff>177800</xdr:colOff>
      <xdr:row>104</xdr:row>
      <xdr:rowOff>67563</xdr:rowOff>
    </xdr:to>
    <xdr:sp macro="" textlink="">
      <xdr:nvSpPr>
        <xdr:cNvPr id="656" name="楕円 655"/>
        <xdr:cNvSpPr/>
      </xdr:nvSpPr>
      <xdr:spPr>
        <a:xfrm>
          <a:off x="16268700" y="1779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160290</xdr:rowOff>
    </xdr:from>
    <xdr:ext cx="405111" cy="259045"/>
    <xdr:sp macro="" textlink="">
      <xdr:nvSpPr>
        <xdr:cNvPr id="657" name="【公民館】&#10;有形固定資産減価償却率該当値テキスト"/>
        <xdr:cNvSpPr txBox="1"/>
      </xdr:nvSpPr>
      <xdr:spPr>
        <a:xfrm>
          <a:off x="16357600" y="17648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100837</xdr:rowOff>
    </xdr:from>
    <xdr:to>
      <xdr:col>81</xdr:col>
      <xdr:colOff>101600</xdr:colOff>
      <xdr:row>104</xdr:row>
      <xdr:rowOff>30987</xdr:rowOff>
    </xdr:to>
    <xdr:sp macro="" textlink="">
      <xdr:nvSpPr>
        <xdr:cNvPr id="658" name="楕円 657"/>
        <xdr:cNvSpPr/>
      </xdr:nvSpPr>
      <xdr:spPr>
        <a:xfrm>
          <a:off x="15430500" y="177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151637</xdr:rowOff>
    </xdr:from>
    <xdr:to>
      <xdr:col>85</xdr:col>
      <xdr:colOff>127000</xdr:colOff>
      <xdr:row>104</xdr:row>
      <xdr:rowOff>16763</xdr:rowOff>
    </xdr:to>
    <xdr:cxnSp macro="">
      <xdr:nvCxnSpPr>
        <xdr:cNvPr id="659" name="直線コネクタ 658"/>
        <xdr:cNvCxnSpPr/>
      </xdr:nvCxnSpPr>
      <xdr:spPr>
        <a:xfrm>
          <a:off x="15481300" y="1781098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660" name="楕円 659"/>
        <xdr:cNvSpPr/>
      </xdr:nvSpPr>
      <xdr:spPr>
        <a:xfrm>
          <a:off x="14541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151637</xdr:rowOff>
    </xdr:from>
    <xdr:to>
      <xdr:col>81</xdr:col>
      <xdr:colOff>50800</xdr:colOff>
      <xdr:row>104</xdr:row>
      <xdr:rowOff>30480</xdr:rowOff>
    </xdr:to>
    <xdr:cxnSp macro="">
      <xdr:nvCxnSpPr>
        <xdr:cNvPr id="661" name="直線コネクタ 660"/>
        <xdr:cNvCxnSpPr/>
      </xdr:nvCxnSpPr>
      <xdr:spPr>
        <a:xfrm flipV="1">
          <a:off x="14592300" y="178109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131842</xdr:rowOff>
    </xdr:from>
    <xdr:ext cx="405111" cy="259045"/>
    <xdr:sp macro="" textlink="">
      <xdr:nvSpPr>
        <xdr:cNvPr id="662" name="n_1aveValue【公民館】&#10;有形固定資産減価償却率"/>
        <xdr:cNvSpPr txBox="1"/>
      </xdr:nvSpPr>
      <xdr:spPr>
        <a:xfrm>
          <a:off x="15266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8399</xdr:rowOff>
    </xdr:from>
    <xdr:ext cx="405111" cy="259045"/>
    <xdr:sp macro="" textlink="">
      <xdr:nvSpPr>
        <xdr:cNvPr id="663" name="n_2aveValue【公民館】&#10;有形固定資産減価償却率"/>
        <xdr:cNvSpPr txBox="1"/>
      </xdr:nvSpPr>
      <xdr:spPr>
        <a:xfrm>
          <a:off x="14389744" y="181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47514</xdr:rowOff>
    </xdr:from>
    <xdr:ext cx="405111" cy="259045"/>
    <xdr:sp macro="" textlink="">
      <xdr:nvSpPr>
        <xdr:cNvPr id="664" name="n_1mainValue【公民館】&#10;有形固定資産減価償却率"/>
        <xdr:cNvSpPr txBox="1"/>
      </xdr:nvSpPr>
      <xdr:spPr>
        <a:xfrm>
          <a:off x="152660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665" name="n_2mainValue【公民館】&#10;有形固定資産減価償却率"/>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6" name="直線コネクタ 67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7" name="テキスト ボックス 67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8" name="直線コネクタ 67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9" name="テキスト ボックス 67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0" name="直線コネクタ 67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1" name="テキスト ボックス 68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2" name="直線コネクタ 68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3" name="テキスト ボックス 68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87" name="直線コネクタ 686"/>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88"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89" name="直線コネクタ 688"/>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90"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91" name="直線コネクタ 690"/>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692" name="【公民館】&#10;一人当たり面積平均値テキスト"/>
        <xdr:cNvSpPr txBox="1"/>
      </xdr:nvSpPr>
      <xdr:spPr>
        <a:xfrm>
          <a:off x="221996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93" name="フローチャート: 判断 692"/>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94" name="フローチャート: 判断 693"/>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95" name="フローチャート: 判断 694"/>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18542</xdr:rowOff>
    </xdr:from>
    <xdr:to>
      <xdr:col>116</xdr:col>
      <xdr:colOff>114300</xdr:colOff>
      <xdr:row>103</xdr:row>
      <xdr:rowOff>120142</xdr:rowOff>
    </xdr:to>
    <xdr:sp macro="" textlink="">
      <xdr:nvSpPr>
        <xdr:cNvPr id="701" name="楕円 700"/>
        <xdr:cNvSpPr/>
      </xdr:nvSpPr>
      <xdr:spPr>
        <a:xfrm>
          <a:off x="221107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41419</xdr:rowOff>
    </xdr:from>
    <xdr:ext cx="469744" cy="259045"/>
    <xdr:sp macro="" textlink="">
      <xdr:nvSpPr>
        <xdr:cNvPr id="702" name="【公民館】&#10;一人当たり面積該当値テキスト"/>
        <xdr:cNvSpPr txBox="1"/>
      </xdr:nvSpPr>
      <xdr:spPr>
        <a:xfrm>
          <a:off x="22199600" y="1752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50546</xdr:rowOff>
    </xdr:from>
    <xdr:to>
      <xdr:col>112</xdr:col>
      <xdr:colOff>38100</xdr:colOff>
      <xdr:row>103</xdr:row>
      <xdr:rowOff>152146</xdr:rowOff>
    </xdr:to>
    <xdr:sp macro="" textlink="">
      <xdr:nvSpPr>
        <xdr:cNvPr id="703" name="楕円 702"/>
        <xdr:cNvSpPr/>
      </xdr:nvSpPr>
      <xdr:spPr>
        <a:xfrm>
          <a:off x="212725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69342</xdr:rowOff>
    </xdr:from>
    <xdr:to>
      <xdr:col>116</xdr:col>
      <xdr:colOff>63500</xdr:colOff>
      <xdr:row>103</xdr:row>
      <xdr:rowOff>101346</xdr:rowOff>
    </xdr:to>
    <xdr:cxnSp macro="">
      <xdr:nvCxnSpPr>
        <xdr:cNvPr id="704" name="直線コネクタ 703"/>
        <xdr:cNvCxnSpPr/>
      </xdr:nvCxnSpPr>
      <xdr:spPr>
        <a:xfrm flipV="1">
          <a:off x="21323300" y="177286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50546</xdr:rowOff>
    </xdr:from>
    <xdr:to>
      <xdr:col>107</xdr:col>
      <xdr:colOff>101600</xdr:colOff>
      <xdr:row>103</xdr:row>
      <xdr:rowOff>152146</xdr:rowOff>
    </xdr:to>
    <xdr:sp macro="" textlink="">
      <xdr:nvSpPr>
        <xdr:cNvPr id="705" name="楕円 704"/>
        <xdr:cNvSpPr/>
      </xdr:nvSpPr>
      <xdr:spPr>
        <a:xfrm>
          <a:off x="203835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101346</xdr:rowOff>
    </xdr:from>
    <xdr:to>
      <xdr:col>111</xdr:col>
      <xdr:colOff>177800</xdr:colOff>
      <xdr:row>103</xdr:row>
      <xdr:rowOff>101346</xdr:rowOff>
    </xdr:to>
    <xdr:cxnSp macro="">
      <xdr:nvCxnSpPr>
        <xdr:cNvPr id="706" name="直線コネクタ 705"/>
        <xdr:cNvCxnSpPr/>
      </xdr:nvCxnSpPr>
      <xdr:spPr>
        <a:xfrm>
          <a:off x="20434300" y="177606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170705</xdr:rowOff>
    </xdr:from>
    <xdr:ext cx="469744" cy="259045"/>
    <xdr:sp macro="" textlink="">
      <xdr:nvSpPr>
        <xdr:cNvPr id="707" name="n_1aveValue【公民館】&#10;一人当たり面積"/>
        <xdr:cNvSpPr txBox="1"/>
      </xdr:nvSpPr>
      <xdr:spPr>
        <a:xfrm>
          <a:off x="210757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708" name="n_2aveValue【公民館】&#10;一人当たり面積"/>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168673</xdr:rowOff>
    </xdr:from>
    <xdr:ext cx="469744" cy="259045"/>
    <xdr:sp macro="" textlink="">
      <xdr:nvSpPr>
        <xdr:cNvPr id="709" name="n_1mainValue【公民館】&#10;一人当たり面積"/>
        <xdr:cNvSpPr txBox="1"/>
      </xdr:nvSpPr>
      <xdr:spPr>
        <a:xfrm>
          <a:off x="21075727" y="1748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168673</xdr:rowOff>
    </xdr:from>
    <xdr:ext cx="469744" cy="259045"/>
    <xdr:sp macro="" textlink="">
      <xdr:nvSpPr>
        <xdr:cNvPr id="710" name="n_2mainValue【公民館】&#10;一人当たり面積"/>
        <xdr:cNvSpPr txBox="1"/>
      </xdr:nvSpPr>
      <xdr:spPr>
        <a:xfrm>
          <a:off x="20199427" y="1748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類似団体と比較して有形固定資産減価償却率が高い水準の施設は学校施設・児童館・公民館であり、低い施設は道路・保育所・公営住宅</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となった。道路については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人当たりの延長について非常に高い状況で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る。これは市町村合併に伴い市町村全体の道路延長が増加したことによるものであり、今後の維持管理費について注視していく必要がある。保育所については、平成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か年計画で新規に保育所を建設したため、有形固定資産償却率は大幅な減少となった。今後も子育て環境の充実に積極的に取り組んでいく。学校施設においては老朽化している小学校の建て替えが予定されているため、今後の有形固定資産減価償却率は減少するものと思われる。学校施設にお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年度から個別施設計画を策定する予定であり、同計画に基づいて維持管理を行うなど、老朽化対策に取り組んでいく。公営住宅については、平成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老朽化した住宅の一部を除去したため、有形固定資産減価償却率は大幅に減少した。来年度も公営住宅の一部を除去予定。公民館については、小学校建設に伴い既存の公民館の除去を行ったため、若干減少となったが類似団体と比較すると依然として高い傾向となっている</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26,518
26,207
158.40
12,971,546
11,899,577
1,058,002
7,699,334
17,951,843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119126</xdr:rowOff>
    </xdr:from>
    <xdr:to>
      <xdr:col>15</xdr:col>
      <xdr:colOff>101600</xdr:colOff>
      <xdr:row>39</xdr:row>
      <xdr:rowOff>49276</xdr:rowOff>
    </xdr:to>
    <xdr:sp macro="" textlink="">
      <xdr:nvSpPr>
        <xdr:cNvPr id="62" name="フローチャート: 判断 61"/>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59690</xdr:rowOff>
    </xdr:from>
    <xdr:to>
      <xdr:col>24</xdr:col>
      <xdr:colOff>114300</xdr:colOff>
      <xdr:row>36</xdr:row>
      <xdr:rowOff>161290</xdr:rowOff>
    </xdr:to>
    <xdr:sp macro="" textlink="">
      <xdr:nvSpPr>
        <xdr:cNvPr id="68" name="楕円 67"/>
        <xdr:cNvSpPr/>
      </xdr:nvSpPr>
      <xdr:spPr>
        <a:xfrm>
          <a:off x="45847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82567</xdr:rowOff>
    </xdr:from>
    <xdr:ext cx="405111" cy="259045"/>
    <xdr:sp macro="" textlink="">
      <xdr:nvSpPr>
        <xdr:cNvPr id="69" name="【図書館】&#10;有形固定資産減価償却率該当値テキスト"/>
        <xdr:cNvSpPr txBox="1"/>
      </xdr:nvSpPr>
      <xdr:spPr>
        <a:xfrm>
          <a:off x="4673600"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155702</xdr:rowOff>
    </xdr:from>
    <xdr:to>
      <xdr:col>20</xdr:col>
      <xdr:colOff>38100</xdr:colOff>
      <xdr:row>37</xdr:row>
      <xdr:rowOff>85852</xdr:rowOff>
    </xdr:to>
    <xdr:sp macro="" textlink="">
      <xdr:nvSpPr>
        <xdr:cNvPr id="70" name="楕円 69"/>
        <xdr:cNvSpPr/>
      </xdr:nvSpPr>
      <xdr:spPr>
        <a:xfrm>
          <a:off x="3746500" y="632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110490</xdr:rowOff>
    </xdr:from>
    <xdr:to>
      <xdr:col>24</xdr:col>
      <xdr:colOff>63500</xdr:colOff>
      <xdr:row>37</xdr:row>
      <xdr:rowOff>35052</xdr:rowOff>
    </xdr:to>
    <xdr:cxnSp macro="">
      <xdr:nvCxnSpPr>
        <xdr:cNvPr id="71" name="直線コネクタ 70"/>
        <xdr:cNvCxnSpPr/>
      </xdr:nvCxnSpPr>
      <xdr:spPr>
        <a:xfrm flipV="1">
          <a:off x="3797300" y="628269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77978</xdr:rowOff>
    </xdr:from>
    <xdr:to>
      <xdr:col>15</xdr:col>
      <xdr:colOff>101600</xdr:colOff>
      <xdr:row>38</xdr:row>
      <xdr:rowOff>8128</xdr:rowOff>
    </xdr:to>
    <xdr:sp macro="" textlink="">
      <xdr:nvSpPr>
        <xdr:cNvPr id="72" name="楕円 71"/>
        <xdr:cNvSpPr/>
      </xdr:nvSpPr>
      <xdr:spPr>
        <a:xfrm>
          <a:off x="2857500" y="64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35052</xdr:rowOff>
    </xdr:from>
    <xdr:to>
      <xdr:col>19</xdr:col>
      <xdr:colOff>177800</xdr:colOff>
      <xdr:row>37</xdr:row>
      <xdr:rowOff>128778</xdr:rowOff>
    </xdr:to>
    <xdr:cxnSp macro="">
      <xdr:nvCxnSpPr>
        <xdr:cNvPr id="73" name="直線コネクタ 72"/>
        <xdr:cNvCxnSpPr/>
      </xdr:nvCxnSpPr>
      <xdr:spPr>
        <a:xfrm flipV="1">
          <a:off x="2908300" y="6378702"/>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19829</xdr:rowOff>
    </xdr:from>
    <xdr:ext cx="405111" cy="259045"/>
    <xdr:sp macro="" textlink="">
      <xdr:nvSpPr>
        <xdr:cNvPr id="74" name="n_1aveValue【図書館】&#10;有形固定資産減価償却率"/>
        <xdr:cNvSpPr txBox="1"/>
      </xdr:nvSpPr>
      <xdr:spPr>
        <a:xfrm>
          <a:off x="35820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40403</xdr:rowOff>
    </xdr:from>
    <xdr:ext cx="405111" cy="259045"/>
    <xdr:sp macro="" textlink="">
      <xdr:nvSpPr>
        <xdr:cNvPr id="75" name="n_2aveValue【図書館】&#10;有形固定資産減価償却率"/>
        <xdr:cNvSpPr txBox="1"/>
      </xdr:nvSpPr>
      <xdr:spPr>
        <a:xfrm>
          <a:off x="2705744"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102379</xdr:rowOff>
    </xdr:from>
    <xdr:ext cx="405111" cy="259045"/>
    <xdr:sp macro="" textlink="">
      <xdr:nvSpPr>
        <xdr:cNvPr id="76" name="n_1mainValue【図書館】&#10;有形固定資産減価償却率"/>
        <xdr:cNvSpPr txBox="1"/>
      </xdr:nvSpPr>
      <xdr:spPr>
        <a:xfrm>
          <a:off x="3582044" y="610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24655</xdr:rowOff>
    </xdr:from>
    <xdr:ext cx="405111" cy="259045"/>
    <xdr:sp macro="" textlink="">
      <xdr:nvSpPr>
        <xdr:cNvPr id="77" name="n_2mainValue【図書館】&#10;有形固定資産減価償却率"/>
        <xdr:cNvSpPr txBox="1"/>
      </xdr:nvSpPr>
      <xdr:spPr>
        <a:xfrm>
          <a:off x="2705744" y="619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9" name="直線コネクタ 98"/>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00"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01" name="直線コネクタ 100"/>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102"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3" name="直線コネクタ 102"/>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104" name="【図書館】&#10;一人当たり面積平均値テキスト"/>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5" name="フローチャート: 判断 104"/>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6" name="フローチャート: 判断 105"/>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7112</xdr:rowOff>
    </xdr:from>
    <xdr:to>
      <xdr:col>46</xdr:col>
      <xdr:colOff>38100</xdr:colOff>
      <xdr:row>40</xdr:row>
      <xdr:rowOff>108712</xdr:rowOff>
    </xdr:to>
    <xdr:sp macro="" textlink="">
      <xdr:nvSpPr>
        <xdr:cNvPr id="107" name="フローチャート: 判断 106"/>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137414</xdr:rowOff>
    </xdr:from>
    <xdr:to>
      <xdr:col>55</xdr:col>
      <xdr:colOff>50800</xdr:colOff>
      <xdr:row>40</xdr:row>
      <xdr:rowOff>67564</xdr:rowOff>
    </xdr:to>
    <xdr:sp macro="" textlink="">
      <xdr:nvSpPr>
        <xdr:cNvPr id="113" name="楕円 112"/>
        <xdr:cNvSpPr/>
      </xdr:nvSpPr>
      <xdr:spPr>
        <a:xfrm>
          <a:off x="104267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160291</xdr:rowOff>
    </xdr:from>
    <xdr:ext cx="469744" cy="259045"/>
    <xdr:sp macro="" textlink="">
      <xdr:nvSpPr>
        <xdr:cNvPr id="114" name="【図書館】&#10;一人当たり面積該当値テキスト"/>
        <xdr:cNvSpPr txBox="1"/>
      </xdr:nvSpPr>
      <xdr:spPr>
        <a:xfrm>
          <a:off x="10515600" y="667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137414</xdr:rowOff>
    </xdr:from>
    <xdr:to>
      <xdr:col>50</xdr:col>
      <xdr:colOff>165100</xdr:colOff>
      <xdr:row>40</xdr:row>
      <xdr:rowOff>67564</xdr:rowOff>
    </xdr:to>
    <xdr:sp macro="" textlink="">
      <xdr:nvSpPr>
        <xdr:cNvPr id="115" name="楕円 114"/>
        <xdr:cNvSpPr/>
      </xdr:nvSpPr>
      <xdr:spPr>
        <a:xfrm>
          <a:off x="9588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16764</xdr:rowOff>
    </xdr:from>
    <xdr:to>
      <xdr:col>55</xdr:col>
      <xdr:colOff>0</xdr:colOff>
      <xdr:row>40</xdr:row>
      <xdr:rowOff>16764</xdr:rowOff>
    </xdr:to>
    <xdr:cxnSp macro="">
      <xdr:nvCxnSpPr>
        <xdr:cNvPr id="116" name="直線コネクタ 115"/>
        <xdr:cNvCxnSpPr/>
      </xdr:nvCxnSpPr>
      <xdr:spPr>
        <a:xfrm>
          <a:off x="9639300" y="68747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137414</xdr:rowOff>
    </xdr:from>
    <xdr:to>
      <xdr:col>46</xdr:col>
      <xdr:colOff>38100</xdr:colOff>
      <xdr:row>40</xdr:row>
      <xdr:rowOff>67564</xdr:rowOff>
    </xdr:to>
    <xdr:sp macro="" textlink="">
      <xdr:nvSpPr>
        <xdr:cNvPr id="117" name="楕円 116"/>
        <xdr:cNvSpPr/>
      </xdr:nvSpPr>
      <xdr:spPr>
        <a:xfrm>
          <a:off x="8699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16764</xdr:rowOff>
    </xdr:from>
    <xdr:to>
      <xdr:col>50</xdr:col>
      <xdr:colOff>114300</xdr:colOff>
      <xdr:row>40</xdr:row>
      <xdr:rowOff>16764</xdr:rowOff>
    </xdr:to>
    <xdr:cxnSp macro="">
      <xdr:nvCxnSpPr>
        <xdr:cNvPr id="118" name="直線コネクタ 117"/>
        <xdr:cNvCxnSpPr/>
      </xdr:nvCxnSpPr>
      <xdr:spPr>
        <a:xfrm>
          <a:off x="8750300" y="6874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67835</xdr:rowOff>
    </xdr:from>
    <xdr:ext cx="469744" cy="259045"/>
    <xdr:sp macro="" textlink="">
      <xdr:nvSpPr>
        <xdr:cNvPr id="119" name="n_1aveValue【図書館】&#10;一人当たり面積"/>
        <xdr:cNvSpPr txBox="1"/>
      </xdr:nvSpPr>
      <xdr:spPr>
        <a:xfrm>
          <a:off x="9391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99839</xdr:rowOff>
    </xdr:from>
    <xdr:ext cx="469744" cy="259045"/>
    <xdr:sp macro="" textlink="">
      <xdr:nvSpPr>
        <xdr:cNvPr id="120" name="n_2aveValue【図書館】&#10;一人当たり面積"/>
        <xdr:cNvSpPr txBox="1"/>
      </xdr:nvSpPr>
      <xdr:spPr>
        <a:xfrm>
          <a:off x="8515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84091</xdr:rowOff>
    </xdr:from>
    <xdr:ext cx="469744" cy="259045"/>
    <xdr:sp macro="" textlink="">
      <xdr:nvSpPr>
        <xdr:cNvPr id="121" name="n_1mainValue【図書館】&#10;一人当たり面積"/>
        <xdr:cNvSpPr txBox="1"/>
      </xdr:nvSpPr>
      <xdr:spPr>
        <a:xfrm>
          <a:off x="9391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84091</xdr:rowOff>
    </xdr:from>
    <xdr:ext cx="469744" cy="259045"/>
    <xdr:sp macro="" textlink="">
      <xdr:nvSpPr>
        <xdr:cNvPr id="122" name="n_2mainValue【図書館】&#10;一人当たり面積"/>
        <xdr:cNvSpPr txBox="1"/>
      </xdr:nvSpPr>
      <xdr:spPr>
        <a:xfrm>
          <a:off x="85154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8" name="直線コネクタ 147"/>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9"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50" name="直線コネクタ 149"/>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1"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2" name="直線コネクタ 151"/>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53"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54" name="フローチャート: 判断 153"/>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55" name="フローチャート: 判断 154"/>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6" name="フローチャート: 判断 155"/>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96157</xdr:rowOff>
    </xdr:from>
    <xdr:to>
      <xdr:col>24</xdr:col>
      <xdr:colOff>114300</xdr:colOff>
      <xdr:row>59</xdr:row>
      <xdr:rowOff>26307</xdr:rowOff>
    </xdr:to>
    <xdr:sp macro="" textlink="">
      <xdr:nvSpPr>
        <xdr:cNvPr id="162" name="楕円 161"/>
        <xdr:cNvSpPr/>
      </xdr:nvSpPr>
      <xdr:spPr>
        <a:xfrm>
          <a:off x="45847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119034</xdr:rowOff>
    </xdr:from>
    <xdr:ext cx="405111" cy="259045"/>
    <xdr:sp macro="" textlink="">
      <xdr:nvSpPr>
        <xdr:cNvPr id="163" name="【体育館・プール】&#10;有形固定資産減価償却率該当値テキスト"/>
        <xdr:cNvSpPr txBox="1"/>
      </xdr:nvSpPr>
      <xdr:spPr>
        <a:xfrm>
          <a:off x="4673600" y="989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130447</xdr:rowOff>
    </xdr:from>
    <xdr:to>
      <xdr:col>20</xdr:col>
      <xdr:colOff>38100</xdr:colOff>
      <xdr:row>59</xdr:row>
      <xdr:rowOff>60597</xdr:rowOff>
    </xdr:to>
    <xdr:sp macro="" textlink="">
      <xdr:nvSpPr>
        <xdr:cNvPr id="164" name="楕円 163"/>
        <xdr:cNvSpPr/>
      </xdr:nvSpPr>
      <xdr:spPr>
        <a:xfrm>
          <a:off x="37465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146957</xdr:rowOff>
    </xdr:from>
    <xdr:to>
      <xdr:col>24</xdr:col>
      <xdr:colOff>63500</xdr:colOff>
      <xdr:row>59</xdr:row>
      <xdr:rowOff>9797</xdr:rowOff>
    </xdr:to>
    <xdr:cxnSp macro="">
      <xdr:nvCxnSpPr>
        <xdr:cNvPr id="165" name="直線コネクタ 164"/>
        <xdr:cNvCxnSpPr/>
      </xdr:nvCxnSpPr>
      <xdr:spPr>
        <a:xfrm flipV="1">
          <a:off x="3797300" y="1009105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166370</xdr:rowOff>
    </xdr:from>
    <xdr:to>
      <xdr:col>15</xdr:col>
      <xdr:colOff>101600</xdr:colOff>
      <xdr:row>59</xdr:row>
      <xdr:rowOff>96520</xdr:rowOff>
    </xdr:to>
    <xdr:sp macro="" textlink="">
      <xdr:nvSpPr>
        <xdr:cNvPr id="166" name="楕円 165"/>
        <xdr:cNvSpPr/>
      </xdr:nvSpPr>
      <xdr:spPr>
        <a:xfrm>
          <a:off x="2857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9797</xdr:rowOff>
    </xdr:from>
    <xdr:to>
      <xdr:col>19</xdr:col>
      <xdr:colOff>177800</xdr:colOff>
      <xdr:row>59</xdr:row>
      <xdr:rowOff>45720</xdr:rowOff>
    </xdr:to>
    <xdr:cxnSp macro="">
      <xdr:nvCxnSpPr>
        <xdr:cNvPr id="167" name="直線コネクタ 166"/>
        <xdr:cNvCxnSpPr/>
      </xdr:nvCxnSpPr>
      <xdr:spPr>
        <a:xfrm flipV="1">
          <a:off x="2908300" y="1012534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76217</xdr:rowOff>
    </xdr:from>
    <xdr:ext cx="405111" cy="259045"/>
    <xdr:sp macro="" textlink="">
      <xdr:nvSpPr>
        <xdr:cNvPr id="168" name="n_1aveValue【体育館・プール】&#10;有形固定資産減価償却率"/>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69" name="n_2aveValue【体育館・プー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77124</xdr:rowOff>
    </xdr:from>
    <xdr:ext cx="405111" cy="259045"/>
    <xdr:sp macro="" textlink="">
      <xdr:nvSpPr>
        <xdr:cNvPr id="170" name="n_1mainValue【体育館・プール】&#10;有形固定資産減価償却率"/>
        <xdr:cNvSpPr txBox="1"/>
      </xdr:nvSpPr>
      <xdr:spPr>
        <a:xfrm>
          <a:off x="3582044" y="984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87647</xdr:rowOff>
    </xdr:from>
    <xdr:ext cx="405111" cy="259045"/>
    <xdr:sp macro="" textlink="">
      <xdr:nvSpPr>
        <xdr:cNvPr id="171" name="n_2mainValue【体育館・プール】&#10;有形固定資産減価償却率"/>
        <xdr:cNvSpPr txBox="1"/>
      </xdr:nvSpPr>
      <xdr:spPr>
        <a:xfrm>
          <a:off x="27057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95" name="直線コネクタ 194"/>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6"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7" name="直線コネクタ 196"/>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98"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9" name="直線コネクタ 198"/>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200" name="【体育館・プール】&#10;一人当たり面積平均値テキスト"/>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201" name="フローチャート: 判断 200"/>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202" name="フローチャート: 判断 201"/>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101600</xdr:rowOff>
    </xdr:from>
    <xdr:to>
      <xdr:col>46</xdr:col>
      <xdr:colOff>38100</xdr:colOff>
      <xdr:row>61</xdr:row>
      <xdr:rowOff>31750</xdr:rowOff>
    </xdr:to>
    <xdr:sp macro="" textlink="">
      <xdr:nvSpPr>
        <xdr:cNvPr id="203" name="フローチャート: 判断 202"/>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90170</xdr:rowOff>
    </xdr:from>
    <xdr:to>
      <xdr:col>55</xdr:col>
      <xdr:colOff>50800</xdr:colOff>
      <xdr:row>56</xdr:row>
      <xdr:rowOff>20320</xdr:rowOff>
    </xdr:to>
    <xdr:sp macro="" textlink="">
      <xdr:nvSpPr>
        <xdr:cNvPr id="209" name="楕円 208"/>
        <xdr:cNvSpPr/>
      </xdr:nvSpPr>
      <xdr:spPr>
        <a:xfrm>
          <a:off x="10426700" y="95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43197</xdr:rowOff>
    </xdr:from>
    <xdr:ext cx="469744" cy="259045"/>
    <xdr:sp macro="" textlink="">
      <xdr:nvSpPr>
        <xdr:cNvPr id="210" name="【体育館・プール】&#10;一人当たり面積該当値テキスト"/>
        <xdr:cNvSpPr txBox="1"/>
      </xdr:nvSpPr>
      <xdr:spPr>
        <a:xfrm>
          <a:off x="10515600" y="947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90170</xdr:rowOff>
    </xdr:from>
    <xdr:to>
      <xdr:col>50</xdr:col>
      <xdr:colOff>165100</xdr:colOff>
      <xdr:row>56</xdr:row>
      <xdr:rowOff>20320</xdr:rowOff>
    </xdr:to>
    <xdr:sp macro="" textlink="">
      <xdr:nvSpPr>
        <xdr:cNvPr id="211" name="楕円 210"/>
        <xdr:cNvSpPr/>
      </xdr:nvSpPr>
      <xdr:spPr>
        <a:xfrm>
          <a:off x="9588500" y="95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140970</xdr:rowOff>
    </xdr:from>
    <xdr:to>
      <xdr:col>55</xdr:col>
      <xdr:colOff>0</xdr:colOff>
      <xdr:row>55</xdr:row>
      <xdr:rowOff>140970</xdr:rowOff>
    </xdr:to>
    <xdr:cxnSp macro="">
      <xdr:nvCxnSpPr>
        <xdr:cNvPr id="212" name="直線コネクタ 211"/>
        <xdr:cNvCxnSpPr/>
      </xdr:nvCxnSpPr>
      <xdr:spPr>
        <a:xfrm>
          <a:off x="9639300" y="9570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90170</xdr:rowOff>
    </xdr:from>
    <xdr:to>
      <xdr:col>46</xdr:col>
      <xdr:colOff>38100</xdr:colOff>
      <xdr:row>56</xdr:row>
      <xdr:rowOff>20320</xdr:rowOff>
    </xdr:to>
    <xdr:sp macro="" textlink="">
      <xdr:nvSpPr>
        <xdr:cNvPr id="213" name="楕円 212"/>
        <xdr:cNvSpPr/>
      </xdr:nvSpPr>
      <xdr:spPr>
        <a:xfrm>
          <a:off x="8699500" y="95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140970</xdr:rowOff>
    </xdr:from>
    <xdr:to>
      <xdr:col>50</xdr:col>
      <xdr:colOff>114300</xdr:colOff>
      <xdr:row>55</xdr:row>
      <xdr:rowOff>140970</xdr:rowOff>
    </xdr:to>
    <xdr:cxnSp macro="">
      <xdr:nvCxnSpPr>
        <xdr:cNvPr id="214" name="直線コネクタ 213"/>
        <xdr:cNvCxnSpPr/>
      </xdr:nvCxnSpPr>
      <xdr:spPr>
        <a:xfrm>
          <a:off x="8750300" y="9570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15" name="n_1ave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22877</xdr:rowOff>
    </xdr:from>
    <xdr:ext cx="469744" cy="259045"/>
    <xdr:sp macro="" textlink="">
      <xdr:nvSpPr>
        <xdr:cNvPr id="216" name="n_2aveValue【体育館・プール】&#10;一人当たり面積"/>
        <xdr:cNvSpPr txBox="1"/>
      </xdr:nvSpPr>
      <xdr:spPr>
        <a:xfrm>
          <a:off x="8515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36847</xdr:rowOff>
    </xdr:from>
    <xdr:ext cx="469744" cy="259045"/>
    <xdr:sp macro="" textlink="">
      <xdr:nvSpPr>
        <xdr:cNvPr id="217" name="n_1mainValue【体育館・プール】&#10;一人当たり面積"/>
        <xdr:cNvSpPr txBox="1"/>
      </xdr:nvSpPr>
      <xdr:spPr>
        <a:xfrm>
          <a:off x="9391727" y="929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36847</xdr:rowOff>
    </xdr:from>
    <xdr:ext cx="469744" cy="259045"/>
    <xdr:sp macro="" textlink="">
      <xdr:nvSpPr>
        <xdr:cNvPr id="218" name="n_2mainValue【体育館・プール】&#10;一人当たり面積"/>
        <xdr:cNvSpPr txBox="1"/>
      </xdr:nvSpPr>
      <xdr:spPr>
        <a:xfrm>
          <a:off x="8515427" y="929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84</xdr:row>
      <xdr:rowOff>169545</xdr:rowOff>
    </xdr:to>
    <xdr:cxnSp macro="">
      <xdr:nvCxnSpPr>
        <xdr:cNvPr id="243" name="直線コネクタ 242"/>
        <xdr:cNvCxnSpPr/>
      </xdr:nvCxnSpPr>
      <xdr:spPr>
        <a:xfrm flipV="1">
          <a:off x="4634865" y="1333500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1922</xdr:rowOff>
    </xdr:from>
    <xdr:ext cx="405111" cy="259045"/>
    <xdr:sp macro="" textlink="">
      <xdr:nvSpPr>
        <xdr:cNvPr id="244" name="【福祉施設】&#10;有形固定資産減価償却率最小値テキスト"/>
        <xdr:cNvSpPr txBox="1"/>
      </xdr:nvSpPr>
      <xdr:spPr>
        <a:xfrm>
          <a:off x="4673600" y="1457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169545</xdr:rowOff>
    </xdr:from>
    <xdr:to>
      <xdr:col>24</xdr:col>
      <xdr:colOff>152400</xdr:colOff>
      <xdr:row>84</xdr:row>
      <xdr:rowOff>169545</xdr:rowOff>
    </xdr:to>
    <xdr:cxnSp macro="">
      <xdr:nvCxnSpPr>
        <xdr:cNvPr id="245" name="直線コネクタ 244"/>
        <xdr:cNvCxnSpPr/>
      </xdr:nvCxnSpPr>
      <xdr:spPr>
        <a:xfrm>
          <a:off x="4546600" y="1457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6"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7" name="直線コネクタ 24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13988</xdr:rowOff>
    </xdr:from>
    <xdr:ext cx="405111" cy="259045"/>
    <xdr:sp macro="" textlink="">
      <xdr:nvSpPr>
        <xdr:cNvPr id="248" name="【福祉施設】&#10;有形固定資産減価償却率平均値テキスト"/>
        <xdr:cNvSpPr txBox="1"/>
      </xdr:nvSpPr>
      <xdr:spPr>
        <a:xfrm>
          <a:off x="4673600" y="14072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49" name="フローチャート: 判断 248"/>
        <xdr:cNvSpPr/>
      </xdr:nvSpPr>
      <xdr:spPr>
        <a:xfrm>
          <a:off x="4584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50" name="フローチャート: 判断 249"/>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51" name="フローチャート: 判断 250"/>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88264</xdr:rowOff>
    </xdr:from>
    <xdr:to>
      <xdr:col>24</xdr:col>
      <xdr:colOff>114300</xdr:colOff>
      <xdr:row>85</xdr:row>
      <xdr:rowOff>18414</xdr:rowOff>
    </xdr:to>
    <xdr:sp macro="" textlink="">
      <xdr:nvSpPr>
        <xdr:cNvPr id="257" name="楕円 256"/>
        <xdr:cNvSpPr/>
      </xdr:nvSpPr>
      <xdr:spPr>
        <a:xfrm>
          <a:off x="45847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3191</xdr:rowOff>
    </xdr:from>
    <xdr:ext cx="405111" cy="259045"/>
    <xdr:sp macro="" textlink="">
      <xdr:nvSpPr>
        <xdr:cNvPr id="258" name="【福祉施設】&#10;有形固定資産減価償却率該当値テキスト"/>
        <xdr:cNvSpPr txBox="1"/>
      </xdr:nvSpPr>
      <xdr:spPr>
        <a:xfrm>
          <a:off x="4673600" y="1440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126364</xdr:rowOff>
    </xdr:from>
    <xdr:to>
      <xdr:col>20</xdr:col>
      <xdr:colOff>38100</xdr:colOff>
      <xdr:row>85</xdr:row>
      <xdr:rowOff>56514</xdr:rowOff>
    </xdr:to>
    <xdr:sp macro="" textlink="">
      <xdr:nvSpPr>
        <xdr:cNvPr id="259" name="楕円 258"/>
        <xdr:cNvSpPr/>
      </xdr:nvSpPr>
      <xdr:spPr>
        <a:xfrm>
          <a:off x="3746500" y="145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139064</xdr:rowOff>
    </xdr:from>
    <xdr:to>
      <xdr:col>24</xdr:col>
      <xdr:colOff>63500</xdr:colOff>
      <xdr:row>85</xdr:row>
      <xdr:rowOff>5714</xdr:rowOff>
    </xdr:to>
    <xdr:cxnSp macro="">
      <xdr:nvCxnSpPr>
        <xdr:cNvPr id="260" name="直線コネクタ 259"/>
        <xdr:cNvCxnSpPr/>
      </xdr:nvCxnSpPr>
      <xdr:spPr>
        <a:xfrm flipV="1">
          <a:off x="3797300" y="1454086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19686</xdr:rowOff>
    </xdr:from>
    <xdr:to>
      <xdr:col>15</xdr:col>
      <xdr:colOff>101600</xdr:colOff>
      <xdr:row>85</xdr:row>
      <xdr:rowOff>121286</xdr:rowOff>
    </xdr:to>
    <xdr:sp macro="" textlink="">
      <xdr:nvSpPr>
        <xdr:cNvPr id="261" name="楕円 260"/>
        <xdr:cNvSpPr/>
      </xdr:nvSpPr>
      <xdr:spPr>
        <a:xfrm>
          <a:off x="2857500" y="14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5714</xdr:rowOff>
    </xdr:from>
    <xdr:to>
      <xdr:col>19</xdr:col>
      <xdr:colOff>177800</xdr:colOff>
      <xdr:row>85</xdr:row>
      <xdr:rowOff>70486</xdr:rowOff>
    </xdr:to>
    <xdr:cxnSp macro="">
      <xdr:nvCxnSpPr>
        <xdr:cNvPr id="262" name="直線コネクタ 261"/>
        <xdr:cNvCxnSpPr/>
      </xdr:nvCxnSpPr>
      <xdr:spPr>
        <a:xfrm flipV="1">
          <a:off x="2908300" y="14578964"/>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97807</xdr:rowOff>
    </xdr:from>
    <xdr:ext cx="405111" cy="259045"/>
    <xdr:sp macro="" textlink="">
      <xdr:nvSpPr>
        <xdr:cNvPr id="263" name="n_1aveValue【福祉施設】&#10;有形固定資産減価償却率"/>
        <xdr:cNvSpPr txBox="1"/>
      </xdr:nvSpPr>
      <xdr:spPr>
        <a:xfrm>
          <a:off x="35820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264" name="n_2aveValue【福祉施設】&#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47641</xdr:rowOff>
    </xdr:from>
    <xdr:ext cx="405111" cy="259045"/>
    <xdr:sp macro="" textlink="">
      <xdr:nvSpPr>
        <xdr:cNvPr id="265" name="n_1mainValue【福祉施設】&#10;有形固定資産減価償却率"/>
        <xdr:cNvSpPr txBox="1"/>
      </xdr:nvSpPr>
      <xdr:spPr>
        <a:xfrm>
          <a:off x="3582044" y="1462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112413</xdr:rowOff>
    </xdr:from>
    <xdr:ext cx="405111" cy="259045"/>
    <xdr:sp macro="" textlink="">
      <xdr:nvSpPr>
        <xdr:cNvPr id="266" name="n_2mainValue【福祉施設】&#10;有形固定資産減価償却率"/>
        <xdr:cNvSpPr txBox="1"/>
      </xdr:nvSpPr>
      <xdr:spPr>
        <a:xfrm>
          <a:off x="2705744" y="1468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7" name="直線コネクタ 27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8" name="テキスト ボックス 27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9" name="直線コネクタ 27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0" name="テキスト ボックス 27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1" name="直線コネクタ 28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2" name="テキスト ボックス 28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3" name="直線コネクタ 28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4" name="テキスト ボックス 28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88" name="直線コネクタ 287"/>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89"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90" name="直線コネクタ 289"/>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91"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92" name="直線コネクタ 291"/>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93" name="【福祉施設】&#10;一人当たり面積平均値テキスト"/>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94" name="フローチャート: 判断 293"/>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95" name="フローチャート: 判断 294"/>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296" name="フローチャート: 判断 295"/>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37592</xdr:rowOff>
    </xdr:from>
    <xdr:to>
      <xdr:col>55</xdr:col>
      <xdr:colOff>50800</xdr:colOff>
      <xdr:row>82</xdr:row>
      <xdr:rowOff>139192</xdr:rowOff>
    </xdr:to>
    <xdr:sp macro="" textlink="">
      <xdr:nvSpPr>
        <xdr:cNvPr id="302" name="楕円 301"/>
        <xdr:cNvSpPr/>
      </xdr:nvSpPr>
      <xdr:spPr>
        <a:xfrm>
          <a:off x="104267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60469</xdr:rowOff>
    </xdr:from>
    <xdr:ext cx="469744" cy="259045"/>
    <xdr:sp macro="" textlink="">
      <xdr:nvSpPr>
        <xdr:cNvPr id="303" name="【福祉施設】&#10;一人当たり面積該当値テキスト"/>
        <xdr:cNvSpPr txBox="1"/>
      </xdr:nvSpPr>
      <xdr:spPr>
        <a:xfrm>
          <a:off x="10515600" y="1394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37592</xdr:rowOff>
    </xdr:from>
    <xdr:to>
      <xdr:col>50</xdr:col>
      <xdr:colOff>165100</xdr:colOff>
      <xdr:row>82</xdr:row>
      <xdr:rowOff>139192</xdr:rowOff>
    </xdr:to>
    <xdr:sp macro="" textlink="">
      <xdr:nvSpPr>
        <xdr:cNvPr id="304" name="楕円 303"/>
        <xdr:cNvSpPr/>
      </xdr:nvSpPr>
      <xdr:spPr>
        <a:xfrm>
          <a:off x="9588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88392</xdr:rowOff>
    </xdr:from>
    <xdr:to>
      <xdr:col>55</xdr:col>
      <xdr:colOff>0</xdr:colOff>
      <xdr:row>82</xdr:row>
      <xdr:rowOff>88392</xdr:rowOff>
    </xdr:to>
    <xdr:cxnSp macro="">
      <xdr:nvCxnSpPr>
        <xdr:cNvPr id="305" name="直線コネクタ 304"/>
        <xdr:cNvCxnSpPr/>
      </xdr:nvCxnSpPr>
      <xdr:spPr>
        <a:xfrm>
          <a:off x="9639300" y="141472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37592</xdr:rowOff>
    </xdr:from>
    <xdr:to>
      <xdr:col>46</xdr:col>
      <xdr:colOff>38100</xdr:colOff>
      <xdr:row>82</xdr:row>
      <xdr:rowOff>139192</xdr:rowOff>
    </xdr:to>
    <xdr:sp macro="" textlink="">
      <xdr:nvSpPr>
        <xdr:cNvPr id="306" name="楕円 305"/>
        <xdr:cNvSpPr/>
      </xdr:nvSpPr>
      <xdr:spPr>
        <a:xfrm>
          <a:off x="8699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88392</xdr:rowOff>
    </xdr:from>
    <xdr:to>
      <xdr:col>50</xdr:col>
      <xdr:colOff>114300</xdr:colOff>
      <xdr:row>82</xdr:row>
      <xdr:rowOff>88392</xdr:rowOff>
    </xdr:to>
    <xdr:cxnSp macro="">
      <xdr:nvCxnSpPr>
        <xdr:cNvPr id="307" name="直線コネクタ 306"/>
        <xdr:cNvCxnSpPr/>
      </xdr:nvCxnSpPr>
      <xdr:spPr>
        <a:xfrm>
          <a:off x="8750300" y="14147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141749</xdr:rowOff>
    </xdr:from>
    <xdr:ext cx="469744" cy="259045"/>
    <xdr:sp macro="" textlink="">
      <xdr:nvSpPr>
        <xdr:cNvPr id="308" name="n_1aveValue【福祉施設】&#10;一人当たり面積"/>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52595</xdr:rowOff>
    </xdr:from>
    <xdr:ext cx="469744" cy="259045"/>
    <xdr:sp macro="" textlink="">
      <xdr:nvSpPr>
        <xdr:cNvPr id="309" name="n_2aveValue【福祉施設】&#10;一人当たり面積"/>
        <xdr:cNvSpPr txBox="1"/>
      </xdr:nvSpPr>
      <xdr:spPr>
        <a:xfrm>
          <a:off x="8515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155719</xdr:rowOff>
    </xdr:from>
    <xdr:ext cx="469744" cy="259045"/>
    <xdr:sp macro="" textlink="">
      <xdr:nvSpPr>
        <xdr:cNvPr id="310" name="n_1mainValue【福祉施設】&#10;一人当たり面積"/>
        <xdr:cNvSpPr txBox="1"/>
      </xdr:nvSpPr>
      <xdr:spPr>
        <a:xfrm>
          <a:off x="9391727" y="1387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155719</xdr:rowOff>
    </xdr:from>
    <xdr:ext cx="469744" cy="259045"/>
    <xdr:sp macro="" textlink="">
      <xdr:nvSpPr>
        <xdr:cNvPr id="311" name="n_2mainValue【福祉施設】&#10;一人当たり面積"/>
        <xdr:cNvSpPr txBox="1"/>
      </xdr:nvSpPr>
      <xdr:spPr>
        <a:xfrm>
          <a:off x="8515427" y="1387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2" name="テキスト ボックス 32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3" name="直線コネクタ 32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4" name="テキスト ボックス 32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5" name="直線コネクタ 32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6" name="テキスト ボックス 32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7" name="直線コネクタ 32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8" name="テキスト ボックス 32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9" name="直線コネクタ 32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0" name="テキスト ボックス 32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1" name="直線コネクタ 33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2" name="テキスト ボックス 33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3" name="直線コネクタ 33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4" name="テキスト ボックス 33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36" name="直線コネクタ 335"/>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37"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38" name="直線コネクタ 337"/>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39"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0" name="直線コネクタ 339"/>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8272</xdr:rowOff>
    </xdr:from>
    <xdr:ext cx="405111" cy="259045"/>
    <xdr:sp macro="" textlink="">
      <xdr:nvSpPr>
        <xdr:cNvPr id="341" name="【市民会館】&#10;有形固定資産減価償却率平均値テキスト"/>
        <xdr:cNvSpPr txBox="1"/>
      </xdr:nvSpPr>
      <xdr:spPr>
        <a:xfrm>
          <a:off x="4673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342" name="フローチャート: 判断 341"/>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343" name="フローチャート: 判断 342"/>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13970</xdr:rowOff>
    </xdr:from>
    <xdr:to>
      <xdr:col>15</xdr:col>
      <xdr:colOff>101600</xdr:colOff>
      <xdr:row>105</xdr:row>
      <xdr:rowOff>115570</xdr:rowOff>
    </xdr:to>
    <xdr:sp macro="" textlink="">
      <xdr:nvSpPr>
        <xdr:cNvPr id="344" name="フローチャート: 判断 343"/>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5" name="テキスト ボックス 34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6" name="テキスト ボックス 34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7" name="テキスト ボックス 34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8" name="テキスト ボックス 34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9" name="テキスト ボックス 34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143511</xdr:rowOff>
    </xdr:from>
    <xdr:to>
      <xdr:col>24</xdr:col>
      <xdr:colOff>114300</xdr:colOff>
      <xdr:row>106</xdr:row>
      <xdr:rowOff>73661</xdr:rowOff>
    </xdr:to>
    <xdr:sp macro="" textlink="">
      <xdr:nvSpPr>
        <xdr:cNvPr id="350" name="楕円 349"/>
        <xdr:cNvSpPr/>
      </xdr:nvSpPr>
      <xdr:spPr>
        <a:xfrm>
          <a:off x="45847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121938</xdr:rowOff>
    </xdr:from>
    <xdr:ext cx="405111" cy="259045"/>
    <xdr:sp macro="" textlink="">
      <xdr:nvSpPr>
        <xdr:cNvPr id="351" name="【市民会館】&#10;有形固定資産減価償却率該当値テキスト"/>
        <xdr:cNvSpPr txBox="1"/>
      </xdr:nvSpPr>
      <xdr:spPr>
        <a:xfrm>
          <a:off x="4673600"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12064</xdr:rowOff>
    </xdr:from>
    <xdr:to>
      <xdr:col>20</xdr:col>
      <xdr:colOff>38100</xdr:colOff>
      <xdr:row>106</xdr:row>
      <xdr:rowOff>113664</xdr:rowOff>
    </xdr:to>
    <xdr:sp macro="" textlink="">
      <xdr:nvSpPr>
        <xdr:cNvPr id="352" name="楕円 351"/>
        <xdr:cNvSpPr/>
      </xdr:nvSpPr>
      <xdr:spPr>
        <a:xfrm>
          <a:off x="3746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22861</xdr:rowOff>
    </xdr:from>
    <xdr:to>
      <xdr:col>24</xdr:col>
      <xdr:colOff>63500</xdr:colOff>
      <xdr:row>106</xdr:row>
      <xdr:rowOff>62864</xdr:rowOff>
    </xdr:to>
    <xdr:cxnSp macro="">
      <xdr:nvCxnSpPr>
        <xdr:cNvPr id="353" name="直線コネクタ 352"/>
        <xdr:cNvCxnSpPr/>
      </xdr:nvCxnSpPr>
      <xdr:spPr>
        <a:xfrm flipV="1">
          <a:off x="3797300" y="1819656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55880</xdr:rowOff>
    </xdr:from>
    <xdr:to>
      <xdr:col>15</xdr:col>
      <xdr:colOff>101600</xdr:colOff>
      <xdr:row>106</xdr:row>
      <xdr:rowOff>157480</xdr:rowOff>
    </xdr:to>
    <xdr:sp macro="" textlink="">
      <xdr:nvSpPr>
        <xdr:cNvPr id="354" name="楕円 353"/>
        <xdr:cNvSpPr/>
      </xdr:nvSpPr>
      <xdr:spPr>
        <a:xfrm>
          <a:off x="2857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62864</xdr:rowOff>
    </xdr:from>
    <xdr:to>
      <xdr:col>19</xdr:col>
      <xdr:colOff>177800</xdr:colOff>
      <xdr:row>106</xdr:row>
      <xdr:rowOff>106680</xdr:rowOff>
    </xdr:to>
    <xdr:cxnSp macro="">
      <xdr:nvCxnSpPr>
        <xdr:cNvPr id="355" name="直線コネクタ 354"/>
        <xdr:cNvCxnSpPr/>
      </xdr:nvCxnSpPr>
      <xdr:spPr>
        <a:xfrm flipV="1">
          <a:off x="2908300" y="182365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134002</xdr:rowOff>
    </xdr:from>
    <xdr:ext cx="405111" cy="259045"/>
    <xdr:sp macro="" textlink="">
      <xdr:nvSpPr>
        <xdr:cNvPr id="356" name="n_1aveValue【市民会館】&#10;有形固定資産減価償却率"/>
        <xdr:cNvSpPr txBox="1"/>
      </xdr:nvSpPr>
      <xdr:spPr>
        <a:xfrm>
          <a:off x="35820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132097</xdr:rowOff>
    </xdr:from>
    <xdr:ext cx="405111" cy="259045"/>
    <xdr:sp macro="" textlink="">
      <xdr:nvSpPr>
        <xdr:cNvPr id="357" name="n_2aveValue【市民会館】&#10;有形固定資産減価償却率"/>
        <xdr:cNvSpPr txBox="1"/>
      </xdr:nvSpPr>
      <xdr:spPr>
        <a:xfrm>
          <a:off x="2705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104791</xdr:rowOff>
    </xdr:from>
    <xdr:ext cx="405111" cy="259045"/>
    <xdr:sp macro="" textlink="">
      <xdr:nvSpPr>
        <xdr:cNvPr id="358" name="n_1mainValue【市民会館】&#10;有形固定資産減価償却率"/>
        <xdr:cNvSpPr txBox="1"/>
      </xdr:nvSpPr>
      <xdr:spPr>
        <a:xfrm>
          <a:off x="3582044" y="1827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148607</xdr:rowOff>
    </xdr:from>
    <xdr:ext cx="405111" cy="259045"/>
    <xdr:sp macro="" textlink="">
      <xdr:nvSpPr>
        <xdr:cNvPr id="359" name="n_2mainValue【市民会館】&#10;有形固定資産減価償却率"/>
        <xdr:cNvSpPr txBox="1"/>
      </xdr:nvSpPr>
      <xdr:spPr>
        <a:xfrm>
          <a:off x="2705744"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8" name="テキスト ボックス 36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9" name="直線コネクタ 36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0" name="直線コネクタ 36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1" name="テキスト ボックス 37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2" name="直線コネクタ 37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3" name="テキスト ボックス 37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4" name="直線コネクタ 37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5" name="テキスト ボックス 37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6" name="直線コネクタ 37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7" name="テキスト ボックス 37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8" name="直線コネクタ 37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79" name="テキスト ボックス 37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0" name="直線コネクタ 37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1" name="テキスト ボックス 38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3" name="テキスト ボックス 38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385" name="直線コネクタ 384"/>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386" name="【市民会館】&#10;一人当たり面積最小値テキスト"/>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387" name="直線コネクタ 386"/>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88"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89" name="直線コネクタ 388"/>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126291</xdr:rowOff>
    </xdr:from>
    <xdr:ext cx="469744" cy="259045"/>
    <xdr:sp macro="" textlink="">
      <xdr:nvSpPr>
        <xdr:cNvPr id="390" name="【市民会館】&#10;一人当たり面積平均値テキスト"/>
        <xdr:cNvSpPr txBox="1"/>
      </xdr:nvSpPr>
      <xdr:spPr>
        <a:xfrm>
          <a:off x="10515600" y="1812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391" name="フローチャート: 判断 390"/>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92" name="フローチャート: 判断 391"/>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393" name="フローチャート: 判断 392"/>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49893</xdr:rowOff>
    </xdr:from>
    <xdr:to>
      <xdr:col>55</xdr:col>
      <xdr:colOff>50800</xdr:colOff>
      <xdr:row>103</xdr:row>
      <xdr:rowOff>151493</xdr:rowOff>
    </xdr:to>
    <xdr:sp macro="" textlink="">
      <xdr:nvSpPr>
        <xdr:cNvPr id="399" name="楕円 398"/>
        <xdr:cNvSpPr/>
      </xdr:nvSpPr>
      <xdr:spPr>
        <a:xfrm>
          <a:off x="104267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72770</xdr:rowOff>
    </xdr:from>
    <xdr:ext cx="469744" cy="259045"/>
    <xdr:sp macro="" textlink="">
      <xdr:nvSpPr>
        <xdr:cNvPr id="400" name="【市民会館】&#10;一人当たり面積該当値テキスト"/>
        <xdr:cNvSpPr txBox="1"/>
      </xdr:nvSpPr>
      <xdr:spPr>
        <a:xfrm>
          <a:off x="10515600" y="1756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49893</xdr:rowOff>
    </xdr:from>
    <xdr:to>
      <xdr:col>50</xdr:col>
      <xdr:colOff>165100</xdr:colOff>
      <xdr:row>103</xdr:row>
      <xdr:rowOff>151493</xdr:rowOff>
    </xdr:to>
    <xdr:sp macro="" textlink="">
      <xdr:nvSpPr>
        <xdr:cNvPr id="401" name="楕円 400"/>
        <xdr:cNvSpPr/>
      </xdr:nvSpPr>
      <xdr:spPr>
        <a:xfrm>
          <a:off x="9588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100693</xdr:rowOff>
    </xdr:from>
    <xdr:to>
      <xdr:col>55</xdr:col>
      <xdr:colOff>0</xdr:colOff>
      <xdr:row>103</xdr:row>
      <xdr:rowOff>100693</xdr:rowOff>
    </xdr:to>
    <xdr:cxnSp macro="">
      <xdr:nvCxnSpPr>
        <xdr:cNvPr id="402" name="直線コネクタ 401"/>
        <xdr:cNvCxnSpPr/>
      </xdr:nvCxnSpPr>
      <xdr:spPr>
        <a:xfrm>
          <a:off x="9639300" y="177600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49893</xdr:rowOff>
    </xdr:from>
    <xdr:to>
      <xdr:col>46</xdr:col>
      <xdr:colOff>38100</xdr:colOff>
      <xdr:row>103</xdr:row>
      <xdr:rowOff>151493</xdr:rowOff>
    </xdr:to>
    <xdr:sp macro="" textlink="">
      <xdr:nvSpPr>
        <xdr:cNvPr id="403" name="楕円 402"/>
        <xdr:cNvSpPr/>
      </xdr:nvSpPr>
      <xdr:spPr>
        <a:xfrm>
          <a:off x="8699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100693</xdr:rowOff>
    </xdr:from>
    <xdr:to>
      <xdr:col>50</xdr:col>
      <xdr:colOff>114300</xdr:colOff>
      <xdr:row>103</xdr:row>
      <xdr:rowOff>100693</xdr:rowOff>
    </xdr:to>
    <xdr:cxnSp macro="">
      <xdr:nvCxnSpPr>
        <xdr:cNvPr id="404" name="直線コネクタ 403"/>
        <xdr:cNvCxnSpPr/>
      </xdr:nvCxnSpPr>
      <xdr:spPr>
        <a:xfrm>
          <a:off x="8750300" y="17760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111596</xdr:rowOff>
    </xdr:from>
    <xdr:ext cx="469744" cy="259045"/>
    <xdr:sp macro="" textlink="">
      <xdr:nvSpPr>
        <xdr:cNvPr id="405" name="n_1aveValue【市民会館】&#10;一人当たり面積"/>
        <xdr:cNvSpPr txBox="1"/>
      </xdr:nvSpPr>
      <xdr:spPr>
        <a:xfrm>
          <a:off x="9391727"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118127</xdr:rowOff>
    </xdr:from>
    <xdr:ext cx="469744" cy="259045"/>
    <xdr:sp macro="" textlink="">
      <xdr:nvSpPr>
        <xdr:cNvPr id="406" name="n_2aveValue【市民会館】&#10;一人当たり面積"/>
        <xdr:cNvSpPr txBox="1"/>
      </xdr:nvSpPr>
      <xdr:spPr>
        <a:xfrm>
          <a:off x="8515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168020</xdr:rowOff>
    </xdr:from>
    <xdr:ext cx="469744" cy="259045"/>
    <xdr:sp macro="" textlink="">
      <xdr:nvSpPr>
        <xdr:cNvPr id="407" name="n_1mainValue【市民会館】&#10;一人当たり面積"/>
        <xdr:cNvSpPr txBox="1"/>
      </xdr:nvSpPr>
      <xdr:spPr>
        <a:xfrm>
          <a:off x="9391727" y="174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168020</xdr:rowOff>
    </xdr:from>
    <xdr:ext cx="469744" cy="259045"/>
    <xdr:sp macro="" textlink="">
      <xdr:nvSpPr>
        <xdr:cNvPr id="408" name="n_2mainValue【市民会館】&#10;一人当たり面積"/>
        <xdr:cNvSpPr txBox="1"/>
      </xdr:nvSpPr>
      <xdr:spPr>
        <a:xfrm>
          <a:off x="8515427" y="174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9" name="正方形/長方形 4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0" name="正方形/長方形 4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1" name="正方形/長方形 4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2" name="正方形/長方形 4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3" name="正方形/長方形 4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4" name="正方形/長方形 4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5" name="正方形/長方形 4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正方形/長方形 41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7" name="テキスト ボックス 41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8" name="直線コネクタ 41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9" name="テキスト ボックス 41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0" name="直線コネクタ 41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1" name="テキスト ボックス 42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2" name="直線コネクタ 42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3" name="テキスト ボックス 42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4" name="直線コネクタ 42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5" name="テキスト ボックス 42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6" name="直線コネクタ 42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7" name="テキスト ボックス 42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8" name="直線コネクタ 42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9" name="テキスト ボックス 42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1" name="テキスト ボックス 4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433" name="直線コネクタ 432"/>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434"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435" name="直線コネクタ 434"/>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36"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37" name="直線コネクタ 436"/>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53992</xdr:rowOff>
    </xdr:from>
    <xdr:ext cx="405111" cy="259045"/>
    <xdr:sp macro="" textlink="">
      <xdr:nvSpPr>
        <xdr:cNvPr id="438" name="【一般廃棄物処理施設】&#10;有形固定資産減価償却率平均値テキスト"/>
        <xdr:cNvSpPr txBox="1"/>
      </xdr:nvSpPr>
      <xdr:spPr>
        <a:xfrm>
          <a:off x="16357600" y="622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439" name="フローチャート: 判断 438"/>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440" name="フローチャート: 判断 439"/>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41" name="フローチャート: 判断 440"/>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2" name="テキスト ボックス 44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3" name="テキスト ボックス 44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4" name="テキスト ボックス 44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5" name="テキスト ボックス 44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6" name="テキスト ボックス 44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34925</xdr:rowOff>
    </xdr:from>
    <xdr:to>
      <xdr:col>85</xdr:col>
      <xdr:colOff>177800</xdr:colOff>
      <xdr:row>38</xdr:row>
      <xdr:rowOff>136525</xdr:rowOff>
    </xdr:to>
    <xdr:sp macro="" textlink="">
      <xdr:nvSpPr>
        <xdr:cNvPr id="447" name="楕円 446"/>
        <xdr:cNvSpPr/>
      </xdr:nvSpPr>
      <xdr:spPr>
        <a:xfrm>
          <a:off x="162687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13352</xdr:rowOff>
    </xdr:from>
    <xdr:ext cx="405111" cy="259045"/>
    <xdr:sp macro="" textlink="">
      <xdr:nvSpPr>
        <xdr:cNvPr id="448" name="【一般廃棄物処理施設】&#10;有形固定資産減価償却率該当値テキスト"/>
        <xdr:cNvSpPr txBox="1"/>
      </xdr:nvSpPr>
      <xdr:spPr>
        <a:xfrm>
          <a:off x="16357600"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122555</xdr:rowOff>
    </xdr:from>
    <xdr:to>
      <xdr:col>81</xdr:col>
      <xdr:colOff>101600</xdr:colOff>
      <xdr:row>36</xdr:row>
      <xdr:rowOff>52705</xdr:rowOff>
    </xdr:to>
    <xdr:sp macro="" textlink="">
      <xdr:nvSpPr>
        <xdr:cNvPr id="449" name="楕円 448"/>
        <xdr:cNvSpPr/>
      </xdr:nvSpPr>
      <xdr:spPr>
        <a:xfrm>
          <a:off x="15430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1905</xdr:rowOff>
    </xdr:from>
    <xdr:to>
      <xdr:col>85</xdr:col>
      <xdr:colOff>127000</xdr:colOff>
      <xdr:row>38</xdr:row>
      <xdr:rowOff>85725</xdr:rowOff>
    </xdr:to>
    <xdr:cxnSp macro="">
      <xdr:nvCxnSpPr>
        <xdr:cNvPr id="450" name="直線コネクタ 449"/>
        <xdr:cNvCxnSpPr/>
      </xdr:nvCxnSpPr>
      <xdr:spPr>
        <a:xfrm>
          <a:off x="15481300" y="6174105"/>
          <a:ext cx="8382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95885</xdr:rowOff>
    </xdr:from>
    <xdr:to>
      <xdr:col>76</xdr:col>
      <xdr:colOff>165100</xdr:colOff>
      <xdr:row>36</xdr:row>
      <xdr:rowOff>26035</xdr:rowOff>
    </xdr:to>
    <xdr:sp macro="" textlink="">
      <xdr:nvSpPr>
        <xdr:cNvPr id="451" name="楕円 450"/>
        <xdr:cNvSpPr/>
      </xdr:nvSpPr>
      <xdr:spPr>
        <a:xfrm>
          <a:off x="14541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146685</xdr:rowOff>
    </xdr:from>
    <xdr:to>
      <xdr:col>81</xdr:col>
      <xdr:colOff>50800</xdr:colOff>
      <xdr:row>36</xdr:row>
      <xdr:rowOff>1905</xdr:rowOff>
    </xdr:to>
    <xdr:cxnSp macro="">
      <xdr:nvCxnSpPr>
        <xdr:cNvPr id="452" name="直線コネクタ 451"/>
        <xdr:cNvCxnSpPr/>
      </xdr:nvCxnSpPr>
      <xdr:spPr>
        <a:xfrm>
          <a:off x="14592300" y="61474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150512</xdr:rowOff>
    </xdr:from>
    <xdr:ext cx="405111" cy="259045"/>
    <xdr:sp macro="" textlink="">
      <xdr:nvSpPr>
        <xdr:cNvPr id="453" name="n_1aveValue【一般廃棄物処理施設】&#10;有形固定資産減価償却率"/>
        <xdr:cNvSpPr txBox="1"/>
      </xdr:nvSpPr>
      <xdr:spPr>
        <a:xfrm>
          <a:off x="15266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454" name="n_2aveValue【一般廃棄物処理施設】&#10;有形固定資産減価償却率"/>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69232</xdr:rowOff>
    </xdr:from>
    <xdr:ext cx="405111" cy="259045"/>
    <xdr:sp macro="" textlink="">
      <xdr:nvSpPr>
        <xdr:cNvPr id="455" name="n_1mainValue【一般廃棄物処理施設】&#10;有形固定資産減価償却率"/>
        <xdr:cNvSpPr txBox="1"/>
      </xdr:nvSpPr>
      <xdr:spPr>
        <a:xfrm>
          <a:off x="15266044"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42562</xdr:rowOff>
    </xdr:from>
    <xdr:ext cx="405111" cy="259045"/>
    <xdr:sp macro="" textlink="">
      <xdr:nvSpPr>
        <xdr:cNvPr id="456" name="n_2mainValue【一般廃棄物処理施設】&#10;有形固定資産減価償却率"/>
        <xdr:cNvSpPr txBox="1"/>
      </xdr:nvSpPr>
      <xdr:spPr>
        <a:xfrm>
          <a:off x="14389744" y="587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7" name="直線コネクタ 4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8" name="テキスト ボックス 46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9" name="直線コネクタ 4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0" name="テキスト ボックス 46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1" name="直線コネクタ 4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2" name="テキスト ボックス 47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3" name="直線コネクタ 4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4" name="テキスト ボックス 47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478" name="直線コネクタ 477"/>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479"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480" name="直線コネクタ 479"/>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481"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482" name="直線コネクタ 481"/>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72591</xdr:rowOff>
    </xdr:from>
    <xdr:ext cx="534377" cy="259045"/>
    <xdr:sp macro="" textlink="">
      <xdr:nvSpPr>
        <xdr:cNvPr id="483" name="【一般廃棄物処理施設】&#10;一人当たり有形固定資産（償却資産）額平均値テキスト"/>
        <xdr:cNvSpPr txBox="1"/>
      </xdr:nvSpPr>
      <xdr:spPr>
        <a:xfrm>
          <a:off x="22199600" y="6587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484" name="フローチャート: 判断 483"/>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485" name="フローチャート: 判断 484"/>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131494</xdr:rowOff>
    </xdr:from>
    <xdr:to>
      <xdr:col>107</xdr:col>
      <xdr:colOff>101600</xdr:colOff>
      <xdr:row>40</xdr:row>
      <xdr:rowOff>61644</xdr:rowOff>
    </xdr:to>
    <xdr:sp macro="" textlink="">
      <xdr:nvSpPr>
        <xdr:cNvPr id="486" name="フローチャート: 判断 485"/>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60591</xdr:rowOff>
    </xdr:from>
    <xdr:to>
      <xdr:col>116</xdr:col>
      <xdr:colOff>114300</xdr:colOff>
      <xdr:row>41</xdr:row>
      <xdr:rowOff>162191</xdr:rowOff>
    </xdr:to>
    <xdr:sp macro="" textlink="">
      <xdr:nvSpPr>
        <xdr:cNvPr id="492" name="楕円 491"/>
        <xdr:cNvSpPr/>
      </xdr:nvSpPr>
      <xdr:spPr>
        <a:xfrm>
          <a:off x="22110700" y="709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146968</xdr:rowOff>
    </xdr:from>
    <xdr:ext cx="469744" cy="259045"/>
    <xdr:sp macro="" textlink="">
      <xdr:nvSpPr>
        <xdr:cNvPr id="493" name="【一般廃棄物処理施設】&#10;一人当たり有形固定資産（償却資産）額該当値テキスト"/>
        <xdr:cNvSpPr txBox="1"/>
      </xdr:nvSpPr>
      <xdr:spPr>
        <a:xfrm>
          <a:off x="22199600" y="700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55845</xdr:rowOff>
    </xdr:from>
    <xdr:to>
      <xdr:col>112</xdr:col>
      <xdr:colOff>38100</xdr:colOff>
      <xdr:row>41</xdr:row>
      <xdr:rowOff>157445</xdr:rowOff>
    </xdr:to>
    <xdr:sp macro="" textlink="">
      <xdr:nvSpPr>
        <xdr:cNvPr id="494" name="楕円 493"/>
        <xdr:cNvSpPr/>
      </xdr:nvSpPr>
      <xdr:spPr>
        <a:xfrm>
          <a:off x="21272500" y="70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106645</xdr:rowOff>
    </xdr:from>
    <xdr:to>
      <xdr:col>116</xdr:col>
      <xdr:colOff>63500</xdr:colOff>
      <xdr:row>41</xdr:row>
      <xdr:rowOff>111391</xdr:rowOff>
    </xdr:to>
    <xdr:cxnSp macro="">
      <xdr:nvCxnSpPr>
        <xdr:cNvPr id="495" name="直線コネクタ 494"/>
        <xdr:cNvCxnSpPr/>
      </xdr:nvCxnSpPr>
      <xdr:spPr>
        <a:xfrm>
          <a:off x="21323300" y="7136095"/>
          <a:ext cx="838200" cy="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47209</xdr:rowOff>
    </xdr:from>
    <xdr:to>
      <xdr:col>107</xdr:col>
      <xdr:colOff>101600</xdr:colOff>
      <xdr:row>41</xdr:row>
      <xdr:rowOff>148809</xdr:rowOff>
    </xdr:to>
    <xdr:sp macro="" textlink="">
      <xdr:nvSpPr>
        <xdr:cNvPr id="496" name="楕円 495"/>
        <xdr:cNvSpPr/>
      </xdr:nvSpPr>
      <xdr:spPr>
        <a:xfrm>
          <a:off x="20383500" y="707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98009</xdr:rowOff>
    </xdr:from>
    <xdr:to>
      <xdr:col>111</xdr:col>
      <xdr:colOff>177800</xdr:colOff>
      <xdr:row>41</xdr:row>
      <xdr:rowOff>106645</xdr:rowOff>
    </xdr:to>
    <xdr:cxnSp macro="">
      <xdr:nvCxnSpPr>
        <xdr:cNvPr id="497" name="直線コネクタ 496"/>
        <xdr:cNvCxnSpPr/>
      </xdr:nvCxnSpPr>
      <xdr:spPr>
        <a:xfrm>
          <a:off x="20434300" y="7127459"/>
          <a:ext cx="889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42852</xdr:rowOff>
    </xdr:from>
    <xdr:ext cx="534377" cy="259045"/>
    <xdr:sp macro="" textlink="">
      <xdr:nvSpPr>
        <xdr:cNvPr id="498" name="n_1aveValue【一般廃棄物処理施設】&#10;一人当たり有形固定資産（償却資産）額"/>
        <xdr:cNvSpPr txBox="1"/>
      </xdr:nvSpPr>
      <xdr:spPr>
        <a:xfrm>
          <a:off x="21043411" y="65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78171</xdr:rowOff>
    </xdr:from>
    <xdr:ext cx="534377" cy="259045"/>
    <xdr:sp macro="" textlink="">
      <xdr:nvSpPr>
        <xdr:cNvPr id="499" name="n_2aveValue【一般廃棄物処理施設】&#10;一人当たり有形固定資産（償却資産）額"/>
        <xdr:cNvSpPr txBox="1"/>
      </xdr:nvSpPr>
      <xdr:spPr>
        <a:xfrm>
          <a:off x="20167111"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148572</xdr:rowOff>
    </xdr:from>
    <xdr:ext cx="469744" cy="259045"/>
    <xdr:sp macro="" textlink="">
      <xdr:nvSpPr>
        <xdr:cNvPr id="500" name="n_1mainValue【一般廃棄物処理施設】&#10;一人当たり有形固定資産（償却資産）額"/>
        <xdr:cNvSpPr txBox="1"/>
      </xdr:nvSpPr>
      <xdr:spPr>
        <a:xfrm>
          <a:off x="21075728" y="717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139936</xdr:rowOff>
    </xdr:from>
    <xdr:ext cx="469744" cy="259045"/>
    <xdr:sp macro="" textlink="">
      <xdr:nvSpPr>
        <xdr:cNvPr id="501" name="n_2mainValue【一般廃棄物処理施設】&#10;一人当たり有形固定資産（償却資産）額"/>
        <xdr:cNvSpPr txBox="1"/>
      </xdr:nvSpPr>
      <xdr:spPr>
        <a:xfrm>
          <a:off x="20199428" y="716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0" name="正方形/長方形 5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1" name="正方形/長方形 5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2" name="正方形/長方形 5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3" name="正方形/長方形 5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4" name="正方形/長方形 5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5" name="正方形/長方形 5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6" name="正方形/長方形 5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7" name="正方形/長方形 51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8" name="直線コネクタ 5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9" name="テキスト ボックス 52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0" name="直線コネクタ 5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1" name="テキスト ボックス 5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2" name="直線コネクタ 5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3" name="テキスト ボックス 5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4" name="直線コネクタ 5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5" name="テキスト ボックス 5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6" name="直線コネクタ 5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7" name="テキスト ボックス 5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8" name="直線コネクタ 5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9" name="テキスト ボックス 53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1" name="テキスト ボックス 5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543" name="直線コネクタ 542"/>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44"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45" name="直線コネクタ 544"/>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46"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47" name="直線コネクタ 546"/>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548"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549" name="フローチャート: 判断 548"/>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550" name="フローチャート: 判断 549"/>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551" name="フローチャート: 判断 550"/>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147320</xdr:rowOff>
    </xdr:from>
    <xdr:to>
      <xdr:col>85</xdr:col>
      <xdr:colOff>177800</xdr:colOff>
      <xdr:row>81</xdr:row>
      <xdr:rowOff>77470</xdr:rowOff>
    </xdr:to>
    <xdr:sp macro="" textlink="">
      <xdr:nvSpPr>
        <xdr:cNvPr id="557" name="楕円 556"/>
        <xdr:cNvSpPr/>
      </xdr:nvSpPr>
      <xdr:spPr>
        <a:xfrm>
          <a:off x="16268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170197</xdr:rowOff>
    </xdr:from>
    <xdr:ext cx="405111" cy="259045"/>
    <xdr:sp macro="" textlink="">
      <xdr:nvSpPr>
        <xdr:cNvPr id="558" name="【消防施設】&#10;有形固定資産減価償却率該当値テキスト"/>
        <xdr:cNvSpPr txBox="1"/>
      </xdr:nvSpPr>
      <xdr:spPr>
        <a:xfrm>
          <a:off x="16357600"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10161</xdr:rowOff>
    </xdr:from>
    <xdr:to>
      <xdr:col>81</xdr:col>
      <xdr:colOff>101600</xdr:colOff>
      <xdr:row>81</xdr:row>
      <xdr:rowOff>111761</xdr:rowOff>
    </xdr:to>
    <xdr:sp macro="" textlink="">
      <xdr:nvSpPr>
        <xdr:cNvPr id="559" name="楕円 558"/>
        <xdr:cNvSpPr/>
      </xdr:nvSpPr>
      <xdr:spPr>
        <a:xfrm>
          <a:off x="15430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26670</xdr:rowOff>
    </xdr:from>
    <xdr:to>
      <xdr:col>85</xdr:col>
      <xdr:colOff>127000</xdr:colOff>
      <xdr:row>81</xdr:row>
      <xdr:rowOff>60961</xdr:rowOff>
    </xdr:to>
    <xdr:cxnSp macro="">
      <xdr:nvCxnSpPr>
        <xdr:cNvPr id="560" name="直線コネクタ 559"/>
        <xdr:cNvCxnSpPr/>
      </xdr:nvCxnSpPr>
      <xdr:spPr>
        <a:xfrm flipV="1">
          <a:off x="15481300" y="139141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70576</xdr:rowOff>
    </xdr:from>
    <xdr:to>
      <xdr:col>76</xdr:col>
      <xdr:colOff>165100</xdr:colOff>
      <xdr:row>80</xdr:row>
      <xdr:rowOff>726</xdr:rowOff>
    </xdr:to>
    <xdr:sp macro="" textlink="">
      <xdr:nvSpPr>
        <xdr:cNvPr id="561" name="楕円 560"/>
        <xdr:cNvSpPr/>
      </xdr:nvSpPr>
      <xdr:spPr>
        <a:xfrm>
          <a:off x="145415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121376</xdr:rowOff>
    </xdr:from>
    <xdr:to>
      <xdr:col>81</xdr:col>
      <xdr:colOff>50800</xdr:colOff>
      <xdr:row>81</xdr:row>
      <xdr:rowOff>60961</xdr:rowOff>
    </xdr:to>
    <xdr:cxnSp macro="">
      <xdr:nvCxnSpPr>
        <xdr:cNvPr id="562" name="直線コネクタ 561"/>
        <xdr:cNvCxnSpPr/>
      </xdr:nvCxnSpPr>
      <xdr:spPr>
        <a:xfrm>
          <a:off x="14592300" y="13665926"/>
          <a:ext cx="889000" cy="28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63698</xdr:rowOff>
    </xdr:from>
    <xdr:ext cx="405111" cy="259045"/>
    <xdr:sp macro="" textlink="">
      <xdr:nvSpPr>
        <xdr:cNvPr id="563" name="n_1aveValue【消防施設】&#10;有形固定資産減価償却率"/>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564" name="n_2aveValue【消防施設】&#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128288</xdr:rowOff>
    </xdr:from>
    <xdr:ext cx="405111" cy="259045"/>
    <xdr:sp macro="" textlink="">
      <xdr:nvSpPr>
        <xdr:cNvPr id="565" name="n_1main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17253</xdr:rowOff>
    </xdr:from>
    <xdr:ext cx="405111" cy="259045"/>
    <xdr:sp macro="" textlink="">
      <xdr:nvSpPr>
        <xdr:cNvPr id="566" name="n_2mainValue【消防施設】&#10;有形固定資産減価償却率"/>
        <xdr:cNvSpPr txBox="1"/>
      </xdr:nvSpPr>
      <xdr:spPr>
        <a:xfrm>
          <a:off x="14389744" y="133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7" name="直線コネクタ 57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8" name="テキスト ボックス 57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9" name="直線コネクタ 57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0" name="テキスト ボックス 57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1" name="直線コネクタ 58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2" name="テキスト ボックス 58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3" name="直線コネクタ 58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4" name="テキスト ボックス 58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5" name="直線コネクタ 58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6" name="テキスト ボックス 58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88" name="直線コネクタ 587"/>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89"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90" name="直線コネクタ 589"/>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91"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92" name="直線コネクタ 591"/>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593" name="【消防施設】&#10;一人当たり面積平均値テキスト"/>
        <xdr:cNvSpPr txBox="1"/>
      </xdr:nvSpPr>
      <xdr:spPr>
        <a:xfrm>
          <a:off x="221996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94" name="フローチャート: 判断 593"/>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95" name="フローチャート: 判断 594"/>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23876</xdr:rowOff>
    </xdr:from>
    <xdr:to>
      <xdr:col>107</xdr:col>
      <xdr:colOff>101600</xdr:colOff>
      <xdr:row>84</xdr:row>
      <xdr:rowOff>125476</xdr:rowOff>
    </xdr:to>
    <xdr:sp macro="" textlink="">
      <xdr:nvSpPr>
        <xdr:cNvPr id="596" name="フローチャート: 判断 595"/>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7" name="テキスト ボックス 5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8" name="テキスト ボックス 5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9" name="テキスト ボックス 5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0" name="テキスト ボックス 5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1" name="テキスト ボックス 6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02" name="楕円 601"/>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67327</xdr:rowOff>
    </xdr:from>
    <xdr:ext cx="469744" cy="259045"/>
    <xdr:sp macro="" textlink="">
      <xdr:nvSpPr>
        <xdr:cNvPr id="603" name="【消防施設】&#10;一人当たり面積該当値テキスト"/>
        <xdr:cNvSpPr txBox="1"/>
      </xdr:nvSpPr>
      <xdr:spPr>
        <a:xfrm>
          <a:off x="22199600"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604" name="楕円 603"/>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95250</xdr:rowOff>
    </xdr:to>
    <xdr:cxnSp macro="">
      <xdr:nvCxnSpPr>
        <xdr:cNvPr id="605" name="直線コネクタ 604"/>
        <xdr:cNvCxnSpPr/>
      </xdr:nvCxnSpPr>
      <xdr:spPr>
        <a:xfrm>
          <a:off x="21323300" y="1432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51308</xdr:rowOff>
    </xdr:from>
    <xdr:to>
      <xdr:col>107</xdr:col>
      <xdr:colOff>101600</xdr:colOff>
      <xdr:row>84</xdr:row>
      <xdr:rowOff>152908</xdr:rowOff>
    </xdr:to>
    <xdr:sp macro="" textlink="">
      <xdr:nvSpPr>
        <xdr:cNvPr id="606" name="楕円 605"/>
        <xdr:cNvSpPr/>
      </xdr:nvSpPr>
      <xdr:spPr>
        <a:xfrm>
          <a:off x="20383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84</xdr:row>
      <xdr:rowOff>102108</xdr:rowOff>
    </xdr:to>
    <xdr:cxnSp macro="">
      <xdr:nvCxnSpPr>
        <xdr:cNvPr id="607" name="直線コネクタ 606"/>
        <xdr:cNvCxnSpPr/>
      </xdr:nvCxnSpPr>
      <xdr:spPr>
        <a:xfrm flipV="1">
          <a:off x="20434300" y="1432560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93742</xdr:rowOff>
    </xdr:from>
    <xdr:ext cx="469744" cy="259045"/>
    <xdr:sp macro="" textlink="">
      <xdr:nvSpPr>
        <xdr:cNvPr id="608" name="n_1aveValue【消防施設】&#10;一人当たり面積"/>
        <xdr:cNvSpPr txBox="1"/>
      </xdr:nvSpPr>
      <xdr:spPr>
        <a:xfrm>
          <a:off x="210757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142003</xdr:rowOff>
    </xdr:from>
    <xdr:ext cx="469744" cy="259045"/>
    <xdr:sp macro="" textlink="">
      <xdr:nvSpPr>
        <xdr:cNvPr id="609" name="n_2aveValue【消防施設】&#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162577</xdr:rowOff>
    </xdr:from>
    <xdr:ext cx="469744" cy="259045"/>
    <xdr:sp macro="" textlink="">
      <xdr:nvSpPr>
        <xdr:cNvPr id="610" name="n_1mainValue【消防施設】&#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611" name="n_2mainValue【消防施設】&#10;一人当たり面積"/>
        <xdr:cNvSpPr txBox="1"/>
      </xdr:nvSpPr>
      <xdr:spPr>
        <a:xfrm>
          <a:off x="20199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2" name="直線コネクタ 6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3" name="テキスト ボックス 62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4" name="直線コネクタ 6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5" name="テキスト ボックス 6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6" name="直線コネクタ 6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7" name="テキスト ボックス 6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8" name="直線コネクタ 6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9" name="テキスト ボックス 6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0" name="直線コネクタ 6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1" name="テキスト ボックス 6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2" name="直線コネクタ 6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3" name="テキスト ボックス 63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5" name="テキスト ボックス 6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637" name="直線コネクタ 636"/>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38"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9" name="直線コネクタ 63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40"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41" name="直線コネクタ 640"/>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9089</xdr:rowOff>
    </xdr:from>
    <xdr:ext cx="405111" cy="259045"/>
    <xdr:sp macro="" textlink="">
      <xdr:nvSpPr>
        <xdr:cNvPr id="642" name="【庁舎】&#10;有形固定資産減価償却率平均値テキスト"/>
        <xdr:cNvSpPr txBox="1"/>
      </xdr:nvSpPr>
      <xdr:spPr>
        <a:xfrm>
          <a:off x="16357600" y="1766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643" name="フローチャート: 判断 642"/>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644" name="フローチャート: 判断 643"/>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645" name="フローチャート: 判断 644"/>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22134</xdr:rowOff>
    </xdr:from>
    <xdr:to>
      <xdr:col>85</xdr:col>
      <xdr:colOff>177800</xdr:colOff>
      <xdr:row>106</xdr:row>
      <xdr:rowOff>123734</xdr:rowOff>
    </xdr:to>
    <xdr:sp macro="" textlink="">
      <xdr:nvSpPr>
        <xdr:cNvPr id="651" name="楕円 650"/>
        <xdr:cNvSpPr/>
      </xdr:nvSpPr>
      <xdr:spPr>
        <a:xfrm>
          <a:off x="162687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561</xdr:rowOff>
    </xdr:from>
    <xdr:ext cx="405111" cy="259045"/>
    <xdr:sp macro="" textlink="">
      <xdr:nvSpPr>
        <xdr:cNvPr id="652" name="【庁舎】&#10;有形固定資産減価償却率該当値テキスト"/>
        <xdr:cNvSpPr txBox="1"/>
      </xdr:nvSpPr>
      <xdr:spPr>
        <a:xfrm>
          <a:off x="16357600"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54792</xdr:rowOff>
    </xdr:from>
    <xdr:to>
      <xdr:col>81</xdr:col>
      <xdr:colOff>101600</xdr:colOff>
      <xdr:row>106</xdr:row>
      <xdr:rowOff>156392</xdr:rowOff>
    </xdr:to>
    <xdr:sp macro="" textlink="">
      <xdr:nvSpPr>
        <xdr:cNvPr id="653" name="楕円 652"/>
        <xdr:cNvSpPr/>
      </xdr:nvSpPr>
      <xdr:spPr>
        <a:xfrm>
          <a:off x="15430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72934</xdr:rowOff>
    </xdr:from>
    <xdr:to>
      <xdr:col>85</xdr:col>
      <xdr:colOff>127000</xdr:colOff>
      <xdr:row>106</xdr:row>
      <xdr:rowOff>105592</xdr:rowOff>
    </xdr:to>
    <xdr:cxnSp macro="">
      <xdr:nvCxnSpPr>
        <xdr:cNvPr id="654" name="直線コネクタ 653"/>
        <xdr:cNvCxnSpPr/>
      </xdr:nvCxnSpPr>
      <xdr:spPr>
        <a:xfrm flipV="1">
          <a:off x="15481300" y="1824663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87449</xdr:rowOff>
    </xdr:from>
    <xdr:to>
      <xdr:col>76</xdr:col>
      <xdr:colOff>165100</xdr:colOff>
      <xdr:row>107</xdr:row>
      <xdr:rowOff>17599</xdr:rowOff>
    </xdr:to>
    <xdr:sp macro="" textlink="">
      <xdr:nvSpPr>
        <xdr:cNvPr id="655" name="楕円 654"/>
        <xdr:cNvSpPr/>
      </xdr:nvSpPr>
      <xdr:spPr>
        <a:xfrm>
          <a:off x="14541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105592</xdr:rowOff>
    </xdr:from>
    <xdr:to>
      <xdr:col>81</xdr:col>
      <xdr:colOff>50800</xdr:colOff>
      <xdr:row>106</xdr:row>
      <xdr:rowOff>138249</xdr:rowOff>
    </xdr:to>
    <xdr:cxnSp macro="">
      <xdr:nvCxnSpPr>
        <xdr:cNvPr id="656" name="直線コネクタ 655"/>
        <xdr:cNvCxnSpPr/>
      </xdr:nvCxnSpPr>
      <xdr:spPr>
        <a:xfrm flipV="1">
          <a:off x="14592300" y="182792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127198</xdr:rowOff>
    </xdr:from>
    <xdr:ext cx="405111" cy="259045"/>
    <xdr:sp macro="" textlink="">
      <xdr:nvSpPr>
        <xdr:cNvPr id="657" name="n_1aveValue【庁舎】&#10;有形固定資産減価償却率"/>
        <xdr:cNvSpPr txBox="1"/>
      </xdr:nvSpPr>
      <xdr:spPr>
        <a:xfrm>
          <a:off x="152660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138628</xdr:rowOff>
    </xdr:from>
    <xdr:ext cx="405111" cy="259045"/>
    <xdr:sp macro="" textlink="">
      <xdr:nvSpPr>
        <xdr:cNvPr id="658" name="n_2aveValue【庁舎】&#10;有形固定資産減価償却率"/>
        <xdr:cNvSpPr txBox="1"/>
      </xdr:nvSpPr>
      <xdr:spPr>
        <a:xfrm>
          <a:off x="14389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147519</xdr:rowOff>
    </xdr:from>
    <xdr:ext cx="405111" cy="259045"/>
    <xdr:sp macro="" textlink="">
      <xdr:nvSpPr>
        <xdr:cNvPr id="659" name="n_1mainValue【庁舎】&#10;有形固定資産減価償却率"/>
        <xdr:cNvSpPr txBox="1"/>
      </xdr:nvSpPr>
      <xdr:spPr>
        <a:xfrm>
          <a:off x="15266044"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8726</xdr:rowOff>
    </xdr:from>
    <xdr:ext cx="405111" cy="259045"/>
    <xdr:sp macro="" textlink="">
      <xdr:nvSpPr>
        <xdr:cNvPr id="660" name="n_2mainValue【庁舎】&#10;有形固定資産減価償却率"/>
        <xdr:cNvSpPr txBox="1"/>
      </xdr:nvSpPr>
      <xdr:spPr>
        <a:xfrm>
          <a:off x="14389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2" name="正方形/長方形 6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3" name="正方形/長方形 6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4" name="正方形/長方形 6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5" name="正方形/長方形 6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6" name="正方形/長方形 6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7" name="正方形/長方形 6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8" name="正方形/長方形 6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9" name="テキスト ボックス 6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1" name="直線コネクタ 67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2" name="テキスト ボックス 67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3" name="直線コネクタ 67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4" name="テキスト ボックス 67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5" name="直線コネクタ 67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6" name="テキスト ボックス 67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7" name="直線コネクタ 67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8" name="テキスト ボックス 67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9" name="直線コネクタ 67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0" name="テキスト ボックス 67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1" name="直線コネクタ 68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2" name="テキスト ボックス 68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686" name="直線コネクタ 685"/>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687"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688" name="直線コネクタ 687"/>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89"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90" name="直線コネクタ 689"/>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691" name="【庁舎】&#10;一人当たり面積平均値テキスト"/>
        <xdr:cNvSpPr txBox="1"/>
      </xdr:nvSpPr>
      <xdr:spPr>
        <a:xfrm>
          <a:off x="221996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92" name="フローチャート: 判断 691"/>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93" name="フローチャート: 判断 692"/>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113030</xdr:rowOff>
    </xdr:from>
    <xdr:to>
      <xdr:col>107</xdr:col>
      <xdr:colOff>101600</xdr:colOff>
      <xdr:row>108</xdr:row>
      <xdr:rowOff>43180</xdr:rowOff>
    </xdr:to>
    <xdr:sp macro="" textlink="">
      <xdr:nvSpPr>
        <xdr:cNvPr id="694" name="フローチャート: 判断 693"/>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53158</xdr:rowOff>
    </xdr:from>
    <xdr:to>
      <xdr:col>116</xdr:col>
      <xdr:colOff>114300</xdr:colOff>
      <xdr:row>107</xdr:row>
      <xdr:rowOff>154758</xdr:rowOff>
    </xdr:to>
    <xdr:sp macro="" textlink="">
      <xdr:nvSpPr>
        <xdr:cNvPr id="700" name="楕円 699"/>
        <xdr:cNvSpPr/>
      </xdr:nvSpPr>
      <xdr:spPr>
        <a:xfrm>
          <a:off x="221107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76035</xdr:rowOff>
    </xdr:from>
    <xdr:ext cx="469744" cy="259045"/>
    <xdr:sp macro="" textlink="">
      <xdr:nvSpPr>
        <xdr:cNvPr id="701" name="【庁舎】&#10;一人当たり面積該当値テキスト"/>
        <xdr:cNvSpPr txBox="1"/>
      </xdr:nvSpPr>
      <xdr:spPr>
        <a:xfrm>
          <a:off x="22199600" y="182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53158</xdr:rowOff>
    </xdr:from>
    <xdr:to>
      <xdr:col>112</xdr:col>
      <xdr:colOff>38100</xdr:colOff>
      <xdr:row>107</xdr:row>
      <xdr:rowOff>154758</xdr:rowOff>
    </xdr:to>
    <xdr:sp macro="" textlink="">
      <xdr:nvSpPr>
        <xdr:cNvPr id="702" name="楕円 701"/>
        <xdr:cNvSpPr/>
      </xdr:nvSpPr>
      <xdr:spPr>
        <a:xfrm>
          <a:off x="21272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103958</xdr:rowOff>
    </xdr:from>
    <xdr:to>
      <xdr:col>116</xdr:col>
      <xdr:colOff>63500</xdr:colOff>
      <xdr:row>107</xdr:row>
      <xdr:rowOff>103958</xdr:rowOff>
    </xdr:to>
    <xdr:cxnSp macro="">
      <xdr:nvCxnSpPr>
        <xdr:cNvPr id="703" name="直線コネクタ 702"/>
        <xdr:cNvCxnSpPr/>
      </xdr:nvCxnSpPr>
      <xdr:spPr>
        <a:xfrm>
          <a:off x="21323300" y="184491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53158</xdr:rowOff>
    </xdr:from>
    <xdr:to>
      <xdr:col>107</xdr:col>
      <xdr:colOff>101600</xdr:colOff>
      <xdr:row>107</xdr:row>
      <xdr:rowOff>154758</xdr:rowOff>
    </xdr:to>
    <xdr:sp macro="" textlink="">
      <xdr:nvSpPr>
        <xdr:cNvPr id="704" name="楕円 703"/>
        <xdr:cNvSpPr/>
      </xdr:nvSpPr>
      <xdr:spPr>
        <a:xfrm>
          <a:off x="20383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103958</xdr:rowOff>
    </xdr:from>
    <xdr:to>
      <xdr:col>111</xdr:col>
      <xdr:colOff>177800</xdr:colOff>
      <xdr:row>107</xdr:row>
      <xdr:rowOff>103958</xdr:rowOff>
    </xdr:to>
    <xdr:cxnSp macro="">
      <xdr:nvCxnSpPr>
        <xdr:cNvPr id="705" name="直線コネクタ 704"/>
        <xdr:cNvCxnSpPr/>
      </xdr:nvCxnSpPr>
      <xdr:spPr>
        <a:xfrm>
          <a:off x="20434300" y="18449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24509</xdr:rowOff>
    </xdr:from>
    <xdr:ext cx="469744" cy="259045"/>
    <xdr:sp macro="" textlink="">
      <xdr:nvSpPr>
        <xdr:cNvPr id="706" name="n_1aveValue【庁舎】&#10;一人当たり面積"/>
        <xdr:cNvSpPr txBox="1"/>
      </xdr:nvSpPr>
      <xdr:spPr>
        <a:xfrm>
          <a:off x="21075727"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34307</xdr:rowOff>
    </xdr:from>
    <xdr:ext cx="469744" cy="259045"/>
    <xdr:sp macro="" textlink="">
      <xdr:nvSpPr>
        <xdr:cNvPr id="707" name="n_2aveValue【庁舎】&#10;一人当たり面積"/>
        <xdr:cNvSpPr txBox="1"/>
      </xdr:nvSpPr>
      <xdr:spPr>
        <a:xfrm>
          <a:off x="20199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171285</xdr:rowOff>
    </xdr:from>
    <xdr:ext cx="469744" cy="259045"/>
    <xdr:sp macro="" textlink="">
      <xdr:nvSpPr>
        <xdr:cNvPr id="708" name="n_1mainValue【庁舎】&#10;一人当たり面積"/>
        <xdr:cNvSpPr txBox="1"/>
      </xdr:nvSpPr>
      <xdr:spPr>
        <a:xfrm>
          <a:off x="21075727" y="1817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171285</xdr:rowOff>
    </xdr:from>
    <xdr:ext cx="469744" cy="259045"/>
    <xdr:sp macro="" textlink="">
      <xdr:nvSpPr>
        <xdr:cNvPr id="709" name="n_2mainValue【庁舎】&#10;一人当たり面積"/>
        <xdr:cNvSpPr txBox="1"/>
      </xdr:nvSpPr>
      <xdr:spPr>
        <a:xfrm>
          <a:off x="20199427" y="1817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い水準の施設は図書館及び消防施設であり、特に低い施設は福祉施設及び庁舎である。一般廃棄物処理施設はし尿処理施設を新たに増築したことに伴い、有形固定資産減価償却率が大幅に減少しているが、他の施設は建設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おり施設の維持管理費を含め、今後の施設の有り方を考慮していく必要がある。消防施設においては、広域消防の消防庁舎や消防団の詰所や消防車両の車庫が主な施設である。今後は広域消防が消防庁舎の建設を計画しているため、将来的には減少するものと見込まれる。各施設の１人当たりの面積においても、類似団体と比較すると水準が高い施設が多いが、これは</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当町の地理的要因が影響している。　富士五湖の内、４湖を抱えその湖畔に集落が点在するため、公共施設の集約が困難な状況がある。その他、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福祉施設・プールについては市町村合併以来、新町建設計画により行っている施設整備により比較的新しい施設が多いため、有形固定資産減価償却率は低い水準にある。今後においても適切に維持管理及び修繕を行うことにより既存施設の長寿命化を行っ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26,518
26,207
158.40
12,971,546
11,899,577
1,058,002
7,699,334
17,951,843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土地区画整理事業による個人の建物建築</a:t>
          </a:r>
          <a:r>
            <a:rPr lang="ja-JP" altLang="en-US" sz="900" b="0" i="0" baseline="0">
              <a:solidFill>
                <a:schemeClr val="dk1"/>
              </a:solidFill>
              <a:effectLst/>
              <a:latin typeface="+mn-lt"/>
              <a:ea typeface="+mn-ea"/>
              <a:cs typeface="+mn-cs"/>
            </a:rPr>
            <a:t>や外国人観光客の増加に伴う大型の宿泊施設の建設</a:t>
          </a:r>
          <a:r>
            <a:rPr lang="ja-JP" altLang="ja-JP" sz="900" b="0" i="0" baseline="0">
              <a:solidFill>
                <a:schemeClr val="dk1"/>
              </a:solidFill>
              <a:effectLst/>
              <a:latin typeface="+mn-lt"/>
              <a:ea typeface="+mn-ea"/>
              <a:cs typeface="+mn-cs"/>
            </a:rPr>
            <a:t>などにより、地方税</a:t>
          </a:r>
          <a:r>
            <a:rPr lang="ja-JP" altLang="en-US" sz="900" b="0" i="0" baseline="0">
              <a:solidFill>
                <a:schemeClr val="dk1"/>
              </a:solidFill>
              <a:effectLst/>
              <a:latin typeface="+mn-lt"/>
              <a:ea typeface="+mn-ea"/>
              <a:cs typeface="+mn-cs"/>
            </a:rPr>
            <a:t>全体が増収している</a:t>
          </a:r>
          <a:r>
            <a:rPr lang="ja-JP" altLang="ja-JP" sz="900" b="0" i="0" baseline="0">
              <a:solidFill>
                <a:schemeClr val="dk1"/>
              </a:solidFill>
              <a:effectLst/>
              <a:latin typeface="+mn-lt"/>
              <a:ea typeface="+mn-ea"/>
              <a:cs typeface="+mn-cs"/>
            </a:rPr>
            <a:t>中で</a:t>
          </a:r>
          <a:r>
            <a:rPr lang="ja-JP" altLang="en-US"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不変性の強い固定資産税が税収の約５</a:t>
          </a:r>
          <a:r>
            <a:rPr lang="ja-JP" altLang="en-US" sz="900" b="0" i="0" baseline="0">
              <a:solidFill>
                <a:schemeClr val="dk1"/>
              </a:solidFill>
              <a:effectLst/>
              <a:latin typeface="+mn-lt"/>
              <a:ea typeface="+mn-ea"/>
              <a:cs typeface="+mn-cs"/>
            </a:rPr>
            <a:t>０</a:t>
          </a:r>
          <a:r>
            <a:rPr lang="ja-JP" altLang="ja-JP" sz="900" b="0" i="0" baseline="0">
              <a:solidFill>
                <a:schemeClr val="dk1"/>
              </a:solidFill>
              <a:effectLst/>
              <a:latin typeface="+mn-lt"/>
              <a:ea typeface="+mn-ea"/>
              <a:cs typeface="+mn-cs"/>
            </a:rPr>
            <a:t>％を占めているため比較的安定した収入は見込まれている。当町は観光立町であり、近年外国人旅行者も</a:t>
          </a:r>
          <a:r>
            <a:rPr lang="ja-JP" altLang="en-US" sz="900" b="0" i="0" baseline="0">
              <a:solidFill>
                <a:schemeClr val="dk1"/>
              </a:solidFill>
              <a:effectLst/>
              <a:latin typeface="+mn-lt"/>
              <a:ea typeface="+mn-ea"/>
              <a:cs typeface="+mn-cs"/>
            </a:rPr>
            <a:t>大幅に</a:t>
          </a:r>
          <a:r>
            <a:rPr lang="ja-JP" altLang="ja-JP" sz="900" b="0" i="0" baseline="0">
              <a:solidFill>
                <a:schemeClr val="dk1"/>
              </a:solidFill>
              <a:effectLst/>
              <a:latin typeface="+mn-lt"/>
              <a:ea typeface="+mn-ea"/>
              <a:cs typeface="+mn-cs"/>
            </a:rPr>
            <a:t>増加</a:t>
          </a:r>
          <a:r>
            <a:rPr lang="ja-JP" altLang="en-US" sz="900" b="0" i="0" baseline="0">
              <a:solidFill>
                <a:schemeClr val="dk1"/>
              </a:solidFill>
              <a:effectLst/>
              <a:latin typeface="+mn-lt"/>
              <a:ea typeface="+mn-ea"/>
              <a:cs typeface="+mn-cs"/>
            </a:rPr>
            <a:t>している</a:t>
          </a:r>
          <a:r>
            <a:rPr lang="ja-JP" altLang="ja-JP" sz="900" b="0" i="0" baseline="0">
              <a:solidFill>
                <a:schemeClr val="dk1"/>
              </a:solidFill>
              <a:effectLst/>
              <a:latin typeface="+mn-lt"/>
              <a:ea typeface="+mn-ea"/>
              <a:cs typeface="+mn-cs"/>
            </a:rPr>
            <a:t>ことから、法人住民税などを安定した水準に保つためにも観光施策もうまく大胆に取り入れていく必要がある。財政力指数は、</a:t>
          </a:r>
          <a:r>
            <a:rPr lang="ja-JP" altLang="en-US" sz="900" b="0" i="0" baseline="0">
              <a:solidFill>
                <a:schemeClr val="dk1"/>
              </a:solidFill>
              <a:effectLst/>
              <a:latin typeface="+mn-lt"/>
              <a:ea typeface="+mn-ea"/>
              <a:cs typeface="+mn-cs"/>
            </a:rPr>
            <a:t>合併特例事業などによる地方債の増加に伴い基準財政需要額が増加しており、ここ数年は</a:t>
          </a:r>
          <a:r>
            <a:rPr lang="ja-JP" altLang="ja-JP" sz="900" b="0" i="0" baseline="0">
              <a:solidFill>
                <a:schemeClr val="dk1"/>
              </a:solidFill>
              <a:effectLst/>
              <a:latin typeface="+mn-lt"/>
              <a:ea typeface="+mn-ea"/>
              <a:cs typeface="+mn-cs"/>
            </a:rPr>
            <a:t>若干下がって</a:t>
          </a:r>
          <a:r>
            <a:rPr lang="ja-JP" altLang="en-US" sz="900" b="0" i="0" baseline="0">
              <a:solidFill>
                <a:schemeClr val="dk1"/>
              </a:solidFill>
              <a:effectLst/>
              <a:latin typeface="+mn-lt"/>
              <a:ea typeface="+mn-ea"/>
              <a:cs typeface="+mn-cs"/>
            </a:rPr>
            <a:t>いる状況である。今後においても、</a:t>
          </a:r>
          <a:r>
            <a:rPr lang="ja-JP" altLang="ja-JP" sz="900" b="0" i="0" baseline="0">
              <a:solidFill>
                <a:schemeClr val="dk1"/>
              </a:solidFill>
              <a:effectLst/>
              <a:latin typeface="+mn-lt"/>
              <a:ea typeface="+mn-ea"/>
              <a:cs typeface="+mn-cs"/>
            </a:rPr>
            <a:t>合併特例事業などを考慮しながら、強い財政力のある町を目指し、財政力指数が上がるよう努力をする。また、徴収率の向上を目指し、更なる安定した歳入の確保に努める。</a:t>
          </a:r>
          <a:endParaRPr lang="ja-JP" altLang="ja-JP" sz="9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79022</xdr:rowOff>
    </xdr:from>
    <xdr:to>
      <xdr:col>23</xdr:col>
      <xdr:colOff>133350</xdr:colOff>
      <xdr:row>42</xdr:row>
      <xdr:rowOff>105833</xdr:rowOff>
    </xdr:to>
    <xdr:cxnSp macro="">
      <xdr:nvCxnSpPr>
        <xdr:cNvPr id="69" name="直線コネクタ 68"/>
        <xdr:cNvCxnSpPr/>
      </xdr:nvCxnSpPr>
      <xdr:spPr>
        <a:xfrm>
          <a:off x="4114800" y="727992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79022</xdr:rowOff>
    </xdr:to>
    <xdr:cxnSp macro="">
      <xdr:nvCxnSpPr>
        <xdr:cNvPr id="72" name="直線コネクタ 71"/>
        <xdr:cNvCxnSpPr/>
      </xdr:nvCxnSpPr>
      <xdr:spPr>
        <a:xfrm>
          <a:off x="3225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52211</xdr:rowOff>
    </xdr:from>
    <xdr:to>
      <xdr:col>15</xdr:col>
      <xdr:colOff>82550</xdr:colOff>
      <xdr:row>42</xdr:row>
      <xdr:rowOff>65617</xdr:rowOff>
    </xdr:to>
    <xdr:cxnSp macro="">
      <xdr:nvCxnSpPr>
        <xdr:cNvPr id="75" name="直線コネクタ 74"/>
        <xdr:cNvCxnSpPr/>
      </xdr:nvCxnSpPr>
      <xdr:spPr>
        <a:xfrm>
          <a:off x="2336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65617</xdr:rowOff>
    </xdr:to>
    <xdr:cxnSp macro="">
      <xdr:nvCxnSpPr>
        <xdr:cNvPr id="78" name="直線コネクタ 77"/>
        <xdr:cNvCxnSpPr/>
      </xdr:nvCxnSpPr>
      <xdr:spPr>
        <a:xfrm flipV="1">
          <a:off x="1447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89"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28222</xdr:rowOff>
    </xdr:from>
    <xdr:to>
      <xdr:col>19</xdr:col>
      <xdr:colOff>184150</xdr:colOff>
      <xdr:row>42</xdr:row>
      <xdr:rowOff>129822</xdr:rowOff>
    </xdr:to>
    <xdr:sp macro="" textlink="">
      <xdr:nvSpPr>
        <xdr:cNvPr id="90" name="楕円 89"/>
        <xdr:cNvSpPr/>
      </xdr:nvSpPr>
      <xdr:spPr>
        <a:xfrm>
          <a:off x="4064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91" name="テキスト ボックス 90"/>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3" name="テキスト ボックス 92"/>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4" name="楕円 93"/>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113188</xdr:rowOff>
    </xdr:from>
    <xdr:ext cx="762000" cy="259045"/>
    <xdr:sp macro="" textlink="">
      <xdr:nvSpPr>
        <xdr:cNvPr id="95" name="テキスト ボックス 94"/>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経常収支比率については、</a:t>
          </a:r>
          <a:r>
            <a:rPr lang="en-US" altLang="ja-JP" sz="900" b="0" i="0" baseline="0">
              <a:solidFill>
                <a:schemeClr val="dk1"/>
              </a:solidFill>
              <a:effectLst/>
              <a:latin typeface="+mn-lt"/>
              <a:ea typeface="+mn-ea"/>
              <a:cs typeface="+mn-cs"/>
            </a:rPr>
            <a:t>H28</a:t>
          </a:r>
          <a:r>
            <a:rPr lang="ja-JP" altLang="ja-JP" sz="900" b="0" i="0" baseline="0">
              <a:solidFill>
                <a:schemeClr val="dk1"/>
              </a:solidFill>
              <a:effectLst/>
              <a:latin typeface="+mn-lt"/>
              <a:ea typeface="+mn-ea"/>
              <a:cs typeface="+mn-cs"/>
            </a:rPr>
            <a:t>年度の</a:t>
          </a:r>
          <a:r>
            <a:rPr lang="en-US" altLang="ja-JP" sz="900" b="0" i="0" baseline="0">
              <a:solidFill>
                <a:schemeClr val="dk1"/>
              </a:solidFill>
              <a:effectLst/>
              <a:latin typeface="+mn-lt"/>
              <a:ea typeface="+mn-ea"/>
              <a:cs typeface="+mn-cs"/>
            </a:rPr>
            <a:t>77.5</a:t>
          </a:r>
          <a:r>
            <a:rPr lang="ja-JP" altLang="ja-JP" sz="900" b="0" i="0" baseline="0">
              <a:solidFill>
                <a:schemeClr val="dk1"/>
              </a:solidFill>
              <a:effectLst/>
              <a:latin typeface="+mn-lt"/>
              <a:ea typeface="+mn-ea"/>
              <a:cs typeface="+mn-cs"/>
            </a:rPr>
            <a:t>％から</a:t>
          </a:r>
          <a:r>
            <a:rPr lang="en-US" altLang="ja-JP" sz="900" b="0" i="0" baseline="0">
              <a:solidFill>
                <a:schemeClr val="dk1"/>
              </a:solidFill>
              <a:effectLst/>
              <a:latin typeface="+mn-lt"/>
              <a:ea typeface="+mn-ea"/>
              <a:cs typeface="+mn-cs"/>
            </a:rPr>
            <a:t>76.2</a:t>
          </a:r>
          <a:r>
            <a:rPr lang="ja-JP" altLang="ja-JP" sz="900" b="0" i="0" baseline="0">
              <a:solidFill>
                <a:schemeClr val="dk1"/>
              </a:solidFill>
              <a:effectLst/>
              <a:latin typeface="+mn-lt"/>
              <a:ea typeface="+mn-ea"/>
              <a:cs typeface="+mn-cs"/>
            </a:rPr>
            <a:t>％へと減少した。　これは、　</a:t>
          </a:r>
          <a:r>
            <a:rPr lang="ja-JP" altLang="en-US" sz="900" b="0" i="0" baseline="0">
              <a:solidFill>
                <a:schemeClr val="dk1"/>
              </a:solidFill>
              <a:effectLst/>
              <a:latin typeface="+mn-lt"/>
              <a:ea typeface="+mn-ea"/>
              <a:cs typeface="+mn-cs"/>
            </a:rPr>
            <a:t>地方交付税において、合併算定替えの縮減により普通交付税が減額となったものの、</a:t>
          </a:r>
          <a:r>
            <a:rPr lang="ja-JP" altLang="ja-JP" sz="900" b="0" i="0" baseline="0">
              <a:solidFill>
                <a:schemeClr val="dk1"/>
              </a:solidFill>
              <a:effectLst/>
              <a:latin typeface="+mn-lt"/>
              <a:ea typeface="+mn-ea"/>
              <a:cs typeface="+mn-cs"/>
            </a:rPr>
            <a:t>地方税</a:t>
          </a:r>
          <a:r>
            <a:rPr lang="ja-JP" altLang="en-US" sz="900" b="0" i="0" baseline="0">
              <a:solidFill>
                <a:schemeClr val="dk1"/>
              </a:solidFill>
              <a:effectLst/>
              <a:latin typeface="+mn-lt"/>
              <a:ea typeface="+mn-ea"/>
              <a:cs typeface="+mn-cs"/>
            </a:rPr>
            <a:t>及び各種交付金等の</a:t>
          </a:r>
          <a:r>
            <a:rPr lang="ja-JP" altLang="ja-JP" sz="900" b="0" i="0" baseline="0">
              <a:solidFill>
                <a:schemeClr val="dk1"/>
              </a:solidFill>
              <a:effectLst/>
              <a:latin typeface="+mn-lt"/>
              <a:ea typeface="+mn-ea"/>
              <a:cs typeface="+mn-cs"/>
            </a:rPr>
            <a:t>増加</a:t>
          </a:r>
          <a:r>
            <a:rPr lang="ja-JP" altLang="en-US" sz="900" b="0" i="0" baseline="0">
              <a:solidFill>
                <a:schemeClr val="dk1"/>
              </a:solidFill>
              <a:effectLst/>
              <a:latin typeface="+mn-lt"/>
              <a:ea typeface="+mn-ea"/>
              <a:cs typeface="+mn-cs"/>
            </a:rPr>
            <a:t>により歳入</a:t>
          </a:r>
          <a:r>
            <a:rPr lang="ja-JP" altLang="ja-JP" sz="900" b="0" i="0" baseline="0">
              <a:solidFill>
                <a:schemeClr val="dk1"/>
              </a:solidFill>
              <a:effectLst/>
              <a:latin typeface="+mn-lt"/>
              <a:ea typeface="+mn-ea"/>
              <a:cs typeface="+mn-cs"/>
            </a:rPr>
            <a:t>一般財源が</a:t>
          </a:r>
          <a:r>
            <a:rPr lang="ja-JP" altLang="en-US" sz="900" b="0" i="0" baseline="0">
              <a:solidFill>
                <a:schemeClr val="dk1"/>
              </a:solidFill>
              <a:effectLst/>
              <a:latin typeface="+mn-lt"/>
              <a:ea typeface="+mn-ea"/>
              <a:cs typeface="+mn-cs"/>
            </a:rPr>
            <a:t>増加し、</a:t>
          </a:r>
          <a:r>
            <a:rPr lang="ja-JP" altLang="ja-JP" sz="900" b="0" i="0" baseline="0">
              <a:solidFill>
                <a:schemeClr val="dk1"/>
              </a:solidFill>
              <a:effectLst/>
              <a:latin typeface="+mn-lt"/>
              <a:ea typeface="+mn-ea"/>
              <a:cs typeface="+mn-cs"/>
            </a:rPr>
            <a:t>歳出一般財源</a:t>
          </a:r>
          <a:r>
            <a:rPr lang="ja-JP" altLang="en-US" sz="900" b="0" i="0" baseline="0">
              <a:solidFill>
                <a:schemeClr val="dk1"/>
              </a:solidFill>
              <a:effectLst/>
              <a:latin typeface="+mn-lt"/>
              <a:ea typeface="+mn-ea"/>
              <a:cs typeface="+mn-cs"/>
            </a:rPr>
            <a:t>が減少したことにより</a:t>
          </a:r>
          <a:r>
            <a:rPr lang="ja-JP" altLang="ja-JP" sz="900" b="0" i="0" baseline="0">
              <a:solidFill>
                <a:schemeClr val="dk1"/>
              </a:solidFill>
              <a:effectLst/>
              <a:latin typeface="+mn-lt"/>
              <a:ea typeface="+mn-ea"/>
              <a:cs typeface="+mn-cs"/>
            </a:rPr>
            <a:t>、比率としては若干下がった。</a:t>
          </a:r>
          <a:endParaRPr lang="ja-JP" altLang="ja-JP" sz="900">
            <a:effectLst/>
          </a:endParaRPr>
        </a:p>
        <a:p>
          <a:r>
            <a:rPr lang="ja-JP" altLang="ja-JP" sz="900" b="0" i="0" baseline="0">
              <a:solidFill>
                <a:schemeClr val="dk1"/>
              </a:solidFill>
              <a:effectLst/>
              <a:latin typeface="+mn-lt"/>
              <a:ea typeface="+mn-ea"/>
              <a:cs typeface="+mn-cs"/>
            </a:rPr>
            <a:t>　当町の経常収支比率の水準は、県平均をうわまっているものの、今後も、社会保障費などの義務的経費の上昇が見込まれる中、一方では、合併町村として</a:t>
          </a:r>
          <a:r>
            <a:rPr lang="ja-JP" altLang="ja-JP" sz="900" b="0">
              <a:solidFill>
                <a:schemeClr val="dk1"/>
              </a:solidFill>
              <a:effectLst/>
              <a:latin typeface="+mn-lt"/>
              <a:ea typeface="+mn-ea"/>
              <a:cs typeface="+mn-cs"/>
            </a:rPr>
            <a:t>平成</a:t>
          </a:r>
          <a:r>
            <a:rPr lang="en-US" altLang="ja-JP" sz="900" b="0">
              <a:solidFill>
                <a:schemeClr val="dk1"/>
              </a:solidFill>
              <a:effectLst/>
              <a:latin typeface="+mn-lt"/>
              <a:ea typeface="+mn-ea"/>
              <a:cs typeface="+mn-cs"/>
            </a:rPr>
            <a:t>26</a:t>
          </a:r>
          <a:r>
            <a:rPr lang="ja-JP" altLang="ja-JP" sz="900" b="0">
              <a:solidFill>
                <a:schemeClr val="dk1"/>
              </a:solidFill>
              <a:effectLst/>
              <a:latin typeface="+mn-lt"/>
              <a:ea typeface="+mn-ea"/>
              <a:cs typeface="+mn-cs"/>
            </a:rPr>
            <a:t>年度から交付税措置の激変緩和期間によ</a:t>
          </a:r>
          <a:r>
            <a:rPr lang="ja-JP" altLang="en-US" sz="900" b="0">
              <a:solidFill>
                <a:schemeClr val="dk1"/>
              </a:solidFill>
              <a:effectLst/>
              <a:latin typeface="+mn-lt"/>
              <a:ea typeface="+mn-ea"/>
              <a:cs typeface="+mn-cs"/>
            </a:rPr>
            <a:t>り</a:t>
          </a:r>
          <a:r>
            <a:rPr lang="ja-JP" altLang="ja-JP" sz="900" b="0">
              <a:solidFill>
                <a:schemeClr val="dk1"/>
              </a:solidFill>
              <a:effectLst/>
              <a:latin typeface="+mn-lt"/>
              <a:ea typeface="+mn-ea"/>
              <a:cs typeface="+mn-cs"/>
            </a:rPr>
            <a:t>縮減</a:t>
          </a:r>
          <a:r>
            <a:rPr lang="ja-JP" altLang="en-US" sz="900" b="0">
              <a:solidFill>
                <a:schemeClr val="dk1"/>
              </a:solidFill>
              <a:effectLst/>
              <a:latin typeface="+mn-lt"/>
              <a:ea typeface="+mn-ea"/>
              <a:cs typeface="+mn-cs"/>
            </a:rPr>
            <a:t>がされていることに伴い</a:t>
          </a:r>
          <a:r>
            <a:rPr lang="ja-JP" altLang="ja-JP" sz="900" b="0">
              <a:solidFill>
                <a:schemeClr val="dk1"/>
              </a:solidFill>
              <a:effectLst/>
              <a:latin typeface="+mn-lt"/>
              <a:ea typeface="+mn-ea"/>
              <a:cs typeface="+mn-cs"/>
            </a:rPr>
            <a:t>、その減額に沿う形で経常収支比率も影響を受けることが想定される。　経常収支比率の上昇を抑えるためには、経常的な経費を計画的に削減していく必要があるため、効率化による行政コストの削減に向けての行政改革を実施していく必要がある</a:t>
          </a:r>
          <a:r>
            <a:rPr lang="ja-JP" altLang="ja-JP" sz="900" b="0" i="0" baseline="0">
              <a:solidFill>
                <a:schemeClr val="dk1"/>
              </a:solidFill>
              <a:effectLst/>
              <a:latin typeface="+mn-lt"/>
              <a:ea typeface="+mn-ea"/>
              <a:cs typeface="+mn-cs"/>
            </a:rPr>
            <a:t>。</a:t>
          </a:r>
          <a:endParaRPr lang="ja-JP" altLang="ja-JP" sz="9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124460</xdr:rowOff>
    </xdr:from>
    <xdr:to>
      <xdr:col>23</xdr:col>
      <xdr:colOff>133350</xdr:colOff>
      <xdr:row>60</xdr:row>
      <xdr:rowOff>5292</xdr:rowOff>
    </xdr:to>
    <xdr:cxnSp macro="">
      <xdr:nvCxnSpPr>
        <xdr:cNvPr id="132" name="直線コネクタ 131"/>
        <xdr:cNvCxnSpPr/>
      </xdr:nvCxnSpPr>
      <xdr:spPr>
        <a:xfrm flipV="1">
          <a:off x="4114800" y="10240010"/>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5292</xdr:rowOff>
    </xdr:from>
    <xdr:to>
      <xdr:col>19</xdr:col>
      <xdr:colOff>133350</xdr:colOff>
      <xdr:row>60</xdr:row>
      <xdr:rowOff>17356</xdr:rowOff>
    </xdr:to>
    <xdr:cxnSp macro="">
      <xdr:nvCxnSpPr>
        <xdr:cNvPr id="135" name="直線コネクタ 134"/>
        <xdr:cNvCxnSpPr/>
      </xdr:nvCxnSpPr>
      <xdr:spPr>
        <a:xfrm flipV="1">
          <a:off x="3225800" y="10292292"/>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17356</xdr:rowOff>
    </xdr:from>
    <xdr:to>
      <xdr:col>15</xdr:col>
      <xdr:colOff>82550</xdr:colOff>
      <xdr:row>60</xdr:row>
      <xdr:rowOff>29421</xdr:rowOff>
    </xdr:to>
    <xdr:cxnSp macro="">
      <xdr:nvCxnSpPr>
        <xdr:cNvPr id="138" name="直線コネクタ 137"/>
        <xdr:cNvCxnSpPr/>
      </xdr:nvCxnSpPr>
      <xdr:spPr>
        <a:xfrm flipV="1">
          <a:off x="2336800" y="1030435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40" name="テキスト ボックス 139"/>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160655</xdr:rowOff>
    </xdr:from>
    <xdr:to>
      <xdr:col>11</xdr:col>
      <xdr:colOff>31750</xdr:colOff>
      <xdr:row>60</xdr:row>
      <xdr:rowOff>29421</xdr:rowOff>
    </xdr:to>
    <xdr:cxnSp macro="">
      <xdr:nvCxnSpPr>
        <xdr:cNvPr id="141" name="直線コネクタ 140"/>
        <xdr:cNvCxnSpPr/>
      </xdr:nvCxnSpPr>
      <xdr:spPr>
        <a:xfrm>
          <a:off x="1447800" y="1027620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3" name="テキスト ボックス 142"/>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45" name="テキスト ボックス 144"/>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73660</xdr:rowOff>
    </xdr:from>
    <xdr:to>
      <xdr:col>23</xdr:col>
      <xdr:colOff>184150</xdr:colOff>
      <xdr:row>60</xdr:row>
      <xdr:rowOff>3810</xdr:rowOff>
    </xdr:to>
    <xdr:sp macro="" textlink="">
      <xdr:nvSpPr>
        <xdr:cNvPr id="151" name="楕円 150"/>
        <xdr:cNvSpPr/>
      </xdr:nvSpPr>
      <xdr:spPr>
        <a:xfrm>
          <a:off x="4902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166387</xdr:rowOff>
    </xdr:from>
    <xdr:ext cx="762000" cy="259045"/>
    <xdr:sp macro="" textlink="">
      <xdr:nvSpPr>
        <xdr:cNvPr id="152" name="財政構造の弾力性該当値テキスト"/>
        <xdr:cNvSpPr txBox="1"/>
      </xdr:nvSpPr>
      <xdr:spPr>
        <a:xfrm>
          <a:off x="5041900" y="1011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125942</xdr:rowOff>
    </xdr:from>
    <xdr:to>
      <xdr:col>19</xdr:col>
      <xdr:colOff>184150</xdr:colOff>
      <xdr:row>60</xdr:row>
      <xdr:rowOff>56092</xdr:rowOff>
    </xdr:to>
    <xdr:sp macro="" textlink="">
      <xdr:nvSpPr>
        <xdr:cNvPr id="153" name="楕円 152"/>
        <xdr:cNvSpPr/>
      </xdr:nvSpPr>
      <xdr:spPr>
        <a:xfrm>
          <a:off x="40640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66269</xdr:rowOff>
    </xdr:from>
    <xdr:ext cx="736600" cy="259045"/>
    <xdr:sp macro="" textlink="">
      <xdr:nvSpPr>
        <xdr:cNvPr id="154" name="テキスト ボックス 153"/>
        <xdr:cNvSpPr txBox="1"/>
      </xdr:nvSpPr>
      <xdr:spPr>
        <a:xfrm>
          <a:off x="3733800" y="1001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138006</xdr:rowOff>
    </xdr:from>
    <xdr:to>
      <xdr:col>15</xdr:col>
      <xdr:colOff>133350</xdr:colOff>
      <xdr:row>60</xdr:row>
      <xdr:rowOff>68156</xdr:rowOff>
    </xdr:to>
    <xdr:sp macro="" textlink="">
      <xdr:nvSpPr>
        <xdr:cNvPr id="155" name="楕円 154"/>
        <xdr:cNvSpPr/>
      </xdr:nvSpPr>
      <xdr:spPr>
        <a:xfrm>
          <a:off x="3175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78333</xdr:rowOff>
    </xdr:from>
    <xdr:ext cx="762000" cy="259045"/>
    <xdr:sp macro="" textlink="">
      <xdr:nvSpPr>
        <xdr:cNvPr id="156" name="テキスト ボックス 155"/>
        <xdr:cNvSpPr txBox="1"/>
      </xdr:nvSpPr>
      <xdr:spPr>
        <a:xfrm>
          <a:off x="2844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150071</xdr:rowOff>
    </xdr:from>
    <xdr:to>
      <xdr:col>11</xdr:col>
      <xdr:colOff>82550</xdr:colOff>
      <xdr:row>60</xdr:row>
      <xdr:rowOff>80221</xdr:rowOff>
    </xdr:to>
    <xdr:sp macro="" textlink="">
      <xdr:nvSpPr>
        <xdr:cNvPr id="157" name="楕円 156"/>
        <xdr:cNvSpPr/>
      </xdr:nvSpPr>
      <xdr:spPr>
        <a:xfrm>
          <a:off x="2286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90398</xdr:rowOff>
    </xdr:from>
    <xdr:ext cx="762000" cy="259045"/>
    <xdr:sp macro="" textlink="">
      <xdr:nvSpPr>
        <xdr:cNvPr id="158" name="テキスト ボックス 157"/>
        <xdr:cNvSpPr txBox="1"/>
      </xdr:nvSpPr>
      <xdr:spPr>
        <a:xfrm>
          <a:off x="1955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109855</xdr:rowOff>
    </xdr:from>
    <xdr:to>
      <xdr:col>7</xdr:col>
      <xdr:colOff>31750</xdr:colOff>
      <xdr:row>60</xdr:row>
      <xdr:rowOff>40005</xdr:rowOff>
    </xdr:to>
    <xdr:sp macro="" textlink="">
      <xdr:nvSpPr>
        <xdr:cNvPr id="159" name="楕円 158"/>
        <xdr:cNvSpPr/>
      </xdr:nvSpPr>
      <xdr:spPr>
        <a:xfrm>
          <a:off x="1397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50182</xdr:rowOff>
    </xdr:from>
    <xdr:ext cx="762000" cy="259045"/>
    <xdr:sp macro="" textlink="">
      <xdr:nvSpPr>
        <xdr:cNvPr id="160" name="テキスト ボックス 159"/>
        <xdr:cNvSpPr txBox="1"/>
      </xdr:nvSpPr>
      <xdr:spPr>
        <a:xfrm>
          <a:off x="1066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主に</a:t>
          </a:r>
          <a:r>
            <a:rPr lang="ja-JP" altLang="ja-JP" sz="1100" b="0" i="0" baseline="0">
              <a:solidFill>
                <a:schemeClr val="dk1"/>
              </a:solidFill>
              <a:effectLst/>
              <a:latin typeface="+mn-lt"/>
              <a:ea typeface="+mn-ea"/>
              <a:cs typeface="+mn-cs"/>
            </a:rPr>
            <a:t>物件費の決算額が</a:t>
          </a:r>
          <a:r>
            <a:rPr lang="ja-JP" altLang="en-US" sz="1100" b="0" i="0" baseline="0">
              <a:solidFill>
                <a:schemeClr val="dk1"/>
              </a:solidFill>
              <a:effectLst/>
              <a:latin typeface="+mn-lt"/>
              <a:ea typeface="+mn-ea"/>
              <a:cs typeface="+mn-cs"/>
            </a:rPr>
            <a:t>前年度比で</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とな</a:t>
          </a:r>
          <a:r>
            <a:rPr lang="ja-JP" altLang="en-US" sz="1100" b="0" i="0" baseline="0">
              <a:solidFill>
                <a:schemeClr val="dk1"/>
              </a:solidFill>
              <a:effectLst/>
              <a:latin typeface="+mn-lt"/>
              <a:ea typeface="+mn-ea"/>
              <a:cs typeface="+mn-cs"/>
            </a:rPr>
            <a:t>ったことによ</a:t>
          </a:r>
          <a:r>
            <a:rPr lang="ja-JP" altLang="ja-JP" sz="1100" b="0" i="0" baseline="0">
              <a:solidFill>
                <a:schemeClr val="dk1"/>
              </a:solidFill>
              <a:effectLst/>
              <a:latin typeface="+mn-lt"/>
              <a:ea typeface="+mn-ea"/>
              <a:cs typeface="+mn-cs"/>
            </a:rPr>
            <a:t>り</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人当たりの決算額は増額した</a:t>
          </a:r>
          <a:r>
            <a:rPr lang="ja-JP" altLang="ja-JP" sz="1100" b="0" i="0" baseline="0">
              <a:solidFill>
                <a:schemeClr val="dk1"/>
              </a:solidFill>
              <a:effectLst/>
              <a:latin typeface="+mn-lt"/>
              <a:ea typeface="+mn-ea"/>
              <a:cs typeface="+mn-cs"/>
            </a:rPr>
            <a:t>。人件費については、</a:t>
          </a:r>
          <a:r>
            <a:rPr lang="ja-JP" altLang="en-US" sz="1100" b="0" i="0" baseline="0">
              <a:solidFill>
                <a:schemeClr val="dk1"/>
              </a:solidFill>
              <a:effectLst/>
              <a:latin typeface="+mn-lt"/>
              <a:ea typeface="+mn-ea"/>
              <a:cs typeface="+mn-cs"/>
            </a:rPr>
            <a:t>前年度</a:t>
          </a:r>
          <a:r>
            <a:rPr lang="ja-JP" altLang="ja-JP" sz="1100" b="0" i="0" baseline="0">
              <a:solidFill>
                <a:schemeClr val="dk1"/>
              </a:solidFill>
              <a:effectLst/>
              <a:latin typeface="+mn-lt"/>
              <a:ea typeface="+mn-ea"/>
              <a:cs typeface="+mn-cs"/>
            </a:rPr>
            <a:t>退職者</a:t>
          </a:r>
          <a:r>
            <a:rPr lang="ja-JP" altLang="en-US" sz="1100" b="0" i="0" baseline="0">
              <a:solidFill>
                <a:schemeClr val="dk1"/>
              </a:solidFill>
              <a:effectLst/>
              <a:latin typeface="+mn-lt"/>
              <a:ea typeface="+mn-ea"/>
              <a:cs typeface="+mn-cs"/>
            </a:rPr>
            <a:t>が多かったことに伴い基本給の総額は減少したものの、保育士等臨時職員賃金の増加に伴い社会保険料が増加となったことにより、全体では若干の増加となった。</a:t>
          </a:r>
          <a:r>
            <a:rPr lang="ja-JP" altLang="ja-JP" sz="1100" b="0" i="0" baseline="0">
              <a:solidFill>
                <a:schemeClr val="dk1"/>
              </a:solidFill>
              <a:effectLst/>
              <a:latin typeface="+mn-lt"/>
              <a:ea typeface="+mn-ea"/>
              <a:cs typeface="+mn-cs"/>
            </a:rPr>
            <a:t>物件費については、公共施設</a:t>
          </a:r>
          <a:r>
            <a:rPr lang="ja-JP" altLang="en-US" sz="1100" b="0" i="0" baseline="0">
              <a:solidFill>
                <a:schemeClr val="dk1"/>
              </a:solidFill>
              <a:effectLst/>
              <a:latin typeface="+mn-lt"/>
              <a:ea typeface="+mn-ea"/>
              <a:cs typeface="+mn-cs"/>
            </a:rPr>
            <a:t>の解体を行ったこと等により総額として増加したことが主な要因である。しなしながら類似団体と比較すると大幅に差があるため、</a:t>
          </a:r>
          <a:r>
            <a:rPr lang="ja-JP" altLang="ja-JP" sz="1100" b="0" i="0" baseline="0">
              <a:solidFill>
                <a:schemeClr val="dk1"/>
              </a:solidFill>
              <a:effectLst/>
              <a:latin typeface="+mn-lt"/>
              <a:ea typeface="+mn-ea"/>
              <a:cs typeface="+mn-cs"/>
            </a:rPr>
            <a:t>今後も引き続いての定員管理における人件費の抑制を図るとともに物件費等の歳出の削減を図るように努める。</a:t>
          </a:r>
          <a:endParaRPr lang="ja-JP" altLang="ja-JP" sz="11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66334</xdr:rowOff>
    </xdr:from>
    <xdr:to>
      <xdr:col>23</xdr:col>
      <xdr:colOff>133350</xdr:colOff>
      <xdr:row>84</xdr:row>
      <xdr:rowOff>74475</xdr:rowOff>
    </xdr:to>
    <xdr:cxnSp macro="">
      <xdr:nvCxnSpPr>
        <xdr:cNvPr id="195" name="直線コネクタ 194"/>
        <xdr:cNvCxnSpPr/>
      </xdr:nvCxnSpPr>
      <xdr:spPr>
        <a:xfrm>
          <a:off x="4114800" y="14468134"/>
          <a:ext cx="838200" cy="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50857</xdr:rowOff>
    </xdr:from>
    <xdr:ext cx="762000" cy="259045"/>
    <xdr:sp macro="" textlink="">
      <xdr:nvSpPr>
        <xdr:cNvPr id="196" name="人件費・物件費等の状況平均値テキスト"/>
        <xdr:cNvSpPr txBox="1"/>
      </xdr:nvSpPr>
      <xdr:spPr>
        <a:xfrm>
          <a:off x="5041900" y="141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66334</xdr:rowOff>
    </xdr:from>
    <xdr:to>
      <xdr:col>19</xdr:col>
      <xdr:colOff>133350</xdr:colOff>
      <xdr:row>84</xdr:row>
      <xdr:rowOff>100141</xdr:rowOff>
    </xdr:to>
    <xdr:cxnSp macro="">
      <xdr:nvCxnSpPr>
        <xdr:cNvPr id="198" name="直線コネクタ 197"/>
        <xdr:cNvCxnSpPr/>
      </xdr:nvCxnSpPr>
      <xdr:spPr>
        <a:xfrm flipV="1">
          <a:off x="3225800" y="14468134"/>
          <a:ext cx="889000" cy="3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142955</xdr:rowOff>
    </xdr:from>
    <xdr:ext cx="736600" cy="259045"/>
    <xdr:sp macro="" textlink="">
      <xdr:nvSpPr>
        <xdr:cNvPr id="200" name="テキスト ボックス 199"/>
        <xdr:cNvSpPr txBox="1"/>
      </xdr:nvSpPr>
      <xdr:spPr>
        <a:xfrm>
          <a:off x="3733800" y="1403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57849</xdr:rowOff>
    </xdr:from>
    <xdr:to>
      <xdr:col>15</xdr:col>
      <xdr:colOff>82550</xdr:colOff>
      <xdr:row>84</xdr:row>
      <xdr:rowOff>100141</xdr:rowOff>
    </xdr:to>
    <xdr:cxnSp macro="">
      <xdr:nvCxnSpPr>
        <xdr:cNvPr id="201" name="直線コネクタ 200"/>
        <xdr:cNvCxnSpPr/>
      </xdr:nvCxnSpPr>
      <xdr:spPr>
        <a:xfrm>
          <a:off x="2336800" y="14459649"/>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102399</xdr:rowOff>
    </xdr:from>
    <xdr:ext cx="762000" cy="259045"/>
    <xdr:sp macro="" textlink="">
      <xdr:nvSpPr>
        <xdr:cNvPr id="203" name="テキスト ボックス 202"/>
        <xdr:cNvSpPr txBox="1"/>
      </xdr:nvSpPr>
      <xdr:spPr>
        <a:xfrm>
          <a:off x="2844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57849</xdr:rowOff>
    </xdr:from>
    <xdr:to>
      <xdr:col>11</xdr:col>
      <xdr:colOff>31750</xdr:colOff>
      <xdr:row>84</xdr:row>
      <xdr:rowOff>107218</xdr:rowOff>
    </xdr:to>
    <xdr:cxnSp macro="">
      <xdr:nvCxnSpPr>
        <xdr:cNvPr id="204" name="直線コネクタ 203"/>
        <xdr:cNvCxnSpPr/>
      </xdr:nvCxnSpPr>
      <xdr:spPr>
        <a:xfrm flipV="1">
          <a:off x="1447800" y="14459649"/>
          <a:ext cx="889000" cy="4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138281</xdr:rowOff>
    </xdr:from>
    <xdr:ext cx="762000" cy="259045"/>
    <xdr:sp macro="" textlink="">
      <xdr:nvSpPr>
        <xdr:cNvPr id="206" name="テキスト ボックス 205"/>
        <xdr:cNvSpPr txBox="1"/>
      </xdr:nvSpPr>
      <xdr:spPr>
        <a:xfrm>
          <a:off x="1955800" y="1402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102472</xdr:rowOff>
    </xdr:from>
    <xdr:ext cx="762000" cy="259045"/>
    <xdr:sp macro="" textlink="">
      <xdr:nvSpPr>
        <xdr:cNvPr id="208" name="テキスト ボックス 207"/>
        <xdr:cNvSpPr txBox="1"/>
      </xdr:nvSpPr>
      <xdr:spPr>
        <a:xfrm>
          <a:off x="1066800" y="1398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23675</xdr:rowOff>
    </xdr:from>
    <xdr:to>
      <xdr:col>23</xdr:col>
      <xdr:colOff>184150</xdr:colOff>
      <xdr:row>84</xdr:row>
      <xdr:rowOff>125275</xdr:rowOff>
    </xdr:to>
    <xdr:sp macro="" textlink="">
      <xdr:nvSpPr>
        <xdr:cNvPr id="214" name="楕円 213"/>
        <xdr:cNvSpPr/>
      </xdr:nvSpPr>
      <xdr:spPr>
        <a:xfrm>
          <a:off x="4902200" y="144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167202</xdr:rowOff>
    </xdr:from>
    <xdr:ext cx="762000" cy="259045"/>
    <xdr:sp macro="" textlink="">
      <xdr:nvSpPr>
        <xdr:cNvPr id="215" name="人件費・物件費等の状況該当値テキスト"/>
        <xdr:cNvSpPr txBox="1"/>
      </xdr:nvSpPr>
      <xdr:spPr>
        <a:xfrm>
          <a:off x="5041900" y="14397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15534</xdr:rowOff>
    </xdr:from>
    <xdr:to>
      <xdr:col>19</xdr:col>
      <xdr:colOff>184150</xdr:colOff>
      <xdr:row>84</xdr:row>
      <xdr:rowOff>117134</xdr:rowOff>
    </xdr:to>
    <xdr:sp macro="" textlink="">
      <xdr:nvSpPr>
        <xdr:cNvPr id="216" name="楕円 215"/>
        <xdr:cNvSpPr/>
      </xdr:nvSpPr>
      <xdr:spPr>
        <a:xfrm>
          <a:off x="4064000" y="1441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101911</xdr:rowOff>
    </xdr:from>
    <xdr:ext cx="736600" cy="259045"/>
    <xdr:sp macro="" textlink="">
      <xdr:nvSpPr>
        <xdr:cNvPr id="217" name="テキスト ボックス 216"/>
        <xdr:cNvSpPr txBox="1"/>
      </xdr:nvSpPr>
      <xdr:spPr>
        <a:xfrm>
          <a:off x="3733800" y="14503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49341</xdr:rowOff>
    </xdr:from>
    <xdr:to>
      <xdr:col>15</xdr:col>
      <xdr:colOff>133350</xdr:colOff>
      <xdr:row>84</xdr:row>
      <xdr:rowOff>150941</xdr:rowOff>
    </xdr:to>
    <xdr:sp macro="" textlink="">
      <xdr:nvSpPr>
        <xdr:cNvPr id="218" name="楕円 217"/>
        <xdr:cNvSpPr/>
      </xdr:nvSpPr>
      <xdr:spPr>
        <a:xfrm>
          <a:off x="3175000" y="1445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135718</xdr:rowOff>
    </xdr:from>
    <xdr:ext cx="762000" cy="259045"/>
    <xdr:sp macro="" textlink="">
      <xdr:nvSpPr>
        <xdr:cNvPr id="219" name="テキスト ボックス 218"/>
        <xdr:cNvSpPr txBox="1"/>
      </xdr:nvSpPr>
      <xdr:spPr>
        <a:xfrm>
          <a:off x="2844800" y="14537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7049</xdr:rowOff>
    </xdr:from>
    <xdr:to>
      <xdr:col>11</xdr:col>
      <xdr:colOff>82550</xdr:colOff>
      <xdr:row>84</xdr:row>
      <xdr:rowOff>108649</xdr:rowOff>
    </xdr:to>
    <xdr:sp macro="" textlink="">
      <xdr:nvSpPr>
        <xdr:cNvPr id="220" name="楕円 219"/>
        <xdr:cNvSpPr/>
      </xdr:nvSpPr>
      <xdr:spPr>
        <a:xfrm>
          <a:off x="2286000" y="1440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93426</xdr:rowOff>
    </xdr:from>
    <xdr:ext cx="762000" cy="259045"/>
    <xdr:sp macro="" textlink="">
      <xdr:nvSpPr>
        <xdr:cNvPr id="221" name="テキスト ボックス 220"/>
        <xdr:cNvSpPr txBox="1"/>
      </xdr:nvSpPr>
      <xdr:spPr>
        <a:xfrm>
          <a:off x="1955800" y="1449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56418</xdr:rowOff>
    </xdr:from>
    <xdr:to>
      <xdr:col>7</xdr:col>
      <xdr:colOff>31750</xdr:colOff>
      <xdr:row>84</xdr:row>
      <xdr:rowOff>158018</xdr:rowOff>
    </xdr:to>
    <xdr:sp macro="" textlink="">
      <xdr:nvSpPr>
        <xdr:cNvPr id="222" name="楕円 221"/>
        <xdr:cNvSpPr/>
      </xdr:nvSpPr>
      <xdr:spPr>
        <a:xfrm>
          <a:off x="1397000" y="1445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142795</xdr:rowOff>
    </xdr:from>
    <xdr:ext cx="762000" cy="259045"/>
    <xdr:sp macro="" textlink="">
      <xdr:nvSpPr>
        <xdr:cNvPr id="223" name="テキスト ボックス 222"/>
        <xdr:cNvSpPr txBox="1"/>
      </xdr:nvSpPr>
      <xdr:spPr>
        <a:xfrm>
          <a:off x="1066800" y="1454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給与水準については、過去</a:t>
          </a:r>
          <a:r>
            <a:rPr lang="en-US" altLang="ja-JP" sz="1200" b="0" i="0" baseline="0">
              <a:solidFill>
                <a:schemeClr val="dk1"/>
              </a:solidFill>
              <a:effectLst/>
              <a:latin typeface="+mn-lt"/>
              <a:ea typeface="+mn-ea"/>
              <a:cs typeface="+mn-cs"/>
            </a:rPr>
            <a:t>5</a:t>
          </a:r>
          <a:r>
            <a:rPr lang="ja-JP" altLang="ja-JP" sz="1200" b="0" i="0" baseline="0">
              <a:solidFill>
                <a:schemeClr val="dk1"/>
              </a:solidFill>
              <a:effectLst/>
              <a:latin typeface="+mn-lt"/>
              <a:ea typeface="+mn-ea"/>
              <a:cs typeface="+mn-cs"/>
            </a:rPr>
            <a:t>年</a:t>
          </a:r>
          <a:r>
            <a:rPr lang="ja-JP" altLang="en-US" sz="1200" b="0" i="0" baseline="0">
              <a:solidFill>
                <a:schemeClr val="dk1"/>
              </a:solidFill>
              <a:effectLst/>
              <a:latin typeface="+mn-lt"/>
              <a:ea typeface="+mn-ea"/>
              <a:cs typeface="+mn-cs"/>
            </a:rPr>
            <a:t>とも類似団体と比較しても、いずれの年も下回っており、指数としては</a:t>
          </a:r>
          <a:r>
            <a:rPr lang="ja-JP" altLang="ja-JP" sz="1200" b="0" i="0" baseline="0">
              <a:solidFill>
                <a:schemeClr val="dk1"/>
              </a:solidFill>
              <a:effectLst/>
              <a:latin typeface="+mn-lt"/>
              <a:ea typeface="+mn-ea"/>
              <a:cs typeface="+mn-cs"/>
            </a:rPr>
            <a:t>同水準で推移して</a:t>
          </a:r>
          <a:r>
            <a:rPr lang="ja-JP" altLang="en-US" sz="1200" b="0" i="0" baseline="0">
              <a:solidFill>
                <a:schemeClr val="dk1"/>
              </a:solidFill>
              <a:effectLst/>
              <a:latin typeface="+mn-lt"/>
              <a:ea typeface="+mn-ea"/>
              <a:cs typeface="+mn-cs"/>
            </a:rPr>
            <a:t>きている。</a:t>
          </a:r>
          <a:r>
            <a:rPr lang="ja-JP" altLang="ja-JP" sz="1200" b="0" i="0" baseline="0">
              <a:solidFill>
                <a:schemeClr val="dk1"/>
              </a:solidFill>
              <a:effectLst/>
              <a:latin typeface="+mn-lt"/>
              <a:ea typeface="+mn-ea"/>
              <a:cs typeface="+mn-cs"/>
            </a:rPr>
            <a:t>類似団体</a:t>
          </a:r>
          <a:r>
            <a:rPr lang="ja-JP" altLang="en-US" sz="1200" b="0" i="0" baseline="0">
              <a:solidFill>
                <a:schemeClr val="dk1"/>
              </a:solidFill>
              <a:effectLst/>
              <a:latin typeface="+mn-lt"/>
              <a:ea typeface="+mn-ea"/>
              <a:cs typeface="+mn-cs"/>
            </a:rPr>
            <a:t>や全国市町村</a:t>
          </a:r>
          <a:r>
            <a:rPr lang="ja-JP" altLang="ja-JP" sz="1200" b="0" i="0" baseline="0">
              <a:solidFill>
                <a:schemeClr val="dk1"/>
              </a:solidFill>
              <a:effectLst/>
              <a:latin typeface="+mn-lt"/>
              <a:ea typeface="+mn-ea"/>
              <a:cs typeface="+mn-cs"/>
            </a:rPr>
            <a:t>の平均値</a:t>
          </a:r>
          <a:r>
            <a:rPr lang="ja-JP" altLang="en-US" sz="1200" b="0" i="0" baseline="0">
              <a:solidFill>
                <a:schemeClr val="dk1"/>
              </a:solidFill>
              <a:effectLst/>
              <a:latin typeface="+mn-lt"/>
              <a:ea typeface="+mn-ea"/>
              <a:cs typeface="+mn-cs"/>
            </a:rPr>
            <a:t>においても指数は</a:t>
          </a:r>
          <a:r>
            <a:rPr lang="ja-JP" altLang="ja-JP" sz="1200" b="0" i="0" baseline="0">
              <a:solidFill>
                <a:schemeClr val="dk1"/>
              </a:solidFill>
              <a:effectLst/>
              <a:latin typeface="+mn-lt"/>
              <a:ea typeface="+mn-ea"/>
              <a:cs typeface="+mn-cs"/>
            </a:rPr>
            <a:t>下回っていることから、これらのことも考慮しながら、適正な給与水準となるように努める。</a:t>
          </a:r>
          <a:endParaRPr lang="ja-JP" altLang="ja-JP" sz="12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18345</xdr:rowOff>
    </xdr:from>
    <xdr:to>
      <xdr:col>81</xdr:col>
      <xdr:colOff>44450</xdr:colOff>
      <xdr:row>85</xdr:row>
      <xdr:rowOff>18345</xdr:rowOff>
    </xdr:to>
    <xdr:cxnSp macro="">
      <xdr:nvCxnSpPr>
        <xdr:cNvPr id="257" name="直線コネクタ 256"/>
        <xdr:cNvCxnSpPr/>
      </xdr:nvCxnSpPr>
      <xdr:spPr>
        <a:xfrm>
          <a:off x="16179800" y="145915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58" name="給与水準   （国との比較）平均値テキスト"/>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160161</xdr:rowOff>
    </xdr:from>
    <xdr:to>
      <xdr:col>77</xdr:col>
      <xdr:colOff>44450</xdr:colOff>
      <xdr:row>85</xdr:row>
      <xdr:rowOff>18345</xdr:rowOff>
    </xdr:to>
    <xdr:cxnSp macro="">
      <xdr:nvCxnSpPr>
        <xdr:cNvPr id="260" name="直線コネクタ 259"/>
        <xdr:cNvCxnSpPr/>
      </xdr:nvCxnSpPr>
      <xdr:spPr>
        <a:xfrm>
          <a:off x="15290800" y="1439051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83</xdr:row>
      <xdr:rowOff>160161</xdr:rowOff>
    </xdr:to>
    <xdr:cxnSp macro="">
      <xdr:nvCxnSpPr>
        <xdr:cNvPr id="263" name="直線コネクタ 262"/>
        <xdr:cNvCxnSpPr/>
      </xdr:nvCxnSpPr>
      <xdr:spPr>
        <a:xfrm>
          <a:off x="14401800" y="143637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5" name="テキスト ボックス 264"/>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83</xdr:row>
      <xdr:rowOff>160161</xdr:rowOff>
    </xdr:to>
    <xdr:cxnSp macro="">
      <xdr:nvCxnSpPr>
        <xdr:cNvPr id="266" name="直線コネクタ 265"/>
        <xdr:cNvCxnSpPr/>
      </xdr:nvCxnSpPr>
      <xdr:spPr>
        <a:xfrm flipV="1">
          <a:off x="13512800" y="143637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8" name="テキスト ボックス 267"/>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70" name="テキスト ボックス 269"/>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138995</xdr:rowOff>
    </xdr:from>
    <xdr:to>
      <xdr:col>81</xdr:col>
      <xdr:colOff>95250</xdr:colOff>
      <xdr:row>85</xdr:row>
      <xdr:rowOff>69145</xdr:rowOff>
    </xdr:to>
    <xdr:sp macro="" textlink="">
      <xdr:nvSpPr>
        <xdr:cNvPr id="276" name="楕円 275"/>
        <xdr:cNvSpPr/>
      </xdr:nvSpPr>
      <xdr:spPr>
        <a:xfrm>
          <a:off x="169672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155522</xdr:rowOff>
    </xdr:from>
    <xdr:ext cx="762000" cy="259045"/>
    <xdr:sp macro="" textlink="">
      <xdr:nvSpPr>
        <xdr:cNvPr id="277" name="給与水準   （国との比較）該当値テキスト"/>
        <xdr:cNvSpPr txBox="1"/>
      </xdr:nvSpPr>
      <xdr:spPr>
        <a:xfrm>
          <a:off x="17106900" y="143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138995</xdr:rowOff>
    </xdr:from>
    <xdr:to>
      <xdr:col>77</xdr:col>
      <xdr:colOff>95250</xdr:colOff>
      <xdr:row>85</xdr:row>
      <xdr:rowOff>69145</xdr:rowOff>
    </xdr:to>
    <xdr:sp macro="" textlink="">
      <xdr:nvSpPr>
        <xdr:cNvPr id="278" name="楕円 277"/>
        <xdr:cNvSpPr/>
      </xdr:nvSpPr>
      <xdr:spPr>
        <a:xfrm>
          <a:off x="16129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79322</xdr:rowOff>
    </xdr:from>
    <xdr:ext cx="736600" cy="259045"/>
    <xdr:sp macro="" textlink="">
      <xdr:nvSpPr>
        <xdr:cNvPr id="279" name="テキスト ボックス 278"/>
        <xdr:cNvSpPr txBox="1"/>
      </xdr:nvSpPr>
      <xdr:spPr>
        <a:xfrm>
          <a:off x="15798800" y="1430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109361</xdr:rowOff>
    </xdr:from>
    <xdr:to>
      <xdr:col>73</xdr:col>
      <xdr:colOff>44450</xdr:colOff>
      <xdr:row>84</xdr:row>
      <xdr:rowOff>39511</xdr:rowOff>
    </xdr:to>
    <xdr:sp macro="" textlink="">
      <xdr:nvSpPr>
        <xdr:cNvPr id="280" name="楕円 279"/>
        <xdr:cNvSpPr/>
      </xdr:nvSpPr>
      <xdr:spPr>
        <a:xfrm>
          <a:off x="15240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49688</xdr:rowOff>
    </xdr:from>
    <xdr:ext cx="762000" cy="259045"/>
    <xdr:sp macro="" textlink="">
      <xdr:nvSpPr>
        <xdr:cNvPr id="281" name="テキスト ボックス 280"/>
        <xdr:cNvSpPr txBox="1"/>
      </xdr:nvSpPr>
      <xdr:spPr>
        <a:xfrm>
          <a:off x="14909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2" name="楕円 281"/>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3" name="テキスト ボックス 282"/>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109361</xdr:rowOff>
    </xdr:from>
    <xdr:to>
      <xdr:col>64</xdr:col>
      <xdr:colOff>152400</xdr:colOff>
      <xdr:row>84</xdr:row>
      <xdr:rowOff>39511</xdr:rowOff>
    </xdr:to>
    <xdr:sp macro="" textlink="">
      <xdr:nvSpPr>
        <xdr:cNvPr id="284" name="楕円 283"/>
        <xdr:cNvSpPr/>
      </xdr:nvSpPr>
      <xdr:spPr>
        <a:xfrm>
          <a:off x="13462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49688</xdr:rowOff>
    </xdr:from>
    <xdr:ext cx="762000" cy="259045"/>
    <xdr:sp macro="" textlink="">
      <xdr:nvSpPr>
        <xdr:cNvPr id="285" name="テキスト ボックス 284"/>
        <xdr:cNvSpPr txBox="1"/>
      </xdr:nvSpPr>
      <xdr:spPr>
        <a:xfrm>
          <a:off x="13131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類似団体平均値を上回っているが、これは当町の地理的要因が影響している。　富士五湖の内、４湖を抱えその湖畔に集落が点在するため、公共施設の集約が困難な状況がある。　合併後に行ってきた退職者の補充を最小限に行うことで、年々類似団体平均値との差は小さくなってきている。　今後も継続し、順次、類似団体平均に近づくよう職員数を削減していくことに努める。　今後も指定管理者制度の活用や民間委託を進め、できるものについては順次移行するよう考慮する。</a:t>
          </a:r>
          <a:endParaRPr lang="ja-JP" altLang="ja-JP" sz="12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99271</xdr:rowOff>
    </xdr:from>
    <xdr:to>
      <xdr:col>81</xdr:col>
      <xdr:colOff>44450</xdr:colOff>
      <xdr:row>61</xdr:row>
      <xdr:rowOff>100612</xdr:rowOff>
    </xdr:to>
    <xdr:cxnSp macro="">
      <xdr:nvCxnSpPr>
        <xdr:cNvPr id="320" name="直線コネクタ 319"/>
        <xdr:cNvCxnSpPr/>
      </xdr:nvCxnSpPr>
      <xdr:spPr>
        <a:xfrm>
          <a:off x="16179800" y="10557721"/>
          <a:ext cx="8382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127864</xdr:rowOff>
    </xdr:from>
    <xdr:ext cx="762000" cy="259045"/>
    <xdr:sp macro="" textlink="">
      <xdr:nvSpPr>
        <xdr:cNvPr id="321" name="定員管理の状況平均値テキスト"/>
        <xdr:cNvSpPr txBox="1"/>
      </xdr:nvSpPr>
      <xdr:spPr>
        <a:xfrm>
          <a:off x="17106900" y="1024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99271</xdr:rowOff>
    </xdr:from>
    <xdr:to>
      <xdr:col>77</xdr:col>
      <xdr:colOff>44450</xdr:colOff>
      <xdr:row>61</xdr:row>
      <xdr:rowOff>115358</xdr:rowOff>
    </xdr:to>
    <xdr:cxnSp macro="">
      <xdr:nvCxnSpPr>
        <xdr:cNvPr id="323" name="直線コネクタ 322"/>
        <xdr:cNvCxnSpPr/>
      </xdr:nvCxnSpPr>
      <xdr:spPr>
        <a:xfrm flipV="1">
          <a:off x="15290800" y="1055772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25" name="テキスト ボックス 324"/>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115358</xdr:rowOff>
    </xdr:from>
    <xdr:to>
      <xdr:col>72</xdr:col>
      <xdr:colOff>203200</xdr:colOff>
      <xdr:row>61</xdr:row>
      <xdr:rowOff>126083</xdr:rowOff>
    </xdr:to>
    <xdr:cxnSp macro="">
      <xdr:nvCxnSpPr>
        <xdr:cNvPr id="326" name="直線コネクタ 325"/>
        <xdr:cNvCxnSpPr/>
      </xdr:nvCxnSpPr>
      <xdr:spPr>
        <a:xfrm flipV="1">
          <a:off x="14401800" y="10573808"/>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28" name="テキスト ボックス 327"/>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126083</xdr:rowOff>
    </xdr:from>
    <xdr:to>
      <xdr:col>68</xdr:col>
      <xdr:colOff>152400</xdr:colOff>
      <xdr:row>61</xdr:row>
      <xdr:rowOff>142170</xdr:rowOff>
    </xdr:to>
    <xdr:cxnSp macro="">
      <xdr:nvCxnSpPr>
        <xdr:cNvPr id="329" name="直線コネクタ 328"/>
        <xdr:cNvCxnSpPr/>
      </xdr:nvCxnSpPr>
      <xdr:spPr>
        <a:xfrm flipV="1">
          <a:off x="13512800" y="105845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93221</xdr:rowOff>
    </xdr:from>
    <xdr:ext cx="762000" cy="259045"/>
    <xdr:sp macro="" textlink="">
      <xdr:nvSpPr>
        <xdr:cNvPr id="331" name="テキスト ボックス 330"/>
        <xdr:cNvSpPr txBox="1"/>
      </xdr:nvSpPr>
      <xdr:spPr>
        <a:xfrm>
          <a:off x="14020800" y="1020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94562</xdr:rowOff>
    </xdr:from>
    <xdr:ext cx="762000" cy="259045"/>
    <xdr:sp macro="" textlink="">
      <xdr:nvSpPr>
        <xdr:cNvPr id="333" name="テキスト ボックス 332"/>
        <xdr:cNvSpPr txBox="1"/>
      </xdr:nvSpPr>
      <xdr:spPr>
        <a:xfrm>
          <a:off x="13131800" y="1021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49812</xdr:rowOff>
    </xdr:from>
    <xdr:to>
      <xdr:col>81</xdr:col>
      <xdr:colOff>95250</xdr:colOff>
      <xdr:row>61</xdr:row>
      <xdr:rowOff>151412</xdr:rowOff>
    </xdr:to>
    <xdr:sp macro="" textlink="">
      <xdr:nvSpPr>
        <xdr:cNvPr id="339" name="楕円 338"/>
        <xdr:cNvSpPr/>
      </xdr:nvSpPr>
      <xdr:spPr>
        <a:xfrm>
          <a:off x="16967200" y="1050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21889</xdr:rowOff>
    </xdr:from>
    <xdr:ext cx="762000" cy="259045"/>
    <xdr:sp macro="" textlink="">
      <xdr:nvSpPr>
        <xdr:cNvPr id="340" name="定員管理の状況該当値テキスト"/>
        <xdr:cNvSpPr txBox="1"/>
      </xdr:nvSpPr>
      <xdr:spPr>
        <a:xfrm>
          <a:off x="17106900" y="1048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48471</xdr:rowOff>
    </xdr:from>
    <xdr:to>
      <xdr:col>77</xdr:col>
      <xdr:colOff>95250</xdr:colOff>
      <xdr:row>61</xdr:row>
      <xdr:rowOff>150071</xdr:rowOff>
    </xdr:to>
    <xdr:sp macro="" textlink="">
      <xdr:nvSpPr>
        <xdr:cNvPr id="341" name="楕円 340"/>
        <xdr:cNvSpPr/>
      </xdr:nvSpPr>
      <xdr:spPr>
        <a:xfrm>
          <a:off x="16129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42" name="テキスト ボックス 341"/>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64558</xdr:rowOff>
    </xdr:from>
    <xdr:to>
      <xdr:col>73</xdr:col>
      <xdr:colOff>44450</xdr:colOff>
      <xdr:row>61</xdr:row>
      <xdr:rowOff>166158</xdr:rowOff>
    </xdr:to>
    <xdr:sp macro="" textlink="">
      <xdr:nvSpPr>
        <xdr:cNvPr id="343" name="楕円 342"/>
        <xdr:cNvSpPr/>
      </xdr:nvSpPr>
      <xdr:spPr>
        <a:xfrm>
          <a:off x="15240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150935</xdr:rowOff>
    </xdr:from>
    <xdr:ext cx="762000" cy="259045"/>
    <xdr:sp macro="" textlink="">
      <xdr:nvSpPr>
        <xdr:cNvPr id="344" name="テキスト ボックス 343"/>
        <xdr:cNvSpPr txBox="1"/>
      </xdr:nvSpPr>
      <xdr:spPr>
        <a:xfrm>
          <a:off x="14909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75283</xdr:rowOff>
    </xdr:from>
    <xdr:to>
      <xdr:col>68</xdr:col>
      <xdr:colOff>203200</xdr:colOff>
      <xdr:row>62</xdr:row>
      <xdr:rowOff>5433</xdr:rowOff>
    </xdr:to>
    <xdr:sp macro="" textlink="">
      <xdr:nvSpPr>
        <xdr:cNvPr id="345" name="楕円 344"/>
        <xdr:cNvSpPr/>
      </xdr:nvSpPr>
      <xdr:spPr>
        <a:xfrm>
          <a:off x="14351000" y="1053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161660</xdr:rowOff>
    </xdr:from>
    <xdr:ext cx="762000" cy="259045"/>
    <xdr:sp macro="" textlink="">
      <xdr:nvSpPr>
        <xdr:cNvPr id="346" name="テキスト ボックス 345"/>
        <xdr:cNvSpPr txBox="1"/>
      </xdr:nvSpPr>
      <xdr:spPr>
        <a:xfrm>
          <a:off x="14020800" y="106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91370</xdr:rowOff>
    </xdr:from>
    <xdr:to>
      <xdr:col>64</xdr:col>
      <xdr:colOff>152400</xdr:colOff>
      <xdr:row>62</xdr:row>
      <xdr:rowOff>21520</xdr:rowOff>
    </xdr:to>
    <xdr:sp macro="" textlink="">
      <xdr:nvSpPr>
        <xdr:cNvPr id="347" name="楕円 346"/>
        <xdr:cNvSpPr/>
      </xdr:nvSpPr>
      <xdr:spPr>
        <a:xfrm>
          <a:off x="13462000" y="1054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6297</xdr:rowOff>
    </xdr:from>
    <xdr:ext cx="762000" cy="259045"/>
    <xdr:sp macro="" textlink="">
      <xdr:nvSpPr>
        <xdr:cNvPr id="348" name="テキスト ボックス 347"/>
        <xdr:cNvSpPr txBox="1"/>
      </xdr:nvSpPr>
      <xdr:spPr>
        <a:xfrm>
          <a:off x="13131800" y="106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effectLst/>
            </a:rPr>
            <a:t>　</a:t>
          </a:r>
          <a:r>
            <a:rPr lang="ja-JP" altLang="en-US" sz="1000">
              <a:effectLst/>
            </a:rPr>
            <a:t>実質公債費比率においては、分子が約</a:t>
          </a:r>
          <a:r>
            <a:rPr lang="en-US" altLang="ja-JP" sz="1000">
              <a:effectLst/>
            </a:rPr>
            <a:t>2</a:t>
          </a:r>
          <a:r>
            <a:rPr lang="ja-JP" altLang="en-US" sz="1000">
              <a:effectLst/>
            </a:rPr>
            <a:t>千</a:t>
          </a:r>
          <a:r>
            <a:rPr lang="en-US" altLang="ja-JP" sz="1000">
              <a:effectLst/>
            </a:rPr>
            <a:t>2</a:t>
          </a:r>
          <a:r>
            <a:rPr lang="ja-JP" altLang="en-US" sz="1000">
              <a:effectLst/>
            </a:rPr>
            <a:t>百万円増となり、分母は約</a:t>
          </a:r>
          <a:r>
            <a:rPr lang="en-US" altLang="ja-JP" sz="1000">
              <a:effectLst/>
            </a:rPr>
            <a:t>8</a:t>
          </a:r>
          <a:r>
            <a:rPr lang="ja-JP" altLang="en-US" sz="1000">
              <a:effectLst/>
            </a:rPr>
            <a:t>千</a:t>
          </a:r>
          <a:r>
            <a:rPr lang="en-US" altLang="ja-JP" sz="1000">
              <a:effectLst/>
            </a:rPr>
            <a:t>1</a:t>
          </a:r>
          <a:r>
            <a:rPr lang="ja-JP" altLang="en-US" sz="1000">
              <a:effectLst/>
            </a:rPr>
            <a:t>百万円の増となっている。債務負担行為に対する支出額は毎年減少しているものの、地方債の元利償還金や公営企業債の元利償還金に対する繰入金が合計で約</a:t>
          </a:r>
          <a:r>
            <a:rPr lang="en-US" altLang="ja-JP" sz="1000">
              <a:effectLst/>
            </a:rPr>
            <a:t>7</a:t>
          </a:r>
          <a:r>
            <a:rPr lang="ja-JP" altLang="en-US" sz="1000">
              <a:effectLst/>
            </a:rPr>
            <a:t>千</a:t>
          </a:r>
          <a:r>
            <a:rPr lang="en-US" altLang="ja-JP" sz="1000">
              <a:effectLst/>
            </a:rPr>
            <a:t>8</a:t>
          </a:r>
          <a:r>
            <a:rPr lang="ja-JP" altLang="en-US" sz="1000">
              <a:effectLst/>
            </a:rPr>
            <a:t>百万円の増となったことにより、対前年比約</a:t>
          </a:r>
          <a:r>
            <a:rPr lang="en-US" altLang="ja-JP" sz="1000">
              <a:effectLst/>
            </a:rPr>
            <a:t>7</a:t>
          </a:r>
          <a:r>
            <a:rPr lang="ja-JP" altLang="en-US" sz="1000">
              <a:effectLst/>
            </a:rPr>
            <a:t>千</a:t>
          </a:r>
          <a:r>
            <a:rPr lang="en-US" altLang="ja-JP" sz="1000">
              <a:effectLst/>
            </a:rPr>
            <a:t>7</a:t>
          </a:r>
          <a:r>
            <a:rPr lang="ja-JP" altLang="en-US" sz="1000">
              <a:effectLst/>
            </a:rPr>
            <a:t>百万円の増額となった。一方で補てん財源においても、主に公債費への基準財政需要の増（災害復旧費等に係る基準財政需要額）が約</a:t>
          </a:r>
          <a:r>
            <a:rPr lang="en-US" altLang="ja-JP" sz="1000">
              <a:effectLst/>
            </a:rPr>
            <a:t>6</a:t>
          </a:r>
          <a:r>
            <a:rPr lang="ja-JP" altLang="en-US" sz="1000">
              <a:effectLst/>
            </a:rPr>
            <a:t>千</a:t>
          </a:r>
          <a:r>
            <a:rPr lang="en-US" altLang="ja-JP" sz="1000">
              <a:effectLst/>
            </a:rPr>
            <a:t>3</a:t>
          </a:r>
          <a:r>
            <a:rPr lang="ja-JP" altLang="en-US" sz="1000">
              <a:effectLst/>
            </a:rPr>
            <a:t>百万円の増となったことにより、最終的が分子が約</a:t>
          </a:r>
          <a:r>
            <a:rPr lang="en-US" altLang="ja-JP" sz="1000">
              <a:effectLst/>
            </a:rPr>
            <a:t>2</a:t>
          </a:r>
          <a:r>
            <a:rPr lang="ja-JP" altLang="en-US" sz="1000">
              <a:effectLst/>
            </a:rPr>
            <a:t>千</a:t>
          </a:r>
          <a:r>
            <a:rPr lang="en-US" altLang="ja-JP" sz="1000">
              <a:effectLst/>
            </a:rPr>
            <a:t>2</a:t>
          </a:r>
          <a:r>
            <a:rPr lang="ja-JP" altLang="en-US" sz="1000">
              <a:effectLst/>
            </a:rPr>
            <a:t>百万円の増額となった。</a:t>
          </a:r>
        </a:p>
        <a:p>
          <a:r>
            <a:rPr lang="ja-JP" altLang="en-US" sz="1000">
              <a:effectLst/>
            </a:rPr>
            <a:t>　分母では、地方税の増収による標準税収入額が増となったことにより分母全体が約</a:t>
          </a:r>
          <a:r>
            <a:rPr lang="en-US" altLang="ja-JP" sz="1000">
              <a:effectLst/>
            </a:rPr>
            <a:t>8</a:t>
          </a:r>
          <a:r>
            <a:rPr lang="ja-JP" altLang="en-US" sz="1000">
              <a:effectLst/>
            </a:rPr>
            <a:t>千</a:t>
          </a:r>
          <a:r>
            <a:rPr lang="en-US" altLang="ja-JP" sz="1000">
              <a:effectLst/>
            </a:rPr>
            <a:t>1</a:t>
          </a:r>
          <a:r>
            <a:rPr lang="ja-JP" altLang="en-US" sz="1000">
              <a:effectLst/>
            </a:rPr>
            <a:t>百万円の増となり、３か年平均では昨年度比△</a:t>
          </a:r>
          <a:r>
            <a:rPr lang="en-US" altLang="ja-JP" sz="1000">
              <a:effectLst/>
            </a:rPr>
            <a:t>0.1</a:t>
          </a:r>
          <a:r>
            <a:rPr lang="ja-JP" altLang="en-US" sz="1000">
              <a:effectLst/>
            </a:rPr>
            <a:t>％の実質公債費比率の減少となった。</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81026</xdr:rowOff>
    </xdr:from>
    <xdr:to>
      <xdr:col>81</xdr:col>
      <xdr:colOff>44450</xdr:colOff>
      <xdr:row>41</xdr:row>
      <xdr:rowOff>90678</xdr:rowOff>
    </xdr:to>
    <xdr:cxnSp macro="">
      <xdr:nvCxnSpPr>
        <xdr:cNvPr id="380" name="直線コネクタ 379"/>
        <xdr:cNvCxnSpPr/>
      </xdr:nvCxnSpPr>
      <xdr:spPr>
        <a:xfrm flipV="1">
          <a:off x="16179800" y="71104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90678</xdr:rowOff>
    </xdr:from>
    <xdr:to>
      <xdr:col>77</xdr:col>
      <xdr:colOff>44450</xdr:colOff>
      <xdr:row>42</xdr:row>
      <xdr:rowOff>6096</xdr:rowOff>
    </xdr:to>
    <xdr:cxnSp macro="">
      <xdr:nvCxnSpPr>
        <xdr:cNvPr id="383" name="直線コネクタ 382"/>
        <xdr:cNvCxnSpPr/>
      </xdr:nvCxnSpPr>
      <xdr:spPr>
        <a:xfrm flipV="1">
          <a:off x="15290800" y="71201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6096</xdr:rowOff>
    </xdr:from>
    <xdr:to>
      <xdr:col>72</xdr:col>
      <xdr:colOff>203200</xdr:colOff>
      <xdr:row>42</xdr:row>
      <xdr:rowOff>121920</xdr:rowOff>
    </xdr:to>
    <xdr:cxnSp macro="">
      <xdr:nvCxnSpPr>
        <xdr:cNvPr id="386" name="直線コネクタ 385"/>
        <xdr:cNvCxnSpPr/>
      </xdr:nvCxnSpPr>
      <xdr:spPr>
        <a:xfrm flipV="1">
          <a:off x="14401800" y="720699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121920</xdr:rowOff>
    </xdr:from>
    <xdr:to>
      <xdr:col>68</xdr:col>
      <xdr:colOff>152400</xdr:colOff>
      <xdr:row>43</xdr:row>
      <xdr:rowOff>56642</xdr:rowOff>
    </xdr:to>
    <xdr:cxnSp macro="">
      <xdr:nvCxnSpPr>
        <xdr:cNvPr id="389" name="直線コネクタ 388"/>
        <xdr:cNvCxnSpPr/>
      </xdr:nvCxnSpPr>
      <xdr:spPr>
        <a:xfrm flipV="1">
          <a:off x="13512800" y="732282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99" name="楕円 398"/>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2303</xdr:rowOff>
    </xdr:from>
    <xdr:ext cx="762000" cy="259045"/>
    <xdr:sp macro="" textlink="">
      <xdr:nvSpPr>
        <xdr:cNvPr id="400" name="公債費負担の状況該当値テキスト"/>
        <xdr:cNvSpPr txBox="1"/>
      </xdr:nvSpPr>
      <xdr:spPr>
        <a:xfrm>
          <a:off x="17106900" y="703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39878</xdr:rowOff>
    </xdr:from>
    <xdr:to>
      <xdr:col>77</xdr:col>
      <xdr:colOff>95250</xdr:colOff>
      <xdr:row>41</xdr:row>
      <xdr:rowOff>141478</xdr:rowOff>
    </xdr:to>
    <xdr:sp macro="" textlink="">
      <xdr:nvSpPr>
        <xdr:cNvPr id="401" name="楕円 400"/>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402" name="テキスト ボックス 401"/>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126746</xdr:rowOff>
    </xdr:from>
    <xdr:to>
      <xdr:col>73</xdr:col>
      <xdr:colOff>44450</xdr:colOff>
      <xdr:row>42</xdr:row>
      <xdr:rowOff>56896</xdr:rowOff>
    </xdr:to>
    <xdr:sp macro="" textlink="">
      <xdr:nvSpPr>
        <xdr:cNvPr id="403" name="楕円 402"/>
        <xdr:cNvSpPr/>
      </xdr:nvSpPr>
      <xdr:spPr>
        <a:xfrm>
          <a:off x="15240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41673</xdr:rowOff>
    </xdr:from>
    <xdr:ext cx="762000" cy="259045"/>
    <xdr:sp macro="" textlink="">
      <xdr:nvSpPr>
        <xdr:cNvPr id="404" name="テキスト ボックス 403"/>
        <xdr:cNvSpPr txBox="1"/>
      </xdr:nvSpPr>
      <xdr:spPr>
        <a:xfrm>
          <a:off x="14909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71120</xdr:rowOff>
    </xdr:from>
    <xdr:to>
      <xdr:col>68</xdr:col>
      <xdr:colOff>203200</xdr:colOff>
      <xdr:row>43</xdr:row>
      <xdr:rowOff>1270</xdr:rowOff>
    </xdr:to>
    <xdr:sp macro="" textlink="">
      <xdr:nvSpPr>
        <xdr:cNvPr id="405" name="楕円 404"/>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157497</xdr:rowOff>
    </xdr:from>
    <xdr:ext cx="762000" cy="259045"/>
    <xdr:sp macro="" textlink="">
      <xdr:nvSpPr>
        <xdr:cNvPr id="406" name="テキスト ボックス 405"/>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5842</xdr:rowOff>
    </xdr:from>
    <xdr:to>
      <xdr:col>64</xdr:col>
      <xdr:colOff>152400</xdr:colOff>
      <xdr:row>43</xdr:row>
      <xdr:rowOff>107442</xdr:rowOff>
    </xdr:to>
    <xdr:sp macro="" textlink="">
      <xdr:nvSpPr>
        <xdr:cNvPr id="407" name="楕円 406"/>
        <xdr:cNvSpPr/>
      </xdr:nvSpPr>
      <xdr:spPr>
        <a:xfrm>
          <a:off x="13462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92219</xdr:rowOff>
    </xdr:from>
    <xdr:ext cx="762000" cy="259045"/>
    <xdr:sp macro="" textlink="">
      <xdr:nvSpPr>
        <xdr:cNvPr id="408" name="テキスト ボックス 407"/>
        <xdr:cNvSpPr txBox="1"/>
      </xdr:nvSpPr>
      <xdr:spPr>
        <a:xfrm>
          <a:off x="13131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将来負担額は、債務負担行為に基づく支出予定額が約</a:t>
          </a:r>
          <a:r>
            <a:rPr kumimoji="1" lang="en-US" altLang="ja-JP" sz="1100" baseline="0">
              <a:solidFill>
                <a:schemeClr val="dk1"/>
              </a:solidFill>
              <a:effectLst/>
              <a:latin typeface="+mn-lt"/>
              <a:ea typeface="+mn-ea"/>
              <a:cs typeface="+mn-cs"/>
            </a:rPr>
            <a:t>8</a:t>
          </a:r>
          <a:r>
            <a:rPr kumimoji="1" lang="ja-JP" altLang="en-US" sz="1100" baseline="0">
              <a:solidFill>
                <a:schemeClr val="dk1"/>
              </a:solidFill>
              <a:effectLst/>
              <a:latin typeface="+mn-lt"/>
              <a:ea typeface="+mn-ea"/>
              <a:cs typeface="+mn-cs"/>
            </a:rPr>
            <a:t>千</a:t>
          </a:r>
          <a:r>
            <a:rPr kumimoji="1" lang="en-US" altLang="ja-JP" sz="1100" baseline="0">
              <a:solidFill>
                <a:schemeClr val="dk1"/>
              </a:solidFill>
              <a:effectLst/>
              <a:latin typeface="+mn-lt"/>
              <a:ea typeface="+mn-ea"/>
              <a:cs typeface="+mn-cs"/>
            </a:rPr>
            <a:t>9</a:t>
          </a:r>
          <a:r>
            <a:rPr kumimoji="1" lang="ja-JP" altLang="en-US" sz="1100" baseline="0">
              <a:solidFill>
                <a:schemeClr val="dk1"/>
              </a:solidFill>
              <a:effectLst/>
              <a:latin typeface="+mn-lt"/>
              <a:ea typeface="+mn-ea"/>
              <a:cs typeface="+mn-cs"/>
            </a:rPr>
            <a:t>百万円減少になったことや一部事務組合の負担額等見込額が約</a:t>
          </a:r>
          <a:r>
            <a:rPr kumimoji="1" lang="en-US" altLang="ja-JP" sz="1100" baseline="0">
              <a:solidFill>
                <a:schemeClr val="dk1"/>
              </a:solidFill>
              <a:effectLst/>
              <a:latin typeface="+mn-lt"/>
              <a:ea typeface="+mn-ea"/>
              <a:cs typeface="+mn-cs"/>
            </a:rPr>
            <a:t>1</a:t>
          </a:r>
          <a:r>
            <a:rPr kumimoji="1" lang="ja-JP" altLang="en-US" sz="1100" baseline="0">
              <a:solidFill>
                <a:schemeClr val="dk1"/>
              </a:solidFill>
              <a:effectLst/>
              <a:latin typeface="+mn-lt"/>
              <a:ea typeface="+mn-ea"/>
              <a:cs typeface="+mn-cs"/>
            </a:rPr>
            <a:t>千</a:t>
          </a:r>
          <a:r>
            <a:rPr kumimoji="1" lang="en-US" altLang="ja-JP" sz="1100" baseline="0">
              <a:solidFill>
                <a:schemeClr val="dk1"/>
              </a:solidFill>
              <a:effectLst/>
              <a:latin typeface="+mn-lt"/>
              <a:ea typeface="+mn-ea"/>
              <a:cs typeface="+mn-cs"/>
            </a:rPr>
            <a:t>8</a:t>
          </a:r>
          <a:r>
            <a:rPr kumimoji="1" lang="ja-JP" altLang="en-US" sz="1100" baseline="0">
              <a:solidFill>
                <a:schemeClr val="dk1"/>
              </a:solidFill>
              <a:effectLst/>
              <a:latin typeface="+mn-lt"/>
              <a:ea typeface="+mn-ea"/>
              <a:cs typeface="+mn-cs"/>
            </a:rPr>
            <a:t>百万円減となったものの、地方債残高が約</a:t>
          </a:r>
          <a:r>
            <a:rPr kumimoji="1" lang="en-US" altLang="ja-JP" sz="1100" baseline="0">
              <a:solidFill>
                <a:schemeClr val="dk1"/>
              </a:solidFill>
              <a:effectLst/>
              <a:latin typeface="+mn-lt"/>
              <a:ea typeface="+mn-ea"/>
              <a:cs typeface="+mn-cs"/>
            </a:rPr>
            <a:t>5</a:t>
          </a:r>
          <a:r>
            <a:rPr kumimoji="1" lang="ja-JP" altLang="en-US" sz="1100" baseline="0">
              <a:solidFill>
                <a:schemeClr val="dk1"/>
              </a:solidFill>
              <a:effectLst/>
              <a:latin typeface="+mn-lt"/>
              <a:ea typeface="+mn-ea"/>
              <a:cs typeface="+mn-cs"/>
            </a:rPr>
            <a:t>億円増額となったことや公共下水道事業等公営企業への繰入予定額が約</a:t>
          </a:r>
          <a:r>
            <a:rPr kumimoji="1" lang="en-US" altLang="ja-JP" sz="1100" baseline="0">
              <a:solidFill>
                <a:schemeClr val="dk1"/>
              </a:solidFill>
              <a:effectLst/>
              <a:latin typeface="+mn-lt"/>
              <a:ea typeface="+mn-ea"/>
              <a:cs typeface="+mn-cs"/>
            </a:rPr>
            <a:t>2</a:t>
          </a:r>
          <a:r>
            <a:rPr kumimoji="1" lang="ja-JP" altLang="en-US" sz="1100" baseline="0">
              <a:solidFill>
                <a:schemeClr val="dk1"/>
              </a:solidFill>
              <a:effectLst/>
              <a:latin typeface="+mn-lt"/>
              <a:ea typeface="+mn-ea"/>
              <a:cs typeface="+mn-cs"/>
            </a:rPr>
            <a:t>億</a:t>
          </a:r>
          <a:r>
            <a:rPr kumimoji="1" lang="en-US" altLang="ja-JP" sz="1100" baseline="0">
              <a:solidFill>
                <a:schemeClr val="dk1"/>
              </a:solidFill>
              <a:effectLst/>
              <a:latin typeface="+mn-lt"/>
              <a:ea typeface="+mn-ea"/>
              <a:cs typeface="+mn-cs"/>
            </a:rPr>
            <a:t>1</a:t>
          </a:r>
          <a:r>
            <a:rPr kumimoji="1" lang="ja-JP" altLang="en-US" sz="1100" baseline="0">
              <a:solidFill>
                <a:schemeClr val="dk1"/>
              </a:solidFill>
              <a:effectLst/>
              <a:latin typeface="+mn-lt"/>
              <a:ea typeface="+mn-ea"/>
              <a:cs typeface="+mn-cs"/>
            </a:rPr>
            <a:t>千万円増加したことにより、対前年度比約</a:t>
          </a:r>
          <a:r>
            <a:rPr kumimoji="1" lang="en-US" altLang="ja-JP" sz="1100" baseline="0">
              <a:solidFill>
                <a:schemeClr val="dk1"/>
              </a:solidFill>
              <a:effectLst/>
              <a:latin typeface="+mn-lt"/>
              <a:ea typeface="+mn-ea"/>
              <a:cs typeface="+mn-cs"/>
            </a:rPr>
            <a:t>6</a:t>
          </a:r>
          <a:r>
            <a:rPr kumimoji="1" lang="ja-JP" altLang="en-US" sz="1100" baseline="0">
              <a:solidFill>
                <a:schemeClr val="dk1"/>
              </a:solidFill>
              <a:effectLst/>
              <a:latin typeface="+mn-lt"/>
              <a:ea typeface="+mn-ea"/>
              <a:cs typeface="+mn-cs"/>
            </a:rPr>
            <a:t>億</a:t>
          </a:r>
          <a:r>
            <a:rPr kumimoji="1" lang="en-US" altLang="ja-JP" sz="1100" baseline="0">
              <a:solidFill>
                <a:schemeClr val="dk1"/>
              </a:solidFill>
              <a:effectLst/>
              <a:latin typeface="+mn-lt"/>
              <a:ea typeface="+mn-ea"/>
              <a:cs typeface="+mn-cs"/>
            </a:rPr>
            <a:t>5</a:t>
          </a:r>
          <a:r>
            <a:rPr kumimoji="1" lang="ja-JP" altLang="en-US" sz="1100" baseline="0">
              <a:solidFill>
                <a:schemeClr val="dk1"/>
              </a:solidFill>
              <a:effectLst/>
              <a:latin typeface="+mn-lt"/>
              <a:ea typeface="+mn-ea"/>
              <a:cs typeface="+mn-cs"/>
            </a:rPr>
            <a:t>百万円程増加した。　補てん財源は、減債基金等の積み立てにより充当可能基金が約</a:t>
          </a:r>
          <a:r>
            <a:rPr kumimoji="1" lang="en-US" altLang="ja-JP" sz="1100" baseline="0">
              <a:solidFill>
                <a:schemeClr val="dk1"/>
              </a:solidFill>
              <a:effectLst/>
              <a:latin typeface="+mn-lt"/>
              <a:ea typeface="+mn-ea"/>
              <a:cs typeface="+mn-cs"/>
            </a:rPr>
            <a:t>4.4</a:t>
          </a:r>
          <a:r>
            <a:rPr kumimoji="1" lang="ja-JP" altLang="en-US" sz="1100" baseline="0">
              <a:solidFill>
                <a:schemeClr val="dk1"/>
              </a:solidFill>
              <a:effectLst/>
              <a:latin typeface="+mn-lt"/>
              <a:ea typeface="+mn-ea"/>
              <a:cs typeface="+mn-cs"/>
            </a:rPr>
            <a:t>億円の増額となったほか、充当可能特定財源と基準財政需要額見込額が合計で約</a:t>
          </a:r>
          <a:r>
            <a:rPr kumimoji="1" lang="en-US" altLang="ja-JP" sz="1100" baseline="0">
              <a:solidFill>
                <a:schemeClr val="dk1"/>
              </a:solidFill>
              <a:effectLst/>
              <a:latin typeface="+mn-lt"/>
              <a:ea typeface="+mn-ea"/>
              <a:cs typeface="+mn-cs"/>
            </a:rPr>
            <a:t>3</a:t>
          </a:r>
          <a:r>
            <a:rPr kumimoji="1" lang="ja-JP" altLang="en-US" sz="1100" baseline="0">
              <a:solidFill>
                <a:schemeClr val="dk1"/>
              </a:solidFill>
              <a:effectLst/>
              <a:latin typeface="+mn-lt"/>
              <a:ea typeface="+mn-ea"/>
              <a:cs typeface="+mn-cs"/>
            </a:rPr>
            <a:t>億</a:t>
          </a:r>
          <a:r>
            <a:rPr kumimoji="1" lang="en-US" altLang="ja-JP" sz="1100" baseline="0">
              <a:solidFill>
                <a:schemeClr val="dk1"/>
              </a:solidFill>
              <a:effectLst/>
              <a:latin typeface="+mn-lt"/>
              <a:ea typeface="+mn-ea"/>
              <a:cs typeface="+mn-cs"/>
            </a:rPr>
            <a:t>8</a:t>
          </a:r>
          <a:r>
            <a:rPr kumimoji="1" lang="ja-JP" altLang="en-US" sz="1100" baseline="0">
              <a:solidFill>
                <a:schemeClr val="dk1"/>
              </a:solidFill>
              <a:effectLst/>
              <a:latin typeface="+mn-lt"/>
              <a:ea typeface="+mn-ea"/>
              <a:cs typeface="+mn-cs"/>
            </a:rPr>
            <a:t>千</a:t>
          </a:r>
          <a:r>
            <a:rPr kumimoji="1" lang="en-US" altLang="ja-JP" sz="1100" baseline="0">
              <a:solidFill>
                <a:schemeClr val="dk1"/>
              </a:solidFill>
              <a:effectLst/>
              <a:latin typeface="+mn-lt"/>
              <a:ea typeface="+mn-ea"/>
              <a:cs typeface="+mn-cs"/>
            </a:rPr>
            <a:t>8</a:t>
          </a:r>
          <a:r>
            <a:rPr kumimoji="1" lang="ja-JP" altLang="en-US" sz="1100" baseline="0">
              <a:solidFill>
                <a:schemeClr val="dk1"/>
              </a:solidFill>
              <a:effectLst/>
              <a:latin typeface="+mn-lt"/>
              <a:ea typeface="+mn-ea"/>
              <a:cs typeface="+mn-cs"/>
            </a:rPr>
            <a:t>百万円増額になったことにより、全体として約</a:t>
          </a:r>
          <a:r>
            <a:rPr kumimoji="1" lang="en-US" altLang="ja-JP" sz="1100" baseline="0">
              <a:solidFill>
                <a:schemeClr val="dk1"/>
              </a:solidFill>
              <a:effectLst/>
              <a:latin typeface="+mn-lt"/>
              <a:ea typeface="+mn-ea"/>
              <a:cs typeface="+mn-cs"/>
            </a:rPr>
            <a:t>8</a:t>
          </a:r>
          <a:r>
            <a:rPr kumimoji="1" lang="ja-JP" altLang="en-US" sz="1100" baseline="0">
              <a:solidFill>
                <a:schemeClr val="dk1"/>
              </a:solidFill>
              <a:effectLst/>
              <a:latin typeface="+mn-lt"/>
              <a:ea typeface="+mn-ea"/>
              <a:cs typeface="+mn-cs"/>
            </a:rPr>
            <a:t>億</a:t>
          </a:r>
          <a:r>
            <a:rPr kumimoji="1" lang="en-US" altLang="ja-JP" sz="1100" baseline="0">
              <a:solidFill>
                <a:schemeClr val="dk1"/>
              </a:solidFill>
              <a:effectLst/>
              <a:latin typeface="+mn-lt"/>
              <a:ea typeface="+mn-ea"/>
              <a:cs typeface="+mn-cs"/>
            </a:rPr>
            <a:t>1</a:t>
          </a:r>
          <a:r>
            <a:rPr kumimoji="1" lang="ja-JP" altLang="en-US" sz="1100" baseline="0">
              <a:solidFill>
                <a:schemeClr val="dk1"/>
              </a:solidFill>
              <a:effectLst/>
              <a:latin typeface="+mn-lt"/>
              <a:ea typeface="+mn-ea"/>
              <a:cs typeface="+mn-cs"/>
            </a:rPr>
            <a:t>千</a:t>
          </a:r>
          <a:r>
            <a:rPr kumimoji="1" lang="en-US" altLang="ja-JP" sz="1100" baseline="0">
              <a:solidFill>
                <a:schemeClr val="dk1"/>
              </a:solidFill>
              <a:effectLst/>
              <a:latin typeface="+mn-lt"/>
              <a:ea typeface="+mn-ea"/>
              <a:cs typeface="+mn-cs"/>
            </a:rPr>
            <a:t>8</a:t>
          </a:r>
          <a:r>
            <a:rPr kumimoji="1" lang="ja-JP" altLang="en-US" sz="1100" baseline="0">
              <a:solidFill>
                <a:schemeClr val="dk1"/>
              </a:solidFill>
              <a:effectLst/>
              <a:latin typeface="+mn-lt"/>
              <a:ea typeface="+mn-ea"/>
              <a:cs typeface="+mn-cs"/>
            </a:rPr>
            <a:t>百万の増となり、将来負担額が約</a:t>
          </a:r>
          <a:r>
            <a:rPr kumimoji="1" lang="en-US" altLang="ja-JP" sz="1100" baseline="0">
              <a:solidFill>
                <a:schemeClr val="dk1"/>
              </a:solidFill>
              <a:effectLst/>
              <a:latin typeface="+mn-lt"/>
              <a:ea typeface="+mn-ea"/>
              <a:cs typeface="+mn-cs"/>
            </a:rPr>
            <a:t>2</a:t>
          </a:r>
          <a:r>
            <a:rPr kumimoji="1" lang="ja-JP" altLang="en-US" sz="1100" baseline="0">
              <a:solidFill>
                <a:schemeClr val="dk1"/>
              </a:solidFill>
              <a:effectLst/>
              <a:latin typeface="+mn-lt"/>
              <a:ea typeface="+mn-ea"/>
              <a:cs typeface="+mn-cs"/>
            </a:rPr>
            <a:t>億</a:t>
          </a:r>
          <a:r>
            <a:rPr kumimoji="1" lang="en-US" altLang="ja-JP" sz="1100" baseline="0">
              <a:solidFill>
                <a:schemeClr val="dk1"/>
              </a:solidFill>
              <a:effectLst/>
              <a:latin typeface="+mn-lt"/>
              <a:ea typeface="+mn-ea"/>
              <a:cs typeface="+mn-cs"/>
            </a:rPr>
            <a:t>1</a:t>
          </a:r>
          <a:r>
            <a:rPr kumimoji="1" lang="ja-JP" altLang="en-US" sz="1100" baseline="0">
              <a:solidFill>
                <a:schemeClr val="dk1"/>
              </a:solidFill>
              <a:effectLst/>
              <a:latin typeface="+mn-lt"/>
              <a:ea typeface="+mn-ea"/>
              <a:cs typeface="+mn-cs"/>
            </a:rPr>
            <a:t>千万円減少した。</a:t>
          </a:r>
        </a:p>
        <a:p>
          <a:r>
            <a:rPr kumimoji="1" lang="ja-JP" altLang="en-US" sz="1100" baseline="0">
              <a:solidFill>
                <a:schemeClr val="dk1"/>
              </a:solidFill>
              <a:effectLst/>
              <a:latin typeface="+mn-lt"/>
              <a:ea typeface="+mn-ea"/>
              <a:cs typeface="+mn-cs"/>
            </a:rPr>
            <a:t>　更に、地方税の増収による標準財政規模が増となり前年度と比較すると約</a:t>
          </a:r>
          <a:r>
            <a:rPr kumimoji="1" lang="en-US" altLang="ja-JP" sz="1100" baseline="0">
              <a:solidFill>
                <a:schemeClr val="dk1"/>
              </a:solidFill>
              <a:effectLst/>
              <a:latin typeface="+mn-lt"/>
              <a:ea typeface="+mn-ea"/>
              <a:cs typeface="+mn-cs"/>
            </a:rPr>
            <a:t>8</a:t>
          </a:r>
          <a:r>
            <a:rPr kumimoji="1" lang="ja-JP" altLang="en-US" sz="1100" baseline="0">
              <a:solidFill>
                <a:schemeClr val="dk1"/>
              </a:solidFill>
              <a:effectLst/>
              <a:latin typeface="+mn-lt"/>
              <a:ea typeface="+mn-ea"/>
              <a:cs typeface="+mn-cs"/>
            </a:rPr>
            <a:t>千</a:t>
          </a:r>
          <a:r>
            <a:rPr kumimoji="1" lang="en-US" altLang="ja-JP" sz="1100" baseline="0">
              <a:solidFill>
                <a:schemeClr val="dk1"/>
              </a:solidFill>
              <a:effectLst/>
              <a:latin typeface="+mn-lt"/>
              <a:ea typeface="+mn-ea"/>
              <a:cs typeface="+mn-cs"/>
            </a:rPr>
            <a:t>1</a:t>
          </a:r>
          <a:r>
            <a:rPr kumimoji="1" lang="ja-JP" altLang="en-US" sz="1100" baseline="0">
              <a:solidFill>
                <a:schemeClr val="dk1"/>
              </a:solidFill>
              <a:effectLst/>
              <a:latin typeface="+mn-lt"/>
              <a:ea typeface="+mn-ea"/>
              <a:cs typeface="+mn-cs"/>
            </a:rPr>
            <a:t>百万円の増額となったことにより、将来負担比率は、対前年度</a:t>
          </a:r>
          <a:r>
            <a:rPr kumimoji="1" lang="en-US" altLang="ja-JP" sz="1100" baseline="0">
              <a:solidFill>
                <a:schemeClr val="dk1"/>
              </a:solidFill>
              <a:effectLst/>
              <a:latin typeface="+mn-lt"/>
              <a:ea typeface="+mn-ea"/>
              <a:cs typeface="+mn-cs"/>
            </a:rPr>
            <a:t>4.2</a:t>
          </a:r>
          <a:r>
            <a:rPr kumimoji="1" lang="ja-JP" altLang="en-US" sz="1100" baseline="0">
              <a:solidFill>
                <a:schemeClr val="dk1"/>
              </a:solidFill>
              <a:effectLst/>
              <a:latin typeface="+mn-lt"/>
              <a:ea typeface="+mn-ea"/>
              <a:cs typeface="+mn-cs"/>
            </a:rPr>
            <a:t>％減少の</a:t>
          </a:r>
          <a:r>
            <a:rPr kumimoji="1" lang="en-US" altLang="ja-JP" sz="1100" baseline="0">
              <a:solidFill>
                <a:schemeClr val="dk1"/>
              </a:solidFill>
              <a:effectLst/>
              <a:latin typeface="+mn-lt"/>
              <a:ea typeface="+mn-ea"/>
              <a:cs typeface="+mn-cs"/>
            </a:rPr>
            <a:t>52.7</a:t>
          </a:r>
          <a:r>
            <a:rPr kumimoji="1" lang="ja-JP" altLang="en-US" sz="1100" baseline="0">
              <a:solidFill>
                <a:schemeClr val="dk1"/>
              </a:solidFill>
              <a:effectLst/>
              <a:latin typeface="+mn-lt"/>
              <a:ea typeface="+mn-ea"/>
              <a:cs typeface="+mn-cs"/>
            </a:rPr>
            <a:t>％となった。</a:t>
          </a:r>
          <a:endParaRPr lang="ja-JP" altLang="ja-JP" sz="11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4112</xdr:rowOff>
    </xdr:from>
    <xdr:to>
      <xdr:col>81</xdr:col>
      <xdr:colOff>44450</xdr:colOff>
      <xdr:row>17</xdr:row>
      <xdr:rowOff>52372</xdr:rowOff>
    </xdr:to>
    <xdr:cxnSp macro="">
      <xdr:nvCxnSpPr>
        <xdr:cNvPr id="444" name="直線コネクタ 443"/>
        <xdr:cNvCxnSpPr/>
      </xdr:nvCxnSpPr>
      <xdr:spPr>
        <a:xfrm flipV="1">
          <a:off x="16179800" y="291876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110749</xdr:rowOff>
    </xdr:from>
    <xdr:ext cx="762000" cy="259045"/>
    <xdr:sp macro="" textlink="">
      <xdr:nvSpPr>
        <xdr:cNvPr id="445"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45478</xdr:rowOff>
    </xdr:from>
    <xdr:to>
      <xdr:col>77</xdr:col>
      <xdr:colOff>44450</xdr:colOff>
      <xdr:row>17</xdr:row>
      <xdr:rowOff>52372</xdr:rowOff>
    </xdr:to>
    <xdr:cxnSp macro="">
      <xdr:nvCxnSpPr>
        <xdr:cNvPr id="447" name="直線コネクタ 446"/>
        <xdr:cNvCxnSpPr/>
      </xdr:nvCxnSpPr>
      <xdr:spPr>
        <a:xfrm>
          <a:off x="15290800" y="296012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9" name="テキスト ボックス 448"/>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45478</xdr:rowOff>
    </xdr:from>
    <xdr:to>
      <xdr:col>72</xdr:col>
      <xdr:colOff>203200</xdr:colOff>
      <xdr:row>17</xdr:row>
      <xdr:rowOff>151190</xdr:rowOff>
    </xdr:to>
    <xdr:cxnSp macro="">
      <xdr:nvCxnSpPr>
        <xdr:cNvPr id="450" name="直線コネクタ 449"/>
        <xdr:cNvCxnSpPr/>
      </xdr:nvCxnSpPr>
      <xdr:spPr>
        <a:xfrm flipV="1">
          <a:off x="14401800" y="2960128"/>
          <a:ext cx="889000" cy="10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2" name="テキスト ボックス 451"/>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151190</xdr:rowOff>
    </xdr:from>
    <xdr:to>
      <xdr:col>68</xdr:col>
      <xdr:colOff>152400</xdr:colOff>
      <xdr:row>18</xdr:row>
      <xdr:rowOff>115328</xdr:rowOff>
    </xdr:to>
    <xdr:cxnSp macro="">
      <xdr:nvCxnSpPr>
        <xdr:cNvPr id="453" name="直線コネクタ 452"/>
        <xdr:cNvCxnSpPr/>
      </xdr:nvCxnSpPr>
      <xdr:spPr>
        <a:xfrm flipV="1">
          <a:off x="13512800" y="3065840"/>
          <a:ext cx="889000" cy="13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5" name="テキスト ボックス 454"/>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7" name="テキスト ボックス 456"/>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124762</xdr:rowOff>
    </xdr:from>
    <xdr:to>
      <xdr:col>81</xdr:col>
      <xdr:colOff>95250</xdr:colOff>
      <xdr:row>17</xdr:row>
      <xdr:rowOff>54912</xdr:rowOff>
    </xdr:to>
    <xdr:sp macro="" textlink="">
      <xdr:nvSpPr>
        <xdr:cNvPr id="463" name="楕円 462"/>
        <xdr:cNvSpPr/>
      </xdr:nvSpPr>
      <xdr:spPr>
        <a:xfrm>
          <a:off x="16967200" y="286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96839</xdr:rowOff>
    </xdr:from>
    <xdr:ext cx="762000" cy="259045"/>
    <xdr:sp macro="" textlink="">
      <xdr:nvSpPr>
        <xdr:cNvPr id="464" name="将来負担の状況該当値テキスト"/>
        <xdr:cNvSpPr txBox="1"/>
      </xdr:nvSpPr>
      <xdr:spPr>
        <a:xfrm>
          <a:off x="17106900" y="2840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1572</xdr:rowOff>
    </xdr:from>
    <xdr:to>
      <xdr:col>77</xdr:col>
      <xdr:colOff>95250</xdr:colOff>
      <xdr:row>17</xdr:row>
      <xdr:rowOff>103172</xdr:rowOff>
    </xdr:to>
    <xdr:sp macro="" textlink="">
      <xdr:nvSpPr>
        <xdr:cNvPr id="465" name="楕円 464"/>
        <xdr:cNvSpPr/>
      </xdr:nvSpPr>
      <xdr:spPr>
        <a:xfrm>
          <a:off x="16129000" y="29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87949</xdr:rowOff>
    </xdr:from>
    <xdr:ext cx="736600" cy="259045"/>
    <xdr:sp macro="" textlink="">
      <xdr:nvSpPr>
        <xdr:cNvPr id="466" name="テキスト ボックス 465"/>
        <xdr:cNvSpPr txBox="1"/>
      </xdr:nvSpPr>
      <xdr:spPr>
        <a:xfrm>
          <a:off x="15798800" y="3002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166128</xdr:rowOff>
    </xdr:from>
    <xdr:to>
      <xdr:col>73</xdr:col>
      <xdr:colOff>44450</xdr:colOff>
      <xdr:row>17</xdr:row>
      <xdr:rowOff>96278</xdr:rowOff>
    </xdr:to>
    <xdr:sp macro="" textlink="">
      <xdr:nvSpPr>
        <xdr:cNvPr id="467" name="楕円 466"/>
        <xdr:cNvSpPr/>
      </xdr:nvSpPr>
      <xdr:spPr>
        <a:xfrm>
          <a:off x="15240000" y="29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81055</xdr:rowOff>
    </xdr:from>
    <xdr:ext cx="762000" cy="259045"/>
    <xdr:sp macro="" textlink="">
      <xdr:nvSpPr>
        <xdr:cNvPr id="468" name="テキスト ボックス 467"/>
        <xdr:cNvSpPr txBox="1"/>
      </xdr:nvSpPr>
      <xdr:spPr>
        <a:xfrm>
          <a:off x="14909800" y="299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100390</xdr:rowOff>
    </xdr:from>
    <xdr:to>
      <xdr:col>68</xdr:col>
      <xdr:colOff>203200</xdr:colOff>
      <xdr:row>18</xdr:row>
      <xdr:rowOff>30540</xdr:rowOff>
    </xdr:to>
    <xdr:sp macro="" textlink="">
      <xdr:nvSpPr>
        <xdr:cNvPr id="469" name="楕円 468"/>
        <xdr:cNvSpPr/>
      </xdr:nvSpPr>
      <xdr:spPr>
        <a:xfrm>
          <a:off x="14351000" y="301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15317</xdr:rowOff>
    </xdr:from>
    <xdr:ext cx="762000" cy="259045"/>
    <xdr:sp macro="" textlink="">
      <xdr:nvSpPr>
        <xdr:cNvPr id="470" name="テキスト ボックス 469"/>
        <xdr:cNvSpPr txBox="1"/>
      </xdr:nvSpPr>
      <xdr:spPr>
        <a:xfrm>
          <a:off x="14020800" y="31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64528</xdr:rowOff>
    </xdr:from>
    <xdr:to>
      <xdr:col>64</xdr:col>
      <xdr:colOff>152400</xdr:colOff>
      <xdr:row>18</xdr:row>
      <xdr:rowOff>166128</xdr:rowOff>
    </xdr:to>
    <xdr:sp macro="" textlink="">
      <xdr:nvSpPr>
        <xdr:cNvPr id="471" name="楕円 470"/>
        <xdr:cNvSpPr/>
      </xdr:nvSpPr>
      <xdr:spPr>
        <a:xfrm>
          <a:off x="13462000" y="315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150905</xdr:rowOff>
    </xdr:from>
    <xdr:ext cx="762000" cy="259045"/>
    <xdr:sp macro="" textlink="">
      <xdr:nvSpPr>
        <xdr:cNvPr id="472" name="テキスト ボックス 471"/>
        <xdr:cNvSpPr txBox="1"/>
      </xdr:nvSpPr>
      <xdr:spPr>
        <a:xfrm>
          <a:off x="13131800" y="32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26,518
26,207
158.40
12,971,546
11,899,577
1,058,002
7,699,334
17,951,843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人件費は、</a:t>
          </a:r>
          <a:r>
            <a:rPr lang="ja-JP" altLang="en-US" sz="1050" b="0" i="0" baseline="0">
              <a:solidFill>
                <a:schemeClr val="dk1"/>
              </a:solidFill>
              <a:effectLst/>
              <a:latin typeface="+mn-lt"/>
              <a:ea typeface="+mn-ea"/>
              <a:cs typeface="+mn-cs"/>
            </a:rPr>
            <a:t>前年度</a:t>
          </a:r>
          <a:r>
            <a:rPr lang="en-US" altLang="ja-JP" sz="1050" b="0" i="0" baseline="0">
              <a:solidFill>
                <a:schemeClr val="dk1"/>
              </a:solidFill>
              <a:effectLst/>
              <a:latin typeface="+mn-lt"/>
              <a:ea typeface="+mn-ea"/>
              <a:cs typeface="+mn-cs"/>
            </a:rPr>
            <a:t>15.8</a:t>
          </a:r>
          <a:r>
            <a:rPr lang="ja-JP" altLang="ja-JP" sz="1050" b="0" i="0" baseline="0">
              <a:solidFill>
                <a:schemeClr val="dk1"/>
              </a:solidFill>
              <a:effectLst/>
              <a:latin typeface="+mn-lt"/>
              <a:ea typeface="+mn-ea"/>
              <a:cs typeface="+mn-cs"/>
            </a:rPr>
            <a:t>％と</a:t>
          </a:r>
          <a:r>
            <a:rPr lang="ja-JP" altLang="en-US" sz="1050" b="0" i="0" baseline="0">
              <a:solidFill>
                <a:schemeClr val="dk1"/>
              </a:solidFill>
              <a:effectLst/>
              <a:latin typeface="+mn-lt"/>
              <a:ea typeface="+mn-ea"/>
              <a:cs typeface="+mn-cs"/>
            </a:rPr>
            <a:t>前年度と比較し若干</a:t>
          </a:r>
          <a:r>
            <a:rPr lang="ja-JP" altLang="ja-JP" sz="1050" b="0" i="0" baseline="0">
              <a:solidFill>
                <a:schemeClr val="dk1"/>
              </a:solidFill>
              <a:effectLst/>
              <a:latin typeface="+mn-lt"/>
              <a:ea typeface="+mn-ea"/>
              <a:cs typeface="+mn-cs"/>
            </a:rPr>
            <a:t>上昇した</a:t>
          </a:r>
          <a:r>
            <a:rPr lang="ja-JP" altLang="en-US" sz="1050" b="0" i="0" baseline="0">
              <a:solidFill>
                <a:schemeClr val="dk1"/>
              </a:solidFill>
              <a:effectLst/>
              <a:latin typeface="+mn-lt"/>
              <a:ea typeface="+mn-ea"/>
              <a:cs typeface="+mn-cs"/>
            </a:rPr>
            <a:t>が、平成</a:t>
          </a:r>
          <a:r>
            <a:rPr lang="en-US" altLang="ja-JP" sz="1050" b="0" i="0" baseline="0">
              <a:solidFill>
                <a:schemeClr val="dk1"/>
              </a:solidFill>
              <a:effectLst/>
              <a:latin typeface="+mn-lt"/>
              <a:ea typeface="+mn-ea"/>
              <a:cs typeface="+mn-cs"/>
            </a:rPr>
            <a:t>29</a:t>
          </a:r>
          <a:r>
            <a:rPr lang="ja-JP" altLang="en-US" sz="1050" b="0" i="0" baseline="0">
              <a:solidFill>
                <a:schemeClr val="dk1"/>
              </a:solidFill>
              <a:effectLst/>
              <a:latin typeface="+mn-lt"/>
              <a:ea typeface="+mn-ea"/>
              <a:cs typeface="+mn-cs"/>
            </a:rPr>
            <a:t>年度決算においては減少となった。</a:t>
          </a:r>
          <a:r>
            <a:rPr lang="ja-JP" altLang="ja-JP" sz="1050" b="0" i="0" baseline="0">
              <a:solidFill>
                <a:schemeClr val="dk1"/>
              </a:solidFill>
              <a:effectLst/>
              <a:latin typeface="+mn-lt"/>
              <a:ea typeface="+mn-ea"/>
              <a:cs typeface="+mn-cs"/>
            </a:rPr>
            <a:t>人件費の総額は</a:t>
          </a:r>
          <a:r>
            <a:rPr lang="ja-JP" altLang="en-US" sz="1050" b="0" i="0" baseline="0">
              <a:solidFill>
                <a:schemeClr val="dk1"/>
              </a:solidFill>
              <a:effectLst/>
              <a:latin typeface="+mn-lt"/>
              <a:ea typeface="+mn-ea"/>
              <a:cs typeface="+mn-cs"/>
            </a:rPr>
            <a:t>増加</a:t>
          </a:r>
          <a:r>
            <a:rPr lang="ja-JP" altLang="ja-JP" sz="1050" b="0" i="0" baseline="0">
              <a:solidFill>
                <a:schemeClr val="dk1"/>
              </a:solidFill>
              <a:effectLst/>
              <a:latin typeface="+mn-lt"/>
              <a:ea typeface="+mn-ea"/>
              <a:cs typeface="+mn-cs"/>
            </a:rPr>
            <a:t>したものの、</a:t>
          </a:r>
          <a:r>
            <a:rPr lang="ja-JP" altLang="en-US" sz="1050" b="0" i="0" baseline="0">
              <a:solidFill>
                <a:schemeClr val="dk1"/>
              </a:solidFill>
              <a:effectLst/>
              <a:latin typeface="+mn-lt"/>
              <a:ea typeface="+mn-ea"/>
              <a:cs typeface="+mn-cs"/>
            </a:rPr>
            <a:t>臨時職員社会保険料及び地方選挙等臨時的なものの増加に伴うものであり、経常一般財源としては</a:t>
          </a:r>
          <a:r>
            <a:rPr lang="ja-JP" altLang="ja-JP" sz="1050" b="0" i="0" baseline="0">
              <a:solidFill>
                <a:schemeClr val="dk1"/>
              </a:solidFill>
              <a:effectLst/>
              <a:latin typeface="+mn-lt"/>
              <a:ea typeface="+mn-ea"/>
              <a:cs typeface="+mn-cs"/>
            </a:rPr>
            <a:t>減少したことが主な要因である。当町は富士五湖の内、４湖を抱えその湖畔に集落が点在するため、公共施設の集約が困難な状況があり、人員を削減することが難しくなっており、さらなる人件費の削減のため指定管理の導入などを検討していく必要がある。</a:t>
          </a:r>
          <a:endParaRPr lang="ja-JP" altLang="ja-JP" sz="10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154432</xdr:rowOff>
    </xdr:from>
    <xdr:to>
      <xdr:col>24</xdr:col>
      <xdr:colOff>25400</xdr:colOff>
      <xdr:row>34</xdr:row>
      <xdr:rowOff>163576</xdr:rowOff>
    </xdr:to>
    <xdr:cxnSp macro="">
      <xdr:nvCxnSpPr>
        <xdr:cNvPr id="64" name="直線コネクタ 63"/>
        <xdr:cNvCxnSpPr/>
      </xdr:nvCxnSpPr>
      <xdr:spPr>
        <a:xfrm flipV="1">
          <a:off x="3987800" y="59837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140716</xdr:rowOff>
    </xdr:from>
    <xdr:to>
      <xdr:col>19</xdr:col>
      <xdr:colOff>187325</xdr:colOff>
      <xdr:row>34</xdr:row>
      <xdr:rowOff>163576</xdr:rowOff>
    </xdr:to>
    <xdr:cxnSp macro="">
      <xdr:nvCxnSpPr>
        <xdr:cNvPr id="67" name="直線コネクタ 66"/>
        <xdr:cNvCxnSpPr/>
      </xdr:nvCxnSpPr>
      <xdr:spPr>
        <a:xfrm>
          <a:off x="3098800" y="59700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140716</xdr:rowOff>
    </xdr:from>
    <xdr:to>
      <xdr:col>15</xdr:col>
      <xdr:colOff>98425</xdr:colOff>
      <xdr:row>34</xdr:row>
      <xdr:rowOff>149860</xdr:rowOff>
    </xdr:to>
    <xdr:cxnSp macro="">
      <xdr:nvCxnSpPr>
        <xdr:cNvPr id="70" name="直線コネクタ 69"/>
        <xdr:cNvCxnSpPr/>
      </xdr:nvCxnSpPr>
      <xdr:spPr>
        <a:xfrm flipV="1">
          <a:off x="2209800" y="59700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149860</xdr:rowOff>
    </xdr:from>
    <xdr:to>
      <xdr:col>11</xdr:col>
      <xdr:colOff>9525</xdr:colOff>
      <xdr:row>34</xdr:row>
      <xdr:rowOff>159004</xdr:rowOff>
    </xdr:to>
    <xdr:cxnSp macro="">
      <xdr:nvCxnSpPr>
        <xdr:cNvPr id="73" name="直線コネクタ 72"/>
        <xdr:cNvCxnSpPr/>
      </xdr:nvCxnSpPr>
      <xdr:spPr>
        <a:xfrm flipV="1">
          <a:off x="1320800" y="59791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103632</xdr:rowOff>
    </xdr:from>
    <xdr:to>
      <xdr:col>24</xdr:col>
      <xdr:colOff>76200</xdr:colOff>
      <xdr:row>35</xdr:row>
      <xdr:rowOff>33782</xdr:rowOff>
    </xdr:to>
    <xdr:sp macro="" textlink="">
      <xdr:nvSpPr>
        <xdr:cNvPr id="83" name="楕円 82"/>
        <xdr:cNvSpPr/>
      </xdr:nvSpPr>
      <xdr:spPr>
        <a:xfrm>
          <a:off x="47752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12209</xdr:rowOff>
    </xdr:from>
    <xdr:ext cx="762000" cy="259045"/>
    <xdr:sp macro="" textlink="">
      <xdr:nvSpPr>
        <xdr:cNvPr id="84" name="人件費該当値テキスト"/>
        <xdr:cNvSpPr txBox="1"/>
      </xdr:nvSpPr>
      <xdr:spPr>
        <a:xfrm>
          <a:off x="4914900" y="584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112776</xdr:rowOff>
    </xdr:from>
    <xdr:to>
      <xdr:col>20</xdr:col>
      <xdr:colOff>38100</xdr:colOff>
      <xdr:row>35</xdr:row>
      <xdr:rowOff>42926</xdr:rowOff>
    </xdr:to>
    <xdr:sp macro="" textlink="">
      <xdr:nvSpPr>
        <xdr:cNvPr id="85" name="楕円 84"/>
        <xdr:cNvSpPr/>
      </xdr:nvSpPr>
      <xdr:spPr>
        <a:xfrm>
          <a:off x="3937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53103</xdr:rowOff>
    </xdr:from>
    <xdr:ext cx="736600" cy="259045"/>
    <xdr:sp macro="" textlink="">
      <xdr:nvSpPr>
        <xdr:cNvPr id="86" name="テキスト ボックス 85"/>
        <xdr:cNvSpPr txBox="1"/>
      </xdr:nvSpPr>
      <xdr:spPr>
        <a:xfrm>
          <a:off x="3606800" y="571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89916</xdr:rowOff>
    </xdr:from>
    <xdr:to>
      <xdr:col>15</xdr:col>
      <xdr:colOff>149225</xdr:colOff>
      <xdr:row>35</xdr:row>
      <xdr:rowOff>20066</xdr:rowOff>
    </xdr:to>
    <xdr:sp macro="" textlink="">
      <xdr:nvSpPr>
        <xdr:cNvPr id="87" name="楕円 86"/>
        <xdr:cNvSpPr/>
      </xdr:nvSpPr>
      <xdr:spPr>
        <a:xfrm>
          <a:off x="3048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30243</xdr:rowOff>
    </xdr:from>
    <xdr:ext cx="762000" cy="259045"/>
    <xdr:sp macro="" textlink="">
      <xdr:nvSpPr>
        <xdr:cNvPr id="88" name="テキスト ボックス 87"/>
        <xdr:cNvSpPr txBox="1"/>
      </xdr:nvSpPr>
      <xdr:spPr>
        <a:xfrm>
          <a:off x="2717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99060</xdr:rowOff>
    </xdr:from>
    <xdr:to>
      <xdr:col>11</xdr:col>
      <xdr:colOff>60325</xdr:colOff>
      <xdr:row>35</xdr:row>
      <xdr:rowOff>29210</xdr:rowOff>
    </xdr:to>
    <xdr:sp macro="" textlink="">
      <xdr:nvSpPr>
        <xdr:cNvPr id="89" name="楕円 88"/>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39387</xdr:rowOff>
    </xdr:from>
    <xdr:ext cx="762000" cy="259045"/>
    <xdr:sp macro="" textlink="">
      <xdr:nvSpPr>
        <xdr:cNvPr id="90" name="テキスト ボックス 89"/>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108204</xdr:rowOff>
    </xdr:from>
    <xdr:to>
      <xdr:col>6</xdr:col>
      <xdr:colOff>171450</xdr:colOff>
      <xdr:row>35</xdr:row>
      <xdr:rowOff>38354</xdr:rowOff>
    </xdr:to>
    <xdr:sp macro="" textlink="">
      <xdr:nvSpPr>
        <xdr:cNvPr id="91" name="楕円 90"/>
        <xdr:cNvSpPr/>
      </xdr:nvSpPr>
      <xdr:spPr>
        <a:xfrm>
          <a:off x="1270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48531</xdr:rowOff>
    </xdr:from>
    <xdr:ext cx="762000" cy="259045"/>
    <xdr:sp macro="" textlink="">
      <xdr:nvSpPr>
        <xdr:cNvPr id="92" name="テキスト ボックス 91"/>
        <xdr:cNvSpPr txBox="1"/>
      </xdr:nvSpPr>
      <xdr:spPr>
        <a:xfrm>
          <a:off x="939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物件費は公共施設の解体を行ったこと等により総額としては</a:t>
          </a:r>
          <a:r>
            <a:rPr lang="ja-JP" altLang="ja-JP" sz="1100" b="0" i="0" baseline="0">
              <a:solidFill>
                <a:schemeClr val="dk1"/>
              </a:solidFill>
              <a:effectLst/>
              <a:latin typeface="+mn-lt"/>
              <a:ea typeface="+mn-ea"/>
              <a:cs typeface="+mn-cs"/>
            </a:rPr>
            <a:t>昨年度より</a:t>
          </a:r>
          <a:r>
            <a:rPr lang="ja-JP" altLang="en-US" sz="1100" b="0" i="0" baseline="0">
              <a:solidFill>
                <a:schemeClr val="dk1"/>
              </a:solidFill>
              <a:effectLst/>
              <a:latin typeface="+mn-lt"/>
              <a:ea typeface="+mn-ea"/>
              <a:cs typeface="+mn-cs"/>
            </a:rPr>
            <a:t>増加したが、児童措置費国県負担金等特定財源の増加により経常一般財源が減少したこと</a:t>
          </a:r>
          <a:r>
            <a:rPr lang="ja-JP" altLang="ja-JP" sz="1100" b="0" i="0" baseline="0">
              <a:solidFill>
                <a:schemeClr val="dk1"/>
              </a:solidFill>
              <a:effectLst/>
              <a:latin typeface="+mn-lt"/>
              <a:ea typeface="+mn-ea"/>
              <a:cs typeface="+mn-cs"/>
            </a:rPr>
            <a:t>により比率</a:t>
          </a:r>
          <a:r>
            <a:rPr lang="ja-JP" altLang="en-US" sz="1100" b="0" i="0" baseline="0">
              <a:solidFill>
                <a:schemeClr val="dk1"/>
              </a:solidFill>
              <a:effectLst/>
              <a:latin typeface="+mn-lt"/>
              <a:ea typeface="+mn-ea"/>
              <a:cs typeface="+mn-cs"/>
            </a:rPr>
            <a:t>として</a:t>
          </a:r>
          <a:r>
            <a:rPr lang="ja-JP" altLang="ja-JP" sz="1100" b="0" i="0" baseline="0">
              <a:solidFill>
                <a:schemeClr val="dk1"/>
              </a:solidFill>
              <a:effectLst/>
              <a:latin typeface="+mn-lt"/>
              <a:ea typeface="+mn-ea"/>
              <a:cs typeface="+mn-cs"/>
            </a:rPr>
            <a:t>は減少</a:t>
          </a:r>
          <a:r>
            <a:rPr lang="ja-JP" altLang="en-US" sz="1100" b="0" i="0" baseline="0">
              <a:solidFill>
                <a:schemeClr val="dk1"/>
              </a:solidFill>
              <a:effectLst/>
              <a:latin typeface="+mn-lt"/>
              <a:ea typeface="+mn-ea"/>
              <a:cs typeface="+mn-cs"/>
            </a:rPr>
            <a:t>となった</a:t>
          </a:r>
          <a:r>
            <a:rPr lang="ja-JP" altLang="ja-JP" sz="1100" b="0" i="0" baseline="0">
              <a:solidFill>
                <a:schemeClr val="dk1"/>
              </a:solidFill>
              <a:effectLst/>
              <a:latin typeface="+mn-lt"/>
              <a:ea typeface="+mn-ea"/>
              <a:cs typeface="+mn-cs"/>
            </a:rPr>
            <a:t>。</a:t>
          </a:r>
          <a:endParaRPr lang="ja-JP" altLang="ja-JP" sz="1100">
            <a:effectLst/>
          </a:endParaRPr>
        </a:p>
        <a:p>
          <a:pPr rtl="0"/>
          <a:r>
            <a:rPr lang="ja-JP" altLang="ja-JP" sz="1100" b="0" i="0" baseline="0">
              <a:solidFill>
                <a:schemeClr val="dk1"/>
              </a:solidFill>
              <a:effectLst/>
              <a:latin typeface="+mn-lt"/>
              <a:ea typeface="+mn-ea"/>
              <a:cs typeface="+mn-cs"/>
            </a:rPr>
            <a:t>　類似団体平均値が、前年度より</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ポイント上昇したのに対し、当町では、</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ポイント減少していることから、今後も一層合併のスケールメリットを生かした行政のスリム化を継続していく必要がある。</a:t>
          </a:r>
          <a:endParaRPr lang="ja-JP" altLang="ja-JP" sz="11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xdr:rowOff>
    </xdr:from>
    <xdr:to>
      <xdr:col>82</xdr:col>
      <xdr:colOff>107950</xdr:colOff>
      <xdr:row>15</xdr:row>
      <xdr:rowOff>54610</xdr:rowOff>
    </xdr:to>
    <xdr:cxnSp macro="">
      <xdr:nvCxnSpPr>
        <xdr:cNvPr id="125" name="直線コネクタ 124"/>
        <xdr:cNvCxnSpPr/>
      </xdr:nvCxnSpPr>
      <xdr:spPr>
        <a:xfrm flipV="1">
          <a:off x="15671800" y="25730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6"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54610</xdr:rowOff>
    </xdr:from>
    <xdr:to>
      <xdr:col>78</xdr:col>
      <xdr:colOff>69850</xdr:colOff>
      <xdr:row>15</xdr:row>
      <xdr:rowOff>92710</xdr:rowOff>
    </xdr:to>
    <xdr:cxnSp macro="">
      <xdr:nvCxnSpPr>
        <xdr:cNvPr id="128" name="直線コネクタ 127"/>
        <xdr:cNvCxnSpPr/>
      </xdr:nvCxnSpPr>
      <xdr:spPr>
        <a:xfrm flipV="1">
          <a:off x="14782800" y="2626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30" name="テキスト ボックス 129"/>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8890</xdr:rowOff>
    </xdr:from>
    <xdr:to>
      <xdr:col>73</xdr:col>
      <xdr:colOff>180975</xdr:colOff>
      <xdr:row>15</xdr:row>
      <xdr:rowOff>92710</xdr:rowOff>
    </xdr:to>
    <xdr:cxnSp macro="">
      <xdr:nvCxnSpPr>
        <xdr:cNvPr id="131" name="直線コネクタ 130"/>
        <xdr:cNvCxnSpPr/>
      </xdr:nvCxnSpPr>
      <xdr:spPr>
        <a:xfrm>
          <a:off x="13893800" y="25806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3" name="テキスト ボックス 132"/>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8890</xdr:rowOff>
    </xdr:from>
    <xdr:to>
      <xdr:col>69</xdr:col>
      <xdr:colOff>92075</xdr:colOff>
      <xdr:row>15</xdr:row>
      <xdr:rowOff>31750</xdr:rowOff>
    </xdr:to>
    <xdr:cxnSp macro="">
      <xdr:nvCxnSpPr>
        <xdr:cNvPr id="134" name="直線コネクタ 133"/>
        <xdr:cNvCxnSpPr/>
      </xdr:nvCxnSpPr>
      <xdr:spPr>
        <a:xfrm flipV="1">
          <a:off x="13004800" y="258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6" name="テキスト ボックス 135"/>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38" name="テキスト ボックス 137"/>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44" name="楕円 143"/>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138447</xdr:rowOff>
    </xdr:from>
    <xdr:ext cx="762000" cy="259045"/>
    <xdr:sp macro="" textlink="">
      <xdr:nvSpPr>
        <xdr:cNvPr id="145" name="物件費該当値テキスト"/>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3810</xdr:rowOff>
    </xdr:from>
    <xdr:to>
      <xdr:col>78</xdr:col>
      <xdr:colOff>120650</xdr:colOff>
      <xdr:row>15</xdr:row>
      <xdr:rowOff>105410</xdr:rowOff>
    </xdr:to>
    <xdr:sp macro="" textlink="">
      <xdr:nvSpPr>
        <xdr:cNvPr id="146" name="楕円 145"/>
        <xdr:cNvSpPr/>
      </xdr:nvSpPr>
      <xdr:spPr>
        <a:xfrm>
          <a:off x="15621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115587</xdr:rowOff>
    </xdr:from>
    <xdr:ext cx="736600" cy="259045"/>
    <xdr:sp macro="" textlink="">
      <xdr:nvSpPr>
        <xdr:cNvPr id="147" name="テキスト ボックス 146"/>
        <xdr:cNvSpPr txBox="1"/>
      </xdr:nvSpPr>
      <xdr:spPr>
        <a:xfrm>
          <a:off x="15290800" y="234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8" name="楕円 147"/>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49" name="テキスト ボックス 148"/>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129540</xdr:rowOff>
    </xdr:from>
    <xdr:to>
      <xdr:col>69</xdr:col>
      <xdr:colOff>142875</xdr:colOff>
      <xdr:row>15</xdr:row>
      <xdr:rowOff>59690</xdr:rowOff>
    </xdr:to>
    <xdr:sp macro="" textlink="">
      <xdr:nvSpPr>
        <xdr:cNvPr id="150" name="楕円 149"/>
        <xdr:cNvSpPr/>
      </xdr:nvSpPr>
      <xdr:spPr>
        <a:xfrm>
          <a:off x="13843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69867</xdr:rowOff>
    </xdr:from>
    <xdr:ext cx="762000" cy="259045"/>
    <xdr:sp macro="" textlink="">
      <xdr:nvSpPr>
        <xdr:cNvPr id="151" name="テキスト ボックス 150"/>
        <xdr:cNvSpPr txBox="1"/>
      </xdr:nvSpPr>
      <xdr:spPr>
        <a:xfrm>
          <a:off x="13512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2" name="楕円 151"/>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3" name="テキスト ボックス 152"/>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扶助費については、昨年度と同水準となった。子ども医療費助成や介護給付等が増加となったが、地方税等歳入一般財源も増加したことにより、前年度と同じ比率になった。</a:t>
          </a:r>
          <a:r>
            <a:rPr lang="ja-JP" altLang="ja-JP" sz="1200" b="0" i="0" baseline="0">
              <a:solidFill>
                <a:schemeClr val="dk1"/>
              </a:solidFill>
              <a:effectLst/>
              <a:latin typeface="+mn-lt"/>
              <a:ea typeface="+mn-ea"/>
              <a:cs typeface="+mn-cs"/>
            </a:rPr>
            <a:t>今後</a:t>
          </a:r>
          <a:r>
            <a:rPr lang="ja-JP" altLang="en-US" sz="1200" b="0" i="0" baseline="0">
              <a:solidFill>
                <a:schemeClr val="dk1"/>
              </a:solidFill>
              <a:effectLst/>
              <a:latin typeface="+mn-lt"/>
              <a:ea typeface="+mn-ea"/>
              <a:cs typeface="+mn-cs"/>
            </a:rPr>
            <a:t>においても</a:t>
          </a:r>
          <a:r>
            <a:rPr lang="ja-JP" altLang="ja-JP" sz="1200" b="0" i="0" baseline="0">
              <a:solidFill>
                <a:schemeClr val="dk1"/>
              </a:solidFill>
              <a:effectLst/>
              <a:latin typeface="+mn-lt"/>
              <a:ea typeface="+mn-ea"/>
              <a:cs typeface="+mn-cs"/>
            </a:rPr>
            <a:t>社会保障費</a:t>
          </a:r>
          <a:r>
            <a:rPr lang="ja-JP" altLang="en-US" sz="1200" b="0" i="0" baseline="0">
              <a:solidFill>
                <a:schemeClr val="dk1"/>
              </a:solidFill>
              <a:effectLst/>
              <a:latin typeface="+mn-lt"/>
              <a:ea typeface="+mn-ea"/>
              <a:cs typeface="+mn-cs"/>
            </a:rPr>
            <a:t>は</a:t>
          </a:r>
          <a:r>
            <a:rPr lang="ja-JP" altLang="ja-JP" sz="1200" b="0" i="0" baseline="0">
              <a:solidFill>
                <a:schemeClr val="dk1"/>
              </a:solidFill>
              <a:effectLst/>
              <a:latin typeface="+mn-lt"/>
              <a:ea typeface="+mn-ea"/>
              <a:cs typeface="+mn-cs"/>
            </a:rPr>
            <a:t>増加</a:t>
          </a:r>
          <a:r>
            <a:rPr lang="ja-JP" altLang="en-US" sz="1200" b="0" i="0" baseline="0">
              <a:solidFill>
                <a:schemeClr val="dk1"/>
              </a:solidFill>
              <a:effectLst/>
              <a:latin typeface="+mn-lt"/>
              <a:ea typeface="+mn-ea"/>
              <a:cs typeface="+mn-cs"/>
            </a:rPr>
            <a:t>傾向にあるため</a:t>
          </a:r>
          <a:r>
            <a:rPr lang="ja-JP" altLang="ja-JP" sz="1200" b="0" i="0" baseline="0">
              <a:solidFill>
                <a:schemeClr val="dk1"/>
              </a:solidFill>
              <a:effectLst/>
              <a:latin typeface="+mn-lt"/>
              <a:ea typeface="+mn-ea"/>
              <a:cs typeface="+mn-cs"/>
            </a:rPr>
            <a:t>、義務的経費の健全化に取り組む必要がある。　</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53522</xdr:rowOff>
    </xdr:to>
    <xdr:cxnSp macro="">
      <xdr:nvCxnSpPr>
        <xdr:cNvPr id="188" name="直線コネクタ 187"/>
        <xdr:cNvCxnSpPr/>
      </xdr:nvCxnSpPr>
      <xdr:spPr>
        <a:xfrm>
          <a:off x="3987800" y="9483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55</xdr:row>
      <xdr:rowOff>53522</xdr:rowOff>
    </xdr:to>
    <xdr:cxnSp macro="">
      <xdr:nvCxnSpPr>
        <xdr:cNvPr id="191" name="直線コネクタ 190"/>
        <xdr:cNvCxnSpPr/>
      </xdr:nvCxnSpPr>
      <xdr:spPr>
        <a:xfrm>
          <a:off x="3098800" y="9417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54</xdr:row>
      <xdr:rowOff>170543</xdr:rowOff>
    </xdr:to>
    <xdr:cxnSp macro="">
      <xdr:nvCxnSpPr>
        <xdr:cNvPr id="194" name="直線コネクタ 193"/>
        <xdr:cNvCxnSpPr/>
      </xdr:nvCxnSpPr>
      <xdr:spPr>
        <a:xfrm flipV="1">
          <a:off x="2209800" y="9417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170543</xdr:rowOff>
    </xdr:from>
    <xdr:to>
      <xdr:col>11</xdr:col>
      <xdr:colOff>9525</xdr:colOff>
      <xdr:row>55</xdr:row>
      <xdr:rowOff>31750</xdr:rowOff>
    </xdr:to>
    <xdr:cxnSp macro="">
      <xdr:nvCxnSpPr>
        <xdr:cNvPr id="197" name="直線コネクタ 196"/>
        <xdr:cNvCxnSpPr/>
      </xdr:nvCxnSpPr>
      <xdr:spPr>
        <a:xfrm flipV="1">
          <a:off x="1320800" y="9428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7" name="楕円 206"/>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08"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09" name="楕円 208"/>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10" name="テキスト ボックス 209"/>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11" name="楕円 210"/>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12" name="テキスト ボックス 211"/>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119743</xdr:rowOff>
    </xdr:from>
    <xdr:to>
      <xdr:col>11</xdr:col>
      <xdr:colOff>60325</xdr:colOff>
      <xdr:row>55</xdr:row>
      <xdr:rowOff>49893</xdr:rowOff>
    </xdr:to>
    <xdr:sp macro="" textlink="">
      <xdr:nvSpPr>
        <xdr:cNvPr id="213" name="楕円 212"/>
        <xdr:cNvSpPr/>
      </xdr:nvSpPr>
      <xdr:spPr>
        <a:xfrm>
          <a:off x="2159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60070</xdr:rowOff>
    </xdr:from>
    <xdr:ext cx="762000" cy="259045"/>
    <xdr:sp macro="" textlink="">
      <xdr:nvSpPr>
        <xdr:cNvPr id="214" name="テキスト ボックス 213"/>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5" name="楕円 214"/>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6" name="テキスト ボックス 215"/>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経常収支比率が、</a:t>
          </a:r>
          <a:r>
            <a:rPr lang="en-US" altLang="ja-JP" sz="1050" b="0" i="0" baseline="0">
              <a:solidFill>
                <a:schemeClr val="dk1"/>
              </a:solidFill>
              <a:effectLst/>
              <a:latin typeface="+mn-lt"/>
              <a:ea typeface="+mn-ea"/>
              <a:cs typeface="+mn-cs"/>
            </a:rPr>
            <a:t>8.3</a:t>
          </a:r>
          <a:r>
            <a:rPr lang="ja-JP" altLang="ja-JP" sz="1050" b="0" i="0" baseline="0">
              <a:solidFill>
                <a:schemeClr val="dk1"/>
              </a:solidFill>
              <a:effectLst/>
              <a:latin typeface="+mn-lt"/>
              <a:ea typeface="+mn-ea"/>
              <a:cs typeface="+mn-cs"/>
            </a:rPr>
            <a:t>％から</a:t>
          </a:r>
          <a:r>
            <a:rPr lang="en-US" altLang="ja-JP" sz="1050" b="0" i="0" baseline="0">
              <a:solidFill>
                <a:schemeClr val="dk1"/>
              </a:solidFill>
              <a:effectLst/>
              <a:latin typeface="+mn-lt"/>
              <a:ea typeface="+mn-ea"/>
              <a:cs typeface="+mn-cs"/>
            </a:rPr>
            <a:t>7.8</a:t>
          </a:r>
          <a:r>
            <a:rPr lang="ja-JP" altLang="ja-JP" sz="1050" b="0" i="0" baseline="0">
              <a:solidFill>
                <a:schemeClr val="dk1"/>
              </a:solidFill>
              <a:effectLst/>
              <a:latin typeface="+mn-lt"/>
              <a:ea typeface="+mn-ea"/>
              <a:cs typeface="+mn-cs"/>
            </a:rPr>
            <a:t>％と</a:t>
          </a:r>
          <a:r>
            <a:rPr lang="en-US" altLang="ja-JP" sz="1050" b="0" i="0" baseline="0">
              <a:solidFill>
                <a:schemeClr val="dk1"/>
              </a:solidFill>
              <a:effectLst/>
              <a:latin typeface="+mn-lt"/>
              <a:ea typeface="+mn-ea"/>
              <a:cs typeface="+mn-cs"/>
            </a:rPr>
            <a:t>0.5</a:t>
          </a:r>
          <a:r>
            <a:rPr lang="ja-JP" altLang="ja-JP" sz="1050" b="0" i="0" baseline="0">
              <a:solidFill>
                <a:schemeClr val="dk1"/>
              </a:solidFill>
              <a:effectLst/>
              <a:latin typeface="+mn-lt"/>
              <a:ea typeface="+mn-ea"/>
              <a:cs typeface="+mn-cs"/>
            </a:rPr>
            <a:t>ポイント減少した。　その主な要因は、</a:t>
          </a:r>
          <a:r>
            <a:rPr lang="ja-JP" altLang="en-US" sz="1050" b="0" i="0" baseline="0">
              <a:solidFill>
                <a:schemeClr val="dk1"/>
              </a:solidFill>
              <a:effectLst/>
              <a:latin typeface="+mn-lt"/>
              <a:ea typeface="+mn-ea"/>
              <a:cs typeface="+mn-cs"/>
            </a:rPr>
            <a:t>歳出全体として下水道事業に対する繰出金の増加や積立金の減少に加え、地方税の増加等により歳入全体が増加したことによる</a:t>
          </a:r>
          <a:r>
            <a:rPr lang="ja-JP" altLang="ja-JP" sz="1050" b="0" i="0" baseline="0">
              <a:solidFill>
                <a:schemeClr val="dk1"/>
              </a:solidFill>
              <a:effectLst/>
              <a:latin typeface="+mn-lt"/>
              <a:ea typeface="+mn-ea"/>
              <a:cs typeface="+mn-cs"/>
            </a:rPr>
            <a:t>ものである。　</a:t>
          </a:r>
          <a:r>
            <a:rPr lang="ja-JP" altLang="en-US" sz="1050" b="0" i="0" baseline="0">
              <a:solidFill>
                <a:schemeClr val="dk1"/>
              </a:solidFill>
              <a:effectLst/>
              <a:latin typeface="+mn-lt"/>
              <a:ea typeface="+mn-ea"/>
              <a:cs typeface="+mn-cs"/>
            </a:rPr>
            <a:t>今後においても</a:t>
          </a:r>
          <a:r>
            <a:rPr lang="ja-JP" altLang="ja-JP" sz="1050" b="0" i="0" baseline="0">
              <a:solidFill>
                <a:schemeClr val="dk1"/>
              </a:solidFill>
              <a:effectLst/>
              <a:latin typeface="+mn-lt"/>
              <a:ea typeface="+mn-ea"/>
              <a:cs typeface="+mn-cs"/>
            </a:rPr>
            <a:t>、国保会計や後期高齢者医療保険会計等への繰出金は増加傾向にあることから、当該会計への繰出金が増加しないよう健康のまちづくりの施策を今後も進めることと、下水道事業や簡易水道事業の経費の削減と</a:t>
          </a:r>
          <a:r>
            <a:rPr lang="ja-JP" altLang="en-US" sz="1050" b="0" i="0" baseline="0">
              <a:solidFill>
                <a:schemeClr val="dk1"/>
              </a:solidFill>
              <a:effectLst/>
              <a:latin typeface="+mn-lt"/>
              <a:ea typeface="+mn-ea"/>
              <a:cs typeface="+mn-cs"/>
            </a:rPr>
            <a:t>料金改定等による</a:t>
          </a:r>
          <a:r>
            <a:rPr lang="ja-JP" altLang="ja-JP" sz="1050" b="0" i="0" baseline="0">
              <a:solidFill>
                <a:schemeClr val="dk1"/>
              </a:solidFill>
              <a:effectLst/>
              <a:latin typeface="+mn-lt"/>
              <a:ea typeface="+mn-ea"/>
              <a:cs typeface="+mn-cs"/>
            </a:rPr>
            <a:t>収入の増を図ることとする。</a:t>
          </a:r>
          <a:endParaRPr lang="ja-JP" altLang="ja-JP" sz="105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35560</xdr:rowOff>
    </xdr:from>
    <xdr:to>
      <xdr:col>82</xdr:col>
      <xdr:colOff>107950</xdr:colOff>
      <xdr:row>54</xdr:row>
      <xdr:rowOff>73660</xdr:rowOff>
    </xdr:to>
    <xdr:cxnSp macro="">
      <xdr:nvCxnSpPr>
        <xdr:cNvPr id="249" name="直線コネクタ 248"/>
        <xdr:cNvCxnSpPr/>
      </xdr:nvCxnSpPr>
      <xdr:spPr>
        <a:xfrm flipV="1">
          <a:off x="15671800" y="92938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50"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73660</xdr:rowOff>
    </xdr:from>
    <xdr:to>
      <xdr:col>78</xdr:col>
      <xdr:colOff>69850</xdr:colOff>
      <xdr:row>54</xdr:row>
      <xdr:rowOff>88900</xdr:rowOff>
    </xdr:to>
    <xdr:cxnSp macro="">
      <xdr:nvCxnSpPr>
        <xdr:cNvPr id="252" name="直線コネクタ 251"/>
        <xdr:cNvCxnSpPr/>
      </xdr:nvCxnSpPr>
      <xdr:spPr>
        <a:xfrm flipV="1">
          <a:off x="14782800" y="9331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4" name="テキスト ボックス 253"/>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88900</xdr:rowOff>
    </xdr:from>
    <xdr:to>
      <xdr:col>73</xdr:col>
      <xdr:colOff>180975</xdr:colOff>
      <xdr:row>54</xdr:row>
      <xdr:rowOff>134620</xdr:rowOff>
    </xdr:to>
    <xdr:cxnSp macro="">
      <xdr:nvCxnSpPr>
        <xdr:cNvPr id="255" name="直線コネクタ 254"/>
        <xdr:cNvCxnSpPr/>
      </xdr:nvCxnSpPr>
      <xdr:spPr>
        <a:xfrm flipV="1">
          <a:off x="13893800" y="9347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20320</xdr:rowOff>
    </xdr:from>
    <xdr:to>
      <xdr:col>69</xdr:col>
      <xdr:colOff>92075</xdr:colOff>
      <xdr:row>54</xdr:row>
      <xdr:rowOff>134620</xdr:rowOff>
    </xdr:to>
    <xdr:cxnSp macro="">
      <xdr:nvCxnSpPr>
        <xdr:cNvPr id="258" name="直線コネクタ 257"/>
        <xdr:cNvCxnSpPr/>
      </xdr:nvCxnSpPr>
      <xdr:spPr>
        <a:xfrm>
          <a:off x="13004800" y="92786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0" name="テキスト ボックス 259"/>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156210</xdr:rowOff>
    </xdr:from>
    <xdr:to>
      <xdr:col>82</xdr:col>
      <xdr:colOff>158750</xdr:colOff>
      <xdr:row>54</xdr:row>
      <xdr:rowOff>86360</xdr:rowOff>
    </xdr:to>
    <xdr:sp macro="" textlink="">
      <xdr:nvSpPr>
        <xdr:cNvPr id="268" name="楕円 267"/>
        <xdr:cNvSpPr/>
      </xdr:nvSpPr>
      <xdr:spPr>
        <a:xfrm>
          <a:off x="16459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64787</xdr:rowOff>
    </xdr:from>
    <xdr:ext cx="762000" cy="259045"/>
    <xdr:sp macro="" textlink="">
      <xdr:nvSpPr>
        <xdr:cNvPr id="269" name="その他該当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22860</xdr:rowOff>
    </xdr:from>
    <xdr:to>
      <xdr:col>78</xdr:col>
      <xdr:colOff>120650</xdr:colOff>
      <xdr:row>54</xdr:row>
      <xdr:rowOff>124460</xdr:rowOff>
    </xdr:to>
    <xdr:sp macro="" textlink="">
      <xdr:nvSpPr>
        <xdr:cNvPr id="270" name="楕円 269"/>
        <xdr:cNvSpPr/>
      </xdr:nvSpPr>
      <xdr:spPr>
        <a:xfrm>
          <a:off x="15621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134637</xdr:rowOff>
    </xdr:from>
    <xdr:ext cx="736600" cy="259045"/>
    <xdr:sp macro="" textlink="">
      <xdr:nvSpPr>
        <xdr:cNvPr id="271" name="テキスト ボックス 270"/>
        <xdr:cNvSpPr txBox="1"/>
      </xdr:nvSpPr>
      <xdr:spPr>
        <a:xfrm>
          <a:off x="15290800" y="905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38100</xdr:rowOff>
    </xdr:from>
    <xdr:to>
      <xdr:col>74</xdr:col>
      <xdr:colOff>31750</xdr:colOff>
      <xdr:row>54</xdr:row>
      <xdr:rowOff>139700</xdr:rowOff>
    </xdr:to>
    <xdr:sp macro="" textlink="">
      <xdr:nvSpPr>
        <xdr:cNvPr id="272" name="楕円 271"/>
        <xdr:cNvSpPr/>
      </xdr:nvSpPr>
      <xdr:spPr>
        <a:xfrm>
          <a:off x="14732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149877</xdr:rowOff>
    </xdr:from>
    <xdr:ext cx="762000" cy="259045"/>
    <xdr:sp macro="" textlink="">
      <xdr:nvSpPr>
        <xdr:cNvPr id="273" name="テキスト ボックス 272"/>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83820</xdr:rowOff>
    </xdr:from>
    <xdr:to>
      <xdr:col>69</xdr:col>
      <xdr:colOff>142875</xdr:colOff>
      <xdr:row>55</xdr:row>
      <xdr:rowOff>13970</xdr:rowOff>
    </xdr:to>
    <xdr:sp macro="" textlink="">
      <xdr:nvSpPr>
        <xdr:cNvPr id="274" name="楕円 273"/>
        <xdr:cNvSpPr/>
      </xdr:nvSpPr>
      <xdr:spPr>
        <a:xfrm>
          <a:off x="13843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24147</xdr:rowOff>
    </xdr:from>
    <xdr:ext cx="762000" cy="259045"/>
    <xdr:sp macro="" textlink="">
      <xdr:nvSpPr>
        <xdr:cNvPr id="275" name="テキスト ボックス 274"/>
        <xdr:cNvSpPr txBox="1"/>
      </xdr:nvSpPr>
      <xdr:spPr>
        <a:xfrm>
          <a:off x="13512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140970</xdr:rowOff>
    </xdr:from>
    <xdr:to>
      <xdr:col>65</xdr:col>
      <xdr:colOff>53975</xdr:colOff>
      <xdr:row>54</xdr:row>
      <xdr:rowOff>71120</xdr:rowOff>
    </xdr:to>
    <xdr:sp macro="" textlink="">
      <xdr:nvSpPr>
        <xdr:cNvPr id="276" name="楕円 275"/>
        <xdr:cNvSpPr/>
      </xdr:nvSpPr>
      <xdr:spPr>
        <a:xfrm>
          <a:off x="12954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81297</xdr:rowOff>
    </xdr:from>
    <xdr:ext cx="762000" cy="259045"/>
    <xdr:sp macro="" textlink="">
      <xdr:nvSpPr>
        <xdr:cNvPr id="277" name="テキスト ボックス 276"/>
        <xdr:cNvSpPr txBox="1"/>
      </xdr:nvSpPr>
      <xdr:spPr>
        <a:xfrm>
          <a:off x="12623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補助費の主なものは、 町が団体や個人に対して行っている補助金等で、そのうち、町の単独で行う補助交付金は、その補助事業の内容が町の政策目標と一致し、その効果が町民の利益として反映されることが必要である。　Ｈ</a:t>
          </a:r>
          <a:r>
            <a:rPr lang="en-US" altLang="ja-JP" sz="900" b="0" i="0" baseline="0">
              <a:solidFill>
                <a:schemeClr val="dk1"/>
              </a:solidFill>
              <a:effectLst/>
              <a:latin typeface="+mn-lt"/>
              <a:ea typeface="+mn-ea"/>
              <a:cs typeface="+mn-cs"/>
            </a:rPr>
            <a:t>25</a:t>
          </a:r>
          <a:r>
            <a:rPr lang="ja-JP" altLang="ja-JP" sz="900" b="0" i="0" baseline="0">
              <a:solidFill>
                <a:schemeClr val="dk1"/>
              </a:solidFill>
              <a:effectLst/>
              <a:latin typeface="+mn-lt"/>
              <a:ea typeface="+mn-ea"/>
              <a:cs typeface="+mn-cs"/>
            </a:rPr>
            <a:t>年度に財政基本計画を策定した中でこの補助金について、今後は補助金の公平性・透明性の確保など、効果が町民に寄与しているか確認し、適正な補助金額にすることで約</a:t>
          </a:r>
          <a:r>
            <a:rPr lang="en-US" altLang="ja-JP" sz="900" b="0" i="0" baseline="0">
              <a:solidFill>
                <a:schemeClr val="dk1"/>
              </a:solidFill>
              <a:effectLst/>
              <a:latin typeface="+mn-lt"/>
              <a:ea typeface="+mn-ea"/>
              <a:cs typeface="+mn-cs"/>
            </a:rPr>
            <a:t>2</a:t>
          </a:r>
          <a:r>
            <a:rPr lang="ja-JP" altLang="ja-JP" sz="900" b="0" i="0" baseline="0">
              <a:solidFill>
                <a:schemeClr val="dk1"/>
              </a:solidFill>
              <a:effectLst/>
              <a:latin typeface="+mn-lt"/>
              <a:ea typeface="+mn-ea"/>
              <a:cs typeface="+mn-cs"/>
            </a:rPr>
            <a:t>割の縮減を図ることとなっている。　併せて、団体の自主・自立性を高め、町民と行政との協働によるまちづくりを推進していくことが必要である。　</a:t>
          </a:r>
          <a:r>
            <a:rPr lang="en-US" altLang="ja-JP" sz="900" b="0" i="0" baseline="0">
              <a:solidFill>
                <a:schemeClr val="dk1"/>
              </a:solidFill>
              <a:effectLst/>
              <a:latin typeface="+mn-lt"/>
              <a:ea typeface="+mn-ea"/>
              <a:cs typeface="+mn-cs"/>
            </a:rPr>
            <a:t>H29</a:t>
          </a:r>
          <a:r>
            <a:rPr lang="ja-JP" altLang="ja-JP" sz="900" b="0" i="0" baseline="0">
              <a:solidFill>
                <a:schemeClr val="dk1"/>
              </a:solidFill>
              <a:effectLst/>
              <a:latin typeface="+mn-lt"/>
              <a:ea typeface="+mn-ea"/>
              <a:cs typeface="+mn-cs"/>
            </a:rPr>
            <a:t>年度は一部事務組合</a:t>
          </a:r>
          <a:r>
            <a:rPr lang="ja-JP" altLang="en-US" sz="900" b="0" i="0" baseline="0">
              <a:solidFill>
                <a:schemeClr val="dk1"/>
              </a:solidFill>
              <a:effectLst/>
              <a:latin typeface="+mn-lt"/>
              <a:ea typeface="+mn-ea"/>
              <a:cs typeface="+mn-cs"/>
            </a:rPr>
            <a:t>の建設負担金減少や焼却場建設起債</a:t>
          </a:r>
          <a:r>
            <a:rPr lang="ja-JP" altLang="ja-JP" sz="900" b="0" i="0" baseline="0">
              <a:solidFill>
                <a:schemeClr val="dk1"/>
              </a:solidFill>
              <a:effectLst/>
              <a:latin typeface="+mn-lt"/>
              <a:ea typeface="+mn-ea"/>
              <a:cs typeface="+mn-cs"/>
            </a:rPr>
            <a:t>に対する負担金が減少したことにより前年度より減少となった。</a:t>
          </a:r>
          <a:endParaRPr lang="ja-JP" altLang="ja-JP" sz="9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122428</xdr:rowOff>
    </xdr:to>
    <xdr:cxnSp macro="">
      <xdr:nvCxnSpPr>
        <xdr:cNvPr id="307" name="直線コネクタ 306"/>
        <xdr:cNvCxnSpPr/>
      </xdr:nvCxnSpPr>
      <xdr:spPr>
        <a:xfrm flipV="1">
          <a:off x="15671800" y="62854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154432</xdr:rowOff>
    </xdr:to>
    <xdr:cxnSp macro="">
      <xdr:nvCxnSpPr>
        <xdr:cNvPr id="310" name="直線コネクタ 309"/>
        <xdr:cNvCxnSpPr/>
      </xdr:nvCxnSpPr>
      <xdr:spPr>
        <a:xfrm flipV="1">
          <a:off x="14782800" y="6294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36</xdr:row>
      <xdr:rowOff>154432</xdr:rowOff>
    </xdr:to>
    <xdr:cxnSp macro="">
      <xdr:nvCxnSpPr>
        <xdr:cNvPr id="313" name="直線コネクタ 312"/>
        <xdr:cNvCxnSpPr/>
      </xdr:nvCxnSpPr>
      <xdr:spPr>
        <a:xfrm>
          <a:off x="13893800" y="6326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36</xdr:row>
      <xdr:rowOff>154432</xdr:rowOff>
    </xdr:to>
    <xdr:cxnSp macro="">
      <xdr:nvCxnSpPr>
        <xdr:cNvPr id="316" name="直線コネクタ 315"/>
        <xdr:cNvCxnSpPr/>
      </xdr:nvCxnSpPr>
      <xdr:spPr>
        <a:xfrm>
          <a:off x="13004800" y="6308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8" name="テキスト ボックス 317"/>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6" name="楕円 325"/>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27" name="補助費等該当値テキスト"/>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8" name="楕円 327"/>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29" name="テキスト ボックス 328"/>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30" name="楕円 329"/>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31" name="テキスト ボックス 33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32" name="楕円 331"/>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33" name="テキスト ボックス 332"/>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34" name="楕円 333"/>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35" name="テキスト ボックス 334"/>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類似団体平均値と比較して、比率が高くなっている主</a:t>
          </a:r>
          <a:r>
            <a:rPr lang="ja-JP" altLang="en-US" sz="1000" b="0" i="0" baseline="0">
              <a:solidFill>
                <a:schemeClr val="dk1"/>
              </a:solidFill>
              <a:effectLst/>
              <a:latin typeface="+mn-lt"/>
              <a:ea typeface="+mn-ea"/>
              <a:cs typeface="+mn-cs"/>
            </a:rPr>
            <a:t>な</a:t>
          </a:r>
          <a:r>
            <a:rPr lang="ja-JP" altLang="ja-JP" sz="1000" b="0" i="0" baseline="0">
              <a:solidFill>
                <a:schemeClr val="dk1"/>
              </a:solidFill>
              <a:effectLst/>
              <a:latin typeface="+mn-lt"/>
              <a:ea typeface="+mn-ea"/>
              <a:cs typeface="+mn-cs"/>
            </a:rPr>
            <a:t>要因は、新町建設計画による合併以来継続して行っているインフラ整備に対する合併特例事業債が増加していることが挙げられる。　</a:t>
          </a:r>
          <a:r>
            <a:rPr lang="ja-JP" altLang="en-US" sz="1000" b="0" i="0" baseline="0">
              <a:solidFill>
                <a:schemeClr val="dk1"/>
              </a:solidFill>
              <a:effectLst/>
              <a:latin typeface="+mn-lt"/>
              <a:ea typeface="+mn-ea"/>
              <a:cs typeface="+mn-cs"/>
            </a:rPr>
            <a:t>当町の</a:t>
          </a:r>
          <a:r>
            <a:rPr lang="ja-JP" altLang="ja-JP" sz="1000" b="0" i="0" baseline="0">
              <a:solidFill>
                <a:schemeClr val="dk1"/>
              </a:solidFill>
              <a:effectLst/>
              <a:latin typeface="+mn-lt"/>
              <a:ea typeface="+mn-ea"/>
              <a:cs typeface="+mn-cs"/>
            </a:rPr>
            <a:t>合併特例事業債の発行期限は</a:t>
          </a:r>
          <a:r>
            <a:rPr lang="ja-JP" altLang="en-US" sz="1000" b="0" i="0" baseline="0">
              <a:solidFill>
                <a:schemeClr val="dk1"/>
              </a:solidFill>
              <a:effectLst/>
              <a:latin typeface="+mn-lt"/>
              <a:ea typeface="+mn-ea"/>
              <a:cs typeface="+mn-cs"/>
            </a:rPr>
            <a:t>平成</a:t>
          </a:r>
          <a:r>
            <a:rPr lang="en-US" altLang="ja-JP" sz="1000" b="0" i="0" baseline="0">
              <a:solidFill>
                <a:schemeClr val="dk1"/>
              </a:solidFill>
              <a:effectLst/>
              <a:latin typeface="+mn-lt"/>
              <a:ea typeface="+mn-ea"/>
              <a:cs typeface="+mn-cs"/>
            </a:rPr>
            <a:t>32</a:t>
          </a:r>
          <a:r>
            <a:rPr lang="ja-JP" altLang="en-US" sz="1000" b="0" i="0" baseline="0">
              <a:solidFill>
                <a:schemeClr val="dk1"/>
              </a:solidFill>
              <a:effectLst/>
              <a:latin typeface="+mn-lt"/>
              <a:ea typeface="+mn-ea"/>
              <a:cs typeface="+mn-cs"/>
            </a:rPr>
            <a:t>年度であり</a:t>
          </a:r>
          <a:r>
            <a:rPr lang="ja-JP" altLang="ja-JP" sz="1000" b="0" i="0" baseline="0">
              <a:solidFill>
                <a:schemeClr val="dk1"/>
              </a:solidFill>
              <a:effectLst/>
              <a:latin typeface="+mn-lt"/>
              <a:ea typeface="+mn-ea"/>
              <a:cs typeface="+mn-cs"/>
            </a:rPr>
            <a:t>、今後の数年間に</a:t>
          </a:r>
          <a:r>
            <a:rPr lang="ja-JP" altLang="en-US" sz="1000" b="0" i="0" baseline="0">
              <a:solidFill>
                <a:schemeClr val="dk1"/>
              </a:solidFill>
              <a:effectLst/>
              <a:latin typeface="+mn-lt"/>
              <a:ea typeface="+mn-ea"/>
              <a:cs typeface="+mn-cs"/>
            </a:rPr>
            <a:t>お</a:t>
          </a:r>
          <a:r>
            <a:rPr lang="ja-JP" altLang="ja-JP" sz="1000" b="0" i="0" baseline="0">
              <a:solidFill>
                <a:schemeClr val="dk1"/>
              </a:solidFill>
              <a:effectLst/>
              <a:latin typeface="+mn-lt"/>
              <a:ea typeface="+mn-ea"/>
              <a:cs typeface="+mn-cs"/>
            </a:rPr>
            <a:t>いても新町建設計画</a:t>
          </a:r>
          <a:r>
            <a:rPr lang="ja-JP" altLang="en-US" sz="1000" b="0" i="0" baseline="0">
              <a:solidFill>
                <a:schemeClr val="dk1"/>
              </a:solidFill>
              <a:effectLst/>
              <a:latin typeface="+mn-lt"/>
              <a:ea typeface="+mn-ea"/>
              <a:cs typeface="+mn-cs"/>
            </a:rPr>
            <a:t>に基づいた</a:t>
          </a:r>
          <a:r>
            <a:rPr lang="ja-JP" altLang="ja-JP" sz="1000" b="0" i="0" baseline="0">
              <a:solidFill>
                <a:schemeClr val="dk1"/>
              </a:solidFill>
              <a:effectLst/>
              <a:latin typeface="+mn-lt"/>
              <a:ea typeface="+mn-ea"/>
              <a:cs typeface="+mn-cs"/>
            </a:rPr>
            <a:t>小学校建設等大型事業が計画されているため、将来における公債費は増加してくるものと思われる。こうした状況の中において、他の普通建設事業を抑制するなど新規発行債を控えるように努める。　また、後年度に財政措置される起債を活用するなど将来において過度な負担とならないよう注視していく。</a:t>
          </a:r>
          <a:endParaRPr lang="ja-JP" altLang="ja-JP" sz="10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165100</xdr:rowOff>
    </xdr:from>
    <xdr:to>
      <xdr:col>24</xdr:col>
      <xdr:colOff>25400</xdr:colOff>
      <xdr:row>79</xdr:row>
      <xdr:rowOff>16511</xdr:rowOff>
    </xdr:to>
    <xdr:cxnSp macro="">
      <xdr:nvCxnSpPr>
        <xdr:cNvPr id="368" name="直線コネクタ 367"/>
        <xdr:cNvCxnSpPr/>
      </xdr:nvCxnSpPr>
      <xdr:spPr>
        <a:xfrm>
          <a:off x="3987800" y="135382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69"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165100</xdr:rowOff>
    </xdr:from>
    <xdr:to>
      <xdr:col>19</xdr:col>
      <xdr:colOff>187325</xdr:colOff>
      <xdr:row>78</xdr:row>
      <xdr:rowOff>165100</xdr:rowOff>
    </xdr:to>
    <xdr:cxnSp macro="">
      <xdr:nvCxnSpPr>
        <xdr:cNvPr id="371" name="直線コネクタ 370"/>
        <xdr:cNvCxnSpPr/>
      </xdr:nvCxnSpPr>
      <xdr:spPr>
        <a:xfrm>
          <a:off x="3098800" y="1353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3" name="テキスト ボックス 37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165100</xdr:rowOff>
    </xdr:from>
    <xdr:to>
      <xdr:col>15</xdr:col>
      <xdr:colOff>98425</xdr:colOff>
      <xdr:row>79</xdr:row>
      <xdr:rowOff>31750</xdr:rowOff>
    </xdr:to>
    <xdr:cxnSp macro="">
      <xdr:nvCxnSpPr>
        <xdr:cNvPr id="374" name="直線コネクタ 373"/>
        <xdr:cNvCxnSpPr/>
      </xdr:nvCxnSpPr>
      <xdr:spPr>
        <a:xfrm flipV="1">
          <a:off x="2209800" y="1353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6" name="テキスト ボックス 375"/>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31750</xdr:rowOff>
    </xdr:from>
    <xdr:to>
      <xdr:col>11</xdr:col>
      <xdr:colOff>9525</xdr:colOff>
      <xdr:row>79</xdr:row>
      <xdr:rowOff>39370</xdr:rowOff>
    </xdr:to>
    <xdr:cxnSp macro="">
      <xdr:nvCxnSpPr>
        <xdr:cNvPr id="377" name="直線コネクタ 376"/>
        <xdr:cNvCxnSpPr/>
      </xdr:nvCxnSpPr>
      <xdr:spPr>
        <a:xfrm flipV="1">
          <a:off x="1320800" y="1357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9" name="テキスト ボックス 37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1" name="テキスト ボックス 380"/>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137161</xdr:rowOff>
    </xdr:from>
    <xdr:to>
      <xdr:col>24</xdr:col>
      <xdr:colOff>76200</xdr:colOff>
      <xdr:row>79</xdr:row>
      <xdr:rowOff>67311</xdr:rowOff>
    </xdr:to>
    <xdr:sp macro="" textlink="">
      <xdr:nvSpPr>
        <xdr:cNvPr id="387" name="楕円 386"/>
        <xdr:cNvSpPr/>
      </xdr:nvSpPr>
      <xdr:spPr>
        <a:xfrm>
          <a:off x="4775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109238</xdr:rowOff>
    </xdr:from>
    <xdr:ext cx="762000" cy="259045"/>
    <xdr:sp macro="" textlink="">
      <xdr:nvSpPr>
        <xdr:cNvPr id="388" name="公債費該当値テキスト"/>
        <xdr:cNvSpPr txBox="1"/>
      </xdr:nvSpPr>
      <xdr:spPr>
        <a:xfrm>
          <a:off x="49149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114300</xdr:rowOff>
    </xdr:from>
    <xdr:to>
      <xdr:col>20</xdr:col>
      <xdr:colOff>38100</xdr:colOff>
      <xdr:row>79</xdr:row>
      <xdr:rowOff>44450</xdr:rowOff>
    </xdr:to>
    <xdr:sp macro="" textlink="">
      <xdr:nvSpPr>
        <xdr:cNvPr id="389" name="楕円 388"/>
        <xdr:cNvSpPr/>
      </xdr:nvSpPr>
      <xdr:spPr>
        <a:xfrm>
          <a:off x="3937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29227</xdr:rowOff>
    </xdr:from>
    <xdr:ext cx="736600" cy="259045"/>
    <xdr:sp macro="" textlink="">
      <xdr:nvSpPr>
        <xdr:cNvPr id="390" name="テキスト ボックス 389"/>
        <xdr:cNvSpPr txBox="1"/>
      </xdr:nvSpPr>
      <xdr:spPr>
        <a:xfrm>
          <a:off x="3606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114300</xdr:rowOff>
    </xdr:from>
    <xdr:to>
      <xdr:col>15</xdr:col>
      <xdr:colOff>149225</xdr:colOff>
      <xdr:row>79</xdr:row>
      <xdr:rowOff>44450</xdr:rowOff>
    </xdr:to>
    <xdr:sp macro="" textlink="">
      <xdr:nvSpPr>
        <xdr:cNvPr id="391" name="楕円 390"/>
        <xdr:cNvSpPr/>
      </xdr:nvSpPr>
      <xdr:spPr>
        <a:xfrm>
          <a:off x="3048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29227</xdr:rowOff>
    </xdr:from>
    <xdr:ext cx="762000" cy="259045"/>
    <xdr:sp macro="" textlink="">
      <xdr:nvSpPr>
        <xdr:cNvPr id="392" name="テキスト ボックス 391"/>
        <xdr:cNvSpPr txBox="1"/>
      </xdr:nvSpPr>
      <xdr:spPr>
        <a:xfrm>
          <a:off x="2717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152400</xdr:rowOff>
    </xdr:from>
    <xdr:to>
      <xdr:col>11</xdr:col>
      <xdr:colOff>60325</xdr:colOff>
      <xdr:row>79</xdr:row>
      <xdr:rowOff>82550</xdr:rowOff>
    </xdr:to>
    <xdr:sp macro="" textlink="">
      <xdr:nvSpPr>
        <xdr:cNvPr id="393" name="楕円 392"/>
        <xdr:cNvSpPr/>
      </xdr:nvSpPr>
      <xdr:spPr>
        <a:xfrm>
          <a:off x="2159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67327</xdr:rowOff>
    </xdr:from>
    <xdr:ext cx="762000" cy="259045"/>
    <xdr:sp macro="" textlink="">
      <xdr:nvSpPr>
        <xdr:cNvPr id="394" name="テキスト ボックス 393"/>
        <xdr:cNvSpPr txBox="1"/>
      </xdr:nvSpPr>
      <xdr:spPr>
        <a:xfrm>
          <a:off x="1828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160020</xdr:rowOff>
    </xdr:from>
    <xdr:to>
      <xdr:col>6</xdr:col>
      <xdr:colOff>171450</xdr:colOff>
      <xdr:row>79</xdr:row>
      <xdr:rowOff>90170</xdr:rowOff>
    </xdr:to>
    <xdr:sp macro="" textlink="">
      <xdr:nvSpPr>
        <xdr:cNvPr id="395" name="楕円 394"/>
        <xdr:cNvSpPr/>
      </xdr:nvSpPr>
      <xdr:spPr>
        <a:xfrm>
          <a:off x="1270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74947</xdr:rowOff>
    </xdr:from>
    <xdr:ext cx="762000" cy="259045"/>
    <xdr:sp macro="" textlink="">
      <xdr:nvSpPr>
        <xdr:cNvPr id="396" name="テキスト ボックス 395"/>
        <xdr:cNvSpPr txBox="1"/>
      </xdr:nvSpPr>
      <xdr:spPr>
        <a:xfrm>
          <a:off x="939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全体の経常収支比率</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77.5</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76.2</a:t>
          </a:r>
          <a:r>
            <a:rPr lang="ja-JP" altLang="ja-JP" sz="1100" b="0" i="0" baseline="0">
              <a:solidFill>
                <a:schemeClr val="dk1"/>
              </a:solidFill>
              <a:effectLst/>
              <a:latin typeface="+mn-lt"/>
              <a:ea typeface="+mn-ea"/>
              <a:cs typeface="+mn-cs"/>
            </a:rPr>
            <a:t>％へと減少したことにより、公債費を除いた部分も、</a:t>
          </a:r>
          <a:r>
            <a:rPr lang="en-US" altLang="ja-JP" sz="1100" b="0" i="0" baseline="0">
              <a:solidFill>
                <a:schemeClr val="dk1"/>
              </a:solidFill>
              <a:effectLst/>
              <a:latin typeface="+mn-lt"/>
              <a:ea typeface="+mn-ea"/>
              <a:cs typeface="+mn-cs"/>
            </a:rPr>
            <a:t>59.0</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57.4</a:t>
          </a:r>
          <a:r>
            <a:rPr lang="ja-JP" altLang="ja-JP" sz="1100" b="0" i="0" baseline="0">
              <a:solidFill>
                <a:schemeClr val="dk1"/>
              </a:solidFill>
              <a:effectLst/>
              <a:latin typeface="+mn-lt"/>
              <a:ea typeface="+mn-ea"/>
              <a:cs typeface="+mn-cs"/>
            </a:rPr>
            <a:t>％と減少している。類似団体平均値が、</a:t>
          </a:r>
          <a:r>
            <a:rPr lang="en-US" altLang="ja-JP" sz="1100" b="0" i="0" baseline="0">
              <a:solidFill>
                <a:schemeClr val="dk1"/>
              </a:solidFill>
              <a:effectLst/>
              <a:latin typeface="+mn-lt"/>
              <a:ea typeface="+mn-ea"/>
              <a:cs typeface="+mn-cs"/>
            </a:rPr>
            <a:t>77.0</a:t>
          </a:r>
          <a:r>
            <a:rPr lang="ja-JP" altLang="ja-JP" sz="1100" b="0" i="0" baseline="0">
              <a:solidFill>
                <a:schemeClr val="dk1"/>
              </a:solidFill>
              <a:effectLst/>
              <a:latin typeface="+mn-lt"/>
              <a:ea typeface="+mn-ea"/>
              <a:cs typeface="+mn-cs"/>
            </a:rPr>
            <a:t>％ということから考えると、低い水準にあるとも言えるが、近年の歳出構造から考えると今後上昇することが予測されるため、合併から</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年を経過したなかで、今後もより一層、合併のスケールメリットを生かした行政のスリム化に対応する必要がある。</a:t>
          </a:r>
          <a:endParaRPr lang="ja-JP" altLang="ja-JP" sz="11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122428</xdr:rowOff>
    </xdr:from>
    <xdr:to>
      <xdr:col>82</xdr:col>
      <xdr:colOff>107950</xdr:colOff>
      <xdr:row>73</xdr:row>
      <xdr:rowOff>24130</xdr:rowOff>
    </xdr:to>
    <xdr:cxnSp macro="">
      <xdr:nvCxnSpPr>
        <xdr:cNvPr id="427" name="直線コネクタ 426"/>
        <xdr:cNvCxnSpPr/>
      </xdr:nvCxnSpPr>
      <xdr:spPr>
        <a:xfrm flipV="1">
          <a:off x="15671800" y="124668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28"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24130</xdr:rowOff>
    </xdr:from>
    <xdr:to>
      <xdr:col>78</xdr:col>
      <xdr:colOff>69850</xdr:colOff>
      <xdr:row>73</xdr:row>
      <xdr:rowOff>37846</xdr:rowOff>
    </xdr:to>
    <xdr:cxnSp macro="">
      <xdr:nvCxnSpPr>
        <xdr:cNvPr id="430" name="直線コネクタ 429"/>
        <xdr:cNvCxnSpPr/>
      </xdr:nvCxnSpPr>
      <xdr:spPr>
        <a:xfrm flipV="1">
          <a:off x="14782800" y="125399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32" name="テキスト ボックス 431"/>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28702</xdr:rowOff>
    </xdr:from>
    <xdr:to>
      <xdr:col>73</xdr:col>
      <xdr:colOff>180975</xdr:colOff>
      <xdr:row>73</xdr:row>
      <xdr:rowOff>37846</xdr:rowOff>
    </xdr:to>
    <xdr:cxnSp macro="">
      <xdr:nvCxnSpPr>
        <xdr:cNvPr id="433" name="直線コネクタ 432"/>
        <xdr:cNvCxnSpPr/>
      </xdr:nvCxnSpPr>
      <xdr:spPr>
        <a:xfrm>
          <a:off x="13893800" y="125445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35" name="テキスト ボックス 434"/>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149860</xdr:rowOff>
    </xdr:from>
    <xdr:to>
      <xdr:col>69</xdr:col>
      <xdr:colOff>92075</xdr:colOff>
      <xdr:row>73</xdr:row>
      <xdr:rowOff>28702</xdr:rowOff>
    </xdr:to>
    <xdr:cxnSp macro="">
      <xdr:nvCxnSpPr>
        <xdr:cNvPr id="436" name="直線コネクタ 435"/>
        <xdr:cNvCxnSpPr/>
      </xdr:nvCxnSpPr>
      <xdr:spPr>
        <a:xfrm>
          <a:off x="13004800" y="124942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8" name="テキスト ボックス 437"/>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0" name="テキスト ボックス 439"/>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71628</xdr:rowOff>
    </xdr:from>
    <xdr:to>
      <xdr:col>82</xdr:col>
      <xdr:colOff>158750</xdr:colOff>
      <xdr:row>73</xdr:row>
      <xdr:rowOff>1778</xdr:rowOff>
    </xdr:to>
    <xdr:sp macro="" textlink="">
      <xdr:nvSpPr>
        <xdr:cNvPr id="446" name="楕円 445"/>
        <xdr:cNvSpPr/>
      </xdr:nvSpPr>
      <xdr:spPr>
        <a:xfrm>
          <a:off x="16459200" y="1241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71</xdr:row>
      <xdr:rowOff>151655</xdr:rowOff>
    </xdr:from>
    <xdr:ext cx="762000" cy="259045"/>
    <xdr:sp macro="" textlink="">
      <xdr:nvSpPr>
        <xdr:cNvPr id="447" name="公債費以外該当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144780</xdr:rowOff>
    </xdr:from>
    <xdr:to>
      <xdr:col>78</xdr:col>
      <xdr:colOff>120650</xdr:colOff>
      <xdr:row>73</xdr:row>
      <xdr:rowOff>74930</xdr:rowOff>
    </xdr:to>
    <xdr:sp macro="" textlink="">
      <xdr:nvSpPr>
        <xdr:cNvPr id="448" name="楕円 447"/>
        <xdr:cNvSpPr/>
      </xdr:nvSpPr>
      <xdr:spPr>
        <a:xfrm>
          <a:off x="15621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85107</xdr:rowOff>
    </xdr:from>
    <xdr:ext cx="736600" cy="259045"/>
    <xdr:sp macro="" textlink="">
      <xdr:nvSpPr>
        <xdr:cNvPr id="449" name="テキスト ボックス 448"/>
        <xdr:cNvSpPr txBox="1"/>
      </xdr:nvSpPr>
      <xdr:spPr>
        <a:xfrm>
          <a:off x="15290800" y="1225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158496</xdr:rowOff>
    </xdr:from>
    <xdr:to>
      <xdr:col>74</xdr:col>
      <xdr:colOff>31750</xdr:colOff>
      <xdr:row>73</xdr:row>
      <xdr:rowOff>88646</xdr:rowOff>
    </xdr:to>
    <xdr:sp macro="" textlink="">
      <xdr:nvSpPr>
        <xdr:cNvPr id="450" name="楕円 449"/>
        <xdr:cNvSpPr/>
      </xdr:nvSpPr>
      <xdr:spPr>
        <a:xfrm>
          <a:off x="14732000" y="1250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98823</xdr:rowOff>
    </xdr:from>
    <xdr:ext cx="762000" cy="259045"/>
    <xdr:sp macro="" textlink="">
      <xdr:nvSpPr>
        <xdr:cNvPr id="451" name="テキスト ボックス 450"/>
        <xdr:cNvSpPr txBox="1"/>
      </xdr:nvSpPr>
      <xdr:spPr>
        <a:xfrm>
          <a:off x="14401800" y="1227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149352</xdr:rowOff>
    </xdr:from>
    <xdr:to>
      <xdr:col>69</xdr:col>
      <xdr:colOff>142875</xdr:colOff>
      <xdr:row>73</xdr:row>
      <xdr:rowOff>79502</xdr:rowOff>
    </xdr:to>
    <xdr:sp macro="" textlink="">
      <xdr:nvSpPr>
        <xdr:cNvPr id="452" name="楕円 451"/>
        <xdr:cNvSpPr/>
      </xdr:nvSpPr>
      <xdr:spPr>
        <a:xfrm>
          <a:off x="13843000" y="1249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89679</xdr:rowOff>
    </xdr:from>
    <xdr:ext cx="762000" cy="259045"/>
    <xdr:sp macro="" textlink="">
      <xdr:nvSpPr>
        <xdr:cNvPr id="453" name="テキスト ボックス 452"/>
        <xdr:cNvSpPr txBox="1"/>
      </xdr:nvSpPr>
      <xdr:spPr>
        <a:xfrm>
          <a:off x="13512800" y="1226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99060</xdr:rowOff>
    </xdr:from>
    <xdr:to>
      <xdr:col>65</xdr:col>
      <xdr:colOff>53975</xdr:colOff>
      <xdr:row>73</xdr:row>
      <xdr:rowOff>29210</xdr:rowOff>
    </xdr:to>
    <xdr:sp macro="" textlink="">
      <xdr:nvSpPr>
        <xdr:cNvPr id="454" name="楕円 453"/>
        <xdr:cNvSpPr/>
      </xdr:nvSpPr>
      <xdr:spPr>
        <a:xfrm>
          <a:off x="12954000" y="124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39387</xdr:rowOff>
    </xdr:from>
    <xdr:ext cx="762000" cy="259045"/>
    <xdr:sp macro="" textlink="">
      <xdr:nvSpPr>
        <xdr:cNvPr id="455" name="テキスト ボックス 454"/>
        <xdr:cNvSpPr txBox="1"/>
      </xdr:nvSpPr>
      <xdr:spPr>
        <a:xfrm>
          <a:off x="12623800" y="1221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109964</xdr:rowOff>
    </xdr:from>
    <xdr:to>
      <xdr:col>29</xdr:col>
      <xdr:colOff>127000</xdr:colOff>
      <xdr:row>16</xdr:row>
      <xdr:rowOff>150230</xdr:rowOff>
    </xdr:to>
    <xdr:cxnSp macro="">
      <xdr:nvCxnSpPr>
        <xdr:cNvPr id="52" name="直線コネクタ 51"/>
        <xdr:cNvCxnSpPr/>
      </xdr:nvCxnSpPr>
      <xdr:spPr bwMode="auto">
        <a:xfrm flipV="1">
          <a:off x="5003800" y="2900789"/>
          <a:ext cx="647700" cy="40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91950</xdr:rowOff>
    </xdr:from>
    <xdr:ext cx="762000" cy="259045"/>
    <xdr:sp macro="" textlink="">
      <xdr:nvSpPr>
        <xdr:cNvPr id="53" name="人口1人当たり決算額の推移平均値テキスト130"/>
        <xdr:cNvSpPr txBox="1"/>
      </xdr:nvSpPr>
      <xdr:spPr>
        <a:xfrm>
          <a:off x="5740400" y="305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122961</xdr:rowOff>
    </xdr:from>
    <xdr:to>
      <xdr:col>26</xdr:col>
      <xdr:colOff>50800</xdr:colOff>
      <xdr:row>16</xdr:row>
      <xdr:rowOff>150230</xdr:rowOff>
    </xdr:to>
    <xdr:cxnSp macro="">
      <xdr:nvCxnSpPr>
        <xdr:cNvPr id="55" name="直線コネクタ 54"/>
        <xdr:cNvCxnSpPr/>
      </xdr:nvCxnSpPr>
      <xdr:spPr bwMode="auto">
        <a:xfrm>
          <a:off x="4305300" y="2913786"/>
          <a:ext cx="698500" cy="27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122961</xdr:rowOff>
    </xdr:from>
    <xdr:to>
      <xdr:col>22</xdr:col>
      <xdr:colOff>114300</xdr:colOff>
      <xdr:row>16</xdr:row>
      <xdr:rowOff>142213</xdr:rowOff>
    </xdr:to>
    <xdr:cxnSp macro="">
      <xdr:nvCxnSpPr>
        <xdr:cNvPr id="58" name="直線コネクタ 57"/>
        <xdr:cNvCxnSpPr/>
      </xdr:nvCxnSpPr>
      <xdr:spPr bwMode="auto">
        <a:xfrm flipV="1">
          <a:off x="3606800" y="2913786"/>
          <a:ext cx="698500" cy="19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66429</xdr:rowOff>
    </xdr:from>
    <xdr:ext cx="762000" cy="259045"/>
    <xdr:sp macro="" textlink="">
      <xdr:nvSpPr>
        <xdr:cNvPr id="60" name="テキスト ボックス 59"/>
        <xdr:cNvSpPr txBox="1"/>
      </xdr:nvSpPr>
      <xdr:spPr>
        <a:xfrm>
          <a:off x="3924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142213</xdr:rowOff>
    </xdr:from>
    <xdr:to>
      <xdr:col>18</xdr:col>
      <xdr:colOff>177800</xdr:colOff>
      <xdr:row>16</xdr:row>
      <xdr:rowOff>166118</xdr:rowOff>
    </xdr:to>
    <xdr:cxnSp macro="">
      <xdr:nvCxnSpPr>
        <xdr:cNvPr id="61" name="直線コネクタ 60"/>
        <xdr:cNvCxnSpPr/>
      </xdr:nvCxnSpPr>
      <xdr:spPr bwMode="auto">
        <a:xfrm flipV="1">
          <a:off x="2908300" y="2933038"/>
          <a:ext cx="698500" cy="23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10993</xdr:rowOff>
    </xdr:from>
    <xdr:ext cx="762000" cy="259045"/>
    <xdr:sp macro="" textlink="">
      <xdr:nvSpPr>
        <xdr:cNvPr id="63" name="テキスト ボックス 62"/>
        <xdr:cNvSpPr txBox="1"/>
      </xdr:nvSpPr>
      <xdr:spPr>
        <a:xfrm>
          <a:off x="32258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31959</xdr:rowOff>
    </xdr:from>
    <xdr:ext cx="762000" cy="259045"/>
    <xdr:sp macro="" textlink="">
      <xdr:nvSpPr>
        <xdr:cNvPr id="65" name="テキスト ボックス 64"/>
        <xdr:cNvSpPr txBox="1"/>
      </xdr:nvSpPr>
      <xdr:spPr>
        <a:xfrm>
          <a:off x="2527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59164</xdr:rowOff>
    </xdr:from>
    <xdr:to>
      <xdr:col>29</xdr:col>
      <xdr:colOff>177800</xdr:colOff>
      <xdr:row>16</xdr:row>
      <xdr:rowOff>160764</xdr:rowOff>
    </xdr:to>
    <xdr:sp macro="" textlink="">
      <xdr:nvSpPr>
        <xdr:cNvPr id="71" name="楕円 70"/>
        <xdr:cNvSpPr/>
      </xdr:nvSpPr>
      <xdr:spPr bwMode="auto">
        <a:xfrm>
          <a:off x="5600700" y="2849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75691</xdr:rowOff>
    </xdr:from>
    <xdr:ext cx="762000" cy="259045"/>
    <xdr:sp macro="" textlink="">
      <xdr:nvSpPr>
        <xdr:cNvPr id="72" name="人口1人当たり決算額の推移該当値テキスト130"/>
        <xdr:cNvSpPr txBox="1"/>
      </xdr:nvSpPr>
      <xdr:spPr>
        <a:xfrm>
          <a:off x="5740400" y="269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99430</xdr:rowOff>
    </xdr:from>
    <xdr:to>
      <xdr:col>26</xdr:col>
      <xdr:colOff>101600</xdr:colOff>
      <xdr:row>17</xdr:row>
      <xdr:rowOff>29580</xdr:rowOff>
    </xdr:to>
    <xdr:sp macro="" textlink="">
      <xdr:nvSpPr>
        <xdr:cNvPr id="73" name="楕円 72"/>
        <xdr:cNvSpPr/>
      </xdr:nvSpPr>
      <xdr:spPr bwMode="auto">
        <a:xfrm>
          <a:off x="4953000" y="2890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39757</xdr:rowOff>
    </xdr:from>
    <xdr:ext cx="736600" cy="259045"/>
    <xdr:sp macro="" textlink="">
      <xdr:nvSpPr>
        <xdr:cNvPr id="74" name="テキスト ボックス 73"/>
        <xdr:cNvSpPr txBox="1"/>
      </xdr:nvSpPr>
      <xdr:spPr>
        <a:xfrm>
          <a:off x="4622800" y="2659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72161</xdr:rowOff>
    </xdr:from>
    <xdr:to>
      <xdr:col>22</xdr:col>
      <xdr:colOff>165100</xdr:colOff>
      <xdr:row>17</xdr:row>
      <xdr:rowOff>2311</xdr:rowOff>
    </xdr:to>
    <xdr:sp macro="" textlink="">
      <xdr:nvSpPr>
        <xdr:cNvPr id="75" name="楕円 74"/>
        <xdr:cNvSpPr/>
      </xdr:nvSpPr>
      <xdr:spPr bwMode="auto">
        <a:xfrm>
          <a:off x="4254500" y="2862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12488</xdr:rowOff>
    </xdr:from>
    <xdr:ext cx="762000" cy="259045"/>
    <xdr:sp macro="" textlink="">
      <xdr:nvSpPr>
        <xdr:cNvPr id="76" name="テキスト ボックス 75"/>
        <xdr:cNvSpPr txBox="1"/>
      </xdr:nvSpPr>
      <xdr:spPr>
        <a:xfrm>
          <a:off x="3924300" y="263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91413</xdr:rowOff>
    </xdr:from>
    <xdr:to>
      <xdr:col>19</xdr:col>
      <xdr:colOff>38100</xdr:colOff>
      <xdr:row>17</xdr:row>
      <xdr:rowOff>21563</xdr:rowOff>
    </xdr:to>
    <xdr:sp macro="" textlink="">
      <xdr:nvSpPr>
        <xdr:cNvPr id="77" name="楕円 76"/>
        <xdr:cNvSpPr/>
      </xdr:nvSpPr>
      <xdr:spPr bwMode="auto">
        <a:xfrm>
          <a:off x="3556000" y="2882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31740</xdr:rowOff>
    </xdr:from>
    <xdr:ext cx="762000" cy="259045"/>
    <xdr:sp macro="" textlink="">
      <xdr:nvSpPr>
        <xdr:cNvPr id="78" name="テキスト ボックス 77"/>
        <xdr:cNvSpPr txBox="1"/>
      </xdr:nvSpPr>
      <xdr:spPr>
        <a:xfrm>
          <a:off x="3225800" y="265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115318</xdr:rowOff>
    </xdr:from>
    <xdr:to>
      <xdr:col>15</xdr:col>
      <xdr:colOff>101600</xdr:colOff>
      <xdr:row>17</xdr:row>
      <xdr:rowOff>45468</xdr:rowOff>
    </xdr:to>
    <xdr:sp macro="" textlink="">
      <xdr:nvSpPr>
        <xdr:cNvPr id="79" name="楕円 78"/>
        <xdr:cNvSpPr/>
      </xdr:nvSpPr>
      <xdr:spPr bwMode="auto">
        <a:xfrm>
          <a:off x="2857500" y="2906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55645</xdr:rowOff>
    </xdr:from>
    <xdr:ext cx="762000" cy="259045"/>
    <xdr:sp macro="" textlink="">
      <xdr:nvSpPr>
        <xdr:cNvPr id="80" name="テキスト ボックス 79"/>
        <xdr:cNvSpPr txBox="1"/>
      </xdr:nvSpPr>
      <xdr:spPr>
        <a:xfrm>
          <a:off x="2527300" y="267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327156</xdr:rowOff>
    </xdr:from>
    <xdr:to>
      <xdr:col>29</xdr:col>
      <xdr:colOff>127000</xdr:colOff>
      <xdr:row>35</xdr:row>
      <xdr:rowOff>12243</xdr:rowOff>
    </xdr:to>
    <xdr:cxnSp macro="">
      <xdr:nvCxnSpPr>
        <xdr:cNvPr id="115" name="直線コネクタ 114"/>
        <xdr:cNvCxnSpPr/>
      </xdr:nvCxnSpPr>
      <xdr:spPr bwMode="auto">
        <a:xfrm flipV="1">
          <a:off x="5003800" y="6594606"/>
          <a:ext cx="647700" cy="27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172374</xdr:rowOff>
    </xdr:from>
    <xdr:ext cx="762000" cy="259045"/>
    <xdr:sp macro="" textlink="">
      <xdr:nvSpPr>
        <xdr:cNvPr id="116" name="人口1人当たり決算額の推移平均値テキスト445"/>
        <xdr:cNvSpPr txBox="1"/>
      </xdr:nvSpPr>
      <xdr:spPr>
        <a:xfrm>
          <a:off x="5740400" y="6782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388</xdr:rowOff>
    </xdr:from>
    <xdr:to>
      <xdr:col>26</xdr:col>
      <xdr:colOff>50800</xdr:colOff>
      <xdr:row>35</xdr:row>
      <xdr:rowOff>12243</xdr:rowOff>
    </xdr:to>
    <xdr:cxnSp macro="">
      <xdr:nvCxnSpPr>
        <xdr:cNvPr id="118" name="直線コネクタ 117"/>
        <xdr:cNvCxnSpPr/>
      </xdr:nvCxnSpPr>
      <xdr:spPr bwMode="auto">
        <a:xfrm>
          <a:off x="4305300" y="6610738"/>
          <a:ext cx="698500" cy="11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288470</xdr:rowOff>
    </xdr:from>
    <xdr:ext cx="736600" cy="259045"/>
    <xdr:sp macro="" textlink="">
      <xdr:nvSpPr>
        <xdr:cNvPr id="120" name="テキスト ボックス 119"/>
        <xdr:cNvSpPr txBox="1"/>
      </xdr:nvSpPr>
      <xdr:spPr>
        <a:xfrm>
          <a:off x="4622800" y="689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337671</xdr:rowOff>
    </xdr:from>
    <xdr:to>
      <xdr:col>22</xdr:col>
      <xdr:colOff>114300</xdr:colOff>
      <xdr:row>35</xdr:row>
      <xdr:rowOff>388</xdr:rowOff>
    </xdr:to>
    <xdr:cxnSp macro="">
      <xdr:nvCxnSpPr>
        <xdr:cNvPr id="121" name="直線コネクタ 120"/>
        <xdr:cNvCxnSpPr/>
      </xdr:nvCxnSpPr>
      <xdr:spPr bwMode="auto">
        <a:xfrm>
          <a:off x="3606800" y="6605121"/>
          <a:ext cx="698500" cy="5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127555</xdr:rowOff>
    </xdr:from>
    <xdr:to>
      <xdr:col>18</xdr:col>
      <xdr:colOff>177800</xdr:colOff>
      <xdr:row>34</xdr:row>
      <xdr:rowOff>337671</xdr:rowOff>
    </xdr:to>
    <xdr:cxnSp macro="">
      <xdr:nvCxnSpPr>
        <xdr:cNvPr id="124" name="直線コネクタ 123"/>
        <xdr:cNvCxnSpPr/>
      </xdr:nvCxnSpPr>
      <xdr:spPr bwMode="auto">
        <a:xfrm>
          <a:off x="2908300" y="6395005"/>
          <a:ext cx="698500" cy="210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278183</xdr:rowOff>
    </xdr:from>
    <xdr:ext cx="762000" cy="259045"/>
    <xdr:sp macro="" textlink="">
      <xdr:nvSpPr>
        <xdr:cNvPr id="126" name="テキスト ボックス 125"/>
        <xdr:cNvSpPr txBox="1"/>
      </xdr:nvSpPr>
      <xdr:spPr>
        <a:xfrm>
          <a:off x="32258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220935</xdr:rowOff>
    </xdr:from>
    <xdr:ext cx="762000" cy="259045"/>
    <xdr:sp macro="" textlink="">
      <xdr:nvSpPr>
        <xdr:cNvPr id="128" name="テキスト ボックス 127"/>
        <xdr:cNvSpPr txBox="1"/>
      </xdr:nvSpPr>
      <xdr:spPr>
        <a:xfrm>
          <a:off x="2527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276356</xdr:rowOff>
    </xdr:from>
    <xdr:to>
      <xdr:col>29</xdr:col>
      <xdr:colOff>177800</xdr:colOff>
      <xdr:row>35</xdr:row>
      <xdr:rowOff>35056</xdr:rowOff>
    </xdr:to>
    <xdr:sp macro="" textlink="">
      <xdr:nvSpPr>
        <xdr:cNvPr id="134" name="楕円 133"/>
        <xdr:cNvSpPr/>
      </xdr:nvSpPr>
      <xdr:spPr bwMode="auto">
        <a:xfrm>
          <a:off x="5600700" y="6543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121433</xdr:rowOff>
    </xdr:from>
    <xdr:ext cx="762000" cy="259045"/>
    <xdr:sp macro="" textlink="">
      <xdr:nvSpPr>
        <xdr:cNvPr id="135" name="人口1人当たり決算額の推移該当値テキスト445"/>
        <xdr:cNvSpPr txBox="1"/>
      </xdr:nvSpPr>
      <xdr:spPr>
        <a:xfrm>
          <a:off x="5740400" y="638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304343</xdr:rowOff>
    </xdr:from>
    <xdr:to>
      <xdr:col>26</xdr:col>
      <xdr:colOff>101600</xdr:colOff>
      <xdr:row>35</xdr:row>
      <xdr:rowOff>63043</xdr:rowOff>
    </xdr:to>
    <xdr:sp macro="" textlink="">
      <xdr:nvSpPr>
        <xdr:cNvPr id="136" name="楕円 135"/>
        <xdr:cNvSpPr/>
      </xdr:nvSpPr>
      <xdr:spPr bwMode="auto">
        <a:xfrm>
          <a:off x="4953000" y="6571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73220</xdr:rowOff>
    </xdr:from>
    <xdr:ext cx="736600" cy="259045"/>
    <xdr:sp macro="" textlink="">
      <xdr:nvSpPr>
        <xdr:cNvPr id="137" name="テキスト ボックス 136"/>
        <xdr:cNvSpPr txBox="1"/>
      </xdr:nvSpPr>
      <xdr:spPr>
        <a:xfrm>
          <a:off x="4622800" y="6340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292488</xdr:rowOff>
    </xdr:from>
    <xdr:to>
      <xdr:col>22</xdr:col>
      <xdr:colOff>165100</xdr:colOff>
      <xdr:row>35</xdr:row>
      <xdr:rowOff>51188</xdr:rowOff>
    </xdr:to>
    <xdr:sp macro="" textlink="">
      <xdr:nvSpPr>
        <xdr:cNvPr id="138" name="楕円 137"/>
        <xdr:cNvSpPr/>
      </xdr:nvSpPr>
      <xdr:spPr bwMode="auto">
        <a:xfrm>
          <a:off x="4254500" y="6559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61365</xdr:rowOff>
    </xdr:from>
    <xdr:ext cx="762000" cy="259045"/>
    <xdr:sp macro="" textlink="">
      <xdr:nvSpPr>
        <xdr:cNvPr id="139" name="テキスト ボックス 138"/>
        <xdr:cNvSpPr txBox="1"/>
      </xdr:nvSpPr>
      <xdr:spPr>
        <a:xfrm>
          <a:off x="3924300" y="632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286871</xdr:rowOff>
    </xdr:from>
    <xdr:to>
      <xdr:col>19</xdr:col>
      <xdr:colOff>38100</xdr:colOff>
      <xdr:row>35</xdr:row>
      <xdr:rowOff>45571</xdr:rowOff>
    </xdr:to>
    <xdr:sp macro="" textlink="">
      <xdr:nvSpPr>
        <xdr:cNvPr id="140" name="楕円 139"/>
        <xdr:cNvSpPr/>
      </xdr:nvSpPr>
      <xdr:spPr bwMode="auto">
        <a:xfrm>
          <a:off x="3556000" y="6554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55748</xdr:rowOff>
    </xdr:from>
    <xdr:ext cx="762000" cy="259045"/>
    <xdr:sp macro="" textlink="">
      <xdr:nvSpPr>
        <xdr:cNvPr id="141" name="テキスト ボックス 140"/>
        <xdr:cNvSpPr txBox="1"/>
      </xdr:nvSpPr>
      <xdr:spPr>
        <a:xfrm>
          <a:off x="3225800" y="632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76755</xdr:rowOff>
    </xdr:from>
    <xdr:to>
      <xdr:col>15</xdr:col>
      <xdr:colOff>101600</xdr:colOff>
      <xdr:row>34</xdr:row>
      <xdr:rowOff>178355</xdr:rowOff>
    </xdr:to>
    <xdr:sp macro="" textlink="">
      <xdr:nvSpPr>
        <xdr:cNvPr id="142" name="楕円 141"/>
        <xdr:cNvSpPr/>
      </xdr:nvSpPr>
      <xdr:spPr bwMode="auto">
        <a:xfrm>
          <a:off x="2857500" y="6344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188532</xdr:rowOff>
    </xdr:from>
    <xdr:ext cx="762000" cy="259045"/>
    <xdr:sp macro="" textlink="">
      <xdr:nvSpPr>
        <xdr:cNvPr id="143" name="テキスト ボックス 142"/>
        <xdr:cNvSpPr txBox="1"/>
      </xdr:nvSpPr>
      <xdr:spPr>
        <a:xfrm>
          <a:off x="2527300" y="611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26,518
26,207
158.40
12,971,546
11,899,577
1,058,002
7,699,334
17,951,843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12631</xdr:rowOff>
    </xdr:from>
    <xdr:to>
      <xdr:col>24</xdr:col>
      <xdr:colOff>63500</xdr:colOff>
      <xdr:row>36</xdr:row>
      <xdr:rowOff>15734</xdr:rowOff>
    </xdr:to>
    <xdr:cxnSp macro="">
      <xdr:nvCxnSpPr>
        <xdr:cNvPr id="63" name="直線コネクタ 62"/>
        <xdr:cNvCxnSpPr/>
      </xdr:nvCxnSpPr>
      <xdr:spPr>
        <a:xfrm flipV="1">
          <a:off x="3797300" y="6184831"/>
          <a:ext cx="8382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124559</xdr:rowOff>
    </xdr:from>
    <xdr:ext cx="534377" cy="259045"/>
    <xdr:sp macro="" textlink="">
      <xdr:nvSpPr>
        <xdr:cNvPr id="64" name="人件費平均値テキスト"/>
        <xdr:cNvSpPr txBox="1"/>
      </xdr:nvSpPr>
      <xdr:spPr>
        <a:xfrm>
          <a:off x="4686300" y="612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165695</xdr:rowOff>
    </xdr:from>
    <xdr:to>
      <xdr:col>19</xdr:col>
      <xdr:colOff>177800</xdr:colOff>
      <xdr:row>36</xdr:row>
      <xdr:rowOff>15734</xdr:rowOff>
    </xdr:to>
    <xdr:cxnSp macro="">
      <xdr:nvCxnSpPr>
        <xdr:cNvPr id="66" name="直線コネクタ 65"/>
        <xdr:cNvCxnSpPr/>
      </xdr:nvCxnSpPr>
      <xdr:spPr>
        <a:xfrm>
          <a:off x="2908300" y="6166445"/>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69858</xdr:rowOff>
    </xdr:from>
    <xdr:ext cx="534377" cy="259045"/>
    <xdr:sp macro="" textlink="">
      <xdr:nvSpPr>
        <xdr:cNvPr id="68" name="テキスト ボックス 67"/>
        <xdr:cNvSpPr txBox="1"/>
      </xdr:nvSpPr>
      <xdr:spPr>
        <a:xfrm>
          <a:off x="3530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165695</xdr:rowOff>
    </xdr:from>
    <xdr:to>
      <xdr:col>15</xdr:col>
      <xdr:colOff>50800</xdr:colOff>
      <xdr:row>36</xdr:row>
      <xdr:rowOff>1087</xdr:rowOff>
    </xdr:to>
    <xdr:cxnSp macro="">
      <xdr:nvCxnSpPr>
        <xdr:cNvPr id="69" name="直線コネクタ 68"/>
        <xdr:cNvCxnSpPr/>
      </xdr:nvCxnSpPr>
      <xdr:spPr>
        <a:xfrm flipV="1">
          <a:off x="2019300" y="6166445"/>
          <a:ext cx="889000" cy="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77990</xdr:rowOff>
    </xdr:from>
    <xdr:ext cx="534377" cy="259045"/>
    <xdr:sp macro="" textlink="">
      <xdr:nvSpPr>
        <xdr:cNvPr id="71" name="テキスト ボックス 70"/>
        <xdr:cNvSpPr txBox="1"/>
      </xdr:nvSpPr>
      <xdr:spPr>
        <a:xfrm>
          <a:off x="2641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152779</xdr:rowOff>
    </xdr:from>
    <xdr:to>
      <xdr:col>10</xdr:col>
      <xdr:colOff>114300</xdr:colOff>
      <xdr:row>36</xdr:row>
      <xdr:rowOff>1087</xdr:rowOff>
    </xdr:to>
    <xdr:cxnSp macro="">
      <xdr:nvCxnSpPr>
        <xdr:cNvPr id="72" name="直線コネクタ 71"/>
        <xdr:cNvCxnSpPr/>
      </xdr:nvCxnSpPr>
      <xdr:spPr>
        <a:xfrm>
          <a:off x="1130300" y="6153529"/>
          <a:ext cx="889000" cy="1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133281</xdr:rowOff>
    </xdr:from>
    <xdr:to>
      <xdr:col>24</xdr:col>
      <xdr:colOff>114300</xdr:colOff>
      <xdr:row>36</xdr:row>
      <xdr:rowOff>63431</xdr:rowOff>
    </xdr:to>
    <xdr:sp macro="" textlink="">
      <xdr:nvSpPr>
        <xdr:cNvPr id="82" name="楕円 81"/>
        <xdr:cNvSpPr/>
      </xdr:nvSpPr>
      <xdr:spPr>
        <a:xfrm>
          <a:off x="4584700" y="613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156158</xdr:rowOff>
    </xdr:from>
    <xdr:ext cx="534377" cy="259045"/>
    <xdr:sp macro="" textlink="">
      <xdr:nvSpPr>
        <xdr:cNvPr id="83" name="人件費該当値テキスト"/>
        <xdr:cNvSpPr txBox="1"/>
      </xdr:nvSpPr>
      <xdr:spPr>
        <a:xfrm>
          <a:off x="4686300" y="598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136384</xdr:rowOff>
    </xdr:from>
    <xdr:to>
      <xdr:col>20</xdr:col>
      <xdr:colOff>38100</xdr:colOff>
      <xdr:row>36</xdr:row>
      <xdr:rowOff>66534</xdr:rowOff>
    </xdr:to>
    <xdr:sp macro="" textlink="">
      <xdr:nvSpPr>
        <xdr:cNvPr id="84" name="楕円 83"/>
        <xdr:cNvSpPr/>
      </xdr:nvSpPr>
      <xdr:spPr>
        <a:xfrm>
          <a:off x="3746500" y="613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83061</xdr:rowOff>
    </xdr:from>
    <xdr:ext cx="534377" cy="259045"/>
    <xdr:sp macro="" textlink="">
      <xdr:nvSpPr>
        <xdr:cNvPr id="85" name="テキスト ボックス 84"/>
        <xdr:cNvSpPr txBox="1"/>
      </xdr:nvSpPr>
      <xdr:spPr>
        <a:xfrm>
          <a:off x="3530111" y="5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114895</xdr:rowOff>
    </xdr:from>
    <xdr:to>
      <xdr:col>15</xdr:col>
      <xdr:colOff>101600</xdr:colOff>
      <xdr:row>36</xdr:row>
      <xdr:rowOff>45045</xdr:rowOff>
    </xdr:to>
    <xdr:sp macro="" textlink="">
      <xdr:nvSpPr>
        <xdr:cNvPr id="86" name="楕円 85"/>
        <xdr:cNvSpPr/>
      </xdr:nvSpPr>
      <xdr:spPr>
        <a:xfrm>
          <a:off x="2857500" y="61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61572</xdr:rowOff>
    </xdr:from>
    <xdr:ext cx="534377" cy="259045"/>
    <xdr:sp macro="" textlink="">
      <xdr:nvSpPr>
        <xdr:cNvPr id="87" name="テキスト ボックス 86"/>
        <xdr:cNvSpPr txBox="1"/>
      </xdr:nvSpPr>
      <xdr:spPr>
        <a:xfrm>
          <a:off x="2641111" y="589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121737</xdr:rowOff>
    </xdr:from>
    <xdr:to>
      <xdr:col>10</xdr:col>
      <xdr:colOff>165100</xdr:colOff>
      <xdr:row>36</xdr:row>
      <xdr:rowOff>51887</xdr:rowOff>
    </xdr:to>
    <xdr:sp macro="" textlink="">
      <xdr:nvSpPr>
        <xdr:cNvPr id="88" name="楕円 87"/>
        <xdr:cNvSpPr/>
      </xdr:nvSpPr>
      <xdr:spPr>
        <a:xfrm>
          <a:off x="1968500" y="612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43014</xdr:rowOff>
    </xdr:from>
    <xdr:ext cx="534377" cy="259045"/>
    <xdr:sp macro="" textlink="">
      <xdr:nvSpPr>
        <xdr:cNvPr id="89" name="テキスト ボックス 88"/>
        <xdr:cNvSpPr txBox="1"/>
      </xdr:nvSpPr>
      <xdr:spPr>
        <a:xfrm>
          <a:off x="1752111" y="621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101979</xdr:rowOff>
    </xdr:from>
    <xdr:to>
      <xdr:col>6</xdr:col>
      <xdr:colOff>38100</xdr:colOff>
      <xdr:row>36</xdr:row>
      <xdr:rowOff>32129</xdr:rowOff>
    </xdr:to>
    <xdr:sp macro="" textlink="">
      <xdr:nvSpPr>
        <xdr:cNvPr id="90" name="楕円 89"/>
        <xdr:cNvSpPr/>
      </xdr:nvSpPr>
      <xdr:spPr>
        <a:xfrm>
          <a:off x="1079500" y="610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23256</xdr:rowOff>
    </xdr:from>
    <xdr:ext cx="534377" cy="259045"/>
    <xdr:sp macro="" textlink="">
      <xdr:nvSpPr>
        <xdr:cNvPr id="91" name="テキスト ボックス 90"/>
        <xdr:cNvSpPr txBox="1"/>
      </xdr:nvSpPr>
      <xdr:spPr>
        <a:xfrm>
          <a:off x="863111" y="619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93414</xdr:rowOff>
    </xdr:from>
    <xdr:to>
      <xdr:col>24</xdr:col>
      <xdr:colOff>63500</xdr:colOff>
      <xdr:row>56</xdr:row>
      <xdr:rowOff>117580</xdr:rowOff>
    </xdr:to>
    <xdr:cxnSp macro="">
      <xdr:nvCxnSpPr>
        <xdr:cNvPr id="123" name="直線コネクタ 122"/>
        <xdr:cNvCxnSpPr/>
      </xdr:nvCxnSpPr>
      <xdr:spPr>
        <a:xfrm flipV="1">
          <a:off x="3797300" y="9694614"/>
          <a:ext cx="8382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64137</xdr:rowOff>
    </xdr:from>
    <xdr:ext cx="534377" cy="259045"/>
    <xdr:sp macro="" textlink="">
      <xdr:nvSpPr>
        <xdr:cNvPr id="124" name="物件費平均値テキスト"/>
        <xdr:cNvSpPr txBox="1"/>
      </xdr:nvSpPr>
      <xdr:spPr>
        <a:xfrm>
          <a:off x="4686300" y="9836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78708</xdr:rowOff>
    </xdr:from>
    <xdr:to>
      <xdr:col>19</xdr:col>
      <xdr:colOff>177800</xdr:colOff>
      <xdr:row>56</xdr:row>
      <xdr:rowOff>117580</xdr:rowOff>
    </xdr:to>
    <xdr:cxnSp macro="">
      <xdr:nvCxnSpPr>
        <xdr:cNvPr id="126" name="直線コネクタ 125"/>
        <xdr:cNvCxnSpPr/>
      </xdr:nvCxnSpPr>
      <xdr:spPr>
        <a:xfrm>
          <a:off x="2908300" y="9679908"/>
          <a:ext cx="889000" cy="3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3874</xdr:rowOff>
    </xdr:from>
    <xdr:ext cx="534377" cy="259045"/>
    <xdr:sp macro="" textlink="">
      <xdr:nvSpPr>
        <xdr:cNvPr id="128" name="テキスト ボックス 127"/>
        <xdr:cNvSpPr txBox="1"/>
      </xdr:nvSpPr>
      <xdr:spPr>
        <a:xfrm>
          <a:off x="3530111" y="99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78708</xdr:rowOff>
    </xdr:from>
    <xdr:to>
      <xdr:col>15</xdr:col>
      <xdr:colOff>50800</xdr:colOff>
      <xdr:row>56</xdr:row>
      <xdr:rowOff>152197</xdr:rowOff>
    </xdr:to>
    <xdr:cxnSp macro="">
      <xdr:nvCxnSpPr>
        <xdr:cNvPr id="129" name="直線コネクタ 128"/>
        <xdr:cNvCxnSpPr/>
      </xdr:nvCxnSpPr>
      <xdr:spPr>
        <a:xfrm flipV="1">
          <a:off x="2019300" y="9679908"/>
          <a:ext cx="889000" cy="7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54166</xdr:rowOff>
    </xdr:from>
    <xdr:ext cx="534377" cy="259045"/>
    <xdr:sp macro="" textlink="">
      <xdr:nvSpPr>
        <xdr:cNvPr id="131" name="テキスト ボックス 130"/>
        <xdr:cNvSpPr txBox="1"/>
      </xdr:nvSpPr>
      <xdr:spPr>
        <a:xfrm>
          <a:off x="2641111" y="99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61823</xdr:rowOff>
    </xdr:from>
    <xdr:to>
      <xdr:col>10</xdr:col>
      <xdr:colOff>114300</xdr:colOff>
      <xdr:row>56</xdr:row>
      <xdr:rowOff>152197</xdr:rowOff>
    </xdr:to>
    <xdr:cxnSp macro="">
      <xdr:nvCxnSpPr>
        <xdr:cNvPr id="132" name="直線コネクタ 131"/>
        <xdr:cNvCxnSpPr/>
      </xdr:nvCxnSpPr>
      <xdr:spPr>
        <a:xfrm>
          <a:off x="1130300" y="9663023"/>
          <a:ext cx="889000" cy="9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43738</xdr:rowOff>
    </xdr:from>
    <xdr:ext cx="534377" cy="259045"/>
    <xdr:sp macro="" textlink="">
      <xdr:nvSpPr>
        <xdr:cNvPr id="134" name="テキスト ボックス 133"/>
        <xdr:cNvSpPr txBox="1"/>
      </xdr:nvSpPr>
      <xdr:spPr>
        <a:xfrm>
          <a:off x="1752111" y="99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76232</xdr:rowOff>
    </xdr:from>
    <xdr:ext cx="534377" cy="259045"/>
    <xdr:sp macro="" textlink="">
      <xdr:nvSpPr>
        <xdr:cNvPr id="136" name="テキスト ボックス 135"/>
        <xdr:cNvSpPr txBox="1"/>
      </xdr:nvSpPr>
      <xdr:spPr>
        <a:xfrm>
          <a:off x="863111" y="1002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42614</xdr:rowOff>
    </xdr:from>
    <xdr:to>
      <xdr:col>24</xdr:col>
      <xdr:colOff>114300</xdr:colOff>
      <xdr:row>56</xdr:row>
      <xdr:rowOff>144214</xdr:rowOff>
    </xdr:to>
    <xdr:sp macro="" textlink="">
      <xdr:nvSpPr>
        <xdr:cNvPr id="142" name="楕円 141"/>
        <xdr:cNvSpPr/>
      </xdr:nvSpPr>
      <xdr:spPr>
        <a:xfrm>
          <a:off x="4584700" y="964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65491</xdr:rowOff>
    </xdr:from>
    <xdr:ext cx="534377" cy="259045"/>
    <xdr:sp macro="" textlink="">
      <xdr:nvSpPr>
        <xdr:cNvPr id="143" name="物件費該当値テキスト"/>
        <xdr:cNvSpPr txBox="1"/>
      </xdr:nvSpPr>
      <xdr:spPr>
        <a:xfrm>
          <a:off x="4686300" y="949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66780</xdr:rowOff>
    </xdr:from>
    <xdr:to>
      <xdr:col>20</xdr:col>
      <xdr:colOff>38100</xdr:colOff>
      <xdr:row>56</xdr:row>
      <xdr:rowOff>168380</xdr:rowOff>
    </xdr:to>
    <xdr:sp macro="" textlink="">
      <xdr:nvSpPr>
        <xdr:cNvPr id="144" name="楕円 143"/>
        <xdr:cNvSpPr/>
      </xdr:nvSpPr>
      <xdr:spPr>
        <a:xfrm>
          <a:off x="3746500" y="966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13457</xdr:rowOff>
    </xdr:from>
    <xdr:ext cx="534377" cy="259045"/>
    <xdr:sp macro="" textlink="">
      <xdr:nvSpPr>
        <xdr:cNvPr id="145" name="テキスト ボックス 144"/>
        <xdr:cNvSpPr txBox="1"/>
      </xdr:nvSpPr>
      <xdr:spPr>
        <a:xfrm>
          <a:off x="3530111" y="944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27908</xdr:rowOff>
    </xdr:from>
    <xdr:to>
      <xdr:col>15</xdr:col>
      <xdr:colOff>101600</xdr:colOff>
      <xdr:row>56</xdr:row>
      <xdr:rowOff>129508</xdr:rowOff>
    </xdr:to>
    <xdr:sp macro="" textlink="">
      <xdr:nvSpPr>
        <xdr:cNvPr id="146" name="楕円 145"/>
        <xdr:cNvSpPr/>
      </xdr:nvSpPr>
      <xdr:spPr>
        <a:xfrm>
          <a:off x="2857500" y="962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146035</xdr:rowOff>
    </xdr:from>
    <xdr:ext cx="534377" cy="259045"/>
    <xdr:sp macro="" textlink="">
      <xdr:nvSpPr>
        <xdr:cNvPr id="147" name="テキスト ボックス 146"/>
        <xdr:cNvSpPr txBox="1"/>
      </xdr:nvSpPr>
      <xdr:spPr>
        <a:xfrm>
          <a:off x="2641111" y="94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101397</xdr:rowOff>
    </xdr:from>
    <xdr:to>
      <xdr:col>10</xdr:col>
      <xdr:colOff>165100</xdr:colOff>
      <xdr:row>57</xdr:row>
      <xdr:rowOff>31547</xdr:rowOff>
    </xdr:to>
    <xdr:sp macro="" textlink="">
      <xdr:nvSpPr>
        <xdr:cNvPr id="148" name="楕円 147"/>
        <xdr:cNvSpPr/>
      </xdr:nvSpPr>
      <xdr:spPr>
        <a:xfrm>
          <a:off x="1968500" y="970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48074</xdr:rowOff>
    </xdr:from>
    <xdr:ext cx="534377" cy="259045"/>
    <xdr:sp macro="" textlink="">
      <xdr:nvSpPr>
        <xdr:cNvPr id="149" name="テキスト ボックス 148"/>
        <xdr:cNvSpPr txBox="1"/>
      </xdr:nvSpPr>
      <xdr:spPr>
        <a:xfrm>
          <a:off x="1752111" y="947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11023</xdr:rowOff>
    </xdr:from>
    <xdr:to>
      <xdr:col>6</xdr:col>
      <xdr:colOff>38100</xdr:colOff>
      <xdr:row>56</xdr:row>
      <xdr:rowOff>112623</xdr:rowOff>
    </xdr:to>
    <xdr:sp macro="" textlink="">
      <xdr:nvSpPr>
        <xdr:cNvPr id="150" name="楕円 149"/>
        <xdr:cNvSpPr/>
      </xdr:nvSpPr>
      <xdr:spPr>
        <a:xfrm>
          <a:off x="1079500" y="961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129150</xdr:rowOff>
    </xdr:from>
    <xdr:ext cx="534377" cy="259045"/>
    <xdr:sp macro="" textlink="">
      <xdr:nvSpPr>
        <xdr:cNvPr id="151" name="テキスト ボックス 150"/>
        <xdr:cNvSpPr txBox="1"/>
      </xdr:nvSpPr>
      <xdr:spPr>
        <a:xfrm>
          <a:off x="863111" y="938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59232</xdr:rowOff>
    </xdr:from>
    <xdr:to>
      <xdr:col>24</xdr:col>
      <xdr:colOff>63500</xdr:colOff>
      <xdr:row>78</xdr:row>
      <xdr:rowOff>23724</xdr:rowOff>
    </xdr:to>
    <xdr:cxnSp macro="">
      <xdr:nvCxnSpPr>
        <xdr:cNvPr id="180" name="直線コネクタ 179"/>
        <xdr:cNvCxnSpPr/>
      </xdr:nvCxnSpPr>
      <xdr:spPr>
        <a:xfrm>
          <a:off x="3797300" y="13260882"/>
          <a:ext cx="838200" cy="13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59232</xdr:rowOff>
    </xdr:from>
    <xdr:to>
      <xdr:col>19</xdr:col>
      <xdr:colOff>177800</xdr:colOff>
      <xdr:row>77</xdr:row>
      <xdr:rowOff>79578</xdr:rowOff>
    </xdr:to>
    <xdr:cxnSp macro="">
      <xdr:nvCxnSpPr>
        <xdr:cNvPr id="183" name="直線コネクタ 182"/>
        <xdr:cNvCxnSpPr/>
      </xdr:nvCxnSpPr>
      <xdr:spPr>
        <a:xfrm flipV="1">
          <a:off x="2908300" y="13260882"/>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163034</xdr:rowOff>
    </xdr:from>
    <xdr:ext cx="469744" cy="259045"/>
    <xdr:sp macro="" textlink="">
      <xdr:nvSpPr>
        <xdr:cNvPr id="185" name="テキスト ボックス 184"/>
        <xdr:cNvSpPr txBox="1"/>
      </xdr:nvSpPr>
      <xdr:spPr>
        <a:xfrm>
          <a:off x="3562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160274</xdr:rowOff>
    </xdr:from>
    <xdr:to>
      <xdr:col>15</xdr:col>
      <xdr:colOff>50800</xdr:colOff>
      <xdr:row>77</xdr:row>
      <xdr:rowOff>79578</xdr:rowOff>
    </xdr:to>
    <xdr:cxnSp macro="">
      <xdr:nvCxnSpPr>
        <xdr:cNvPr id="186" name="直線コネクタ 185"/>
        <xdr:cNvCxnSpPr/>
      </xdr:nvCxnSpPr>
      <xdr:spPr>
        <a:xfrm>
          <a:off x="2019300" y="13190474"/>
          <a:ext cx="889000" cy="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162577</xdr:rowOff>
    </xdr:from>
    <xdr:ext cx="469744" cy="259045"/>
    <xdr:sp macro="" textlink="">
      <xdr:nvSpPr>
        <xdr:cNvPr id="188" name="テキスト ボックス 187"/>
        <xdr:cNvSpPr txBox="1"/>
      </xdr:nvSpPr>
      <xdr:spPr>
        <a:xfrm>
          <a:off x="2673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160274</xdr:rowOff>
    </xdr:from>
    <xdr:to>
      <xdr:col>10</xdr:col>
      <xdr:colOff>114300</xdr:colOff>
      <xdr:row>78</xdr:row>
      <xdr:rowOff>22352</xdr:rowOff>
    </xdr:to>
    <xdr:cxnSp macro="">
      <xdr:nvCxnSpPr>
        <xdr:cNvPr id="189" name="直線コネクタ 188"/>
        <xdr:cNvCxnSpPr/>
      </xdr:nvCxnSpPr>
      <xdr:spPr>
        <a:xfrm flipV="1">
          <a:off x="1130300" y="13190474"/>
          <a:ext cx="889000" cy="20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144290</xdr:rowOff>
    </xdr:from>
    <xdr:ext cx="469744" cy="259045"/>
    <xdr:sp macro="" textlink="">
      <xdr:nvSpPr>
        <xdr:cNvPr id="191" name="テキスト ボックス 190"/>
        <xdr:cNvSpPr txBox="1"/>
      </xdr:nvSpPr>
      <xdr:spPr>
        <a:xfrm>
          <a:off x="1784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144374</xdr:rowOff>
    </xdr:from>
    <xdr:to>
      <xdr:col>24</xdr:col>
      <xdr:colOff>114300</xdr:colOff>
      <xdr:row>78</xdr:row>
      <xdr:rowOff>74524</xdr:rowOff>
    </xdr:to>
    <xdr:sp macro="" textlink="">
      <xdr:nvSpPr>
        <xdr:cNvPr id="199" name="楕円 198"/>
        <xdr:cNvSpPr/>
      </xdr:nvSpPr>
      <xdr:spPr>
        <a:xfrm>
          <a:off x="4584700" y="1334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122801</xdr:rowOff>
    </xdr:from>
    <xdr:ext cx="469744" cy="259045"/>
    <xdr:sp macro="" textlink="">
      <xdr:nvSpPr>
        <xdr:cNvPr id="200" name="維持補修費該当値テキスト"/>
        <xdr:cNvSpPr txBox="1"/>
      </xdr:nvSpPr>
      <xdr:spPr>
        <a:xfrm>
          <a:off x="4686300" y="1332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8432</xdr:rowOff>
    </xdr:from>
    <xdr:to>
      <xdr:col>20</xdr:col>
      <xdr:colOff>38100</xdr:colOff>
      <xdr:row>77</xdr:row>
      <xdr:rowOff>110032</xdr:rowOff>
    </xdr:to>
    <xdr:sp macro="" textlink="">
      <xdr:nvSpPr>
        <xdr:cNvPr id="201" name="楕円 200"/>
        <xdr:cNvSpPr/>
      </xdr:nvSpPr>
      <xdr:spPr>
        <a:xfrm>
          <a:off x="3746500" y="1321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126559</xdr:rowOff>
    </xdr:from>
    <xdr:ext cx="469744" cy="259045"/>
    <xdr:sp macro="" textlink="">
      <xdr:nvSpPr>
        <xdr:cNvPr id="202" name="テキスト ボックス 201"/>
        <xdr:cNvSpPr txBox="1"/>
      </xdr:nvSpPr>
      <xdr:spPr>
        <a:xfrm>
          <a:off x="3562428" y="1298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28778</xdr:rowOff>
    </xdr:from>
    <xdr:to>
      <xdr:col>15</xdr:col>
      <xdr:colOff>101600</xdr:colOff>
      <xdr:row>77</xdr:row>
      <xdr:rowOff>130378</xdr:rowOff>
    </xdr:to>
    <xdr:sp macro="" textlink="">
      <xdr:nvSpPr>
        <xdr:cNvPr id="203" name="楕円 202"/>
        <xdr:cNvSpPr/>
      </xdr:nvSpPr>
      <xdr:spPr>
        <a:xfrm>
          <a:off x="2857500" y="132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146905</xdr:rowOff>
    </xdr:from>
    <xdr:ext cx="469744" cy="259045"/>
    <xdr:sp macro="" textlink="">
      <xdr:nvSpPr>
        <xdr:cNvPr id="204" name="テキスト ボックス 203"/>
        <xdr:cNvSpPr txBox="1"/>
      </xdr:nvSpPr>
      <xdr:spPr>
        <a:xfrm>
          <a:off x="2673428" y="1300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109474</xdr:rowOff>
    </xdr:from>
    <xdr:to>
      <xdr:col>10</xdr:col>
      <xdr:colOff>165100</xdr:colOff>
      <xdr:row>77</xdr:row>
      <xdr:rowOff>39624</xdr:rowOff>
    </xdr:to>
    <xdr:sp macro="" textlink="">
      <xdr:nvSpPr>
        <xdr:cNvPr id="205" name="楕円 204"/>
        <xdr:cNvSpPr/>
      </xdr:nvSpPr>
      <xdr:spPr>
        <a:xfrm>
          <a:off x="1968500" y="131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56151</xdr:rowOff>
    </xdr:from>
    <xdr:ext cx="469744" cy="259045"/>
    <xdr:sp macro="" textlink="">
      <xdr:nvSpPr>
        <xdr:cNvPr id="206" name="テキスト ボックス 205"/>
        <xdr:cNvSpPr txBox="1"/>
      </xdr:nvSpPr>
      <xdr:spPr>
        <a:xfrm>
          <a:off x="1784428" y="1291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143002</xdr:rowOff>
    </xdr:from>
    <xdr:to>
      <xdr:col>6</xdr:col>
      <xdr:colOff>38100</xdr:colOff>
      <xdr:row>78</xdr:row>
      <xdr:rowOff>73152</xdr:rowOff>
    </xdr:to>
    <xdr:sp macro="" textlink="">
      <xdr:nvSpPr>
        <xdr:cNvPr id="207" name="楕円 206"/>
        <xdr:cNvSpPr/>
      </xdr:nvSpPr>
      <xdr:spPr>
        <a:xfrm>
          <a:off x="1079500" y="133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64279</xdr:rowOff>
    </xdr:from>
    <xdr:ext cx="469744" cy="259045"/>
    <xdr:sp macro="" textlink="">
      <xdr:nvSpPr>
        <xdr:cNvPr id="208" name="テキスト ボックス 207"/>
        <xdr:cNvSpPr txBox="1"/>
      </xdr:nvSpPr>
      <xdr:spPr>
        <a:xfrm>
          <a:off x="895428" y="1343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77684</xdr:rowOff>
    </xdr:from>
    <xdr:to>
      <xdr:col>24</xdr:col>
      <xdr:colOff>63500</xdr:colOff>
      <xdr:row>98</xdr:row>
      <xdr:rowOff>90323</xdr:rowOff>
    </xdr:to>
    <xdr:cxnSp macro="">
      <xdr:nvCxnSpPr>
        <xdr:cNvPr id="240" name="直線コネクタ 239"/>
        <xdr:cNvCxnSpPr/>
      </xdr:nvCxnSpPr>
      <xdr:spPr>
        <a:xfrm flipV="1">
          <a:off x="3797300" y="16879784"/>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90323</xdr:rowOff>
    </xdr:from>
    <xdr:to>
      <xdr:col>19</xdr:col>
      <xdr:colOff>177800</xdr:colOff>
      <xdr:row>98</xdr:row>
      <xdr:rowOff>145024</xdr:rowOff>
    </xdr:to>
    <xdr:cxnSp macro="">
      <xdr:nvCxnSpPr>
        <xdr:cNvPr id="243" name="直線コネクタ 242"/>
        <xdr:cNvCxnSpPr/>
      </xdr:nvCxnSpPr>
      <xdr:spPr>
        <a:xfrm flipV="1">
          <a:off x="2908300" y="16892423"/>
          <a:ext cx="889000" cy="5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116171</xdr:rowOff>
    </xdr:from>
    <xdr:to>
      <xdr:col>15</xdr:col>
      <xdr:colOff>50800</xdr:colOff>
      <xdr:row>98</xdr:row>
      <xdr:rowOff>145024</xdr:rowOff>
    </xdr:to>
    <xdr:cxnSp macro="">
      <xdr:nvCxnSpPr>
        <xdr:cNvPr id="246" name="直線コネクタ 245"/>
        <xdr:cNvCxnSpPr/>
      </xdr:nvCxnSpPr>
      <xdr:spPr>
        <a:xfrm>
          <a:off x="2019300" y="16918271"/>
          <a:ext cx="889000" cy="2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116171</xdr:rowOff>
    </xdr:from>
    <xdr:to>
      <xdr:col>10</xdr:col>
      <xdr:colOff>114300</xdr:colOff>
      <xdr:row>98</xdr:row>
      <xdr:rowOff>157220</xdr:rowOff>
    </xdr:to>
    <xdr:cxnSp macro="">
      <xdr:nvCxnSpPr>
        <xdr:cNvPr id="249" name="直線コネクタ 248"/>
        <xdr:cNvCxnSpPr/>
      </xdr:nvCxnSpPr>
      <xdr:spPr>
        <a:xfrm flipV="1">
          <a:off x="1130300" y="16918271"/>
          <a:ext cx="889000" cy="4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26884</xdr:rowOff>
    </xdr:from>
    <xdr:to>
      <xdr:col>24</xdr:col>
      <xdr:colOff>114300</xdr:colOff>
      <xdr:row>98</xdr:row>
      <xdr:rowOff>128484</xdr:rowOff>
    </xdr:to>
    <xdr:sp macro="" textlink="">
      <xdr:nvSpPr>
        <xdr:cNvPr id="259" name="楕円 258"/>
        <xdr:cNvSpPr/>
      </xdr:nvSpPr>
      <xdr:spPr>
        <a:xfrm>
          <a:off x="4584700" y="1682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5311</xdr:rowOff>
    </xdr:from>
    <xdr:ext cx="534377" cy="259045"/>
    <xdr:sp macro="" textlink="">
      <xdr:nvSpPr>
        <xdr:cNvPr id="260" name="扶助費該当値テキスト"/>
        <xdr:cNvSpPr txBox="1"/>
      </xdr:nvSpPr>
      <xdr:spPr>
        <a:xfrm>
          <a:off x="4686300" y="1680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39523</xdr:rowOff>
    </xdr:from>
    <xdr:to>
      <xdr:col>20</xdr:col>
      <xdr:colOff>38100</xdr:colOff>
      <xdr:row>98</xdr:row>
      <xdr:rowOff>141123</xdr:rowOff>
    </xdr:to>
    <xdr:sp macro="" textlink="">
      <xdr:nvSpPr>
        <xdr:cNvPr id="261" name="楕円 260"/>
        <xdr:cNvSpPr/>
      </xdr:nvSpPr>
      <xdr:spPr>
        <a:xfrm>
          <a:off x="3746500" y="1684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132250</xdr:rowOff>
    </xdr:from>
    <xdr:ext cx="534377" cy="259045"/>
    <xdr:sp macro="" textlink="">
      <xdr:nvSpPr>
        <xdr:cNvPr id="262" name="テキスト ボックス 261"/>
        <xdr:cNvSpPr txBox="1"/>
      </xdr:nvSpPr>
      <xdr:spPr>
        <a:xfrm>
          <a:off x="3530111" y="169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94224</xdr:rowOff>
    </xdr:from>
    <xdr:to>
      <xdr:col>15</xdr:col>
      <xdr:colOff>101600</xdr:colOff>
      <xdr:row>99</xdr:row>
      <xdr:rowOff>24374</xdr:rowOff>
    </xdr:to>
    <xdr:sp macro="" textlink="">
      <xdr:nvSpPr>
        <xdr:cNvPr id="263" name="楕円 262"/>
        <xdr:cNvSpPr/>
      </xdr:nvSpPr>
      <xdr:spPr>
        <a:xfrm>
          <a:off x="2857500" y="1689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15501</xdr:rowOff>
    </xdr:from>
    <xdr:ext cx="534377" cy="259045"/>
    <xdr:sp macro="" textlink="">
      <xdr:nvSpPr>
        <xdr:cNvPr id="264" name="テキスト ボックス 263"/>
        <xdr:cNvSpPr txBox="1"/>
      </xdr:nvSpPr>
      <xdr:spPr>
        <a:xfrm>
          <a:off x="2641111" y="1698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65371</xdr:rowOff>
    </xdr:from>
    <xdr:to>
      <xdr:col>10</xdr:col>
      <xdr:colOff>165100</xdr:colOff>
      <xdr:row>98</xdr:row>
      <xdr:rowOff>166971</xdr:rowOff>
    </xdr:to>
    <xdr:sp macro="" textlink="">
      <xdr:nvSpPr>
        <xdr:cNvPr id="265" name="楕円 264"/>
        <xdr:cNvSpPr/>
      </xdr:nvSpPr>
      <xdr:spPr>
        <a:xfrm>
          <a:off x="1968500" y="1686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158098</xdr:rowOff>
    </xdr:from>
    <xdr:ext cx="534377" cy="259045"/>
    <xdr:sp macro="" textlink="">
      <xdr:nvSpPr>
        <xdr:cNvPr id="266" name="テキスト ボックス 265"/>
        <xdr:cNvSpPr txBox="1"/>
      </xdr:nvSpPr>
      <xdr:spPr>
        <a:xfrm>
          <a:off x="1752111" y="1696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106420</xdr:rowOff>
    </xdr:from>
    <xdr:to>
      <xdr:col>6</xdr:col>
      <xdr:colOff>38100</xdr:colOff>
      <xdr:row>99</xdr:row>
      <xdr:rowOff>36570</xdr:rowOff>
    </xdr:to>
    <xdr:sp macro="" textlink="">
      <xdr:nvSpPr>
        <xdr:cNvPr id="267" name="楕円 266"/>
        <xdr:cNvSpPr/>
      </xdr:nvSpPr>
      <xdr:spPr>
        <a:xfrm>
          <a:off x="1079500" y="1690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27697</xdr:rowOff>
    </xdr:from>
    <xdr:ext cx="534377" cy="259045"/>
    <xdr:sp macro="" textlink="">
      <xdr:nvSpPr>
        <xdr:cNvPr id="268" name="テキスト ボックス 267"/>
        <xdr:cNvSpPr txBox="1"/>
      </xdr:nvSpPr>
      <xdr:spPr>
        <a:xfrm>
          <a:off x="863111" y="1700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4323</xdr:rowOff>
    </xdr:from>
    <xdr:to>
      <xdr:col>55</xdr:col>
      <xdr:colOff>0</xdr:colOff>
      <xdr:row>36</xdr:row>
      <xdr:rowOff>20536</xdr:rowOff>
    </xdr:to>
    <xdr:cxnSp macro="">
      <xdr:nvCxnSpPr>
        <xdr:cNvPr id="293" name="直線コネクタ 292"/>
        <xdr:cNvCxnSpPr/>
      </xdr:nvCxnSpPr>
      <xdr:spPr>
        <a:xfrm>
          <a:off x="9639300" y="6176523"/>
          <a:ext cx="838200" cy="1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49222</xdr:rowOff>
    </xdr:from>
    <xdr:ext cx="534377" cy="259045"/>
    <xdr:sp macro="" textlink="">
      <xdr:nvSpPr>
        <xdr:cNvPr id="294" name="補助費等平均値テキスト"/>
        <xdr:cNvSpPr txBox="1"/>
      </xdr:nvSpPr>
      <xdr:spPr>
        <a:xfrm>
          <a:off x="10528300" y="6221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73200</xdr:rowOff>
    </xdr:from>
    <xdr:to>
      <xdr:col>50</xdr:col>
      <xdr:colOff>114300</xdr:colOff>
      <xdr:row>36</xdr:row>
      <xdr:rowOff>4323</xdr:rowOff>
    </xdr:to>
    <xdr:cxnSp macro="">
      <xdr:nvCxnSpPr>
        <xdr:cNvPr id="296" name="直線コネクタ 295"/>
        <xdr:cNvCxnSpPr/>
      </xdr:nvCxnSpPr>
      <xdr:spPr>
        <a:xfrm>
          <a:off x="8750300" y="6073950"/>
          <a:ext cx="889000" cy="10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149732</xdr:rowOff>
    </xdr:from>
    <xdr:ext cx="534377" cy="259045"/>
    <xdr:sp macro="" textlink="">
      <xdr:nvSpPr>
        <xdr:cNvPr id="298" name="テキスト ボックス 297"/>
        <xdr:cNvSpPr txBox="1"/>
      </xdr:nvSpPr>
      <xdr:spPr>
        <a:xfrm>
          <a:off x="9372111" y="632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73200</xdr:rowOff>
    </xdr:from>
    <xdr:to>
      <xdr:col>45</xdr:col>
      <xdr:colOff>177800</xdr:colOff>
      <xdr:row>35</xdr:row>
      <xdr:rowOff>164600</xdr:rowOff>
    </xdr:to>
    <xdr:cxnSp macro="">
      <xdr:nvCxnSpPr>
        <xdr:cNvPr id="299" name="直線コネクタ 298"/>
        <xdr:cNvCxnSpPr/>
      </xdr:nvCxnSpPr>
      <xdr:spPr>
        <a:xfrm flipV="1">
          <a:off x="7861300" y="6073950"/>
          <a:ext cx="889000" cy="9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170631</xdr:rowOff>
    </xdr:from>
    <xdr:ext cx="534377" cy="259045"/>
    <xdr:sp macro="" textlink="">
      <xdr:nvSpPr>
        <xdr:cNvPr id="301" name="テキスト ボックス 300"/>
        <xdr:cNvSpPr txBox="1"/>
      </xdr:nvSpPr>
      <xdr:spPr>
        <a:xfrm>
          <a:off x="8483111" y="634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164600</xdr:rowOff>
    </xdr:from>
    <xdr:to>
      <xdr:col>41</xdr:col>
      <xdr:colOff>50800</xdr:colOff>
      <xdr:row>36</xdr:row>
      <xdr:rowOff>21731</xdr:rowOff>
    </xdr:to>
    <xdr:cxnSp macro="">
      <xdr:nvCxnSpPr>
        <xdr:cNvPr id="302" name="直線コネクタ 301"/>
        <xdr:cNvCxnSpPr/>
      </xdr:nvCxnSpPr>
      <xdr:spPr>
        <a:xfrm flipV="1">
          <a:off x="6972300" y="6165350"/>
          <a:ext cx="889000" cy="2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8777</xdr:rowOff>
    </xdr:from>
    <xdr:ext cx="534377" cy="259045"/>
    <xdr:sp macro="" textlink="">
      <xdr:nvSpPr>
        <xdr:cNvPr id="304" name="テキスト ボックス 303"/>
        <xdr:cNvSpPr txBox="1"/>
      </xdr:nvSpPr>
      <xdr:spPr>
        <a:xfrm>
          <a:off x="7594111" y="63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160864</xdr:rowOff>
    </xdr:from>
    <xdr:ext cx="534377" cy="259045"/>
    <xdr:sp macro="" textlink="">
      <xdr:nvSpPr>
        <xdr:cNvPr id="306" name="テキスト ボックス 305"/>
        <xdr:cNvSpPr txBox="1"/>
      </xdr:nvSpPr>
      <xdr:spPr>
        <a:xfrm>
          <a:off x="6705111" y="633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141186</xdr:rowOff>
    </xdr:from>
    <xdr:to>
      <xdr:col>55</xdr:col>
      <xdr:colOff>50800</xdr:colOff>
      <xdr:row>36</xdr:row>
      <xdr:rowOff>71336</xdr:rowOff>
    </xdr:to>
    <xdr:sp macro="" textlink="">
      <xdr:nvSpPr>
        <xdr:cNvPr id="312" name="楕円 311"/>
        <xdr:cNvSpPr/>
      </xdr:nvSpPr>
      <xdr:spPr>
        <a:xfrm>
          <a:off x="10426700" y="614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164063</xdr:rowOff>
    </xdr:from>
    <xdr:ext cx="534377" cy="259045"/>
    <xdr:sp macro="" textlink="">
      <xdr:nvSpPr>
        <xdr:cNvPr id="313" name="補助費等該当値テキスト"/>
        <xdr:cNvSpPr txBox="1"/>
      </xdr:nvSpPr>
      <xdr:spPr>
        <a:xfrm>
          <a:off x="10528300" y="599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124973</xdr:rowOff>
    </xdr:from>
    <xdr:to>
      <xdr:col>50</xdr:col>
      <xdr:colOff>165100</xdr:colOff>
      <xdr:row>36</xdr:row>
      <xdr:rowOff>55123</xdr:rowOff>
    </xdr:to>
    <xdr:sp macro="" textlink="">
      <xdr:nvSpPr>
        <xdr:cNvPr id="314" name="楕円 313"/>
        <xdr:cNvSpPr/>
      </xdr:nvSpPr>
      <xdr:spPr>
        <a:xfrm>
          <a:off x="9588500" y="612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71650</xdr:rowOff>
    </xdr:from>
    <xdr:ext cx="534377" cy="259045"/>
    <xdr:sp macro="" textlink="">
      <xdr:nvSpPr>
        <xdr:cNvPr id="315" name="テキスト ボックス 314"/>
        <xdr:cNvSpPr txBox="1"/>
      </xdr:nvSpPr>
      <xdr:spPr>
        <a:xfrm>
          <a:off x="9372111" y="590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22400</xdr:rowOff>
    </xdr:from>
    <xdr:to>
      <xdr:col>46</xdr:col>
      <xdr:colOff>38100</xdr:colOff>
      <xdr:row>35</xdr:row>
      <xdr:rowOff>124000</xdr:rowOff>
    </xdr:to>
    <xdr:sp macro="" textlink="">
      <xdr:nvSpPr>
        <xdr:cNvPr id="316" name="楕円 315"/>
        <xdr:cNvSpPr/>
      </xdr:nvSpPr>
      <xdr:spPr>
        <a:xfrm>
          <a:off x="8699500" y="602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140527</xdr:rowOff>
    </xdr:from>
    <xdr:ext cx="534377" cy="259045"/>
    <xdr:sp macro="" textlink="">
      <xdr:nvSpPr>
        <xdr:cNvPr id="317" name="テキスト ボックス 316"/>
        <xdr:cNvSpPr txBox="1"/>
      </xdr:nvSpPr>
      <xdr:spPr>
        <a:xfrm>
          <a:off x="8483111" y="579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113800</xdr:rowOff>
    </xdr:from>
    <xdr:to>
      <xdr:col>41</xdr:col>
      <xdr:colOff>101600</xdr:colOff>
      <xdr:row>36</xdr:row>
      <xdr:rowOff>43950</xdr:rowOff>
    </xdr:to>
    <xdr:sp macro="" textlink="">
      <xdr:nvSpPr>
        <xdr:cNvPr id="318" name="楕円 317"/>
        <xdr:cNvSpPr/>
      </xdr:nvSpPr>
      <xdr:spPr>
        <a:xfrm>
          <a:off x="7810500" y="611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60477</xdr:rowOff>
    </xdr:from>
    <xdr:ext cx="534377" cy="259045"/>
    <xdr:sp macro="" textlink="">
      <xdr:nvSpPr>
        <xdr:cNvPr id="319" name="テキスト ボックス 318"/>
        <xdr:cNvSpPr txBox="1"/>
      </xdr:nvSpPr>
      <xdr:spPr>
        <a:xfrm>
          <a:off x="7594111" y="588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142381</xdr:rowOff>
    </xdr:from>
    <xdr:to>
      <xdr:col>36</xdr:col>
      <xdr:colOff>165100</xdr:colOff>
      <xdr:row>36</xdr:row>
      <xdr:rowOff>72531</xdr:rowOff>
    </xdr:to>
    <xdr:sp macro="" textlink="">
      <xdr:nvSpPr>
        <xdr:cNvPr id="320" name="楕円 319"/>
        <xdr:cNvSpPr/>
      </xdr:nvSpPr>
      <xdr:spPr>
        <a:xfrm>
          <a:off x="6921500" y="614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89058</xdr:rowOff>
    </xdr:from>
    <xdr:ext cx="534377" cy="259045"/>
    <xdr:sp macro="" textlink="">
      <xdr:nvSpPr>
        <xdr:cNvPr id="321" name="テキスト ボックス 320"/>
        <xdr:cNvSpPr txBox="1"/>
      </xdr:nvSpPr>
      <xdr:spPr>
        <a:xfrm>
          <a:off x="6705111" y="591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152578</xdr:rowOff>
    </xdr:from>
    <xdr:to>
      <xdr:col>55</xdr:col>
      <xdr:colOff>0</xdr:colOff>
      <xdr:row>56</xdr:row>
      <xdr:rowOff>17300</xdr:rowOff>
    </xdr:to>
    <xdr:cxnSp macro="">
      <xdr:nvCxnSpPr>
        <xdr:cNvPr id="350" name="直線コネクタ 349"/>
        <xdr:cNvCxnSpPr/>
      </xdr:nvCxnSpPr>
      <xdr:spPr>
        <a:xfrm flipV="1">
          <a:off x="9639300" y="9582328"/>
          <a:ext cx="838200" cy="3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88732</xdr:rowOff>
    </xdr:from>
    <xdr:ext cx="534377" cy="259045"/>
    <xdr:sp macro="" textlink="">
      <xdr:nvSpPr>
        <xdr:cNvPr id="351" name="普通建設事業費平均値テキスト"/>
        <xdr:cNvSpPr txBox="1"/>
      </xdr:nvSpPr>
      <xdr:spPr>
        <a:xfrm>
          <a:off x="10528300" y="968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17300</xdr:rowOff>
    </xdr:from>
    <xdr:to>
      <xdr:col>50</xdr:col>
      <xdr:colOff>114300</xdr:colOff>
      <xdr:row>56</xdr:row>
      <xdr:rowOff>143937</xdr:rowOff>
    </xdr:to>
    <xdr:cxnSp macro="">
      <xdr:nvCxnSpPr>
        <xdr:cNvPr id="353" name="直線コネクタ 352"/>
        <xdr:cNvCxnSpPr/>
      </xdr:nvCxnSpPr>
      <xdr:spPr>
        <a:xfrm flipV="1">
          <a:off x="8750300" y="9618500"/>
          <a:ext cx="889000" cy="12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65513</xdr:rowOff>
    </xdr:from>
    <xdr:ext cx="534377" cy="259045"/>
    <xdr:sp macro="" textlink="">
      <xdr:nvSpPr>
        <xdr:cNvPr id="355" name="テキスト ボックス 354"/>
        <xdr:cNvSpPr txBox="1"/>
      </xdr:nvSpPr>
      <xdr:spPr>
        <a:xfrm>
          <a:off x="9372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143937</xdr:rowOff>
    </xdr:from>
    <xdr:to>
      <xdr:col>45</xdr:col>
      <xdr:colOff>177800</xdr:colOff>
      <xdr:row>56</xdr:row>
      <xdr:rowOff>153180</xdr:rowOff>
    </xdr:to>
    <xdr:cxnSp macro="">
      <xdr:nvCxnSpPr>
        <xdr:cNvPr id="356" name="直線コネクタ 355"/>
        <xdr:cNvCxnSpPr/>
      </xdr:nvCxnSpPr>
      <xdr:spPr>
        <a:xfrm flipV="1">
          <a:off x="7861300" y="9745137"/>
          <a:ext cx="889000" cy="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48894</xdr:rowOff>
    </xdr:from>
    <xdr:ext cx="534377" cy="259045"/>
    <xdr:sp macro="" textlink="">
      <xdr:nvSpPr>
        <xdr:cNvPr id="358" name="テキスト ボックス 357"/>
        <xdr:cNvSpPr txBox="1"/>
      </xdr:nvSpPr>
      <xdr:spPr>
        <a:xfrm>
          <a:off x="8483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153180</xdr:rowOff>
    </xdr:from>
    <xdr:to>
      <xdr:col>41</xdr:col>
      <xdr:colOff>50800</xdr:colOff>
      <xdr:row>57</xdr:row>
      <xdr:rowOff>100815</xdr:rowOff>
    </xdr:to>
    <xdr:cxnSp macro="">
      <xdr:nvCxnSpPr>
        <xdr:cNvPr id="359" name="直線コネクタ 358"/>
        <xdr:cNvCxnSpPr/>
      </xdr:nvCxnSpPr>
      <xdr:spPr>
        <a:xfrm flipV="1">
          <a:off x="6972300" y="9754380"/>
          <a:ext cx="889000" cy="11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101778</xdr:rowOff>
    </xdr:from>
    <xdr:to>
      <xdr:col>55</xdr:col>
      <xdr:colOff>50800</xdr:colOff>
      <xdr:row>56</xdr:row>
      <xdr:rowOff>31928</xdr:rowOff>
    </xdr:to>
    <xdr:sp macro="" textlink="">
      <xdr:nvSpPr>
        <xdr:cNvPr id="369" name="楕円 368"/>
        <xdr:cNvSpPr/>
      </xdr:nvSpPr>
      <xdr:spPr>
        <a:xfrm>
          <a:off x="10426700" y="953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124655</xdr:rowOff>
    </xdr:from>
    <xdr:ext cx="534377" cy="259045"/>
    <xdr:sp macro="" textlink="">
      <xdr:nvSpPr>
        <xdr:cNvPr id="370" name="普通建設事業費該当値テキスト"/>
        <xdr:cNvSpPr txBox="1"/>
      </xdr:nvSpPr>
      <xdr:spPr>
        <a:xfrm>
          <a:off x="10528300" y="93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137950</xdr:rowOff>
    </xdr:from>
    <xdr:to>
      <xdr:col>50</xdr:col>
      <xdr:colOff>165100</xdr:colOff>
      <xdr:row>56</xdr:row>
      <xdr:rowOff>68100</xdr:rowOff>
    </xdr:to>
    <xdr:sp macro="" textlink="">
      <xdr:nvSpPr>
        <xdr:cNvPr id="371" name="楕円 370"/>
        <xdr:cNvSpPr/>
      </xdr:nvSpPr>
      <xdr:spPr>
        <a:xfrm>
          <a:off x="9588500" y="956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84627</xdr:rowOff>
    </xdr:from>
    <xdr:ext cx="534377" cy="259045"/>
    <xdr:sp macro="" textlink="">
      <xdr:nvSpPr>
        <xdr:cNvPr id="372" name="テキスト ボックス 371"/>
        <xdr:cNvSpPr txBox="1"/>
      </xdr:nvSpPr>
      <xdr:spPr>
        <a:xfrm>
          <a:off x="9372111" y="934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93137</xdr:rowOff>
    </xdr:from>
    <xdr:to>
      <xdr:col>46</xdr:col>
      <xdr:colOff>38100</xdr:colOff>
      <xdr:row>57</xdr:row>
      <xdr:rowOff>23287</xdr:rowOff>
    </xdr:to>
    <xdr:sp macro="" textlink="">
      <xdr:nvSpPr>
        <xdr:cNvPr id="373" name="楕円 372"/>
        <xdr:cNvSpPr/>
      </xdr:nvSpPr>
      <xdr:spPr>
        <a:xfrm>
          <a:off x="8699500" y="969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39814</xdr:rowOff>
    </xdr:from>
    <xdr:ext cx="534377" cy="259045"/>
    <xdr:sp macro="" textlink="">
      <xdr:nvSpPr>
        <xdr:cNvPr id="374" name="テキスト ボックス 373"/>
        <xdr:cNvSpPr txBox="1"/>
      </xdr:nvSpPr>
      <xdr:spPr>
        <a:xfrm>
          <a:off x="8483111" y="946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102380</xdr:rowOff>
    </xdr:from>
    <xdr:to>
      <xdr:col>41</xdr:col>
      <xdr:colOff>101600</xdr:colOff>
      <xdr:row>57</xdr:row>
      <xdr:rowOff>32530</xdr:rowOff>
    </xdr:to>
    <xdr:sp macro="" textlink="">
      <xdr:nvSpPr>
        <xdr:cNvPr id="375" name="楕円 374"/>
        <xdr:cNvSpPr/>
      </xdr:nvSpPr>
      <xdr:spPr>
        <a:xfrm>
          <a:off x="7810500" y="97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23657</xdr:rowOff>
    </xdr:from>
    <xdr:ext cx="534377" cy="259045"/>
    <xdr:sp macro="" textlink="">
      <xdr:nvSpPr>
        <xdr:cNvPr id="376" name="テキスト ボックス 375"/>
        <xdr:cNvSpPr txBox="1"/>
      </xdr:nvSpPr>
      <xdr:spPr>
        <a:xfrm>
          <a:off x="7594111" y="979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50015</xdr:rowOff>
    </xdr:from>
    <xdr:to>
      <xdr:col>36</xdr:col>
      <xdr:colOff>165100</xdr:colOff>
      <xdr:row>57</xdr:row>
      <xdr:rowOff>151615</xdr:rowOff>
    </xdr:to>
    <xdr:sp macro="" textlink="">
      <xdr:nvSpPr>
        <xdr:cNvPr id="377" name="楕円 376"/>
        <xdr:cNvSpPr/>
      </xdr:nvSpPr>
      <xdr:spPr>
        <a:xfrm>
          <a:off x="6921500" y="982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142742</xdr:rowOff>
    </xdr:from>
    <xdr:ext cx="534377" cy="259045"/>
    <xdr:sp macro="" textlink="">
      <xdr:nvSpPr>
        <xdr:cNvPr id="378" name="テキスト ボックス 377"/>
        <xdr:cNvSpPr txBox="1"/>
      </xdr:nvSpPr>
      <xdr:spPr>
        <a:xfrm>
          <a:off x="6705111" y="991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163719</xdr:rowOff>
    </xdr:from>
    <xdr:to>
      <xdr:col>55</xdr:col>
      <xdr:colOff>0</xdr:colOff>
      <xdr:row>77</xdr:row>
      <xdr:rowOff>59527</xdr:rowOff>
    </xdr:to>
    <xdr:cxnSp macro="">
      <xdr:nvCxnSpPr>
        <xdr:cNvPr id="409" name="直線コネクタ 408"/>
        <xdr:cNvCxnSpPr/>
      </xdr:nvCxnSpPr>
      <xdr:spPr>
        <a:xfrm flipV="1">
          <a:off x="9639300" y="13022469"/>
          <a:ext cx="838200" cy="23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116443</xdr:rowOff>
    </xdr:from>
    <xdr:ext cx="534377" cy="259045"/>
    <xdr:sp macro="" textlink="">
      <xdr:nvSpPr>
        <xdr:cNvPr id="410" name="普通建設事業費 （ うち新規整備　）平均値テキスト"/>
        <xdr:cNvSpPr txBox="1"/>
      </xdr:nvSpPr>
      <xdr:spPr>
        <a:xfrm>
          <a:off x="10528300" y="1331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55935</xdr:rowOff>
    </xdr:from>
    <xdr:to>
      <xdr:col>50</xdr:col>
      <xdr:colOff>114300</xdr:colOff>
      <xdr:row>77</xdr:row>
      <xdr:rowOff>59527</xdr:rowOff>
    </xdr:to>
    <xdr:cxnSp macro="">
      <xdr:nvCxnSpPr>
        <xdr:cNvPr id="412" name="直線コネクタ 411"/>
        <xdr:cNvCxnSpPr/>
      </xdr:nvCxnSpPr>
      <xdr:spPr>
        <a:xfrm>
          <a:off x="8750300" y="13086135"/>
          <a:ext cx="889000" cy="17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64862</xdr:rowOff>
    </xdr:from>
    <xdr:ext cx="534377" cy="259045"/>
    <xdr:sp macro="" textlink="">
      <xdr:nvSpPr>
        <xdr:cNvPr id="414" name="テキスト ボックス 413"/>
        <xdr:cNvSpPr txBox="1"/>
      </xdr:nvSpPr>
      <xdr:spPr>
        <a:xfrm>
          <a:off x="9372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55935</xdr:rowOff>
    </xdr:from>
    <xdr:to>
      <xdr:col>45</xdr:col>
      <xdr:colOff>177800</xdr:colOff>
      <xdr:row>77</xdr:row>
      <xdr:rowOff>52815</xdr:rowOff>
    </xdr:to>
    <xdr:cxnSp macro="">
      <xdr:nvCxnSpPr>
        <xdr:cNvPr id="415" name="直線コネクタ 414"/>
        <xdr:cNvCxnSpPr/>
      </xdr:nvCxnSpPr>
      <xdr:spPr>
        <a:xfrm flipV="1">
          <a:off x="7861300" y="13086135"/>
          <a:ext cx="889000" cy="16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87819</xdr:rowOff>
    </xdr:from>
    <xdr:ext cx="534377" cy="259045"/>
    <xdr:sp macro="" textlink="">
      <xdr:nvSpPr>
        <xdr:cNvPr id="417" name="テキスト ボックス 416"/>
        <xdr:cNvSpPr txBox="1"/>
      </xdr:nvSpPr>
      <xdr:spPr>
        <a:xfrm>
          <a:off x="8483111" y="132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115219</xdr:rowOff>
    </xdr:from>
    <xdr:ext cx="534377" cy="259045"/>
    <xdr:sp macro="" textlink="">
      <xdr:nvSpPr>
        <xdr:cNvPr id="419" name="テキスト ボックス 418"/>
        <xdr:cNvSpPr txBox="1"/>
      </xdr:nvSpPr>
      <xdr:spPr>
        <a:xfrm>
          <a:off x="7594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112919</xdr:rowOff>
    </xdr:from>
    <xdr:to>
      <xdr:col>55</xdr:col>
      <xdr:colOff>50800</xdr:colOff>
      <xdr:row>76</xdr:row>
      <xdr:rowOff>43070</xdr:rowOff>
    </xdr:to>
    <xdr:sp macro="" textlink="">
      <xdr:nvSpPr>
        <xdr:cNvPr id="425" name="楕円 424"/>
        <xdr:cNvSpPr/>
      </xdr:nvSpPr>
      <xdr:spPr>
        <a:xfrm>
          <a:off x="10426700" y="129716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135796</xdr:rowOff>
    </xdr:from>
    <xdr:ext cx="534377" cy="259045"/>
    <xdr:sp macro="" textlink="">
      <xdr:nvSpPr>
        <xdr:cNvPr id="426" name="普通建設事業費 （ うち新規整備　）該当値テキスト"/>
        <xdr:cNvSpPr txBox="1"/>
      </xdr:nvSpPr>
      <xdr:spPr>
        <a:xfrm>
          <a:off x="10528300" y="1282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8727</xdr:rowOff>
    </xdr:from>
    <xdr:to>
      <xdr:col>50</xdr:col>
      <xdr:colOff>165100</xdr:colOff>
      <xdr:row>77</xdr:row>
      <xdr:rowOff>110327</xdr:rowOff>
    </xdr:to>
    <xdr:sp macro="" textlink="">
      <xdr:nvSpPr>
        <xdr:cNvPr id="427" name="楕円 426"/>
        <xdr:cNvSpPr/>
      </xdr:nvSpPr>
      <xdr:spPr>
        <a:xfrm>
          <a:off x="9588500" y="132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126854</xdr:rowOff>
    </xdr:from>
    <xdr:ext cx="534377" cy="259045"/>
    <xdr:sp macro="" textlink="">
      <xdr:nvSpPr>
        <xdr:cNvPr id="428" name="テキスト ボックス 427"/>
        <xdr:cNvSpPr txBox="1"/>
      </xdr:nvSpPr>
      <xdr:spPr>
        <a:xfrm>
          <a:off x="9372111" y="1298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5135</xdr:rowOff>
    </xdr:from>
    <xdr:to>
      <xdr:col>46</xdr:col>
      <xdr:colOff>38100</xdr:colOff>
      <xdr:row>76</xdr:row>
      <xdr:rowOff>106735</xdr:rowOff>
    </xdr:to>
    <xdr:sp macro="" textlink="">
      <xdr:nvSpPr>
        <xdr:cNvPr id="429" name="楕円 428"/>
        <xdr:cNvSpPr/>
      </xdr:nvSpPr>
      <xdr:spPr>
        <a:xfrm>
          <a:off x="8699500" y="130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123262</xdr:rowOff>
    </xdr:from>
    <xdr:ext cx="534377" cy="259045"/>
    <xdr:sp macro="" textlink="">
      <xdr:nvSpPr>
        <xdr:cNvPr id="430" name="テキスト ボックス 429"/>
        <xdr:cNvSpPr txBox="1"/>
      </xdr:nvSpPr>
      <xdr:spPr>
        <a:xfrm>
          <a:off x="8483111" y="1281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2015</xdr:rowOff>
    </xdr:from>
    <xdr:to>
      <xdr:col>41</xdr:col>
      <xdr:colOff>101600</xdr:colOff>
      <xdr:row>77</xdr:row>
      <xdr:rowOff>103615</xdr:rowOff>
    </xdr:to>
    <xdr:sp macro="" textlink="">
      <xdr:nvSpPr>
        <xdr:cNvPr id="431" name="楕円 430"/>
        <xdr:cNvSpPr/>
      </xdr:nvSpPr>
      <xdr:spPr>
        <a:xfrm>
          <a:off x="7810500" y="1320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120142</xdr:rowOff>
    </xdr:from>
    <xdr:ext cx="534377" cy="259045"/>
    <xdr:sp macro="" textlink="">
      <xdr:nvSpPr>
        <xdr:cNvPr id="432" name="テキスト ボックス 431"/>
        <xdr:cNvSpPr txBox="1"/>
      </xdr:nvSpPr>
      <xdr:spPr>
        <a:xfrm>
          <a:off x="7594111" y="1297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8789</xdr:rowOff>
    </xdr:from>
    <xdr:to>
      <xdr:col>55</xdr:col>
      <xdr:colOff>0</xdr:colOff>
      <xdr:row>97</xdr:row>
      <xdr:rowOff>31445</xdr:rowOff>
    </xdr:to>
    <xdr:cxnSp macro="">
      <xdr:nvCxnSpPr>
        <xdr:cNvPr id="461" name="直線コネクタ 460"/>
        <xdr:cNvCxnSpPr/>
      </xdr:nvCxnSpPr>
      <xdr:spPr>
        <a:xfrm>
          <a:off x="9639300" y="16639439"/>
          <a:ext cx="838200" cy="2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144848</xdr:rowOff>
    </xdr:from>
    <xdr:ext cx="534377" cy="259045"/>
    <xdr:sp macro="" textlink="">
      <xdr:nvSpPr>
        <xdr:cNvPr id="462" name="普通建設事業費 （ うち更新整備　）平均値テキスト"/>
        <xdr:cNvSpPr txBox="1"/>
      </xdr:nvSpPr>
      <xdr:spPr>
        <a:xfrm>
          <a:off x="10528300" y="16604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8789</xdr:rowOff>
    </xdr:from>
    <xdr:to>
      <xdr:col>50</xdr:col>
      <xdr:colOff>114300</xdr:colOff>
      <xdr:row>98</xdr:row>
      <xdr:rowOff>37643</xdr:rowOff>
    </xdr:to>
    <xdr:cxnSp macro="">
      <xdr:nvCxnSpPr>
        <xdr:cNvPr id="464" name="直線コネクタ 463"/>
        <xdr:cNvCxnSpPr/>
      </xdr:nvCxnSpPr>
      <xdr:spPr>
        <a:xfrm flipV="1">
          <a:off x="8750300" y="16639439"/>
          <a:ext cx="889000" cy="20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122127</xdr:rowOff>
    </xdr:from>
    <xdr:ext cx="534377" cy="259045"/>
    <xdr:sp macro="" textlink="">
      <xdr:nvSpPr>
        <xdr:cNvPr id="466" name="テキスト ボックス 465"/>
        <xdr:cNvSpPr txBox="1"/>
      </xdr:nvSpPr>
      <xdr:spPr>
        <a:xfrm>
          <a:off x="9372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120422</xdr:rowOff>
    </xdr:from>
    <xdr:to>
      <xdr:col>45</xdr:col>
      <xdr:colOff>177800</xdr:colOff>
      <xdr:row>98</xdr:row>
      <xdr:rowOff>37643</xdr:rowOff>
    </xdr:to>
    <xdr:cxnSp macro="">
      <xdr:nvCxnSpPr>
        <xdr:cNvPr id="467" name="直線コネクタ 466"/>
        <xdr:cNvCxnSpPr/>
      </xdr:nvCxnSpPr>
      <xdr:spPr>
        <a:xfrm>
          <a:off x="7861300" y="16751072"/>
          <a:ext cx="889000" cy="8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152095</xdr:rowOff>
    </xdr:from>
    <xdr:to>
      <xdr:col>55</xdr:col>
      <xdr:colOff>50800</xdr:colOff>
      <xdr:row>97</xdr:row>
      <xdr:rowOff>82245</xdr:rowOff>
    </xdr:to>
    <xdr:sp macro="" textlink="">
      <xdr:nvSpPr>
        <xdr:cNvPr id="477" name="楕円 476"/>
        <xdr:cNvSpPr/>
      </xdr:nvSpPr>
      <xdr:spPr>
        <a:xfrm>
          <a:off x="10426700" y="1661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3522</xdr:rowOff>
    </xdr:from>
    <xdr:ext cx="534377" cy="259045"/>
    <xdr:sp macro="" textlink="">
      <xdr:nvSpPr>
        <xdr:cNvPr id="478" name="普通建設事業費 （ うち更新整備　）該当値テキスト"/>
        <xdr:cNvSpPr txBox="1"/>
      </xdr:nvSpPr>
      <xdr:spPr>
        <a:xfrm>
          <a:off x="10528300" y="1646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129439</xdr:rowOff>
    </xdr:from>
    <xdr:to>
      <xdr:col>50</xdr:col>
      <xdr:colOff>165100</xdr:colOff>
      <xdr:row>97</xdr:row>
      <xdr:rowOff>59589</xdr:rowOff>
    </xdr:to>
    <xdr:sp macro="" textlink="">
      <xdr:nvSpPr>
        <xdr:cNvPr id="479" name="楕円 478"/>
        <xdr:cNvSpPr/>
      </xdr:nvSpPr>
      <xdr:spPr>
        <a:xfrm>
          <a:off x="9588500" y="1658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76116</xdr:rowOff>
    </xdr:from>
    <xdr:ext cx="534377" cy="259045"/>
    <xdr:sp macro="" textlink="">
      <xdr:nvSpPr>
        <xdr:cNvPr id="480" name="テキスト ボックス 479"/>
        <xdr:cNvSpPr txBox="1"/>
      </xdr:nvSpPr>
      <xdr:spPr>
        <a:xfrm>
          <a:off x="9372111" y="1636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158293</xdr:rowOff>
    </xdr:from>
    <xdr:to>
      <xdr:col>46</xdr:col>
      <xdr:colOff>38100</xdr:colOff>
      <xdr:row>98</xdr:row>
      <xdr:rowOff>88443</xdr:rowOff>
    </xdr:to>
    <xdr:sp macro="" textlink="">
      <xdr:nvSpPr>
        <xdr:cNvPr id="481" name="楕円 480"/>
        <xdr:cNvSpPr/>
      </xdr:nvSpPr>
      <xdr:spPr>
        <a:xfrm>
          <a:off x="8699500" y="1678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79570</xdr:rowOff>
    </xdr:from>
    <xdr:ext cx="534377" cy="259045"/>
    <xdr:sp macro="" textlink="">
      <xdr:nvSpPr>
        <xdr:cNvPr id="482" name="テキスト ボックス 481"/>
        <xdr:cNvSpPr txBox="1"/>
      </xdr:nvSpPr>
      <xdr:spPr>
        <a:xfrm>
          <a:off x="8483111" y="1688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69622</xdr:rowOff>
    </xdr:from>
    <xdr:to>
      <xdr:col>41</xdr:col>
      <xdr:colOff>101600</xdr:colOff>
      <xdr:row>97</xdr:row>
      <xdr:rowOff>171222</xdr:rowOff>
    </xdr:to>
    <xdr:sp macro="" textlink="">
      <xdr:nvSpPr>
        <xdr:cNvPr id="483" name="楕円 482"/>
        <xdr:cNvSpPr/>
      </xdr:nvSpPr>
      <xdr:spPr>
        <a:xfrm>
          <a:off x="7810500" y="1670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162349</xdr:rowOff>
    </xdr:from>
    <xdr:ext cx="534377" cy="259045"/>
    <xdr:sp macro="" textlink="">
      <xdr:nvSpPr>
        <xdr:cNvPr id="484" name="テキスト ボックス 483"/>
        <xdr:cNvSpPr txBox="1"/>
      </xdr:nvSpPr>
      <xdr:spPr>
        <a:xfrm>
          <a:off x="7594111" y="1679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1" name="直線コネクタ 51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28518</xdr:rowOff>
    </xdr:from>
    <xdr:to>
      <xdr:col>85</xdr:col>
      <xdr:colOff>127000</xdr:colOff>
      <xdr:row>74</xdr:row>
      <xdr:rowOff>47509</xdr:rowOff>
    </xdr:to>
    <xdr:cxnSp macro="">
      <xdr:nvCxnSpPr>
        <xdr:cNvPr id="619" name="直線コネクタ 618"/>
        <xdr:cNvCxnSpPr/>
      </xdr:nvCxnSpPr>
      <xdr:spPr>
        <a:xfrm flipV="1">
          <a:off x="15481300" y="12715818"/>
          <a:ext cx="838200" cy="1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19713</xdr:rowOff>
    </xdr:from>
    <xdr:ext cx="534377" cy="259045"/>
    <xdr:sp macro="" textlink="">
      <xdr:nvSpPr>
        <xdr:cNvPr id="620" name="公債費平均値テキスト"/>
        <xdr:cNvSpPr txBox="1"/>
      </xdr:nvSpPr>
      <xdr:spPr>
        <a:xfrm>
          <a:off x="16370300" y="13049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44097</xdr:rowOff>
    </xdr:from>
    <xdr:to>
      <xdr:col>81</xdr:col>
      <xdr:colOff>50800</xdr:colOff>
      <xdr:row>74</xdr:row>
      <xdr:rowOff>47509</xdr:rowOff>
    </xdr:to>
    <xdr:cxnSp macro="">
      <xdr:nvCxnSpPr>
        <xdr:cNvPr id="622" name="直線コネクタ 621"/>
        <xdr:cNvCxnSpPr/>
      </xdr:nvCxnSpPr>
      <xdr:spPr>
        <a:xfrm>
          <a:off x="14592300" y="12731397"/>
          <a:ext cx="889000" cy="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136789</xdr:rowOff>
    </xdr:from>
    <xdr:ext cx="534377" cy="259045"/>
    <xdr:sp macro="" textlink="">
      <xdr:nvSpPr>
        <xdr:cNvPr id="624" name="テキスト ボックス 623"/>
        <xdr:cNvSpPr txBox="1"/>
      </xdr:nvSpPr>
      <xdr:spPr>
        <a:xfrm>
          <a:off x="15214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44097</xdr:rowOff>
    </xdr:from>
    <xdr:to>
      <xdr:col>76</xdr:col>
      <xdr:colOff>114300</xdr:colOff>
      <xdr:row>74</xdr:row>
      <xdr:rowOff>50954</xdr:rowOff>
    </xdr:to>
    <xdr:cxnSp macro="">
      <xdr:nvCxnSpPr>
        <xdr:cNvPr id="625" name="直線コネクタ 624"/>
        <xdr:cNvCxnSpPr/>
      </xdr:nvCxnSpPr>
      <xdr:spPr>
        <a:xfrm flipV="1">
          <a:off x="13703300" y="1273139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169691</xdr:rowOff>
    </xdr:from>
    <xdr:ext cx="534377" cy="259045"/>
    <xdr:sp macro="" textlink="">
      <xdr:nvSpPr>
        <xdr:cNvPr id="627" name="テキスト ボックス 626"/>
        <xdr:cNvSpPr txBox="1"/>
      </xdr:nvSpPr>
      <xdr:spPr>
        <a:xfrm>
          <a:off x="14325111" y="1319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36258</xdr:rowOff>
    </xdr:from>
    <xdr:to>
      <xdr:col>71</xdr:col>
      <xdr:colOff>177800</xdr:colOff>
      <xdr:row>74</xdr:row>
      <xdr:rowOff>50954</xdr:rowOff>
    </xdr:to>
    <xdr:cxnSp macro="">
      <xdr:nvCxnSpPr>
        <xdr:cNvPr id="628" name="直線コネクタ 627"/>
        <xdr:cNvCxnSpPr/>
      </xdr:nvCxnSpPr>
      <xdr:spPr>
        <a:xfrm>
          <a:off x="12814300" y="1272355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96294</xdr:rowOff>
    </xdr:from>
    <xdr:ext cx="534377" cy="259045"/>
    <xdr:sp macro="" textlink="">
      <xdr:nvSpPr>
        <xdr:cNvPr id="630" name="テキスト ボックス 629"/>
        <xdr:cNvSpPr txBox="1"/>
      </xdr:nvSpPr>
      <xdr:spPr>
        <a:xfrm>
          <a:off x="13436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91738</xdr:rowOff>
    </xdr:from>
    <xdr:ext cx="534377" cy="259045"/>
    <xdr:sp macro="" textlink="">
      <xdr:nvSpPr>
        <xdr:cNvPr id="632" name="テキスト ボックス 631"/>
        <xdr:cNvSpPr txBox="1"/>
      </xdr:nvSpPr>
      <xdr:spPr>
        <a:xfrm>
          <a:off x="12547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149168</xdr:rowOff>
    </xdr:from>
    <xdr:to>
      <xdr:col>85</xdr:col>
      <xdr:colOff>177800</xdr:colOff>
      <xdr:row>74</xdr:row>
      <xdr:rowOff>79318</xdr:rowOff>
    </xdr:to>
    <xdr:sp macro="" textlink="">
      <xdr:nvSpPr>
        <xdr:cNvPr id="638" name="楕円 637"/>
        <xdr:cNvSpPr/>
      </xdr:nvSpPr>
      <xdr:spPr>
        <a:xfrm>
          <a:off x="16268700" y="1266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595</xdr:rowOff>
    </xdr:from>
    <xdr:ext cx="534377" cy="259045"/>
    <xdr:sp macro="" textlink="">
      <xdr:nvSpPr>
        <xdr:cNvPr id="639" name="公債費該当値テキスト"/>
        <xdr:cNvSpPr txBox="1"/>
      </xdr:nvSpPr>
      <xdr:spPr>
        <a:xfrm>
          <a:off x="16370300" y="1251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168159</xdr:rowOff>
    </xdr:from>
    <xdr:to>
      <xdr:col>81</xdr:col>
      <xdr:colOff>101600</xdr:colOff>
      <xdr:row>74</xdr:row>
      <xdr:rowOff>98309</xdr:rowOff>
    </xdr:to>
    <xdr:sp macro="" textlink="">
      <xdr:nvSpPr>
        <xdr:cNvPr id="640" name="楕円 639"/>
        <xdr:cNvSpPr/>
      </xdr:nvSpPr>
      <xdr:spPr>
        <a:xfrm>
          <a:off x="15430500" y="126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114836</xdr:rowOff>
    </xdr:from>
    <xdr:ext cx="534377" cy="259045"/>
    <xdr:sp macro="" textlink="">
      <xdr:nvSpPr>
        <xdr:cNvPr id="641" name="テキスト ボックス 640"/>
        <xdr:cNvSpPr txBox="1"/>
      </xdr:nvSpPr>
      <xdr:spPr>
        <a:xfrm>
          <a:off x="15214111" y="1245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164747</xdr:rowOff>
    </xdr:from>
    <xdr:to>
      <xdr:col>76</xdr:col>
      <xdr:colOff>165100</xdr:colOff>
      <xdr:row>74</xdr:row>
      <xdr:rowOff>94897</xdr:rowOff>
    </xdr:to>
    <xdr:sp macro="" textlink="">
      <xdr:nvSpPr>
        <xdr:cNvPr id="642" name="楕円 641"/>
        <xdr:cNvSpPr/>
      </xdr:nvSpPr>
      <xdr:spPr>
        <a:xfrm>
          <a:off x="14541500" y="1268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111424</xdr:rowOff>
    </xdr:from>
    <xdr:ext cx="534377" cy="259045"/>
    <xdr:sp macro="" textlink="">
      <xdr:nvSpPr>
        <xdr:cNvPr id="643" name="テキスト ボックス 642"/>
        <xdr:cNvSpPr txBox="1"/>
      </xdr:nvSpPr>
      <xdr:spPr>
        <a:xfrm>
          <a:off x="14325111" y="1245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154</xdr:rowOff>
    </xdr:from>
    <xdr:to>
      <xdr:col>72</xdr:col>
      <xdr:colOff>38100</xdr:colOff>
      <xdr:row>74</xdr:row>
      <xdr:rowOff>101754</xdr:rowOff>
    </xdr:to>
    <xdr:sp macro="" textlink="">
      <xdr:nvSpPr>
        <xdr:cNvPr id="644" name="楕円 643"/>
        <xdr:cNvSpPr/>
      </xdr:nvSpPr>
      <xdr:spPr>
        <a:xfrm>
          <a:off x="13652500" y="1268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118281</xdr:rowOff>
    </xdr:from>
    <xdr:ext cx="534377" cy="259045"/>
    <xdr:sp macro="" textlink="">
      <xdr:nvSpPr>
        <xdr:cNvPr id="645" name="テキスト ボックス 644"/>
        <xdr:cNvSpPr txBox="1"/>
      </xdr:nvSpPr>
      <xdr:spPr>
        <a:xfrm>
          <a:off x="13436111" y="124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156908</xdr:rowOff>
    </xdr:from>
    <xdr:to>
      <xdr:col>67</xdr:col>
      <xdr:colOff>101600</xdr:colOff>
      <xdr:row>74</xdr:row>
      <xdr:rowOff>87058</xdr:rowOff>
    </xdr:to>
    <xdr:sp macro="" textlink="">
      <xdr:nvSpPr>
        <xdr:cNvPr id="646" name="楕円 645"/>
        <xdr:cNvSpPr/>
      </xdr:nvSpPr>
      <xdr:spPr>
        <a:xfrm>
          <a:off x="12763500" y="126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103585</xdr:rowOff>
    </xdr:from>
    <xdr:ext cx="534377" cy="259045"/>
    <xdr:sp macro="" textlink="">
      <xdr:nvSpPr>
        <xdr:cNvPr id="647" name="テキスト ボックス 646"/>
        <xdr:cNvSpPr txBox="1"/>
      </xdr:nvSpPr>
      <xdr:spPr>
        <a:xfrm>
          <a:off x="12547111" y="1244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38311</xdr:rowOff>
    </xdr:from>
    <xdr:to>
      <xdr:col>85</xdr:col>
      <xdr:colOff>127000</xdr:colOff>
      <xdr:row>98</xdr:row>
      <xdr:rowOff>50546</xdr:rowOff>
    </xdr:to>
    <xdr:cxnSp macro="">
      <xdr:nvCxnSpPr>
        <xdr:cNvPr id="674" name="直線コネクタ 673"/>
        <xdr:cNvCxnSpPr/>
      </xdr:nvCxnSpPr>
      <xdr:spPr>
        <a:xfrm>
          <a:off x="15481300" y="16840411"/>
          <a:ext cx="838200" cy="1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164980</xdr:rowOff>
    </xdr:from>
    <xdr:ext cx="534377" cy="259045"/>
    <xdr:sp macro="" textlink="">
      <xdr:nvSpPr>
        <xdr:cNvPr id="675" name="積立金平均値テキスト"/>
        <xdr:cNvSpPr txBox="1"/>
      </xdr:nvSpPr>
      <xdr:spPr>
        <a:xfrm>
          <a:off x="16370300" y="16795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38311</xdr:rowOff>
    </xdr:from>
    <xdr:to>
      <xdr:col>81</xdr:col>
      <xdr:colOff>50800</xdr:colOff>
      <xdr:row>98</xdr:row>
      <xdr:rowOff>74417</xdr:rowOff>
    </xdr:to>
    <xdr:cxnSp macro="">
      <xdr:nvCxnSpPr>
        <xdr:cNvPr id="677" name="直線コネクタ 676"/>
        <xdr:cNvCxnSpPr/>
      </xdr:nvCxnSpPr>
      <xdr:spPr>
        <a:xfrm flipV="1">
          <a:off x="14592300" y="16840411"/>
          <a:ext cx="889000" cy="3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117426</xdr:rowOff>
    </xdr:from>
    <xdr:ext cx="534377" cy="259045"/>
    <xdr:sp macro="" textlink="">
      <xdr:nvSpPr>
        <xdr:cNvPr id="679" name="テキスト ボックス 678"/>
        <xdr:cNvSpPr txBox="1"/>
      </xdr:nvSpPr>
      <xdr:spPr>
        <a:xfrm>
          <a:off x="15214111" y="1691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72227</xdr:rowOff>
    </xdr:from>
    <xdr:to>
      <xdr:col>76</xdr:col>
      <xdr:colOff>114300</xdr:colOff>
      <xdr:row>98</xdr:row>
      <xdr:rowOff>74417</xdr:rowOff>
    </xdr:to>
    <xdr:cxnSp macro="">
      <xdr:nvCxnSpPr>
        <xdr:cNvPr id="680" name="直線コネクタ 679"/>
        <xdr:cNvCxnSpPr/>
      </xdr:nvCxnSpPr>
      <xdr:spPr>
        <a:xfrm>
          <a:off x="13703300" y="16874327"/>
          <a:ext cx="889000" cy="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117299</xdr:rowOff>
    </xdr:from>
    <xdr:ext cx="534377" cy="259045"/>
    <xdr:sp macro="" textlink="">
      <xdr:nvSpPr>
        <xdr:cNvPr id="682" name="テキスト ボックス 681"/>
        <xdr:cNvSpPr txBox="1"/>
      </xdr:nvSpPr>
      <xdr:spPr>
        <a:xfrm>
          <a:off x="14325111" y="169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70193</xdr:rowOff>
    </xdr:from>
    <xdr:to>
      <xdr:col>71</xdr:col>
      <xdr:colOff>177800</xdr:colOff>
      <xdr:row>98</xdr:row>
      <xdr:rowOff>72227</xdr:rowOff>
    </xdr:to>
    <xdr:cxnSp macro="">
      <xdr:nvCxnSpPr>
        <xdr:cNvPr id="683" name="直線コネクタ 682"/>
        <xdr:cNvCxnSpPr/>
      </xdr:nvCxnSpPr>
      <xdr:spPr>
        <a:xfrm>
          <a:off x="12814300" y="16872293"/>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123379</xdr:rowOff>
    </xdr:from>
    <xdr:ext cx="534377" cy="259045"/>
    <xdr:sp macro="" textlink="">
      <xdr:nvSpPr>
        <xdr:cNvPr id="685" name="テキスト ボックス 684"/>
        <xdr:cNvSpPr txBox="1"/>
      </xdr:nvSpPr>
      <xdr:spPr>
        <a:xfrm>
          <a:off x="13436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171196</xdr:rowOff>
    </xdr:from>
    <xdr:to>
      <xdr:col>85</xdr:col>
      <xdr:colOff>177800</xdr:colOff>
      <xdr:row>98</xdr:row>
      <xdr:rowOff>101346</xdr:rowOff>
    </xdr:to>
    <xdr:sp macro="" textlink="">
      <xdr:nvSpPr>
        <xdr:cNvPr id="693" name="楕円 692"/>
        <xdr:cNvSpPr/>
      </xdr:nvSpPr>
      <xdr:spPr>
        <a:xfrm>
          <a:off x="16268700" y="1680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130573</xdr:rowOff>
    </xdr:from>
    <xdr:ext cx="534377" cy="259045"/>
    <xdr:sp macro="" textlink="">
      <xdr:nvSpPr>
        <xdr:cNvPr id="694" name="積立金該当値テキスト"/>
        <xdr:cNvSpPr txBox="1"/>
      </xdr:nvSpPr>
      <xdr:spPr>
        <a:xfrm>
          <a:off x="16370300" y="1658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158961</xdr:rowOff>
    </xdr:from>
    <xdr:to>
      <xdr:col>81</xdr:col>
      <xdr:colOff>101600</xdr:colOff>
      <xdr:row>98</xdr:row>
      <xdr:rowOff>89111</xdr:rowOff>
    </xdr:to>
    <xdr:sp macro="" textlink="">
      <xdr:nvSpPr>
        <xdr:cNvPr id="695" name="楕円 694"/>
        <xdr:cNvSpPr/>
      </xdr:nvSpPr>
      <xdr:spPr>
        <a:xfrm>
          <a:off x="15430500" y="1678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105638</xdr:rowOff>
    </xdr:from>
    <xdr:ext cx="534377" cy="259045"/>
    <xdr:sp macro="" textlink="">
      <xdr:nvSpPr>
        <xdr:cNvPr id="696" name="テキスト ボックス 695"/>
        <xdr:cNvSpPr txBox="1"/>
      </xdr:nvSpPr>
      <xdr:spPr>
        <a:xfrm>
          <a:off x="15214111" y="1656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23617</xdr:rowOff>
    </xdr:from>
    <xdr:to>
      <xdr:col>76</xdr:col>
      <xdr:colOff>165100</xdr:colOff>
      <xdr:row>98</xdr:row>
      <xdr:rowOff>125217</xdr:rowOff>
    </xdr:to>
    <xdr:sp macro="" textlink="">
      <xdr:nvSpPr>
        <xdr:cNvPr id="697" name="楕円 696"/>
        <xdr:cNvSpPr/>
      </xdr:nvSpPr>
      <xdr:spPr>
        <a:xfrm>
          <a:off x="14541500" y="168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141744</xdr:rowOff>
    </xdr:from>
    <xdr:ext cx="534377" cy="259045"/>
    <xdr:sp macro="" textlink="">
      <xdr:nvSpPr>
        <xdr:cNvPr id="698" name="テキスト ボックス 697"/>
        <xdr:cNvSpPr txBox="1"/>
      </xdr:nvSpPr>
      <xdr:spPr>
        <a:xfrm>
          <a:off x="14325111" y="1660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21427</xdr:rowOff>
    </xdr:from>
    <xdr:to>
      <xdr:col>72</xdr:col>
      <xdr:colOff>38100</xdr:colOff>
      <xdr:row>98</xdr:row>
      <xdr:rowOff>123027</xdr:rowOff>
    </xdr:to>
    <xdr:sp macro="" textlink="">
      <xdr:nvSpPr>
        <xdr:cNvPr id="699" name="楕円 698"/>
        <xdr:cNvSpPr/>
      </xdr:nvSpPr>
      <xdr:spPr>
        <a:xfrm>
          <a:off x="13652500" y="1682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139554</xdr:rowOff>
    </xdr:from>
    <xdr:ext cx="534377" cy="259045"/>
    <xdr:sp macro="" textlink="">
      <xdr:nvSpPr>
        <xdr:cNvPr id="700" name="テキスト ボックス 699"/>
        <xdr:cNvSpPr txBox="1"/>
      </xdr:nvSpPr>
      <xdr:spPr>
        <a:xfrm>
          <a:off x="13436111" y="1659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19393</xdr:rowOff>
    </xdr:from>
    <xdr:to>
      <xdr:col>67</xdr:col>
      <xdr:colOff>101600</xdr:colOff>
      <xdr:row>98</xdr:row>
      <xdr:rowOff>120993</xdr:rowOff>
    </xdr:to>
    <xdr:sp macro="" textlink="">
      <xdr:nvSpPr>
        <xdr:cNvPr id="701" name="楕円 700"/>
        <xdr:cNvSpPr/>
      </xdr:nvSpPr>
      <xdr:spPr>
        <a:xfrm>
          <a:off x="12763500" y="1682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112120</xdr:rowOff>
    </xdr:from>
    <xdr:ext cx="534377" cy="259045"/>
    <xdr:sp macro="" textlink="">
      <xdr:nvSpPr>
        <xdr:cNvPr id="702" name="テキスト ボックス 701"/>
        <xdr:cNvSpPr txBox="1"/>
      </xdr:nvSpPr>
      <xdr:spPr>
        <a:xfrm>
          <a:off x="12547111" y="1691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8" name="直線コネクタ 78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1" name="直線コネクタ 79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4" name="直線コネクタ 79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7" name="直線コネクタ 79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楕円 80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249299" cy="259045"/>
    <xdr:sp macro="" textlink="">
      <xdr:nvSpPr>
        <xdr:cNvPr id="808" name="貸付金該当値テキスト"/>
        <xdr:cNvSpPr txBox="1"/>
      </xdr:nvSpPr>
      <xdr:spPr>
        <a:xfrm>
          <a:off x="22212300" y="9948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9" name="楕円 80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0" name="テキスト ボックス 809"/>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1" name="楕円 81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2" name="テキスト ボックス 81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3" name="楕円 81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楕円 81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38842</xdr:rowOff>
    </xdr:from>
    <xdr:to>
      <xdr:col>116</xdr:col>
      <xdr:colOff>63500</xdr:colOff>
      <xdr:row>75</xdr:row>
      <xdr:rowOff>92403</xdr:rowOff>
    </xdr:to>
    <xdr:cxnSp macro="">
      <xdr:nvCxnSpPr>
        <xdr:cNvPr id="844" name="直線コネクタ 843"/>
        <xdr:cNvCxnSpPr/>
      </xdr:nvCxnSpPr>
      <xdr:spPr>
        <a:xfrm flipV="1">
          <a:off x="21323300" y="12897592"/>
          <a:ext cx="838200" cy="5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92403</xdr:rowOff>
    </xdr:from>
    <xdr:to>
      <xdr:col>111</xdr:col>
      <xdr:colOff>177800</xdr:colOff>
      <xdr:row>75</xdr:row>
      <xdr:rowOff>101409</xdr:rowOff>
    </xdr:to>
    <xdr:cxnSp macro="">
      <xdr:nvCxnSpPr>
        <xdr:cNvPr id="847" name="直線コネクタ 846"/>
        <xdr:cNvCxnSpPr/>
      </xdr:nvCxnSpPr>
      <xdr:spPr>
        <a:xfrm flipV="1">
          <a:off x="20434300" y="12951153"/>
          <a:ext cx="889000" cy="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9" name="テキスト ボックス 848"/>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101409</xdr:rowOff>
    </xdr:from>
    <xdr:to>
      <xdr:col>107</xdr:col>
      <xdr:colOff>50800</xdr:colOff>
      <xdr:row>75</xdr:row>
      <xdr:rowOff>126441</xdr:rowOff>
    </xdr:to>
    <xdr:cxnSp macro="">
      <xdr:nvCxnSpPr>
        <xdr:cNvPr id="850" name="直線コネクタ 849"/>
        <xdr:cNvCxnSpPr/>
      </xdr:nvCxnSpPr>
      <xdr:spPr>
        <a:xfrm flipV="1">
          <a:off x="19545300" y="12960159"/>
          <a:ext cx="889000" cy="2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126441</xdr:rowOff>
    </xdr:from>
    <xdr:to>
      <xdr:col>102</xdr:col>
      <xdr:colOff>114300</xdr:colOff>
      <xdr:row>75</xdr:row>
      <xdr:rowOff>145346</xdr:rowOff>
    </xdr:to>
    <xdr:cxnSp macro="">
      <xdr:nvCxnSpPr>
        <xdr:cNvPr id="853" name="直線コネクタ 852"/>
        <xdr:cNvCxnSpPr/>
      </xdr:nvCxnSpPr>
      <xdr:spPr>
        <a:xfrm flipV="1">
          <a:off x="18656300" y="12985191"/>
          <a:ext cx="889000" cy="1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30706</xdr:rowOff>
    </xdr:from>
    <xdr:ext cx="534377" cy="259045"/>
    <xdr:sp macro="" textlink="">
      <xdr:nvSpPr>
        <xdr:cNvPr id="855" name="テキスト ボックス 854"/>
        <xdr:cNvSpPr txBox="1"/>
      </xdr:nvSpPr>
      <xdr:spPr>
        <a:xfrm>
          <a:off x="19278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54799</xdr:rowOff>
    </xdr:from>
    <xdr:ext cx="534377" cy="259045"/>
    <xdr:sp macro="" textlink="">
      <xdr:nvSpPr>
        <xdr:cNvPr id="857" name="テキスト ボックス 856"/>
        <xdr:cNvSpPr txBox="1"/>
      </xdr:nvSpPr>
      <xdr:spPr>
        <a:xfrm>
          <a:off x="18389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159492</xdr:rowOff>
    </xdr:from>
    <xdr:to>
      <xdr:col>116</xdr:col>
      <xdr:colOff>114300</xdr:colOff>
      <xdr:row>75</xdr:row>
      <xdr:rowOff>89642</xdr:rowOff>
    </xdr:to>
    <xdr:sp macro="" textlink="">
      <xdr:nvSpPr>
        <xdr:cNvPr id="863" name="楕円 862"/>
        <xdr:cNvSpPr/>
      </xdr:nvSpPr>
      <xdr:spPr>
        <a:xfrm>
          <a:off x="22110700" y="128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10919</xdr:rowOff>
    </xdr:from>
    <xdr:ext cx="534377" cy="259045"/>
    <xdr:sp macro="" textlink="">
      <xdr:nvSpPr>
        <xdr:cNvPr id="864" name="繰出金該当値テキスト"/>
        <xdr:cNvSpPr txBox="1"/>
      </xdr:nvSpPr>
      <xdr:spPr>
        <a:xfrm>
          <a:off x="22212300" y="1269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41603</xdr:rowOff>
    </xdr:from>
    <xdr:to>
      <xdr:col>112</xdr:col>
      <xdr:colOff>38100</xdr:colOff>
      <xdr:row>75</xdr:row>
      <xdr:rowOff>143203</xdr:rowOff>
    </xdr:to>
    <xdr:sp macro="" textlink="">
      <xdr:nvSpPr>
        <xdr:cNvPr id="865" name="楕円 864"/>
        <xdr:cNvSpPr/>
      </xdr:nvSpPr>
      <xdr:spPr>
        <a:xfrm>
          <a:off x="21272500" y="1290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159730</xdr:rowOff>
    </xdr:from>
    <xdr:ext cx="534377" cy="259045"/>
    <xdr:sp macro="" textlink="">
      <xdr:nvSpPr>
        <xdr:cNvPr id="866" name="テキスト ボックス 865"/>
        <xdr:cNvSpPr txBox="1"/>
      </xdr:nvSpPr>
      <xdr:spPr>
        <a:xfrm>
          <a:off x="21056111" y="1267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50609</xdr:rowOff>
    </xdr:from>
    <xdr:to>
      <xdr:col>107</xdr:col>
      <xdr:colOff>101600</xdr:colOff>
      <xdr:row>75</xdr:row>
      <xdr:rowOff>152209</xdr:rowOff>
    </xdr:to>
    <xdr:sp macro="" textlink="">
      <xdr:nvSpPr>
        <xdr:cNvPr id="867" name="楕円 866"/>
        <xdr:cNvSpPr/>
      </xdr:nvSpPr>
      <xdr:spPr>
        <a:xfrm>
          <a:off x="20383500" y="1290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168736</xdr:rowOff>
    </xdr:from>
    <xdr:ext cx="534377" cy="259045"/>
    <xdr:sp macro="" textlink="">
      <xdr:nvSpPr>
        <xdr:cNvPr id="868" name="テキスト ボックス 867"/>
        <xdr:cNvSpPr txBox="1"/>
      </xdr:nvSpPr>
      <xdr:spPr>
        <a:xfrm>
          <a:off x="20167111" y="1268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75641</xdr:rowOff>
    </xdr:from>
    <xdr:to>
      <xdr:col>102</xdr:col>
      <xdr:colOff>165100</xdr:colOff>
      <xdr:row>76</xdr:row>
      <xdr:rowOff>5792</xdr:rowOff>
    </xdr:to>
    <xdr:sp macro="" textlink="">
      <xdr:nvSpPr>
        <xdr:cNvPr id="869" name="楕円 868"/>
        <xdr:cNvSpPr/>
      </xdr:nvSpPr>
      <xdr:spPr>
        <a:xfrm>
          <a:off x="19494500" y="129343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22318</xdr:rowOff>
    </xdr:from>
    <xdr:ext cx="534377" cy="259045"/>
    <xdr:sp macro="" textlink="">
      <xdr:nvSpPr>
        <xdr:cNvPr id="870" name="テキスト ボックス 869"/>
        <xdr:cNvSpPr txBox="1"/>
      </xdr:nvSpPr>
      <xdr:spPr>
        <a:xfrm>
          <a:off x="19278111" y="127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94546</xdr:rowOff>
    </xdr:from>
    <xdr:to>
      <xdr:col>98</xdr:col>
      <xdr:colOff>38100</xdr:colOff>
      <xdr:row>76</xdr:row>
      <xdr:rowOff>24696</xdr:rowOff>
    </xdr:to>
    <xdr:sp macro="" textlink="">
      <xdr:nvSpPr>
        <xdr:cNvPr id="871" name="楕円 870"/>
        <xdr:cNvSpPr/>
      </xdr:nvSpPr>
      <xdr:spPr>
        <a:xfrm>
          <a:off x="18605500" y="1295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41223</xdr:rowOff>
    </xdr:from>
    <xdr:ext cx="534377" cy="259045"/>
    <xdr:sp macro="" textlink="">
      <xdr:nvSpPr>
        <xdr:cNvPr id="872" name="テキスト ボックス 871"/>
        <xdr:cNvSpPr txBox="1"/>
      </xdr:nvSpPr>
      <xdr:spPr>
        <a:xfrm>
          <a:off x="18389111" y="1272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　歳出決算総額は、住民１人あたり</a:t>
          </a:r>
          <a:r>
            <a:rPr kumimoji="1" lang="en-US" altLang="ja-JP" sz="900">
              <a:solidFill>
                <a:schemeClr val="dk1"/>
              </a:solidFill>
              <a:effectLst/>
              <a:latin typeface="+mn-lt"/>
              <a:ea typeface="+mn-ea"/>
              <a:cs typeface="+mn-cs"/>
            </a:rPr>
            <a:t>448,736</a:t>
          </a:r>
          <a:r>
            <a:rPr kumimoji="1" lang="ja-JP" altLang="ja-JP" sz="900">
              <a:solidFill>
                <a:schemeClr val="dk1"/>
              </a:solidFill>
              <a:effectLst/>
              <a:latin typeface="+mn-lt"/>
              <a:ea typeface="+mn-ea"/>
              <a:cs typeface="+mn-cs"/>
            </a:rPr>
            <a:t>円となっている。人件費は、前年度退職者</a:t>
          </a:r>
          <a:r>
            <a:rPr kumimoji="1" lang="ja-JP" altLang="en-US" sz="900">
              <a:solidFill>
                <a:schemeClr val="dk1"/>
              </a:solidFill>
              <a:effectLst/>
              <a:latin typeface="+mn-lt"/>
              <a:ea typeface="+mn-ea"/>
              <a:cs typeface="+mn-cs"/>
            </a:rPr>
            <a:t>が多かったことに伴い基本給の総額は減少したものの、保育士等臨時職員賃金の増加に伴い社会保険料が増加となったことにより、全体では若干の増加となった。</a:t>
          </a:r>
          <a:r>
            <a:rPr kumimoji="1" lang="ja-JP" altLang="ja-JP" sz="900">
              <a:solidFill>
                <a:schemeClr val="dk1"/>
              </a:solidFill>
              <a:effectLst/>
              <a:latin typeface="+mn-lt"/>
              <a:ea typeface="+mn-ea"/>
              <a:cs typeface="+mn-cs"/>
            </a:rPr>
            <a:t>類似団体と</a:t>
          </a:r>
          <a:r>
            <a:rPr kumimoji="1" lang="ja-JP" altLang="en-US" sz="900">
              <a:solidFill>
                <a:schemeClr val="dk1"/>
              </a:solidFill>
              <a:effectLst/>
              <a:latin typeface="+mn-lt"/>
              <a:ea typeface="+mn-ea"/>
              <a:cs typeface="+mn-cs"/>
            </a:rPr>
            <a:t>同じく</a:t>
          </a:r>
          <a:r>
            <a:rPr kumimoji="1" lang="ja-JP" altLang="ja-JP" sz="900">
              <a:solidFill>
                <a:schemeClr val="dk1"/>
              </a:solidFill>
              <a:effectLst/>
              <a:latin typeface="+mn-lt"/>
              <a:ea typeface="+mn-ea"/>
              <a:cs typeface="+mn-cs"/>
            </a:rPr>
            <a:t>若干</a:t>
          </a:r>
          <a:r>
            <a:rPr kumimoji="1" lang="ja-JP" altLang="en-US" sz="900">
              <a:solidFill>
                <a:schemeClr val="dk1"/>
              </a:solidFill>
              <a:effectLst/>
              <a:latin typeface="+mn-lt"/>
              <a:ea typeface="+mn-ea"/>
              <a:cs typeface="+mn-cs"/>
            </a:rPr>
            <a:t>上昇</a:t>
          </a:r>
          <a:r>
            <a:rPr kumimoji="1" lang="ja-JP" altLang="ja-JP" sz="900">
              <a:solidFill>
                <a:schemeClr val="dk1"/>
              </a:solidFill>
              <a:effectLst/>
              <a:latin typeface="+mn-lt"/>
              <a:ea typeface="+mn-ea"/>
              <a:cs typeface="+mn-cs"/>
            </a:rPr>
            <a:t>している。人件費については、当町の地理的要因からみても更なる</a:t>
          </a:r>
          <a:r>
            <a:rPr lang="ja-JP" altLang="ja-JP" sz="900" b="0" i="0" baseline="0">
              <a:solidFill>
                <a:schemeClr val="dk1"/>
              </a:solidFill>
              <a:effectLst/>
              <a:latin typeface="+mn-lt"/>
              <a:ea typeface="+mn-ea"/>
              <a:cs typeface="+mn-cs"/>
            </a:rPr>
            <a:t>人員を削減することが難しくなっており、今後においては人件費の削減のために、更に指定管理者制度の導入などを検討していく必要がある。物件費は公共施設の解体を行ったこと等により総額としては昨年度より増加した。しかしならが、類似団体と比較すると依然大幅に差があるため、物件費を全体的に押し上げている臨時職員等、職員配置を計画的に進める必要がある。扶助費は、介護給付事業などが増加したことが主な要因である。類似団体より</a:t>
          </a:r>
          <a:r>
            <a:rPr lang="ja-JP" altLang="en-US" sz="900" b="0" i="0" baseline="0">
              <a:solidFill>
                <a:schemeClr val="dk1"/>
              </a:solidFill>
              <a:effectLst/>
              <a:latin typeface="+mn-lt"/>
              <a:ea typeface="+mn-ea"/>
              <a:cs typeface="+mn-cs"/>
            </a:rPr>
            <a:t>低い状況ではあるが</a:t>
          </a:r>
          <a:r>
            <a:rPr lang="ja-JP" altLang="ja-JP" sz="900" b="0" i="0" baseline="0">
              <a:solidFill>
                <a:schemeClr val="dk1"/>
              </a:solidFill>
              <a:effectLst/>
              <a:latin typeface="+mn-lt"/>
              <a:ea typeface="+mn-ea"/>
              <a:cs typeface="+mn-cs"/>
            </a:rPr>
            <a:t>、扶助費については今後も増加傾向が見込まれる中で、健康増進事業を実施するなどして抑制を図る必要がある。補助費は一部事務組合の建設負担金減少や焼却場建設起債に対する負担金が減少したことにより前年度より減少となった。今後も町が団体は個人に対して行っている補助等は事業内容に対する、公平性・透明性の確保など適切な補助に努め、町民と行政との協働によるまちづくりを推進していくことが必要である。普通建設事業については、住民１人あたり</a:t>
          </a:r>
          <a:r>
            <a:rPr lang="en-US" altLang="ja-JP" sz="900" b="0" i="0" baseline="0">
              <a:solidFill>
                <a:schemeClr val="dk1"/>
              </a:solidFill>
              <a:effectLst/>
              <a:latin typeface="+mn-lt"/>
              <a:ea typeface="+mn-ea"/>
              <a:cs typeface="+mn-cs"/>
            </a:rPr>
            <a:t>75,810</a:t>
          </a:r>
          <a:r>
            <a:rPr lang="ja-JP" altLang="ja-JP" sz="900" b="0" i="0" baseline="0">
              <a:solidFill>
                <a:schemeClr val="dk1"/>
              </a:solidFill>
              <a:effectLst/>
              <a:latin typeface="+mn-lt"/>
              <a:ea typeface="+mn-ea"/>
              <a:cs typeface="+mn-cs"/>
            </a:rPr>
            <a:t>円となっている。類似団体と比較しても非常に高い状況となっている。平成</a:t>
          </a:r>
          <a:r>
            <a:rPr lang="en-US" altLang="ja-JP" sz="900" b="0" i="0" baseline="0">
              <a:solidFill>
                <a:schemeClr val="dk1"/>
              </a:solidFill>
              <a:effectLst/>
              <a:latin typeface="+mn-lt"/>
              <a:ea typeface="+mn-ea"/>
              <a:cs typeface="+mn-cs"/>
            </a:rPr>
            <a:t>29</a:t>
          </a:r>
          <a:r>
            <a:rPr lang="ja-JP" altLang="ja-JP" sz="900" b="0" i="0" baseline="0">
              <a:solidFill>
                <a:schemeClr val="dk1"/>
              </a:solidFill>
              <a:effectLst/>
              <a:latin typeface="+mn-lt"/>
              <a:ea typeface="+mn-ea"/>
              <a:cs typeface="+mn-cs"/>
            </a:rPr>
            <a:t>年度においては継続事業としての保育所の建設や</a:t>
          </a:r>
          <a:r>
            <a:rPr lang="ja-JP" altLang="en-US" sz="900" b="0" i="0" baseline="0">
              <a:solidFill>
                <a:schemeClr val="dk1"/>
              </a:solidFill>
              <a:effectLst/>
              <a:latin typeface="+mn-lt"/>
              <a:ea typeface="+mn-ea"/>
              <a:cs typeface="+mn-cs"/>
            </a:rPr>
            <a:t>体育館の耐震化事業等の単独事業が行われた</a:t>
          </a:r>
          <a:r>
            <a:rPr lang="ja-JP" altLang="ja-JP" sz="900" b="0" i="0" baseline="0">
              <a:solidFill>
                <a:schemeClr val="dk1"/>
              </a:solidFill>
              <a:effectLst/>
              <a:latin typeface="+mn-lt"/>
              <a:ea typeface="+mn-ea"/>
              <a:cs typeface="+mn-cs"/>
            </a:rPr>
            <a:t>ことにより</a:t>
          </a:r>
          <a:r>
            <a:rPr lang="ja-JP" altLang="en-US"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前年度よりも</a:t>
          </a:r>
          <a:r>
            <a:rPr lang="ja-JP" altLang="en-US" sz="900" b="0" i="0" baseline="0">
              <a:solidFill>
                <a:schemeClr val="dk1"/>
              </a:solidFill>
              <a:effectLst/>
              <a:latin typeface="+mn-lt"/>
              <a:ea typeface="+mn-ea"/>
              <a:cs typeface="+mn-cs"/>
            </a:rPr>
            <a:t>増加</a:t>
          </a:r>
          <a:r>
            <a:rPr lang="ja-JP" altLang="ja-JP" sz="900" b="0" i="0" baseline="0">
              <a:solidFill>
                <a:schemeClr val="dk1"/>
              </a:solidFill>
              <a:effectLst/>
              <a:latin typeface="+mn-lt"/>
              <a:ea typeface="+mn-ea"/>
              <a:cs typeface="+mn-cs"/>
            </a:rPr>
            <a:t>している。今後においても合併特例債発行期限である平成</a:t>
          </a:r>
          <a:r>
            <a:rPr lang="en-US" altLang="ja-JP" sz="900" b="0" i="0" baseline="0">
              <a:solidFill>
                <a:schemeClr val="dk1"/>
              </a:solidFill>
              <a:effectLst/>
              <a:latin typeface="+mn-lt"/>
              <a:ea typeface="+mn-ea"/>
              <a:cs typeface="+mn-cs"/>
            </a:rPr>
            <a:t>32</a:t>
          </a:r>
          <a:r>
            <a:rPr lang="ja-JP" altLang="ja-JP" sz="900" b="0" i="0" baseline="0">
              <a:solidFill>
                <a:schemeClr val="dk1"/>
              </a:solidFill>
              <a:effectLst/>
              <a:latin typeface="+mn-lt"/>
              <a:ea typeface="+mn-ea"/>
              <a:cs typeface="+mn-cs"/>
            </a:rPr>
            <a:t>年度までに</a:t>
          </a:r>
          <a:r>
            <a:rPr lang="ja-JP" altLang="en-US" sz="900" b="0" i="0" baseline="0">
              <a:solidFill>
                <a:schemeClr val="dk1"/>
              </a:solidFill>
              <a:effectLst/>
              <a:latin typeface="+mn-lt"/>
              <a:ea typeface="+mn-ea"/>
              <a:cs typeface="+mn-cs"/>
            </a:rPr>
            <a:t>は小学校建設等の</a:t>
          </a:r>
          <a:r>
            <a:rPr lang="ja-JP" altLang="ja-JP" sz="900" b="0" i="0" baseline="0">
              <a:solidFill>
                <a:schemeClr val="dk1"/>
              </a:solidFill>
              <a:effectLst/>
              <a:latin typeface="+mn-lt"/>
              <a:ea typeface="+mn-ea"/>
              <a:cs typeface="+mn-cs"/>
            </a:rPr>
            <a:t>大型事業が予定されているため、当該年度までは</a:t>
          </a:r>
          <a:r>
            <a:rPr lang="ja-JP" altLang="en-US" sz="900" b="0" i="0" baseline="0">
              <a:solidFill>
                <a:schemeClr val="dk1"/>
              </a:solidFill>
              <a:effectLst/>
              <a:latin typeface="+mn-lt"/>
              <a:ea typeface="+mn-ea"/>
              <a:cs typeface="+mn-cs"/>
            </a:rPr>
            <a:t>増加</a:t>
          </a:r>
          <a:r>
            <a:rPr lang="ja-JP" altLang="ja-JP" sz="900" b="0" i="0" baseline="0">
              <a:solidFill>
                <a:schemeClr val="dk1"/>
              </a:solidFill>
              <a:effectLst/>
              <a:latin typeface="+mn-lt"/>
              <a:ea typeface="+mn-ea"/>
              <a:cs typeface="+mn-cs"/>
            </a:rPr>
            <a:t>すると思われる。以降については、公共施設等総合管理計画</a:t>
          </a:r>
          <a:r>
            <a:rPr lang="ja-JP" altLang="en-US" sz="900" b="0" i="0" baseline="0">
              <a:solidFill>
                <a:schemeClr val="dk1"/>
              </a:solidFill>
              <a:effectLst/>
              <a:latin typeface="+mn-lt"/>
              <a:ea typeface="+mn-ea"/>
              <a:cs typeface="+mn-cs"/>
            </a:rPr>
            <a:t>及び再配置計画</a:t>
          </a:r>
          <a:r>
            <a:rPr lang="ja-JP" altLang="ja-JP" sz="900" b="0" i="0" baseline="0">
              <a:solidFill>
                <a:schemeClr val="dk1"/>
              </a:solidFill>
              <a:effectLst/>
              <a:latin typeface="+mn-lt"/>
              <a:ea typeface="+mn-ea"/>
              <a:cs typeface="+mn-cs"/>
            </a:rPr>
            <a:t>に基づき施設の集約化を図り、事業費の全体を減少する必要がある。積立金は、</a:t>
          </a:r>
          <a:r>
            <a:rPr lang="ja-JP" altLang="en-US" sz="900" b="0" i="0" baseline="0">
              <a:solidFill>
                <a:schemeClr val="dk1"/>
              </a:solidFill>
              <a:effectLst/>
              <a:latin typeface="+mn-lt"/>
              <a:ea typeface="+mn-ea"/>
              <a:cs typeface="+mn-cs"/>
            </a:rPr>
            <a:t>減債基金の積み立てを行ったものの、</a:t>
          </a:r>
          <a:r>
            <a:rPr lang="ja-JP" altLang="ja-JP" sz="900" b="0" i="0" baseline="0">
              <a:solidFill>
                <a:schemeClr val="dk1"/>
              </a:solidFill>
              <a:effectLst/>
              <a:latin typeface="+mn-lt"/>
              <a:ea typeface="+mn-ea"/>
              <a:cs typeface="+mn-cs"/>
            </a:rPr>
            <a:t>公共施設建設基金</a:t>
          </a:r>
          <a:r>
            <a:rPr lang="ja-JP" altLang="en-US" sz="900" b="0" i="0" baseline="0">
              <a:solidFill>
                <a:schemeClr val="dk1"/>
              </a:solidFill>
              <a:effectLst/>
              <a:latin typeface="+mn-lt"/>
              <a:ea typeface="+mn-ea"/>
              <a:cs typeface="+mn-cs"/>
            </a:rPr>
            <a:t>は前年度より減額となったことにより</a:t>
          </a:r>
          <a:r>
            <a:rPr lang="ja-JP" altLang="ja-JP" sz="900" b="0" i="0" baseline="0">
              <a:solidFill>
                <a:schemeClr val="dk1"/>
              </a:solidFill>
              <a:effectLst/>
              <a:latin typeface="+mn-lt"/>
              <a:ea typeface="+mn-ea"/>
              <a:cs typeface="+mn-cs"/>
            </a:rPr>
            <a:t>、住民１人あたりの積立額</a:t>
          </a:r>
          <a:r>
            <a:rPr lang="ja-JP" altLang="en-US" sz="900" b="0" i="0" baseline="0">
              <a:solidFill>
                <a:schemeClr val="dk1"/>
              </a:solidFill>
              <a:effectLst/>
              <a:latin typeface="+mn-lt"/>
              <a:ea typeface="+mn-ea"/>
              <a:cs typeface="+mn-cs"/>
            </a:rPr>
            <a:t>は減額と</a:t>
          </a:r>
          <a:r>
            <a:rPr lang="ja-JP" altLang="ja-JP" sz="900" b="0" i="0" baseline="0">
              <a:solidFill>
                <a:schemeClr val="dk1"/>
              </a:solidFill>
              <a:effectLst/>
              <a:latin typeface="+mn-lt"/>
              <a:ea typeface="+mn-ea"/>
              <a:cs typeface="+mn-cs"/>
            </a:rPr>
            <a:t>なった。今後</a:t>
          </a:r>
          <a:r>
            <a:rPr lang="ja-JP" altLang="en-US" sz="900" b="0" i="0" baseline="0">
              <a:solidFill>
                <a:schemeClr val="dk1"/>
              </a:solidFill>
              <a:effectLst/>
              <a:latin typeface="+mn-lt"/>
              <a:ea typeface="+mn-ea"/>
              <a:cs typeface="+mn-cs"/>
            </a:rPr>
            <a:t>においても</a:t>
          </a:r>
          <a:r>
            <a:rPr lang="ja-JP" altLang="ja-JP" sz="900" b="0" i="0" baseline="0">
              <a:solidFill>
                <a:schemeClr val="dk1"/>
              </a:solidFill>
              <a:effectLst/>
              <a:latin typeface="+mn-lt"/>
              <a:ea typeface="+mn-ea"/>
              <a:cs typeface="+mn-cs"/>
            </a:rPr>
            <a:t>、厳しい財政状況</a:t>
          </a:r>
          <a:r>
            <a:rPr lang="ja-JP" altLang="en-US" sz="900" b="0" i="0" baseline="0">
              <a:solidFill>
                <a:schemeClr val="dk1"/>
              </a:solidFill>
              <a:effectLst/>
              <a:latin typeface="+mn-lt"/>
              <a:ea typeface="+mn-ea"/>
              <a:cs typeface="+mn-cs"/>
            </a:rPr>
            <a:t>の中</a:t>
          </a:r>
          <a:r>
            <a:rPr lang="ja-JP" altLang="ja-JP" sz="900" b="0" i="0" baseline="0">
              <a:solidFill>
                <a:schemeClr val="dk1"/>
              </a:solidFill>
              <a:effectLst/>
              <a:latin typeface="+mn-lt"/>
              <a:ea typeface="+mn-ea"/>
              <a:cs typeface="+mn-cs"/>
            </a:rPr>
            <a:t>、税収の徴収率向上等更なる歳入</a:t>
          </a:r>
          <a:r>
            <a:rPr lang="ja-JP" altLang="en-US" sz="900" b="0" i="0" baseline="0">
              <a:solidFill>
                <a:schemeClr val="dk1"/>
              </a:solidFill>
              <a:effectLst/>
              <a:latin typeface="+mn-lt"/>
              <a:ea typeface="+mn-ea"/>
              <a:cs typeface="+mn-cs"/>
            </a:rPr>
            <a:t>の</a:t>
          </a:r>
          <a:r>
            <a:rPr lang="ja-JP" altLang="ja-JP" sz="900" b="0" i="0" baseline="0">
              <a:solidFill>
                <a:schemeClr val="dk1"/>
              </a:solidFill>
              <a:effectLst/>
              <a:latin typeface="+mn-lt"/>
              <a:ea typeface="+mn-ea"/>
              <a:cs typeface="+mn-cs"/>
            </a:rPr>
            <a:t>確保を図</a:t>
          </a:r>
          <a:r>
            <a:rPr lang="ja-JP" altLang="en-US" sz="900" b="0" i="0" baseline="0">
              <a:solidFill>
                <a:schemeClr val="dk1"/>
              </a:solidFill>
              <a:effectLst/>
              <a:latin typeface="+mn-lt"/>
              <a:ea typeface="+mn-ea"/>
              <a:cs typeface="+mn-cs"/>
            </a:rPr>
            <a:t>り、基金の積立てが可能となるよう努力する</a:t>
          </a:r>
          <a:r>
            <a:rPr lang="ja-JP" altLang="ja-JP" sz="900" b="0" i="0" baseline="0">
              <a:solidFill>
                <a:schemeClr val="dk1"/>
              </a:solidFill>
              <a:effectLst/>
              <a:latin typeface="+mn-lt"/>
              <a:ea typeface="+mn-ea"/>
              <a:cs typeface="+mn-cs"/>
            </a:rPr>
            <a:t>必要がある。繰出金は年々上昇傾向にある状況である。今後においても社会保障費の増額に伴う国保会計や後期高齢者医療保険会計への増額が見込まれることもあり、繰出金を抑えるための健康のまちづくり施策を進めると共に、インフラ事業としても下水道事業等の経費の削減と</a:t>
          </a:r>
          <a:r>
            <a:rPr lang="ja-JP" altLang="en-US" sz="900" b="0" i="0" baseline="0">
              <a:solidFill>
                <a:schemeClr val="dk1"/>
              </a:solidFill>
              <a:effectLst/>
              <a:latin typeface="+mn-lt"/>
              <a:ea typeface="+mn-ea"/>
              <a:cs typeface="+mn-cs"/>
            </a:rPr>
            <a:t>料金改定等により</a:t>
          </a:r>
          <a:r>
            <a:rPr lang="ja-JP" altLang="ja-JP" sz="900" b="0" i="0" baseline="0">
              <a:solidFill>
                <a:schemeClr val="dk1"/>
              </a:solidFill>
              <a:effectLst/>
              <a:latin typeface="+mn-lt"/>
              <a:ea typeface="+mn-ea"/>
              <a:cs typeface="+mn-cs"/>
            </a:rPr>
            <a:t>収入の増加を図る。</a:t>
          </a:r>
          <a:endParaRPr lang="ja-JP" altLang="ja-JP" sz="9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26,518
26,207
158.40
12,971,546
11,899,577
1,058,002
7,699,334
17,951,843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127508</xdr:rowOff>
    </xdr:from>
    <xdr:to>
      <xdr:col>24</xdr:col>
      <xdr:colOff>63500</xdr:colOff>
      <xdr:row>35</xdr:row>
      <xdr:rowOff>153797</xdr:rowOff>
    </xdr:to>
    <xdr:cxnSp macro="">
      <xdr:nvCxnSpPr>
        <xdr:cNvPr id="61" name="直線コネクタ 60"/>
        <xdr:cNvCxnSpPr/>
      </xdr:nvCxnSpPr>
      <xdr:spPr>
        <a:xfrm>
          <a:off x="3797300" y="6128258"/>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40259</xdr:rowOff>
    </xdr:from>
    <xdr:to>
      <xdr:col>19</xdr:col>
      <xdr:colOff>177800</xdr:colOff>
      <xdr:row>35</xdr:row>
      <xdr:rowOff>127508</xdr:rowOff>
    </xdr:to>
    <xdr:cxnSp macro="">
      <xdr:nvCxnSpPr>
        <xdr:cNvPr id="64" name="直線コネクタ 63"/>
        <xdr:cNvCxnSpPr/>
      </xdr:nvCxnSpPr>
      <xdr:spPr>
        <a:xfrm>
          <a:off x="2908300" y="6041009"/>
          <a:ext cx="8890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40259</xdr:rowOff>
    </xdr:from>
    <xdr:to>
      <xdr:col>15</xdr:col>
      <xdr:colOff>50800</xdr:colOff>
      <xdr:row>35</xdr:row>
      <xdr:rowOff>99695</xdr:rowOff>
    </xdr:to>
    <xdr:cxnSp macro="">
      <xdr:nvCxnSpPr>
        <xdr:cNvPr id="67" name="直線コネクタ 66"/>
        <xdr:cNvCxnSpPr/>
      </xdr:nvCxnSpPr>
      <xdr:spPr>
        <a:xfrm flipV="1">
          <a:off x="2019300" y="6041009"/>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906</xdr:rowOff>
    </xdr:from>
    <xdr:ext cx="469744" cy="259045"/>
    <xdr:sp macro="" textlink="">
      <xdr:nvSpPr>
        <xdr:cNvPr id="69" name="テキスト ボックス 68"/>
        <xdr:cNvSpPr txBox="1"/>
      </xdr:nvSpPr>
      <xdr:spPr>
        <a:xfrm>
          <a:off x="2673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99695</xdr:rowOff>
    </xdr:from>
    <xdr:to>
      <xdr:col>10</xdr:col>
      <xdr:colOff>114300</xdr:colOff>
      <xdr:row>35</xdr:row>
      <xdr:rowOff>106553</xdr:rowOff>
    </xdr:to>
    <xdr:cxnSp macro="">
      <xdr:nvCxnSpPr>
        <xdr:cNvPr id="70" name="直線コネクタ 69"/>
        <xdr:cNvCxnSpPr/>
      </xdr:nvCxnSpPr>
      <xdr:spPr>
        <a:xfrm flipV="1">
          <a:off x="1130300" y="610044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102997</xdr:rowOff>
    </xdr:from>
    <xdr:to>
      <xdr:col>24</xdr:col>
      <xdr:colOff>114300</xdr:colOff>
      <xdr:row>36</xdr:row>
      <xdr:rowOff>33147</xdr:rowOff>
    </xdr:to>
    <xdr:sp macro="" textlink="">
      <xdr:nvSpPr>
        <xdr:cNvPr id="80" name="楕円 79"/>
        <xdr:cNvSpPr/>
      </xdr:nvSpPr>
      <xdr:spPr>
        <a:xfrm>
          <a:off x="4584700" y="610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81424</xdr:rowOff>
    </xdr:from>
    <xdr:ext cx="469744" cy="259045"/>
    <xdr:sp macro="" textlink="">
      <xdr:nvSpPr>
        <xdr:cNvPr id="81" name="議会費該当値テキスト"/>
        <xdr:cNvSpPr txBox="1"/>
      </xdr:nvSpPr>
      <xdr:spPr>
        <a:xfrm>
          <a:off x="4686300" y="608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76708</xdr:rowOff>
    </xdr:from>
    <xdr:to>
      <xdr:col>20</xdr:col>
      <xdr:colOff>38100</xdr:colOff>
      <xdr:row>36</xdr:row>
      <xdr:rowOff>6858</xdr:rowOff>
    </xdr:to>
    <xdr:sp macro="" textlink="">
      <xdr:nvSpPr>
        <xdr:cNvPr id="82" name="楕円 81"/>
        <xdr:cNvSpPr/>
      </xdr:nvSpPr>
      <xdr:spPr>
        <a:xfrm>
          <a:off x="3746500" y="607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169435</xdr:rowOff>
    </xdr:from>
    <xdr:ext cx="469744" cy="259045"/>
    <xdr:sp macro="" textlink="">
      <xdr:nvSpPr>
        <xdr:cNvPr id="83" name="テキスト ボックス 82"/>
        <xdr:cNvSpPr txBox="1"/>
      </xdr:nvSpPr>
      <xdr:spPr>
        <a:xfrm>
          <a:off x="3562428" y="617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160909</xdr:rowOff>
    </xdr:from>
    <xdr:to>
      <xdr:col>15</xdr:col>
      <xdr:colOff>101600</xdr:colOff>
      <xdr:row>35</xdr:row>
      <xdr:rowOff>91059</xdr:rowOff>
    </xdr:to>
    <xdr:sp macro="" textlink="">
      <xdr:nvSpPr>
        <xdr:cNvPr id="84" name="楕円 83"/>
        <xdr:cNvSpPr/>
      </xdr:nvSpPr>
      <xdr:spPr>
        <a:xfrm>
          <a:off x="2857500" y="59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82186</xdr:rowOff>
    </xdr:from>
    <xdr:ext cx="469744" cy="259045"/>
    <xdr:sp macro="" textlink="">
      <xdr:nvSpPr>
        <xdr:cNvPr id="85" name="テキスト ボックス 84"/>
        <xdr:cNvSpPr txBox="1"/>
      </xdr:nvSpPr>
      <xdr:spPr>
        <a:xfrm>
          <a:off x="2673428" y="608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48895</xdr:rowOff>
    </xdr:from>
    <xdr:to>
      <xdr:col>10</xdr:col>
      <xdr:colOff>165100</xdr:colOff>
      <xdr:row>35</xdr:row>
      <xdr:rowOff>150495</xdr:rowOff>
    </xdr:to>
    <xdr:sp macro="" textlink="">
      <xdr:nvSpPr>
        <xdr:cNvPr id="86" name="楕円 85"/>
        <xdr:cNvSpPr/>
      </xdr:nvSpPr>
      <xdr:spPr>
        <a:xfrm>
          <a:off x="1968500" y="60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141622</xdr:rowOff>
    </xdr:from>
    <xdr:ext cx="469744" cy="259045"/>
    <xdr:sp macro="" textlink="">
      <xdr:nvSpPr>
        <xdr:cNvPr id="87" name="テキスト ボックス 86"/>
        <xdr:cNvSpPr txBox="1"/>
      </xdr:nvSpPr>
      <xdr:spPr>
        <a:xfrm>
          <a:off x="1784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55753</xdr:rowOff>
    </xdr:from>
    <xdr:to>
      <xdr:col>6</xdr:col>
      <xdr:colOff>38100</xdr:colOff>
      <xdr:row>35</xdr:row>
      <xdr:rowOff>157353</xdr:rowOff>
    </xdr:to>
    <xdr:sp macro="" textlink="">
      <xdr:nvSpPr>
        <xdr:cNvPr id="88" name="楕円 87"/>
        <xdr:cNvSpPr/>
      </xdr:nvSpPr>
      <xdr:spPr>
        <a:xfrm>
          <a:off x="1079500" y="605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148480</xdr:rowOff>
    </xdr:from>
    <xdr:ext cx="469744" cy="259045"/>
    <xdr:sp macro="" textlink="">
      <xdr:nvSpPr>
        <xdr:cNvPr id="89" name="テキスト ボックス 88"/>
        <xdr:cNvSpPr txBox="1"/>
      </xdr:nvSpPr>
      <xdr:spPr>
        <a:xfrm>
          <a:off x="895428" y="61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39129</xdr:rowOff>
    </xdr:from>
    <xdr:to>
      <xdr:col>24</xdr:col>
      <xdr:colOff>63500</xdr:colOff>
      <xdr:row>58</xdr:row>
      <xdr:rowOff>66329</xdr:rowOff>
    </xdr:to>
    <xdr:cxnSp macro="">
      <xdr:nvCxnSpPr>
        <xdr:cNvPr id="120" name="直線コネクタ 119"/>
        <xdr:cNvCxnSpPr/>
      </xdr:nvCxnSpPr>
      <xdr:spPr>
        <a:xfrm>
          <a:off x="3797300" y="9983229"/>
          <a:ext cx="838200" cy="2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11291</xdr:rowOff>
    </xdr:from>
    <xdr:ext cx="534377" cy="259045"/>
    <xdr:sp macro="" textlink="">
      <xdr:nvSpPr>
        <xdr:cNvPr id="121" name="総務費平均値テキスト"/>
        <xdr:cNvSpPr txBox="1"/>
      </xdr:nvSpPr>
      <xdr:spPr>
        <a:xfrm>
          <a:off x="4686300" y="995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39129</xdr:rowOff>
    </xdr:from>
    <xdr:to>
      <xdr:col>19</xdr:col>
      <xdr:colOff>177800</xdr:colOff>
      <xdr:row>58</xdr:row>
      <xdr:rowOff>54586</xdr:rowOff>
    </xdr:to>
    <xdr:cxnSp macro="">
      <xdr:nvCxnSpPr>
        <xdr:cNvPr id="123" name="直線コネクタ 122"/>
        <xdr:cNvCxnSpPr/>
      </xdr:nvCxnSpPr>
      <xdr:spPr>
        <a:xfrm flipV="1">
          <a:off x="2908300" y="9983229"/>
          <a:ext cx="889000" cy="1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136446</xdr:rowOff>
    </xdr:from>
    <xdr:ext cx="534377" cy="259045"/>
    <xdr:sp macro="" textlink="">
      <xdr:nvSpPr>
        <xdr:cNvPr id="125" name="テキスト ボックス 124"/>
        <xdr:cNvSpPr txBox="1"/>
      </xdr:nvSpPr>
      <xdr:spPr>
        <a:xfrm>
          <a:off x="3530111" y="1008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54586</xdr:rowOff>
    </xdr:from>
    <xdr:to>
      <xdr:col>15</xdr:col>
      <xdr:colOff>50800</xdr:colOff>
      <xdr:row>58</xdr:row>
      <xdr:rowOff>92455</xdr:rowOff>
    </xdr:to>
    <xdr:cxnSp macro="">
      <xdr:nvCxnSpPr>
        <xdr:cNvPr id="126" name="直線コネクタ 125"/>
        <xdr:cNvCxnSpPr/>
      </xdr:nvCxnSpPr>
      <xdr:spPr>
        <a:xfrm flipV="1">
          <a:off x="2019300" y="9998686"/>
          <a:ext cx="889000" cy="3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137086</xdr:rowOff>
    </xdr:from>
    <xdr:ext cx="534377" cy="259045"/>
    <xdr:sp macro="" textlink="">
      <xdr:nvSpPr>
        <xdr:cNvPr id="128" name="テキスト ボックス 127"/>
        <xdr:cNvSpPr txBox="1"/>
      </xdr:nvSpPr>
      <xdr:spPr>
        <a:xfrm>
          <a:off x="2641111" y="100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86427</xdr:rowOff>
    </xdr:from>
    <xdr:to>
      <xdr:col>10</xdr:col>
      <xdr:colOff>114300</xdr:colOff>
      <xdr:row>58</xdr:row>
      <xdr:rowOff>92455</xdr:rowOff>
    </xdr:to>
    <xdr:cxnSp macro="">
      <xdr:nvCxnSpPr>
        <xdr:cNvPr id="129" name="直線コネクタ 128"/>
        <xdr:cNvCxnSpPr/>
      </xdr:nvCxnSpPr>
      <xdr:spPr>
        <a:xfrm>
          <a:off x="1130300" y="10030527"/>
          <a:ext cx="889000" cy="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136913</xdr:rowOff>
    </xdr:from>
    <xdr:ext cx="534377" cy="259045"/>
    <xdr:sp macro="" textlink="">
      <xdr:nvSpPr>
        <xdr:cNvPr id="131" name="テキスト ボックス 130"/>
        <xdr:cNvSpPr txBox="1"/>
      </xdr:nvSpPr>
      <xdr:spPr>
        <a:xfrm>
          <a:off x="1752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131795</xdr:rowOff>
    </xdr:from>
    <xdr:ext cx="534377" cy="259045"/>
    <xdr:sp macro="" textlink="">
      <xdr:nvSpPr>
        <xdr:cNvPr id="133" name="テキスト ボックス 132"/>
        <xdr:cNvSpPr txBox="1"/>
      </xdr:nvSpPr>
      <xdr:spPr>
        <a:xfrm>
          <a:off x="863111" y="1007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15529</xdr:rowOff>
    </xdr:from>
    <xdr:to>
      <xdr:col>24</xdr:col>
      <xdr:colOff>114300</xdr:colOff>
      <xdr:row>58</xdr:row>
      <xdr:rowOff>117129</xdr:rowOff>
    </xdr:to>
    <xdr:sp macro="" textlink="">
      <xdr:nvSpPr>
        <xdr:cNvPr id="139" name="楕円 138"/>
        <xdr:cNvSpPr/>
      </xdr:nvSpPr>
      <xdr:spPr>
        <a:xfrm>
          <a:off x="4584700" y="995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146356</xdr:rowOff>
    </xdr:from>
    <xdr:ext cx="534377" cy="259045"/>
    <xdr:sp macro="" textlink="">
      <xdr:nvSpPr>
        <xdr:cNvPr id="140" name="総務費該当値テキスト"/>
        <xdr:cNvSpPr txBox="1"/>
      </xdr:nvSpPr>
      <xdr:spPr>
        <a:xfrm>
          <a:off x="4686300" y="974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159779</xdr:rowOff>
    </xdr:from>
    <xdr:to>
      <xdr:col>20</xdr:col>
      <xdr:colOff>38100</xdr:colOff>
      <xdr:row>58</xdr:row>
      <xdr:rowOff>89929</xdr:rowOff>
    </xdr:to>
    <xdr:sp macro="" textlink="">
      <xdr:nvSpPr>
        <xdr:cNvPr id="141" name="楕円 140"/>
        <xdr:cNvSpPr/>
      </xdr:nvSpPr>
      <xdr:spPr>
        <a:xfrm>
          <a:off x="3746500" y="993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106456</xdr:rowOff>
    </xdr:from>
    <xdr:ext cx="534377" cy="259045"/>
    <xdr:sp macro="" textlink="">
      <xdr:nvSpPr>
        <xdr:cNvPr id="142" name="テキスト ボックス 141"/>
        <xdr:cNvSpPr txBox="1"/>
      </xdr:nvSpPr>
      <xdr:spPr>
        <a:xfrm>
          <a:off x="3530111" y="970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3786</xdr:rowOff>
    </xdr:from>
    <xdr:to>
      <xdr:col>15</xdr:col>
      <xdr:colOff>101600</xdr:colOff>
      <xdr:row>58</xdr:row>
      <xdr:rowOff>105386</xdr:rowOff>
    </xdr:to>
    <xdr:sp macro="" textlink="">
      <xdr:nvSpPr>
        <xdr:cNvPr id="143" name="楕円 142"/>
        <xdr:cNvSpPr/>
      </xdr:nvSpPr>
      <xdr:spPr>
        <a:xfrm>
          <a:off x="2857500" y="994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121913</xdr:rowOff>
    </xdr:from>
    <xdr:ext cx="534377" cy="259045"/>
    <xdr:sp macro="" textlink="">
      <xdr:nvSpPr>
        <xdr:cNvPr id="144" name="テキスト ボックス 143"/>
        <xdr:cNvSpPr txBox="1"/>
      </xdr:nvSpPr>
      <xdr:spPr>
        <a:xfrm>
          <a:off x="2641111" y="97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41655</xdr:rowOff>
    </xdr:from>
    <xdr:to>
      <xdr:col>10</xdr:col>
      <xdr:colOff>165100</xdr:colOff>
      <xdr:row>58</xdr:row>
      <xdr:rowOff>143255</xdr:rowOff>
    </xdr:to>
    <xdr:sp macro="" textlink="">
      <xdr:nvSpPr>
        <xdr:cNvPr id="145" name="楕円 144"/>
        <xdr:cNvSpPr/>
      </xdr:nvSpPr>
      <xdr:spPr>
        <a:xfrm>
          <a:off x="1968500" y="99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159782</xdr:rowOff>
    </xdr:from>
    <xdr:ext cx="534377" cy="259045"/>
    <xdr:sp macro="" textlink="">
      <xdr:nvSpPr>
        <xdr:cNvPr id="146" name="テキスト ボックス 145"/>
        <xdr:cNvSpPr txBox="1"/>
      </xdr:nvSpPr>
      <xdr:spPr>
        <a:xfrm>
          <a:off x="1752111" y="976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35627</xdr:rowOff>
    </xdr:from>
    <xdr:to>
      <xdr:col>6</xdr:col>
      <xdr:colOff>38100</xdr:colOff>
      <xdr:row>58</xdr:row>
      <xdr:rowOff>137227</xdr:rowOff>
    </xdr:to>
    <xdr:sp macro="" textlink="">
      <xdr:nvSpPr>
        <xdr:cNvPr id="147" name="楕円 146"/>
        <xdr:cNvSpPr/>
      </xdr:nvSpPr>
      <xdr:spPr>
        <a:xfrm>
          <a:off x="1079500" y="997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153754</xdr:rowOff>
    </xdr:from>
    <xdr:ext cx="534377" cy="259045"/>
    <xdr:sp macro="" textlink="">
      <xdr:nvSpPr>
        <xdr:cNvPr id="148" name="テキスト ボックス 147"/>
        <xdr:cNvSpPr txBox="1"/>
      </xdr:nvSpPr>
      <xdr:spPr>
        <a:xfrm>
          <a:off x="863111" y="975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9703</xdr:rowOff>
    </xdr:from>
    <xdr:to>
      <xdr:col>24</xdr:col>
      <xdr:colOff>63500</xdr:colOff>
      <xdr:row>77</xdr:row>
      <xdr:rowOff>41187</xdr:rowOff>
    </xdr:to>
    <xdr:cxnSp macro="">
      <xdr:nvCxnSpPr>
        <xdr:cNvPr id="178" name="直線コネクタ 177"/>
        <xdr:cNvCxnSpPr/>
      </xdr:nvCxnSpPr>
      <xdr:spPr>
        <a:xfrm flipV="1">
          <a:off x="3797300" y="13039903"/>
          <a:ext cx="838200" cy="20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47959</xdr:rowOff>
    </xdr:from>
    <xdr:ext cx="599010" cy="259045"/>
    <xdr:sp macro="" textlink="">
      <xdr:nvSpPr>
        <xdr:cNvPr id="179" name="民生費平均値テキスト"/>
        <xdr:cNvSpPr txBox="1"/>
      </xdr:nvSpPr>
      <xdr:spPr>
        <a:xfrm>
          <a:off x="4686300" y="1307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41187</xdr:rowOff>
    </xdr:from>
    <xdr:to>
      <xdr:col>19</xdr:col>
      <xdr:colOff>177800</xdr:colOff>
      <xdr:row>77</xdr:row>
      <xdr:rowOff>77115</xdr:rowOff>
    </xdr:to>
    <xdr:cxnSp macro="">
      <xdr:nvCxnSpPr>
        <xdr:cNvPr id="181" name="直線コネクタ 180"/>
        <xdr:cNvCxnSpPr/>
      </xdr:nvCxnSpPr>
      <xdr:spPr>
        <a:xfrm flipV="1">
          <a:off x="2908300" y="13242837"/>
          <a:ext cx="889000" cy="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46165</xdr:rowOff>
    </xdr:from>
    <xdr:to>
      <xdr:col>15</xdr:col>
      <xdr:colOff>50800</xdr:colOff>
      <xdr:row>77</xdr:row>
      <xdr:rowOff>77115</xdr:rowOff>
    </xdr:to>
    <xdr:cxnSp macro="">
      <xdr:nvCxnSpPr>
        <xdr:cNvPr id="184" name="直線コネクタ 183"/>
        <xdr:cNvCxnSpPr/>
      </xdr:nvCxnSpPr>
      <xdr:spPr>
        <a:xfrm>
          <a:off x="2019300" y="13247815"/>
          <a:ext cx="889000" cy="3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143094</xdr:rowOff>
    </xdr:from>
    <xdr:ext cx="599010" cy="259045"/>
    <xdr:sp macro="" textlink="">
      <xdr:nvSpPr>
        <xdr:cNvPr id="186" name="テキスト ボックス 185"/>
        <xdr:cNvSpPr txBox="1"/>
      </xdr:nvSpPr>
      <xdr:spPr>
        <a:xfrm>
          <a:off x="2608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46165</xdr:rowOff>
    </xdr:from>
    <xdr:to>
      <xdr:col>10</xdr:col>
      <xdr:colOff>114300</xdr:colOff>
      <xdr:row>78</xdr:row>
      <xdr:rowOff>153912</xdr:rowOff>
    </xdr:to>
    <xdr:cxnSp macro="">
      <xdr:nvCxnSpPr>
        <xdr:cNvPr id="187" name="直線コネクタ 186"/>
        <xdr:cNvCxnSpPr/>
      </xdr:nvCxnSpPr>
      <xdr:spPr>
        <a:xfrm flipV="1">
          <a:off x="1130300" y="13247815"/>
          <a:ext cx="889000" cy="27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153103</xdr:rowOff>
    </xdr:from>
    <xdr:ext cx="599010" cy="259045"/>
    <xdr:sp macro="" textlink="">
      <xdr:nvSpPr>
        <xdr:cNvPr id="189" name="テキスト ボックス 188"/>
        <xdr:cNvSpPr txBox="1"/>
      </xdr:nvSpPr>
      <xdr:spPr>
        <a:xfrm>
          <a:off x="1719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130353</xdr:rowOff>
    </xdr:from>
    <xdr:to>
      <xdr:col>24</xdr:col>
      <xdr:colOff>114300</xdr:colOff>
      <xdr:row>76</xdr:row>
      <xdr:rowOff>60502</xdr:rowOff>
    </xdr:to>
    <xdr:sp macro="" textlink="">
      <xdr:nvSpPr>
        <xdr:cNvPr id="197" name="楕円 196"/>
        <xdr:cNvSpPr/>
      </xdr:nvSpPr>
      <xdr:spPr>
        <a:xfrm>
          <a:off x="4584700" y="129891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153230</xdr:rowOff>
    </xdr:from>
    <xdr:ext cx="599010" cy="259045"/>
    <xdr:sp macro="" textlink="">
      <xdr:nvSpPr>
        <xdr:cNvPr id="198" name="民生費該当値テキスト"/>
        <xdr:cNvSpPr txBox="1"/>
      </xdr:nvSpPr>
      <xdr:spPr>
        <a:xfrm>
          <a:off x="4686300" y="1284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161837</xdr:rowOff>
    </xdr:from>
    <xdr:to>
      <xdr:col>20</xdr:col>
      <xdr:colOff>38100</xdr:colOff>
      <xdr:row>77</xdr:row>
      <xdr:rowOff>91987</xdr:rowOff>
    </xdr:to>
    <xdr:sp macro="" textlink="">
      <xdr:nvSpPr>
        <xdr:cNvPr id="199" name="楕円 198"/>
        <xdr:cNvSpPr/>
      </xdr:nvSpPr>
      <xdr:spPr>
        <a:xfrm>
          <a:off x="3746500" y="131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83114</xdr:rowOff>
    </xdr:from>
    <xdr:ext cx="599010" cy="259045"/>
    <xdr:sp macro="" textlink="">
      <xdr:nvSpPr>
        <xdr:cNvPr id="200" name="テキスト ボックス 199"/>
        <xdr:cNvSpPr txBox="1"/>
      </xdr:nvSpPr>
      <xdr:spPr>
        <a:xfrm>
          <a:off x="3497795" y="1328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26315</xdr:rowOff>
    </xdr:from>
    <xdr:to>
      <xdr:col>15</xdr:col>
      <xdr:colOff>101600</xdr:colOff>
      <xdr:row>77</xdr:row>
      <xdr:rowOff>127915</xdr:rowOff>
    </xdr:to>
    <xdr:sp macro="" textlink="">
      <xdr:nvSpPr>
        <xdr:cNvPr id="201" name="楕円 200"/>
        <xdr:cNvSpPr/>
      </xdr:nvSpPr>
      <xdr:spPr>
        <a:xfrm>
          <a:off x="2857500" y="132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119042</xdr:rowOff>
    </xdr:from>
    <xdr:ext cx="599010" cy="259045"/>
    <xdr:sp macro="" textlink="">
      <xdr:nvSpPr>
        <xdr:cNvPr id="202" name="テキスト ボックス 201"/>
        <xdr:cNvSpPr txBox="1"/>
      </xdr:nvSpPr>
      <xdr:spPr>
        <a:xfrm>
          <a:off x="2608795" y="1332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166815</xdr:rowOff>
    </xdr:from>
    <xdr:to>
      <xdr:col>10</xdr:col>
      <xdr:colOff>165100</xdr:colOff>
      <xdr:row>77</xdr:row>
      <xdr:rowOff>96965</xdr:rowOff>
    </xdr:to>
    <xdr:sp macro="" textlink="">
      <xdr:nvSpPr>
        <xdr:cNvPr id="203" name="楕円 202"/>
        <xdr:cNvSpPr/>
      </xdr:nvSpPr>
      <xdr:spPr>
        <a:xfrm>
          <a:off x="1968500" y="131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113492</xdr:rowOff>
    </xdr:from>
    <xdr:ext cx="599010" cy="259045"/>
    <xdr:sp macro="" textlink="">
      <xdr:nvSpPr>
        <xdr:cNvPr id="204" name="テキスト ボックス 203"/>
        <xdr:cNvSpPr txBox="1"/>
      </xdr:nvSpPr>
      <xdr:spPr>
        <a:xfrm>
          <a:off x="1719795" y="129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103112</xdr:rowOff>
    </xdr:from>
    <xdr:to>
      <xdr:col>6</xdr:col>
      <xdr:colOff>38100</xdr:colOff>
      <xdr:row>79</xdr:row>
      <xdr:rowOff>33262</xdr:rowOff>
    </xdr:to>
    <xdr:sp macro="" textlink="">
      <xdr:nvSpPr>
        <xdr:cNvPr id="205" name="楕円 204"/>
        <xdr:cNvSpPr/>
      </xdr:nvSpPr>
      <xdr:spPr>
        <a:xfrm>
          <a:off x="1079500" y="1347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24389</xdr:rowOff>
    </xdr:from>
    <xdr:ext cx="534377" cy="259045"/>
    <xdr:sp macro="" textlink="">
      <xdr:nvSpPr>
        <xdr:cNvPr id="206" name="テキスト ボックス 205"/>
        <xdr:cNvSpPr txBox="1"/>
      </xdr:nvSpPr>
      <xdr:spPr>
        <a:xfrm>
          <a:off x="863111" y="1356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82435</xdr:rowOff>
    </xdr:from>
    <xdr:to>
      <xdr:col>24</xdr:col>
      <xdr:colOff>63500</xdr:colOff>
      <xdr:row>96</xdr:row>
      <xdr:rowOff>92963</xdr:rowOff>
    </xdr:to>
    <xdr:cxnSp macro="">
      <xdr:nvCxnSpPr>
        <xdr:cNvPr id="231" name="直線コネクタ 230"/>
        <xdr:cNvCxnSpPr/>
      </xdr:nvCxnSpPr>
      <xdr:spPr>
        <a:xfrm>
          <a:off x="3797300" y="16541635"/>
          <a:ext cx="838200" cy="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103984</xdr:rowOff>
    </xdr:from>
    <xdr:ext cx="534377" cy="259045"/>
    <xdr:sp macro="" textlink="">
      <xdr:nvSpPr>
        <xdr:cNvPr id="232" name="衛生費平均値テキスト"/>
        <xdr:cNvSpPr txBox="1"/>
      </xdr:nvSpPr>
      <xdr:spPr>
        <a:xfrm>
          <a:off x="4686300" y="1656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41487</xdr:rowOff>
    </xdr:from>
    <xdr:to>
      <xdr:col>19</xdr:col>
      <xdr:colOff>177800</xdr:colOff>
      <xdr:row>96</xdr:row>
      <xdr:rowOff>82435</xdr:rowOff>
    </xdr:to>
    <xdr:cxnSp macro="">
      <xdr:nvCxnSpPr>
        <xdr:cNvPr id="234" name="直線コネクタ 233"/>
        <xdr:cNvCxnSpPr/>
      </xdr:nvCxnSpPr>
      <xdr:spPr>
        <a:xfrm>
          <a:off x="2908300" y="16500687"/>
          <a:ext cx="889000" cy="4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25739</xdr:rowOff>
    </xdr:from>
    <xdr:ext cx="534377" cy="259045"/>
    <xdr:sp macro="" textlink="">
      <xdr:nvSpPr>
        <xdr:cNvPr id="236" name="テキスト ボックス 235"/>
        <xdr:cNvSpPr txBox="1"/>
      </xdr:nvSpPr>
      <xdr:spPr>
        <a:xfrm>
          <a:off x="3530111" y="1665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41487</xdr:rowOff>
    </xdr:from>
    <xdr:to>
      <xdr:col>15</xdr:col>
      <xdr:colOff>50800</xdr:colOff>
      <xdr:row>96</xdr:row>
      <xdr:rowOff>78961</xdr:rowOff>
    </xdr:to>
    <xdr:cxnSp macro="">
      <xdr:nvCxnSpPr>
        <xdr:cNvPr id="237" name="直線コネクタ 236"/>
        <xdr:cNvCxnSpPr/>
      </xdr:nvCxnSpPr>
      <xdr:spPr>
        <a:xfrm flipV="1">
          <a:off x="2019300" y="16500687"/>
          <a:ext cx="889000" cy="3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51863</xdr:rowOff>
    </xdr:from>
    <xdr:ext cx="534377" cy="259045"/>
    <xdr:sp macro="" textlink="">
      <xdr:nvSpPr>
        <xdr:cNvPr id="239" name="テキスト ボックス 238"/>
        <xdr:cNvSpPr txBox="1"/>
      </xdr:nvSpPr>
      <xdr:spPr>
        <a:xfrm>
          <a:off x="2641111" y="1668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72920</xdr:rowOff>
    </xdr:from>
    <xdr:to>
      <xdr:col>10</xdr:col>
      <xdr:colOff>114300</xdr:colOff>
      <xdr:row>96</xdr:row>
      <xdr:rowOff>78961</xdr:rowOff>
    </xdr:to>
    <xdr:cxnSp macro="">
      <xdr:nvCxnSpPr>
        <xdr:cNvPr id="240" name="直線コネクタ 239"/>
        <xdr:cNvCxnSpPr/>
      </xdr:nvCxnSpPr>
      <xdr:spPr>
        <a:xfrm>
          <a:off x="1130300" y="16532120"/>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48308</xdr:rowOff>
    </xdr:from>
    <xdr:ext cx="534377" cy="259045"/>
    <xdr:sp macro="" textlink="">
      <xdr:nvSpPr>
        <xdr:cNvPr id="242" name="テキスト ボックス 241"/>
        <xdr:cNvSpPr txBox="1"/>
      </xdr:nvSpPr>
      <xdr:spPr>
        <a:xfrm>
          <a:off x="1752111" y="166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55371</xdr:rowOff>
    </xdr:from>
    <xdr:ext cx="534377" cy="259045"/>
    <xdr:sp macro="" textlink="">
      <xdr:nvSpPr>
        <xdr:cNvPr id="244" name="テキスト ボックス 243"/>
        <xdr:cNvSpPr txBox="1"/>
      </xdr:nvSpPr>
      <xdr:spPr>
        <a:xfrm>
          <a:off x="863111" y="166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42163</xdr:rowOff>
    </xdr:from>
    <xdr:to>
      <xdr:col>24</xdr:col>
      <xdr:colOff>114300</xdr:colOff>
      <xdr:row>96</xdr:row>
      <xdr:rowOff>143763</xdr:rowOff>
    </xdr:to>
    <xdr:sp macro="" textlink="">
      <xdr:nvSpPr>
        <xdr:cNvPr id="250" name="楕円 249"/>
        <xdr:cNvSpPr/>
      </xdr:nvSpPr>
      <xdr:spPr>
        <a:xfrm>
          <a:off x="4584700" y="1650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65040</xdr:rowOff>
    </xdr:from>
    <xdr:ext cx="534377" cy="259045"/>
    <xdr:sp macro="" textlink="">
      <xdr:nvSpPr>
        <xdr:cNvPr id="251" name="衛生費該当値テキスト"/>
        <xdr:cNvSpPr txBox="1"/>
      </xdr:nvSpPr>
      <xdr:spPr>
        <a:xfrm>
          <a:off x="4686300" y="1635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31635</xdr:rowOff>
    </xdr:from>
    <xdr:to>
      <xdr:col>20</xdr:col>
      <xdr:colOff>38100</xdr:colOff>
      <xdr:row>96</xdr:row>
      <xdr:rowOff>133235</xdr:rowOff>
    </xdr:to>
    <xdr:sp macro="" textlink="">
      <xdr:nvSpPr>
        <xdr:cNvPr id="252" name="楕円 251"/>
        <xdr:cNvSpPr/>
      </xdr:nvSpPr>
      <xdr:spPr>
        <a:xfrm>
          <a:off x="3746500" y="16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149762</xdr:rowOff>
    </xdr:from>
    <xdr:ext cx="534377" cy="259045"/>
    <xdr:sp macro="" textlink="">
      <xdr:nvSpPr>
        <xdr:cNvPr id="253" name="テキスト ボックス 252"/>
        <xdr:cNvSpPr txBox="1"/>
      </xdr:nvSpPr>
      <xdr:spPr>
        <a:xfrm>
          <a:off x="3530111" y="1626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162137</xdr:rowOff>
    </xdr:from>
    <xdr:to>
      <xdr:col>15</xdr:col>
      <xdr:colOff>101600</xdr:colOff>
      <xdr:row>96</xdr:row>
      <xdr:rowOff>92287</xdr:rowOff>
    </xdr:to>
    <xdr:sp macro="" textlink="">
      <xdr:nvSpPr>
        <xdr:cNvPr id="254" name="楕円 253"/>
        <xdr:cNvSpPr/>
      </xdr:nvSpPr>
      <xdr:spPr>
        <a:xfrm>
          <a:off x="2857500" y="1644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108814</xdr:rowOff>
    </xdr:from>
    <xdr:ext cx="534377" cy="259045"/>
    <xdr:sp macro="" textlink="">
      <xdr:nvSpPr>
        <xdr:cNvPr id="255" name="テキスト ボックス 254"/>
        <xdr:cNvSpPr txBox="1"/>
      </xdr:nvSpPr>
      <xdr:spPr>
        <a:xfrm>
          <a:off x="2641111" y="1622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28161</xdr:rowOff>
    </xdr:from>
    <xdr:to>
      <xdr:col>10</xdr:col>
      <xdr:colOff>165100</xdr:colOff>
      <xdr:row>96</xdr:row>
      <xdr:rowOff>129761</xdr:rowOff>
    </xdr:to>
    <xdr:sp macro="" textlink="">
      <xdr:nvSpPr>
        <xdr:cNvPr id="256" name="楕円 255"/>
        <xdr:cNvSpPr/>
      </xdr:nvSpPr>
      <xdr:spPr>
        <a:xfrm>
          <a:off x="1968500" y="1648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146288</xdr:rowOff>
    </xdr:from>
    <xdr:ext cx="534377" cy="259045"/>
    <xdr:sp macro="" textlink="">
      <xdr:nvSpPr>
        <xdr:cNvPr id="257" name="テキスト ボックス 256"/>
        <xdr:cNvSpPr txBox="1"/>
      </xdr:nvSpPr>
      <xdr:spPr>
        <a:xfrm>
          <a:off x="1752111" y="1626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22120</xdr:rowOff>
    </xdr:from>
    <xdr:to>
      <xdr:col>6</xdr:col>
      <xdr:colOff>38100</xdr:colOff>
      <xdr:row>96</xdr:row>
      <xdr:rowOff>123720</xdr:rowOff>
    </xdr:to>
    <xdr:sp macro="" textlink="">
      <xdr:nvSpPr>
        <xdr:cNvPr id="258" name="楕円 257"/>
        <xdr:cNvSpPr/>
      </xdr:nvSpPr>
      <xdr:spPr>
        <a:xfrm>
          <a:off x="1079500" y="1648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140247</xdr:rowOff>
    </xdr:from>
    <xdr:ext cx="534377" cy="259045"/>
    <xdr:sp macro="" textlink="">
      <xdr:nvSpPr>
        <xdr:cNvPr id="259" name="テキスト ボックス 258"/>
        <xdr:cNvSpPr txBox="1"/>
      </xdr:nvSpPr>
      <xdr:spPr>
        <a:xfrm>
          <a:off x="863111" y="1625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9779</xdr:rowOff>
    </xdr:from>
    <xdr:to>
      <xdr:col>45</xdr:col>
      <xdr:colOff>177800</xdr:colOff>
      <xdr:row>39</xdr:row>
      <xdr:rowOff>44450</xdr:rowOff>
    </xdr:to>
    <xdr:cxnSp macro="">
      <xdr:nvCxnSpPr>
        <xdr:cNvPr id="294" name="直線コネクタ 293"/>
        <xdr:cNvCxnSpPr/>
      </xdr:nvCxnSpPr>
      <xdr:spPr>
        <a:xfrm>
          <a:off x="7861300" y="6696329"/>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129032</xdr:rowOff>
    </xdr:from>
    <xdr:to>
      <xdr:col>41</xdr:col>
      <xdr:colOff>50800</xdr:colOff>
      <xdr:row>39</xdr:row>
      <xdr:rowOff>9779</xdr:rowOff>
    </xdr:to>
    <xdr:cxnSp macro="">
      <xdr:nvCxnSpPr>
        <xdr:cNvPr id="297" name="直線コネクタ 296"/>
        <xdr:cNvCxnSpPr/>
      </xdr:nvCxnSpPr>
      <xdr:spPr>
        <a:xfrm>
          <a:off x="6972300" y="6644132"/>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130429</xdr:rowOff>
    </xdr:from>
    <xdr:to>
      <xdr:col>41</xdr:col>
      <xdr:colOff>101600</xdr:colOff>
      <xdr:row>39</xdr:row>
      <xdr:rowOff>60579</xdr:rowOff>
    </xdr:to>
    <xdr:sp macro="" textlink="">
      <xdr:nvSpPr>
        <xdr:cNvPr id="313" name="楕円 312"/>
        <xdr:cNvSpPr/>
      </xdr:nvSpPr>
      <xdr:spPr>
        <a:xfrm>
          <a:off x="7810500" y="66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51706</xdr:rowOff>
    </xdr:from>
    <xdr:ext cx="313932" cy="259045"/>
    <xdr:sp macro="" textlink="">
      <xdr:nvSpPr>
        <xdr:cNvPr id="314" name="テキスト ボックス 313"/>
        <xdr:cNvSpPr txBox="1"/>
      </xdr:nvSpPr>
      <xdr:spPr>
        <a:xfrm>
          <a:off x="7704333" y="6738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78232</xdr:rowOff>
    </xdr:from>
    <xdr:to>
      <xdr:col>36</xdr:col>
      <xdr:colOff>165100</xdr:colOff>
      <xdr:row>39</xdr:row>
      <xdr:rowOff>8382</xdr:rowOff>
    </xdr:to>
    <xdr:sp macro="" textlink="">
      <xdr:nvSpPr>
        <xdr:cNvPr id="315" name="楕円 314"/>
        <xdr:cNvSpPr/>
      </xdr:nvSpPr>
      <xdr:spPr>
        <a:xfrm>
          <a:off x="6921500" y="659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170959</xdr:rowOff>
    </xdr:from>
    <xdr:ext cx="378565" cy="259045"/>
    <xdr:sp macro="" textlink="">
      <xdr:nvSpPr>
        <xdr:cNvPr id="316" name="テキスト ボックス 315"/>
        <xdr:cNvSpPr txBox="1"/>
      </xdr:nvSpPr>
      <xdr:spPr>
        <a:xfrm>
          <a:off x="6783017" y="6686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515</xdr:rowOff>
    </xdr:from>
    <xdr:to>
      <xdr:col>55</xdr:col>
      <xdr:colOff>0</xdr:colOff>
      <xdr:row>59</xdr:row>
      <xdr:rowOff>2753</xdr:rowOff>
    </xdr:to>
    <xdr:cxnSp macro="">
      <xdr:nvCxnSpPr>
        <xdr:cNvPr id="347" name="直線コネクタ 346"/>
        <xdr:cNvCxnSpPr/>
      </xdr:nvCxnSpPr>
      <xdr:spPr>
        <a:xfrm flipV="1">
          <a:off x="9639300" y="10116065"/>
          <a:ext cx="838200" cy="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2753</xdr:rowOff>
    </xdr:from>
    <xdr:to>
      <xdr:col>50</xdr:col>
      <xdr:colOff>114300</xdr:colOff>
      <xdr:row>59</xdr:row>
      <xdr:rowOff>9316</xdr:rowOff>
    </xdr:to>
    <xdr:cxnSp macro="">
      <xdr:nvCxnSpPr>
        <xdr:cNvPr id="350" name="直線コネクタ 349"/>
        <xdr:cNvCxnSpPr/>
      </xdr:nvCxnSpPr>
      <xdr:spPr>
        <a:xfrm flipV="1">
          <a:off x="8750300" y="10118303"/>
          <a:ext cx="889000" cy="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117477</xdr:rowOff>
    </xdr:from>
    <xdr:to>
      <xdr:col>45</xdr:col>
      <xdr:colOff>177800</xdr:colOff>
      <xdr:row>59</xdr:row>
      <xdr:rowOff>9316</xdr:rowOff>
    </xdr:to>
    <xdr:cxnSp macro="">
      <xdr:nvCxnSpPr>
        <xdr:cNvPr id="353" name="直線コネクタ 352"/>
        <xdr:cNvCxnSpPr/>
      </xdr:nvCxnSpPr>
      <xdr:spPr>
        <a:xfrm>
          <a:off x="7861300" y="10061577"/>
          <a:ext cx="889000" cy="6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117477</xdr:rowOff>
    </xdr:from>
    <xdr:to>
      <xdr:col>41</xdr:col>
      <xdr:colOff>50800</xdr:colOff>
      <xdr:row>58</xdr:row>
      <xdr:rowOff>154200</xdr:rowOff>
    </xdr:to>
    <xdr:cxnSp macro="">
      <xdr:nvCxnSpPr>
        <xdr:cNvPr id="356" name="直線コネクタ 355"/>
        <xdr:cNvCxnSpPr/>
      </xdr:nvCxnSpPr>
      <xdr:spPr>
        <a:xfrm flipV="1">
          <a:off x="6972300" y="10061577"/>
          <a:ext cx="889000" cy="3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121165</xdr:rowOff>
    </xdr:from>
    <xdr:to>
      <xdr:col>55</xdr:col>
      <xdr:colOff>50800</xdr:colOff>
      <xdr:row>59</xdr:row>
      <xdr:rowOff>51315</xdr:rowOff>
    </xdr:to>
    <xdr:sp macro="" textlink="">
      <xdr:nvSpPr>
        <xdr:cNvPr id="366" name="楕円 365"/>
        <xdr:cNvSpPr/>
      </xdr:nvSpPr>
      <xdr:spPr>
        <a:xfrm>
          <a:off x="10426700" y="100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36092</xdr:rowOff>
    </xdr:from>
    <xdr:ext cx="469744" cy="259045"/>
    <xdr:sp macro="" textlink="">
      <xdr:nvSpPr>
        <xdr:cNvPr id="367" name="農林水産業費該当値テキスト"/>
        <xdr:cNvSpPr txBox="1"/>
      </xdr:nvSpPr>
      <xdr:spPr>
        <a:xfrm>
          <a:off x="10528300" y="998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123403</xdr:rowOff>
    </xdr:from>
    <xdr:to>
      <xdr:col>50</xdr:col>
      <xdr:colOff>165100</xdr:colOff>
      <xdr:row>59</xdr:row>
      <xdr:rowOff>53553</xdr:rowOff>
    </xdr:to>
    <xdr:sp macro="" textlink="">
      <xdr:nvSpPr>
        <xdr:cNvPr id="368" name="楕円 367"/>
        <xdr:cNvSpPr/>
      </xdr:nvSpPr>
      <xdr:spPr>
        <a:xfrm>
          <a:off x="9588500" y="1006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44680</xdr:rowOff>
    </xdr:from>
    <xdr:ext cx="469744" cy="259045"/>
    <xdr:sp macro="" textlink="">
      <xdr:nvSpPr>
        <xdr:cNvPr id="369" name="テキスト ボックス 368"/>
        <xdr:cNvSpPr txBox="1"/>
      </xdr:nvSpPr>
      <xdr:spPr>
        <a:xfrm>
          <a:off x="9404428" y="1016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129966</xdr:rowOff>
    </xdr:from>
    <xdr:to>
      <xdr:col>46</xdr:col>
      <xdr:colOff>38100</xdr:colOff>
      <xdr:row>59</xdr:row>
      <xdr:rowOff>60116</xdr:rowOff>
    </xdr:to>
    <xdr:sp macro="" textlink="">
      <xdr:nvSpPr>
        <xdr:cNvPr id="370" name="楕円 369"/>
        <xdr:cNvSpPr/>
      </xdr:nvSpPr>
      <xdr:spPr>
        <a:xfrm>
          <a:off x="8699500" y="100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51243</xdr:rowOff>
    </xdr:from>
    <xdr:ext cx="469744" cy="259045"/>
    <xdr:sp macro="" textlink="">
      <xdr:nvSpPr>
        <xdr:cNvPr id="371" name="テキスト ボックス 370"/>
        <xdr:cNvSpPr txBox="1"/>
      </xdr:nvSpPr>
      <xdr:spPr>
        <a:xfrm>
          <a:off x="8515428" y="1016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66677</xdr:rowOff>
    </xdr:from>
    <xdr:to>
      <xdr:col>41</xdr:col>
      <xdr:colOff>101600</xdr:colOff>
      <xdr:row>58</xdr:row>
      <xdr:rowOff>168277</xdr:rowOff>
    </xdr:to>
    <xdr:sp macro="" textlink="">
      <xdr:nvSpPr>
        <xdr:cNvPr id="372" name="楕円 371"/>
        <xdr:cNvSpPr/>
      </xdr:nvSpPr>
      <xdr:spPr>
        <a:xfrm>
          <a:off x="7810500" y="1001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159404</xdr:rowOff>
    </xdr:from>
    <xdr:ext cx="469744" cy="259045"/>
    <xdr:sp macro="" textlink="">
      <xdr:nvSpPr>
        <xdr:cNvPr id="373" name="テキスト ボックス 372"/>
        <xdr:cNvSpPr txBox="1"/>
      </xdr:nvSpPr>
      <xdr:spPr>
        <a:xfrm>
          <a:off x="7626428" y="1010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103400</xdr:rowOff>
    </xdr:from>
    <xdr:to>
      <xdr:col>36</xdr:col>
      <xdr:colOff>165100</xdr:colOff>
      <xdr:row>59</xdr:row>
      <xdr:rowOff>33550</xdr:rowOff>
    </xdr:to>
    <xdr:sp macro="" textlink="">
      <xdr:nvSpPr>
        <xdr:cNvPr id="374" name="楕円 373"/>
        <xdr:cNvSpPr/>
      </xdr:nvSpPr>
      <xdr:spPr>
        <a:xfrm>
          <a:off x="6921500" y="1004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24677</xdr:rowOff>
    </xdr:from>
    <xdr:ext cx="469744" cy="259045"/>
    <xdr:sp macro="" textlink="">
      <xdr:nvSpPr>
        <xdr:cNvPr id="375" name="テキスト ボックス 374"/>
        <xdr:cNvSpPr txBox="1"/>
      </xdr:nvSpPr>
      <xdr:spPr>
        <a:xfrm>
          <a:off x="6737428" y="1014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131623</xdr:rowOff>
    </xdr:from>
    <xdr:to>
      <xdr:col>55</xdr:col>
      <xdr:colOff>0</xdr:colOff>
      <xdr:row>75</xdr:row>
      <xdr:rowOff>170562</xdr:rowOff>
    </xdr:to>
    <xdr:cxnSp macro="">
      <xdr:nvCxnSpPr>
        <xdr:cNvPr id="404" name="直線コネクタ 403"/>
        <xdr:cNvCxnSpPr/>
      </xdr:nvCxnSpPr>
      <xdr:spPr>
        <a:xfrm>
          <a:off x="9639300" y="12990373"/>
          <a:ext cx="838200" cy="3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82529</xdr:rowOff>
    </xdr:from>
    <xdr:ext cx="469744" cy="259045"/>
    <xdr:sp macro="" textlink="">
      <xdr:nvSpPr>
        <xdr:cNvPr id="405" name="商工費平均値テキスト"/>
        <xdr:cNvSpPr txBox="1"/>
      </xdr:nvSpPr>
      <xdr:spPr>
        <a:xfrm>
          <a:off x="10528300" y="13284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68644</xdr:rowOff>
    </xdr:from>
    <xdr:to>
      <xdr:col>50</xdr:col>
      <xdr:colOff>114300</xdr:colOff>
      <xdr:row>75</xdr:row>
      <xdr:rowOff>131623</xdr:rowOff>
    </xdr:to>
    <xdr:cxnSp macro="">
      <xdr:nvCxnSpPr>
        <xdr:cNvPr id="407" name="直線コネクタ 406"/>
        <xdr:cNvCxnSpPr/>
      </xdr:nvCxnSpPr>
      <xdr:spPr>
        <a:xfrm>
          <a:off x="8750300" y="12755944"/>
          <a:ext cx="889000" cy="23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24770</xdr:rowOff>
    </xdr:from>
    <xdr:ext cx="469744" cy="259045"/>
    <xdr:sp macro="" textlink="">
      <xdr:nvSpPr>
        <xdr:cNvPr id="409" name="テキスト ボックス 408"/>
        <xdr:cNvSpPr txBox="1"/>
      </xdr:nvSpPr>
      <xdr:spPr>
        <a:xfrm>
          <a:off x="9404428" y="13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68644</xdr:rowOff>
    </xdr:from>
    <xdr:to>
      <xdr:col>45</xdr:col>
      <xdr:colOff>177800</xdr:colOff>
      <xdr:row>75</xdr:row>
      <xdr:rowOff>73216</xdr:rowOff>
    </xdr:to>
    <xdr:cxnSp macro="">
      <xdr:nvCxnSpPr>
        <xdr:cNvPr id="410" name="直線コネクタ 409"/>
        <xdr:cNvCxnSpPr/>
      </xdr:nvCxnSpPr>
      <xdr:spPr>
        <a:xfrm flipV="1">
          <a:off x="7861300" y="12755944"/>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9110</xdr:rowOff>
    </xdr:from>
    <xdr:ext cx="469744" cy="259045"/>
    <xdr:sp macro="" textlink="">
      <xdr:nvSpPr>
        <xdr:cNvPr id="412" name="テキスト ボックス 411"/>
        <xdr:cNvSpPr txBox="1"/>
      </xdr:nvSpPr>
      <xdr:spPr>
        <a:xfrm>
          <a:off x="8515428"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73216</xdr:rowOff>
    </xdr:from>
    <xdr:to>
      <xdr:col>41</xdr:col>
      <xdr:colOff>50800</xdr:colOff>
      <xdr:row>75</xdr:row>
      <xdr:rowOff>91466</xdr:rowOff>
    </xdr:to>
    <xdr:cxnSp macro="">
      <xdr:nvCxnSpPr>
        <xdr:cNvPr id="413" name="直線コネクタ 412"/>
        <xdr:cNvCxnSpPr/>
      </xdr:nvCxnSpPr>
      <xdr:spPr>
        <a:xfrm flipV="1">
          <a:off x="6972300" y="12931966"/>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47592</xdr:rowOff>
    </xdr:from>
    <xdr:ext cx="469744" cy="259045"/>
    <xdr:sp macro="" textlink="">
      <xdr:nvSpPr>
        <xdr:cNvPr id="415" name="テキスト ボックス 414"/>
        <xdr:cNvSpPr txBox="1"/>
      </xdr:nvSpPr>
      <xdr:spPr>
        <a:xfrm>
          <a:off x="7626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37913</xdr:rowOff>
    </xdr:from>
    <xdr:ext cx="469744" cy="259045"/>
    <xdr:sp macro="" textlink="">
      <xdr:nvSpPr>
        <xdr:cNvPr id="417" name="テキスト ボックス 416"/>
        <xdr:cNvSpPr txBox="1"/>
      </xdr:nvSpPr>
      <xdr:spPr>
        <a:xfrm>
          <a:off x="6737428"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119761</xdr:rowOff>
    </xdr:from>
    <xdr:to>
      <xdr:col>55</xdr:col>
      <xdr:colOff>50800</xdr:colOff>
      <xdr:row>76</xdr:row>
      <xdr:rowOff>49910</xdr:rowOff>
    </xdr:to>
    <xdr:sp macro="" textlink="">
      <xdr:nvSpPr>
        <xdr:cNvPr id="423" name="楕円 422"/>
        <xdr:cNvSpPr/>
      </xdr:nvSpPr>
      <xdr:spPr>
        <a:xfrm>
          <a:off x="10426700" y="129785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142638</xdr:rowOff>
    </xdr:from>
    <xdr:ext cx="534377" cy="259045"/>
    <xdr:sp macro="" textlink="">
      <xdr:nvSpPr>
        <xdr:cNvPr id="424" name="商工費該当値テキスト"/>
        <xdr:cNvSpPr txBox="1"/>
      </xdr:nvSpPr>
      <xdr:spPr>
        <a:xfrm>
          <a:off x="10528300" y="1282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80823</xdr:rowOff>
    </xdr:from>
    <xdr:to>
      <xdr:col>50</xdr:col>
      <xdr:colOff>165100</xdr:colOff>
      <xdr:row>76</xdr:row>
      <xdr:rowOff>10973</xdr:rowOff>
    </xdr:to>
    <xdr:sp macro="" textlink="">
      <xdr:nvSpPr>
        <xdr:cNvPr id="425" name="楕円 424"/>
        <xdr:cNvSpPr/>
      </xdr:nvSpPr>
      <xdr:spPr>
        <a:xfrm>
          <a:off x="9588500" y="1293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27500</xdr:rowOff>
    </xdr:from>
    <xdr:ext cx="534377" cy="259045"/>
    <xdr:sp macro="" textlink="">
      <xdr:nvSpPr>
        <xdr:cNvPr id="426" name="テキスト ボックス 425"/>
        <xdr:cNvSpPr txBox="1"/>
      </xdr:nvSpPr>
      <xdr:spPr>
        <a:xfrm>
          <a:off x="9372111" y="127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17844</xdr:rowOff>
    </xdr:from>
    <xdr:to>
      <xdr:col>46</xdr:col>
      <xdr:colOff>38100</xdr:colOff>
      <xdr:row>74</xdr:row>
      <xdr:rowOff>119444</xdr:rowOff>
    </xdr:to>
    <xdr:sp macro="" textlink="">
      <xdr:nvSpPr>
        <xdr:cNvPr id="427" name="楕円 426"/>
        <xdr:cNvSpPr/>
      </xdr:nvSpPr>
      <xdr:spPr>
        <a:xfrm>
          <a:off x="8699500" y="1270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135971</xdr:rowOff>
    </xdr:from>
    <xdr:ext cx="534377" cy="259045"/>
    <xdr:sp macro="" textlink="">
      <xdr:nvSpPr>
        <xdr:cNvPr id="428" name="テキスト ボックス 427"/>
        <xdr:cNvSpPr txBox="1"/>
      </xdr:nvSpPr>
      <xdr:spPr>
        <a:xfrm>
          <a:off x="8483111" y="1248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22416</xdr:rowOff>
    </xdr:from>
    <xdr:to>
      <xdr:col>41</xdr:col>
      <xdr:colOff>101600</xdr:colOff>
      <xdr:row>75</xdr:row>
      <xdr:rowOff>124016</xdr:rowOff>
    </xdr:to>
    <xdr:sp macro="" textlink="">
      <xdr:nvSpPr>
        <xdr:cNvPr id="429" name="楕円 428"/>
        <xdr:cNvSpPr/>
      </xdr:nvSpPr>
      <xdr:spPr>
        <a:xfrm>
          <a:off x="7810500" y="1288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140543</xdr:rowOff>
    </xdr:from>
    <xdr:ext cx="534377" cy="259045"/>
    <xdr:sp macro="" textlink="">
      <xdr:nvSpPr>
        <xdr:cNvPr id="430" name="テキスト ボックス 429"/>
        <xdr:cNvSpPr txBox="1"/>
      </xdr:nvSpPr>
      <xdr:spPr>
        <a:xfrm>
          <a:off x="7594111" y="1265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40666</xdr:rowOff>
    </xdr:from>
    <xdr:to>
      <xdr:col>36</xdr:col>
      <xdr:colOff>165100</xdr:colOff>
      <xdr:row>75</xdr:row>
      <xdr:rowOff>142266</xdr:rowOff>
    </xdr:to>
    <xdr:sp macro="" textlink="">
      <xdr:nvSpPr>
        <xdr:cNvPr id="431" name="楕円 430"/>
        <xdr:cNvSpPr/>
      </xdr:nvSpPr>
      <xdr:spPr>
        <a:xfrm>
          <a:off x="6921500" y="1289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158793</xdr:rowOff>
    </xdr:from>
    <xdr:ext cx="534377" cy="259045"/>
    <xdr:sp macro="" textlink="">
      <xdr:nvSpPr>
        <xdr:cNvPr id="432" name="テキスト ボックス 431"/>
        <xdr:cNvSpPr txBox="1"/>
      </xdr:nvSpPr>
      <xdr:spPr>
        <a:xfrm>
          <a:off x="6705111" y="1267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80975</xdr:rowOff>
    </xdr:from>
    <xdr:to>
      <xdr:col>55</xdr:col>
      <xdr:colOff>0</xdr:colOff>
      <xdr:row>95</xdr:row>
      <xdr:rowOff>108775</xdr:rowOff>
    </xdr:to>
    <xdr:cxnSp macro="">
      <xdr:nvCxnSpPr>
        <xdr:cNvPr id="461" name="直線コネクタ 460"/>
        <xdr:cNvCxnSpPr/>
      </xdr:nvCxnSpPr>
      <xdr:spPr>
        <a:xfrm>
          <a:off x="9639300" y="16368725"/>
          <a:ext cx="838200" cy="2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138650</xdr:rowOff>
    </xdr:from>
    <xdr:ext cx="534377" cy="259045"/>
    <xdr:sp macro="" textlink="">
      <xdr:nvSpPr>
        <xdr:cNvPr id="462" name="土木費平均値テキスト"/>
        <xdr:cNvSpPr txBox="1"/>
      </xdr:nvSpPr>
      <xdr:spPr>
        <a:xfrm>
          <a:off x="10528300" y="16426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80975</xdr:rowOff>
    </xdr:from>
    <xdr:to>
      <xdr:col>50</xdr:col>
      <xdr:colOff>114300</xdr:colOff>
      <xdr:row>96</xdr:row>
      <xdr:rowOff>34480</xdr:rowOff>
    </xdr:to>
    <xdr:cxnSp macro="">
      <xdr:nvCxnSpPr>
        <xdr:cNvPr id="464" name="直線コネクタ 463"/>
        <xdr:cNvCxnSpPr/>
      </xdr:nvCxnSpPr>
      <xdr:spPr>
        <a:xfrm flipV="1">
          <a:off x="8750300" y="16368725"/>
          <a:ext cx="889000" cy="1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95611</xdr:rowOff>
    </xdr:from>
    <xdr:ext cx="534377" cy="259045"/>
    <xdr:sp macro="" textlink="">
      <xdr:nvSpPr>
        <xdr:cNvPr id="466" name="テキスト ボックス 465"/>
        <xdr:cNvSpPr txBox="1"/>
      </xdr:nvSpPr>
      <xdr:spPr>
        <a:xfrm>
          <a:off x="9372111" y="165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34480</xdr:rowOff>
    </xdr:from>
    <xdr:to>
      <xdr:col>45</xdr:col>
      <xdr:colOff>177800</xdr:colOff>
      <xdr:row>96</xdr:row>
      <xdr:rowOff>38633</xdr:rowOff>
    </xdr:to>
    <xdr:cxnSp macro="">
      <xdr:nvCxnSpPr>
        <xdr:cNvPr id="467" name="直線コネクタ 466"/>
        <xdr:cNvCxnSpPr/>
      </xdr:nvCxnSpPr>
      <xdr:spPr>
        <a:xfrm flipV="1">
          <a:off x="7861300" y="16493680"/>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109186</xdr:rowOff>
    </xdr:from>
    <xdr:ext cx="534377" cy="259045"/>
    <xdr:sp macro="" textlink="">
      <xdr:nvSpPr>
        <xdr:cNvPr id="469" name="テキスト ボックス 468"/>
        <xdr:cNvSpPr txBox="1"/>
      </xdr:nvSpPr>
      <xdr:spPr>
        <a:xfrm>
          <a:off x="8483111" y="165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165088</xdr:rowOff>
    </xdr:from>
    <xdr:to>
      <xdr:col>41</xdr:col>
      <xdr:colOff>50800</xdr:colOff>
      <xdr:row>96</xdr:row>
      <xdr:rowOff>38633</xdr:rowOff>
    </xdr:to>
    <xdr:cxnSp macro="">
      <xdr:nvCxnSpPr>
        <xdr:cNvPr id="470" name="直線コネクタ 469"/>
        <xdr:cNvCxnSpPr/>
      </xdr:nvCxnSpPr>
      <xdr:spPr>
        <a:xfrm>
          <a:off x="6972300" y="16452838"/>
          <a:ext cx="889000" cy="4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101046</xdr:rowOff>
    </xdr:from>
    <xdr:ext cx="534377" cy="259045"/>
    <xdr:sp macro="" textlink="">
      <xdr:nvSpPr>
        <xdr:cNvPr id="472" name="テキスト ボックス 471"/>
        <xdr:cNvSpPr txBox="1"/>
      </xdr:nvSpPr>
      <xdr:spPr>
        <a:xfrm>
          <a:off x="7594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69626</xdr:rowOff>
    </xdr:from>
    <xdr:ext cx="534377" cy="259045"/>
    <xdr:sp macro="" textlink="">
      <xdr:nvSpPr>
        <xdr:cNvPr id="474" name="テキスト ボックス 473"/>
        <xdr:cNvSpPr txBox="1"/>
      </xdr:nvSpPr>
      <xdr:spPr>
        <a:xfrm>
          <a:off x="6705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57975</xdr:rowOff>
    </xdr:from>
    <xdr:to>
      <xdr:col>55</xdr:col>
      <xdr:colOff>50800</xdr:colOff>
      <xdr:row>95</xdr:row>
      <xdr:rowOff>159575</xdr:rowOff>
    </xdr:to>
    <xdr:sp macro="" textlink="">
      <xdr:nvSpPr>
        <xdr:cNvPr id="480" name="楕円 479"/>
        <xdr:cNvSpPr/>
      </xdr:nvSpPr>
      <xdr:spPr>
        <a:xfrm>
          <a:off x="10426700" y="163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80852</xdr:rowOff>
    </xdr:from>
    <xdr:ext cx="534377" cy="259045"/>
    <xdr:sp macro="" textlink="">
      <xdr:nvSpPr>
        <xdr:cNvPr id="481" name="土木費該当値テキスト"/>
        <xdr:cNvSpPr txBox="1"/>
      </xdr:nvSpPr>
      <xdr:spPr>
        <a:xfrm>
          <a:off x="10528300" y="1619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30175</xdr:rowOff>
    </xdr:from>
    <xdr:to>
      <xdr:col>50</xdr:col>
      <xdr:colOff>165100</xdr:colOff>
      <xdr:row>95</xdr:row>
      <xdr:rowOff>131775</xdr:rowOff>
    </xdr:to>
    <xdr:sp macro="" textlink="">
      <xdr:nvSpPr>
        <xdr:cNvPr id="482" name="楕円 481"/>
        <xdr:cNvSpPr/>
      </xdr:nvSpPr>
      <xdr:spPr>
        <a:xfrm>
          <a:off x="9588500" y="163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148302</xdr:rowOff>
    </xdr:from>
    <xdr:ext cx="534377" cy="259045"/>
    <xdr:sp macro="" textlink="">
      <xdr:nvSpPr>
        <xdr:cNvPr id="483" name="テキスト ボックス 482"/>
        <xdr:cNvSpPr txBox="1"/>
      </xdr:nvSpPr>
      <xdr:spPr>
        <a:xfrm>
          <a:off x="9372111" y="1609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155130</xdr:rowOff>
    </xdr:from>
    <xdr:to>
      <xdr:col>46</xdr:col>
      <xdr:colOff>38100</xdr:colOff>
      <xdr:row>96</xdr:row>
      <xdr:rowOff>85280</xdr:rowOff>
    </xdr:to>
    <xdr:sp macro="" textlink="">
      <xdr:nvSpPr>
        <xdr:cNvPr id="484" name="楕円 483"/>
        <xdr:cNvSpPr/>
      </xdr:nvSpPr>
      <xdr:spPr>
        <a:xfrm>
          <a:off x="8699500" y="164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101807</xdr:rowOff>
    </xdr:from>
    <xdr:ext cx="534377" cy="259045"/>
    <xdr:sp macro="" textlink="">
      <xdr:nvSpPr>
        <xdr:cNvPr id="485" name="テキスト ボックス 484"/>
        <xdr:cNvSpPr txBox="1"/>
      </xdr:nvSpPr>
      <xdr:spPr>
        <a:xfrm>
          <a:off x="8483111" y="1621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159283</xdr:rowOff>
    </xdr:from>
    <xdr:to>
      <xdr:col>41</xdr:col>
      <xdr:colOff>101600</xdr:colOff>
      <xdr:row>96</xdr:row>
      <xdr:rowOff>89433</xdr:rowOff>
    </xdr:to>
    <xdr:sp macro="" textlink="">
      <xdr:nvSpPr>
        <xdr:cNvPr id="486" name="楕円 485"/>
        <xdr:cNvSpPr/>
      </xdr:nvSpPr>
      <xdr:spPr>
        <a:xfrm>
          <a:off x="7810500" y="1644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105960</xdr:rowOff>
    </xdr:from>
    <xdr:ext cx="534377" cy="259045"/>
    <xdr:sp macro="" textlink="">
      <xdr:nvSpPr>
        <xdr:cNvPr id="487" name="テキスト ボックス 486"/>
        <xdr:cNvSpPr txBox="1"/>
      </xdr:nvSpPr>
      <xdr:spPr>
        <a:xfrm>
          <a:off x="7594111" y="162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114288</xdr:rowOff>
    </xdr:from>
    <xdr:to>
      <xdr:col>36</xdr:col>
      <xdr:colOff>165100</xdr:colOff>
      <xdr:row>96</xdr:row>
      <xdr:rowOff>44438</xdr:rowOff>
    </xdr:to>
    <xdr:sp macro="" textlink="">
      <xdr:nvSpPr>
        <xdr:cNvPr id="488" name="楕円 487"/>
        <xdr:cNvSpPr/>
      </xdr:nvSpPr>
      <xdr:spPr>
        <a:xfrm>
          <a:off x="6921500" y="1640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60965</xdr:rowOff>
    </xdr:from>
    <xdr:ext cx="534377" cy="259045"/>
    <xdr:sp macro="" textlink="">
      <xdr:nvSpPr>
        <xdr:cNvPr id="489" name="テキスト ボックス 488"/>
        <xdr:cNvSpPr txBox="1"/>
      </xdr:nvSpPr>
      <xdr:spPr>
        <a:xfrm>
          <a:off x="6705111" y="161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122163</xdr:rowOff>
    </xdr:from>
    <xdr:to>
      <xdr:col>85</xdr:col>
      <xdr:colOff>127000</xdr:colOff>
      <xdr:row>37</xdr:row>
      <xdr:rowOff>133462</xdr:rowOff>
    </xdr:to>
    <xdr:cxnSp macro="">
      <xdr:nvCxnSpPr>
        <xdr:cNvPr id="521" name="直線コネクタ 520"/>
        <xdr:cNvCxnSpPr/>
      </xdr:nvCxnSpPr>
      <xdr:spPr>
        <a:xfrm flipV="1">
          <a:off x="15481300" y="6465813"/>
          <a:ext cx="838200" cy="1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2143</xdr:rowOff>
    </xdr:from>
    <xdr:ext cx="534377" cy="259045"/>
    <xdr:sp macro="" textlink="">
      <xdr:nvSpPr>
        <xdr:cNvPr id="522" name="消防費平均値テキスト"/>
        <xdr:cNvSpPr txBox="1"/>
      </xdr:nvSpPr>
      <xdr:spPr>
        <a:xfrm>
          <a:off x="16370300" y="651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133462</xdr:rowOff>
    </xdr:from>
    <xdr:to>
      <xdr:col>81</xdr:col>
      <xdr:colOff>50800</xdr:colOff>
      <xdr:row>38</xdr:row>
      <xdr:rowOff>27294</xdr:rowOff>
    </xdr:to>
    <xdr:cxnSp macro="">
      <xdr:nvCxnSpPr>
        <xdr:cNvPr id="524" name="直線コネクタ 523"/>
        <xdr:cNvCxnSpPr/>
      </xdr:nvCxnSpPr>
      <xdr:spPr>
        <a:xfrm flipV="1">
          <a:off x="14592300" y="6477112"/>
          <a:ext cx="889000" cy="6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99690</xdr:rowOff>
    </xdr:from>
    <xdr:ext cx="534377" cy="259045"/>
    <xdr:sp macro="" textlink="">
      <xdr:nvSpPr>
        <xdr:cNvPr id="526" name="テキスト ボックス 525"/>
        <xdr:cNvSpPr txBox="1"/>
      </xdr:nvSpPr>
      <xdr:spPr>
        <a:xfrm>
          <a:off x="15214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23604</xdr:rowOff>
    </xdr:from>
    <xdr:to>
      <xdr:col>76</xdr:col>
      <xdr:colOff>114300</xdr:colOff>
      <xdr:row>38</xdr:row>
      <xdr:rowOff>27294</xdr:rowOff>
    </xdr:to>
    <xdr:cxnSp macro="">
      <xdr:nvCxnSpPr>
        <xdr:cNvPr id="527" name="直線コネクタ 526"/>
        <xdr:cNvCxnSpPr/>
      </xdr:nvCxnSpPr>
      <xdr:spPr>
        <a:xfrm>
          <a:off x="13703300" y="6538704"/>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113602</xdr:rowOff>
    </xdr:from>
    <xdr:ext cx="534377" cy="259045"/>
    <xdr:sp macro="" textlink="">
      <xdr:nvSpPr>
        <xdr:cNvPr id="529" name="テキスト ボックス 528"/>
        <xdr:cNvSpPr txBox="1"/>
      </xdr:nvSpPr>
      <xdr:spPr>
        <a:xfrm>
          <a:off x="14325111" y="66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20926</xdr:rowOff>
    </xdr:from>
    <xdr:to>
      <xdr:col>71</xdr:col>
      <xdr:colOff>177800</xdr:colOff>
      <xdr:row>38</xdr:row>
      <xdr:rowOff>23604</xdr:rowOff>
    </xdr:to>
    <xdr:cxnSp macro="">
      <xdr:nvCxnSpPr>
        <xdr:cNvPr id="530" name="直線コネクタ 529"/>
        <xdr:cNvCxnSpPr/>
      </xdr:nvCxnSpPr>
      <xdr:spPr>
        <a:xfrm>
          <a:off x="12814300" y="6536026"/>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67066</xdr:rowOff>
    </xdr:from>
    <xdr:ext cx="534377" cy="259045"/>
    <xdr:sp macro="" textlink="">
      <xdr:nvSpPr>
        <xdr:cNvPr id="532" name="テキスト ボックス 531"/>
        <xdr:cNvSpPr txBox="1"/>
      </xdr:nvSpPr>
      <xdr:spPr>
        <a:xfrm>
          <a:off x="13436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108410</xdr:rowOff>
    </xdr:from>
    <xdr:ext cx="534377" cy="259045"/>
    <xdr:sp macro="" textlink="">
      <xdr:nvSpPr>
        <xdr:cNvPr id="534" name="テキスト ボックス 533"/>
        <xdr:cNvSpPr txBox="1"/>
      </xdr:nvSpPr>
      <xdr:spPr>
        <a:xfrm>
          <a:off x="12547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71363</xdr:rowOff>
    </xdr:from>
    <xdr:to>
      <xdr:col>85</xdr:col>
      <xdr:colOff>177800</xdr:colOff>
      <xdr:row>38</xdr:row>
      <xdr:rowOff>1513</xdr:rowOff>
    </xdr:to>
    <xdr:sp macro="" textlink="">
      <xdr:nvSpPr>
        <xdr:cNvPr id="540" name="楕円 539"/>
        <xdr:cNvSpPr/>
      </xdr:nvSpPr>
      <xdr:spPr>
        <a:xfrm>
          <a:off x="16268700" y="641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94240</xdr:rowOff>
    </xdr:from>
    <xdr:ext cx="534377" cy="259045"/>
    <xdr:sp macro="" textlink="">
      <xdr:nvSpPr>
        <xdr:cNvPr id="541" name="消防費該当値テキスト"/>
        <xdr:cNvSpPr txBox="1"/>
      </xdr:nvSpPr>
      <xdr:spPr>
        <a:xfrm>
          <a:off x="16370300" y="626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82662</xdr:rowOff>
    </xdr:from>
    <xdr:to>
      <xdr:col>81</xdr:col>
      <xdr:colOff>101600</xdr:colOff>
      <xdr:row>38</xdr:row>
      <xdr:rowOff>12812</xdr:rowOff>
    </xdr:to>
    <xdr:sp macro="" textlink="">
      <xdr:nvSpPr>
        <xdr:cNvPr id="542" name="楕円 541"/>
        <xdr:cNvSpPr/>
      </xdr:nvSpPr>
      <xdr:spPr>
        <a:xfrm>
          <a:off x="15430500" y="642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29339</xdr:rowOff>
    </xdr:from>
    <xdr:ext cx="534377" cy="259045"/>
    <xdr:sp macro="" textlink="">
      <xdr:nvSpPr>
        <xdr:cNvPr id="543" name="テキスト ボックス 542"/>
        <xdr:cNvSpPr txBox="1"/>
      </xdr:nvSpPr>
      <xdr:spPr>
        <a:xfrm>
          <a:off x="15214111" y="620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147944</xdr:rowOff>
    </xdr:from>
    <xdr:to>
      <xdr:col>76</xdr:col>
      <xdr:colOff>165100</xdr:colOff>
      <xdr:row>38</xdr:row>
      <xdr:rowOff>78094</xdr:rowOff>
    </xdr:to>
    <xdr:sp macro="" textlink="">
      <xdr:nvSpPr>
        <xdr:cNvPr id="544" name="楕円 543"/>
        <xdr:cNvSpPr/>
      </xdr:nvSpPr>
      <xdr:spPr>
        <a:xfrm>
          <a:off x="14541500" y="649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94621</xdr:rowOff>
    </xdr:from>
    <xdr:ext cx="534377" cy="259045"/>
    <xdr:sp macro="" textlink="">
      <xdr:nvSpPr>
        <xdr:cNvPr id="545" name="テキスト ボックス 544"/>
        <xdr:cNvSpPr txBox="1"/>
      </xdr:nvSpPr>
      <xdr:spPr>
        <a:xfrm>
          <a:off x="14325111" y="626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144254</xdr:rowOff>
    </xdr:from>
    <xdr:to>
      <xdr:col>72</xdr:col>
      <xdr:colOff>38100</xdr:colOff>
      <xdr:row>38</xdr:row>
      <xdr:rowOff>74404</xdr:rowOff>
    </xdr:to>
    <xdr:sp macro="" textlink="">
      <xdr:nvSpPr>
        <xdr:cNvPr id="546" name="楕円 545"/>
        <xdr:cNvSpPr/>
      </xdr:nvSpPr>
      <xdr:spPr>
        <a:xfrm>
          <a:off x="13652500" y="648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90931</xdr:rowOff>
    </xdr:from>
    <xdr:ext cx="534377" cy="259045"/>
    <xdr:sp macro="" textlink="">
      <xdr:nvSpPr>
        <xdr:cNvPr id="547" name="テキスト ボックス 546"/>
        <xdr:cNvSpPr txBox="1"/>
      </xdr:nvSpPr>
      <xdr:spPr>
        <a:xfrm>
          <a:off x="13436111" y="6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141576</xdr:rowOff>
    </xdr:from>
    <xdr:to>
      <xdr:col>67</xdr:col>
      <xdr:colOff>101600</xdr:colOff>
      <xdr:row>38</xdr:row>
      <xdr:rowOff>71726</xdr:rowOff>
    </xdr:to>
    <xdr:sp macro="" textlink="">
      <xdr:nvSpPr>
        <xdr:cNvPr id="548" name="楕円 547"/>
        <xdr:cNvSpPr/>
      </xdr:nvSpPr>
      <xdr:spPr>
        <a:xfrm>
          <a:off x="12763500" y="648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88253</xdr:rowOff>
    </xdr:from>
    <xdr:ext cx="534377" cy="259045"/>
    <xdr:sp macro="" textlink="">
      <xdr:nvSpPr>
        <xdr:cNvPr id="549" name="テキスト ボックス 548"/>
        <xdr:cNvSpPr txBox="1"/>
      </xdr:nvSpPr>
      <xdr:spPr>
        <a:xfrm>
          <a:off x="12547111" y="62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50416</xdr:rowOff>
    </xdr:from>
    <xdr:to>
      <xdr:col>85</xdr:col>
      <xdr:colOff>127000</xdr:colOff>
      <xdr:row>56</xdr:row>
      <xdr:rowOff>50954</xdr:rowOff>
    </xdr:to>
    <xdr:cxnSp macro="">
      <xdr:nvCxnSpPr>
        <xdr:cNvPr id="581" name="直線コネクタ 580"/>
        <xdr:cNvCxnSpPr/>
      </xdr:nvCxnSpPr>
      <xdr:spPr>
        <a:xfrm>
          <a:off x="15481300" y="9651616"/>
          <a:ext cx="8382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82578</xdr:rowOff>
    </xdr:from>
    <xdr:ext cx="534377" cy="259045"/>
    <xdr:sp macro="" textlink="">
      <xdr:nvSpPr>
        <xdr:cNvPr id="582" name="教育費平均値テキスト"/>
        <xdr:cNvSpPr txBox="1"/>
      </xdr:nvSpPr>
      <xdr:spPr>
        <a:xfrm>
          <a:off x="16370300" y="968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41222</xdr:rowOff>
    </xdr:from>
    <xdr:to>
      <xdr:col>81</xdr:col>
      <xdr:colOff>50800</xdr:colOff>
      <xdr:row>56</xdr:row>
      <xdr:rowOff>50416</xdr:rowOff>
    </xdr:to>
    <xdr:cxnSp macro="">
      <xdr:nvCxnSpPr>
        <xdr:cNvPr id="584" name="直線コネクタ 583"/>
        <xdr:cNvCxnSpPr/>
      </xdr:nvCxnSpPr>
      <xdr:spPr>
        <a:xfrm>
          <a:off x="14592300" y="9642422"/>
          <a:ext cx="889000" cy="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86530</xdr:rowOff>
    </xdr:from>
    <xdr:ext cx="534377" cy="259045"/>
    <xdr:sp macro="" textlink="">
      <xdr:nvSpPr>
        <xdr:cNvPr id="586" name="テキスト ボックス 585"/>
        <xdr:cNvSpPr txBox="1"/>
      </xdr:nvSpPr>
      <xdr:spPr>
        <a:xfrm>
          <a:off x="15214111" y="98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41222</xdr:rowOff>
    </xdr:from>
    <xdr:to>
      <xdr:col>76</xdr:col>
      <xdr:colOff>114300</xdr:colOff>
      <xdr:row>56</xdr:row>
      <xdr:rowOff>136663</xdr:rowOff>
    </xdr:to>
    <xdr:cxnSp macro="">
      <xdr:nvCxnSpPr>
        <xdr:cNvPr id="587" name="直線コネクタ 586"/>
        <xdr:cNvCxnSpPr/>
      </xdr:nvCxnSpPr>
      <xdr:spPr>
        <a:xfrm flipV="1">
          <a:off x="13703300" y="9642422"/>
          <a:ext cx="889000" cy="9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58738</xdr:rowOff>
    </xdr:from>
    <xdr:ext cx="534377" cy="259045"/>
    <xdr:sp macro="" textlink="">
      <xdr:nvSpPr>
        <xdr:cNvPr id="589" name="テキスト ボックス 588"/>
        <xdr:cNvSpPr txBox="1"/>
      </xdr:nvSpPr>
      <xdr:spPr>
        <a:xfrm>
          <a:off x="14325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136663</xdr:rowOff>
    </xdr:from>
    <xdr:to>
      <xdr:col>71</xdr:col>
      <xdr:colOff>177800</xdr:colOff>
      <xdr:row>56</xdr:row>
      <xdr:rowOff>152077</xdr:rowOff>
    </xdr:to>
    <xdr:cxnSp macro="">
      <xdr:nvCxnSpPr>
        <xdr:cNvPr id="590" name="直線コネクタ 589"/>
        <xdr:cNvCxnSpPr/>
      </xdr:nvCxnSpPr>
      <xdr:spPr>
        <a:xfrm flipV="1">
          <a:off x="12814300" y="9737863"/>
          <a:ext cx="889000" cy="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48206</xdr:rowOff>
    </xdr:from>
    <xdr:ext cx="534377" cy="259045"/>
    <xdr:sp macro="" textlink="">
      <xdr:nvSpPr>
        <xdr:cNvPr id="592" name="テキスト ボックス 591"/>
        <xdr:cNvSpPr txBox="1"/>
      </xdr:nvSpPr>
      <xdr:spPr>
        <a:xfrm>
          <a:off x="13436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92260</xdr:rowOff>
    </xdr:from>
    <xdr:ext cx="534377" cy="259045"/>
    <xdr:sp macro="" textlink="">
      <xdr:nvSpPr>
        <xdr:cNvPr id="594" name="テキスト ボックス 593"/>
        <xdr:cNvSpPr txBox="1"/>
      </xdr:nvSpPr>
      <xdr:spPr>
        <a:xfrm>
          <a:off x="12547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154</xdr:rowOff>
    </xdr:from>
    <xdr:to>
      <xdr:col>85</xdr:col>
      <xdr:colOff>177800</xdr:colOff>
      <xdr:row>56</xdr:row>
      <xdr:rowOff>101754</xdr:rowOff>
    </xdr:to>
    <xdr:sp macro="" textlink="">
      <xdr:nvSpPr>
        <xdr:cNvPr id="600" name="楕円 599"/>
        <xdr:cNvSpPr/>
      </xdr:nvSpPr>
      <xdr:spPr>
        <a:xfrm>
          <a:off x="16268700" y="960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23031</xdr:rowOff>
    </xdr:from>
    <xdr:ext cx="534377" cy="259045"/>
    <xdr:sp macro="" textlink="">
      <xdr:nvSpPr>
        <xdr:cNvPr id="601" name="教育費該当値テキスト"/>
        <xdr:cNvSpPr txBox="1"/>
      </xdr:nvSpPr>
      <xdr:spPr>
        <a:xfrm>
          <a:off x="16370300" y="945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171066</xdr:rowOff>
    </xdr:from>
    <xdr:to>
      <xdr:col>81</xdr:col>
      <xdr:colOff>101600</xdr:colOff>
      <xdr:row>56</xdr:row>
      <xdr:rowOff>101216</xdr:rowOff>
    </xdr:to>
    <xdr:sp macro="" textlink="">
      <xdr:nvSpPr>
        <xdr:cNvPr id="602" name="楕円 601"/>
        <xdr:cNvSpPr/>
      </xdr:nvSpPr>
      <xdr:spPr>
        <a:xfrm>
          <a:off x="15430500" y="960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117743</xdr:rowOff>
    </xdr:from>
    <xdr:ext cx="534377" cy="259045"/>
    <xdr:sp macro="" textlink="">
      <xdr:nvSpPr>
        <xdr:cNvPr id="603" name="テキスト ボックス 602"/>
        <xdr:cNvSpPr txBox="1"/>
      </xdr:nvSpPr>
      <xdr:spPr>
        <a:xfrm>
          <a:off x="15214111" y="93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161872</xdr:rowOff>
    </xdr:from>
    <xdr:to>
      <xdr:col>76</xdr:col>
      <xdr:colOff>165100</xdr:colOff>
      <xdr:row>56</xdr:row>
      <xdr:rowOff>92022</xdr:rowOff>
    </xdr:to>
    <xdr:sp macro="" textlink="">
      <xdr:nvSpPr>
        <xdr:cNvPr id="604" name="楕円 603"/>
        <xdr:cNvSpPr/>
      </xdr:nvSpPr>
      <xdr:spPr>
        <a:xfrm>
          <a:off x="14541500" y="959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108549</xdr:rowOff>
    </xdr:from>
    <xdr:ext cx="534377" cy="259045"/>
    <xdr:sp macro="" textlink="">
      <xdr:nvSpPr>
        <xdr:cNvPr id="605" name="テキスト ボックス 604"/>
        <xdr:cNvSpPr txBox="1"/>
      </xdr:nvSpPr>
      <xdr:spPr>
        <a:xfrm>
          <a:off x="14325111" y="936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85863</xdr:rowOff>
    </xdr:from>
    <xdr:to>
      <xdr:col>72</xdr:col>
      <xdr:colOff>38100</xdr:colOff>
      <xdr:row>57</xdr:row>
      <xdr:rowOff>16013</xdr:rowOff>
    </xdr:to>
    <xdr:sp macro="" textlink="">
      <xdr:nvSpPr>
        <xdr:cNvPr id="606" name="楕円 605"/>
        <xdr:cNvSpPr/>
      </xdr:nvSpPr>
      <xdr:spPr>
        <a:xfrm>
          <a:off x="13652500" y="968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32540</xdr:rowOff>
    </xdr:from>
    <xdr:ext cx="534377" cy="259045"/>
    <xdr:sp macro="" textlink="">
      <xdr:nvSpPr>
        <xdr:cNvPr id="607" name="テキスト ボックス 606"/>
        <xdr:cNvSpPr txBox="1"/>
      </xdr:nvSpPr>
      <xdr:spPr>
        <a:xfrm>
          <a:off x="13436111" y="946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101277</xdr:rowOff>
    </xdr:from>
    <xdr:to>
      <xdr:col>67</xdr:col>
      <xdr:colOff>101600</xdr:colOff>
      <xdr:row>57</xdr:row>
      <xdr:rowOff>31427</xdr:rowOff>
    </xdr:to>
    <xdr:sp macro="" textlink="">
      <xdr:nvSpPr>
        <xdr:cNvPr id="608" name="楕円 607"/>
        <xdr:cNvSpPr/>
      </xdr:nvSpPr>
      <xdr:spPr>
        <a:xfrm>
          <a:off x="12763500" y="970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47954</xdr:rowOff>
    </xdr:from>
    <xdr:ext cx="534377" cy="259045"/>
    <xdr:sp macro="" textlink="">
      <xdr:nvSpPr>
        <xdr:cNvPr id="609" name="テキスト ボックス 608"/>
        <xdr:cNvSpPr txBox="1"/>
      </xdr:nvSpPr>
      <xdr:spPr>
        <a:xfrm>
          <a:off x="12547111" y="94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6" name="災害復旧費該当値テキスト"/>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28519</xdr:rowOff>
    </xdr:from>
    <xdr:to>
      <xdr:col>85</xdr:col>
      <xdr:colOff>127000</xdr:colOff>
      <xdr:row>94</xdr:row>
      <xdr:rowOff>47509</xdr:rowOff>
    </xdr:to>
    <xdr:cxnSp macro="">
      <xdr:nvCxnSpPr>
        <xdr:cNvPr id="695" name="直線コネクタ 694"/>
        <xdr:cNvCxnSpPr/>
      </xdr:nvCxnSpPr>
      <xdr:spPr>
        <a:xfrm flipV="1">
          <a:off x="15481300" y="16144819"/>
          <a:ext cx="838200" cy="1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19713</xdr:rowOff>
    </xdr:from>
    <xdr:ext cx="534377" cy="259045"/>
    <xdr:sp macro="" textlink="">
      <xdr:nvSpPr>
        <xdr:cNvPr id="696" name="公債費平均値テキスト"/>
        <xdr:cNvSpPr txBox="1"/>
      </xdr:nvSpPr>
      <xdr:spPr>
        <a:xfrm>
          <a:off x="16370300" y="16478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44097</xdr:rowOff>
    </xdr:from>
    <xdr:to>
      <xdr:col>81</xdr:col>
      <xdr:colOff>50800</xdr:colOff>
      <xdr:row>94</xdr:row>
      <xdr:rowOff>47509</xdr:rowOff>
    </xdr:to>
    <xdr:cxnSp macro="">
      <xdr:nvCxnSpPr>
        <xdr:cNvPr id="698" name="直線コネクタ 697"/>
        <xdr:cNvCxnSpPr/>
      </xdr:nvCxnSpPr>
      <xdr:spPr>
        <a:xfrm>
          <a:off x="14592300" y="16160397"/>
          <a:ext cx="889000" cy="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136789</xdr:rowOff>
    </xdr:from>
    <xdr:ext cx="534377" cy="259045"/>
    <xdr:sp macro="" textlink="">
      <xdr:nvSpPr>
        <xdr:cNvPr id="700" name="テキスト ボックス 699"/>
        <xdr:cNvSpPr txBox="1"/>
      </xdr:nvSpPr>
      <xdr:spPr>
        <a:xfrm>
          <a:off x="15214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44097</xdr:rowOff>
    </xdr:from>
    <xdr:to>
      <xdr:col>76</xdr:col>
      <xdr:colOff>114300</xdr:colOff>
      <xdr:row>94</xdr:row>
      <xdr:rowOff>50953</xdr:rowOff>
    </xdr:to>
    <xdr:cxnSp macro="">
      <xdr:nvCxnSpPr>
        <xdr:cNvPr id="701" name="直線コネクタ 700"/>
        <xdr:cNvCxnSpPr/>
      </xdr:nvCxnSpPr>
      <xdr:spPr>
        <a:xfrm flipV="1">
          <a:off x="13703300" y="16160397"/>
          <a:ext cx="889000" cy="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169691</xdr:rowOff>
    </xdr:from>
    <xdr:ext cx="534377" cy="259045"/>
    <xdr:sp macro="" textlink="">
      <xdr:nvSpPr>
        <xdr:cNvPr id="703" name="テキスト ボックス 702"/>
        <xdr:cNvSpPr txBox="1"/>
      </xdr:nvSpPr>
      <xdr:spPr>
        <a:xfrm>
          <a:off x="14325111" y="166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36258</xdr:rowOff>
    </xdr:from>
    <xdr:to>
      <xdr:col>71</xdr:col>
      <xdr:colOff>177800</xdr:colOff>
      <xdr:row>94</xdr:row>
      <xdr:rowOff>50953</xdr:rowOff>
    </xdr:to>
    <xdr:cxnSp macro="">
      <xdr:nvCxnSpPr>
        <xdr:cNvPr id="704" name="直線コネクタ 703"/>
        <xdr:cNvCxnSpPr/>
      </xdr:nvCxnSpPr>
      <xdr:spPr>
        <a:xfrm>
          <a:off x="12814300" y="16152558"/>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95984</xdr:rowOff>
    </xdr:from>
    <xdr:ext cx="534377" cy="259045"/>
    <xdr:sp macro="" textlink="">
      <xdr:nvSpPr>
        <xdr:cNvPr id="706" name="テキスト ボックス 705"/>
        <xdr:cNvSpPr txBox="1"/>
      </xdr:nvSpPr>
      <xdr:spPr>
        <a:xfrm>
          <a:off x="13436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91738</xdr:rowOff>
    </xdr:from>
    <xdr:ext cx="534377" cy="259045"/>
    <xdr:sp macro="" textlink="">
      <xdr:nvSpPr>
        <xdr:cNvPr id="708" name="テキスト ボックス 707"/>
        <xdr:cNvSpPr txBox="1"/>
      </xdr:nvSpPr>
      <xdr:spPr>
        <a:xfrm>
          <a:off x="12547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149169</xdr:rowOff>
    </xdr:from>
    <xdr:to>
      <xdr:col>85</xdr:col>
      <xdr:colOff>177800</xdr:colOff>
      <xdr:row>94</xdr:row>
      <xdr:rowOff>79319</xdr:rowOff>
    </xdr:to>
    <xdr:sp macro="" textlink="">
      <xdr:nvSpPr>
        <xdr:cNvPr id="714" name="楕円 713"/>
        <xdr:cNvSpPr/>
      </xdr:nvSpPr>
      <xdr:spPr>
        <a:xfrm>
          <a:off x="16268700" y="1609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596</xdr:rowOff>
    </xdr:from>
    <xdr:ext cx="534377" cy="259045"/>
    <xdr:sp macro="" textlink="">
      <xdr:nvSpPr>
        <xdr:cNvPr id="715" name="公債費該当値テキスト"/>
        <xdr:cNvSpPr txBox="1"/>
      </xdr:nvSpPr>
      <xdr:spPr>
        <a:xfrm>
          <a:off x="16370300" y="1594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168159</xdr:rowOff>
    </xdr:from>
    <xdr:to>
      <xdr:col>81</xdr:col>
      <xdr:colOff>101600</xdr:colOff>
      <xdr:row>94</xdr:row>
      <xdr:rowOff>98309</xdr:rowOff>
    </xdr:to>
    <xdr:sp macro="" textlink="">
      <xdr:nvSpPr>
        <xdr:cNvPr id="716" name="楕円 715"/>
        <xdr:cNvSpPr/>
      </xdr:nvSpPr>
      <xdr:spPr>
        <a:xfrm>
          <a:off x="15430500" y="1611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114836</xdr:rowOff>
    </xdr:from>
    <xdr:ext cx="534377" cy="259045"/>
    <xdr:sp macro="" textlink="">
      <xdr:nvSpPr>
        <xdr:cNvPr id="717" name="テキスト ボックス 716"/>
        <xdr:cNvSpPr txBox="1"/>
      </xdr:nvSpPr>
      <xdr:spPr>
        <a:xfrm>
          <a:off x="15214111" y="1588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164747</xdr:rowOff>
    </xdr:from>
    <xdr:to>
      <xdr:col>76</xdr:col>
      <xdr:colOff>165100</xdr:colOff>
      <xdr:row>94</xdr:row>
      <xdr:rowOff>94897</xdr:rowOff>
    </xdr:to>
    <xdr:sp macro="" textlink="">
      <xdr:nvSpPr>
        <xdr:cNvPr id="718" name="楕円 717"/>
        <xdr:cNvSpPr/>
      </xdr:nvSpPr>
      <xdr:spPr>
        <a:xfrm>
          <a:off x="14541500" y="16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111424</xdr:rowOff>
    </xdr:from>
    <xdr:ext cx="534377" cy="259045"/>
    <xdr:sp macro="" textlink="">
      <xdr:nvSpPr>
        <xdr:cNvPr id="719" name="テキスト ボックス 718"/>
        <xdr:cNvSpPr txBox="1"/>
      </xdr:nvSpPr>
      <xdr:spPr>
        <a:xfrm>
          <a:off x="14325111" y="1588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153</xdr:rowOff>
    </xdr:from>
    <xdr:to>
      <xdr:col>72</xdr:col>
      <xdr:colOff>38100</xdr:colOff>
      <xdr:row>94</xdr:row>
      <xdr:rowOff>101753</xdr:rowOff>
    </xdr:to>
    <xdr:sp macro="" textlink="">
      <xdr:nvSpPr>
        <xdr:cNvPr id="720" name="楕円 719"/>
        <xdr:cNvSpPr/>
      </xdr:nvSpPr>
      <xdr:spPr>
        <a:xfrm>
          <a:off x="13652500" y="161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118280</xdr:rowOff>
    </xdr:from>
    <xdr:ext cx="534377" cy="259045"/>
    <xdr:sp macro="" textlink="">
      <xdr:nvSpPr>
        <xdr:cNvPr id="721" name="テキスト ボックス 720"/>
        <xdr:cNvSpPr txBox="1"/>
      </xdr:nvSpPr>
      <xdr:spPr>
        <a:xfrm>
          <a:off x="13436111" y="1589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156908</xdr:rowOff>
    </xdr:from>
    <xdr:to>
      <xdr:col>67</xdr:col>
      <xdr:colOff>101600</xdr:colOff>
      <xdr:row>94</xdr:row>
      <xdr:rowOff>87058</xdr:rowOff>
    </xdr:to>
    <xdr:sp macro="" textlink="">
      <xdr:nvSpPr>
        <xdr:cNvPr id="722" name="楕円 721"/>
        <xdr:cNvSpPr/>
      </xdr:nvSpPr>
      <xdr:spPr>
        <a:xfrm>
          <a:off x="12763500" y="1610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103585</xdr:rowOff>
    </xdr:from>
    <xdr:ext cx="534377" cy="259045"/>
    <xdr:sp macro="" textlink="">
      <xdr:nvSpPr>
        <xdr:cNvPr id="723" name="テキスト ボックス 722"/>
        <xdr:cNvSpPr txBox="1"/>
      </xdr:nvSpPr>
      <xdr:spPr>
        <a:xfrm>
          <a:off x="12547111" y="1587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54139</xdr:rowOff>
    </xdr:from>
    <xdr:to>
      <xdr:col>116</xdr:col>
      <xdr:colOff>63500</xdr:colOff>
      <xdr:row>38</xdr:row>
      <xdr:rowOff>54465</xdr:rowOff>
    </xdr:to>
    <xdr:cxnSp macro="">
      <xdr:nvCxnSpPr>
        <xdr:cNvPr id="754" name="直線コネクタ 753"/>
        <xdr:cNvCxnSpPr/>
      </xdr:nvCxnSpPr>
      <xdr:spPr>
        <a:xfrm flipV="1">
          <a:off x="21323300" y="6569239"/>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9524</xdr:rowOff>
    </xdr:from>
    <xdr:ext cx="313932" cy="259045"/>
    <xdr:sp macro="" textlink="">
      <xdr:nvSpPr>
        <xdr:cNvPr id="755" name="諸支出金平均値テキスト"/>
        <xdr:cNvSpPr txBox="1"/>
      </xdr:nvSpPr>
      <xdr:spPr>
        <a:xfrm>
          <a:off x="22212300" y="6696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54139</xdr:rowOff>
    </xdr:from>
    <xdr:to>
      <xdr:col>111</xdr:col>
      <xdr:colOff>177800</xdr:colOff>
      <xdr:row>38</xdr:row>
      <xdr:rowOff>54465</xdr:rowOff>
    </xdr:to>
    <xdr:cxnSp macro="">
      <xdr:nvCxnSpPr>
        <xdr:cNvPr id="757" name="直線コネクタ 756"/>
        <xdr:cNvCxnSpPr/>
      </xdr:nvCxnSpPr>
      <xdr:spPr>
        <a:xfrm>
          <a:off x="20434300" y="6569239"/>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121865</xdr:rowOff>
    </xdr:from>
    <xdr:ext cx="313932" cy="259045"/>
    <xdr:sp macro="" textlink="">
      <xdr:nvSpPr>
        <xdr:cNvPr id="759" name="テキスト ボックス 758"/>
        <xdr:cNvSpPr txBox="1"/>
      </xdr:nvSpPr>
      <xdr:spPr>
        <a:xfrm>
          <a:off x="21166333" y="6808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45321</xdr:rowOff>
    </xdr:from>
    <xdr:to>
      <xdr:col>107</xdr:col>
      <xdr:colOff>50800</xdr:colOff>
      <xdr:row>38</xdr:row>
      <xdr:rowOff>54139</xdr:rowOff>
    </xdr:to>
    <xdr:cxnSp macro="">
      <xdr:nvCxnSpPr>
        <xdr:cNvPr id="760" name="直線コネクタ 759"/>
        <xdr:cNvCxnSpPr/>
      </xdr:nvCxnSpPr>
      <xdr:spPr>
        <a:xfrm>
          <a:off x="19545300" y="6388971"/>
          <a:ext cx="889000" cy="18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117619</xdr:rowOff>
    </xdr:from>
    <xdr:ext cx="313932" cy="259045"/>
    <xdr:sp macro="" textlink="">
      <xdr:nvSpPr>
        <xdr:cNvPr id="762" name="テキスト ボックス 761"/>
        <xdr:cNvSpPr txBox="1"/>
      </xdr:nvSpPr>
      <xdr:spPr>
        <a:xfrm>
          <a:off x="20277333" y="68041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149497</xdr:rowOff>
    </xdr:from>
    <xdr:to>
      <xdr:col>102</xdr:col>
      <xdr:colOff>114300</xdr:colOff>
      <xdr:row>37</xdr:row>
      <xdr:rowOff>45321</xdr:rowOff>
    </xdr:to>
    <xdr:cxnSp macro="">
      <xdr:nvCxnSpPr>
        <xdr:cNvPr id="763" name="直線コネクタ 762"/>
        <xdr:cNvCxnSpPr/>
      </xdr:nvCxnSpPr>
      <xdr:spPr>
        <a:xfrm>
          <a:off x="18656300" y="5635897"/>
          <a:ext cx="889000" cy="75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88554</xdr:rowOff>
    </xdr:from>
    <xdr:ext cx="378565" cy="259045"/>
    <xdr:sp macro="" textlink="">
      <xdr:nvSpPr>
        <xdr:cNvPr id="765" name="テキスト ボックス 764"/>
        <xdr:cNvSpPr txBox="1"/>
      </xdr:nvSpPr>
      <xdr:spPr>
        <a:xfrm>
          <a:off x="19356017" y="6775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64715</xdr:rowOff>
    </xdr:from>
    <xdr:ext cx="378565" cy="259045"/>
    <xdr:sp macro="" textlink="">
      <xdr:nvSpPr>
        <xdr:cNvPr id="767" name="テキスト ボックス 766"/>
        <xdr:cNvSpPr txBox="1"/>
      </xdr:nvSpPr>
      <xdr:spPr>
        <a:xfrm>
          <a:off x="18467017" y="675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3339</xdr:rowOff>
    </xdr:from>
    <xdr:to>
      <xdr:col>116</xdr:col>
      <xdr:colOff>114300</xdr:colOff>
      <xdr:row>38</xdr:row>
      <xdr:rowOff>104939</xdr:rowOff>
    </xdr:to>
    <xdr:sp macro="" textlink="">
      <xdr:nvSpPr>
        <xdr:cNvPr id="773" name="楕円 772"/>
        <xdr:cNvSpPr/>
      </xdr:nvSpPr>
      <xdr:spPr>
        <a:xfrm>
          <a:off x="22110700" y="651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26215</xdr:rowOff>
    </xdr:from>
    <xdr:ext cx="378565" cy="259045"/>
    <xdr:sp macro="" textlink="">
      <xdr:nvSpPr>
        <xdr:cNvPr id="774" name="諸支出金該当値テキスト"/>
        <xdr:cNvSpPr txBox="1"/>
      </xdr:nvSpPr>
      <xdr:spPr>
        <a:xfrm>
          <a:off x="22212300" y="6369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3665</xdr:rowOff>
    </xdr:from>
    <xdr:to>
      <xdr:col>112</xdr:col>
      <xdr:colOff>38100</xdr:colOff>
      <xdr:row>38</xdr:row>
      <xdr:rowOff>105265</xdr:rowOff>
    </xdr:to>
    <xdr:sp macro="" textlink="">
      <xdr:nvSpPr>
        <xdr:cNvPr id="775" name="楕円 774"/>
        <xdr:cNvSpPr/>
      </xdr:nvSpPr>
      <xdr:spPr>
        <a:xfrm>
          <a:off x="21272500" y="651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121792</xdr:rowOff>
    </xdr:from>
    <xdr:ext cx="378565" cy="259045"/>
    <xdr:sp macro="" textlink="">
      <xdr:nvSpPr>
        <xdr:cNvPr id="776" name="テキスト ボックス 775"/>
        <xdr:cNvSpPr txBox="1"/>
      </xdr:nvSpPr>
      <xdr:spPr>
        <a:xfrm>
          <a:off x="21134017" y="629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3339</xdr:rowOff>
    </xdr:from>
    <xdr:to>
      <xdr:col>107</xdr:col>
      <xdr:colOff>101600</xdr:colOff>
      <xdr:row>38</xdr:row>
      <xdr:rowOff>104939</xdr:rowOff>
    </xdr:to>
    <xdr:sp macro="" textlink="">
      <xdr:nvSpPr>
        <xdr:cNvPr id="777" name="楕円 776"/>
        <xdr:cNvSpPr/>
      </xdr:nvSpPr>
      <xdr:spPr>
        <a:xfrm>
          <a:off x="20383500" y="651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121465</xdr:rowOff>
    </xdr:from>
    <xdr:ext cx="378565" cy="259045"/>
    <xdr:sp macro="" textlink="">
      <xdr:nvSpPr>
        <xdr:cNvPr id="778" name="テキスト ボックス 777"/>
        <xdr:cNvSpPr txBox="1"/>
      </xdr:nvSpPr>
      <xdr:spPr>
        <a:xfrm>
          <a:off x="20245017" y="6293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165971</xdr:rowOff>
    </xdr:from>
    <xdr:to>
      <xdr:col>102</xdr:col>
      <xdr:colOff>165100</xdr:colOff>
      <xdr:row>37</xdr:row>
      <xdr:rowOff>96121</xdr:rowOff>
    </xdr:to>
    <xdr:sp macro="" textlink="">
      <xdr:nvSpPr>
        <xdr:cNvPr id="779" name="楕円 778"/>
        <xdr:cNvSpPr/>
      </xdr:nvSpPr>
      <xdr:spPr>
        <a:xfrm>
          <a:off x="19494500" y="633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112648</xdr:rowOff>
    </xdr:from>
    <xdr:ext cx="469744" cy="259045"/>
    <xdr:sp macro="" textlink="">
      <xdr:nvSpPr>
        <xdr:cNvPr id="780" name="テキスト ボックス 779"/>
        <xdr:cNvSpPr txBox="1"/>
      </xdr:nvSpPr>
      <xdr:spPr>
        <a:xfrm>
          <a:off x="19310428" y="611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98697</xdr:rowOff>
    </xdr:from>
    <xdr:to>
      <xdr:col>98</xdr:col>
      <xdr:colOff>38100</xdr:colOff>
      <xdr:row>33</xdr:row>
      <xdr:rowOff>28847</xdr:rowOff>
    </xdr:to>
    <xdr:sp macro="" textlink="">
      <xdr:nvSpPr>
        <xdr:cNvPr id="781" name="楕円 780"/>
        <xdr:cNvSpPr/>
      </xdr:nvSpPr>
      <xdr:spPr>
        <a:xfrm>
          <a:off x="18605500" y="558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45374</xdr:rowOff>
    </xdr:from>
    <xdr:ext cx="469744" cy="259045"/>
    <xdr:sp macro="" textlink="">
      <xdr:nvSpPr>
        <xdr:cNvPr id="782" name="テキスト ボックス 781"/>
        <xdr:cNvSpPr txBox="1"/>
      </xdr:nvSpPr>
      <xdr:spPr>
        <a:xfrm>
          <a:off x="18421428" y="536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900">
              <a:solidFill>
                <a:schemeClr val="dk1"/>
              </a:solidFill>
              <a:effectLst/>
              <a:latin typeface="+mn-lt"/>
              <a:ea typeface="+mn-ea"/>
              <a:cs typeface="+mn-cs"/>
            </a:rPr>
            <a:t>議会費は平成</a:t>
          </a:r>
          <a:r>
            <a:rPr kumimoji="1" lang="en-US" altLang="ja-JP" sz="900">
              <a:solidFill>
                <a:schemeClr val="dk1"/>
              </a:solidFill>
              <a:effectLst/>
              <a:latin typeface="+mn-lt"/>
              <a:ea typeface="+mn-ea"/>
              <a:cs typeface="+mn-cs"/>
            </a:rPr>
            <a:t>29</a:t>
          </a:r>
          <a:r>
            <a:rPr kumimoji="1" lang="ja-JP" altLang="en-US" sz="900">
              <a:solidFill>
                <a:schemeClr val="dk1"/>
              </a:solidFill>
              <a:effectLst/>
              <a:latin typeface="+mn-lt"/>
              <a:ea typeface="+mn-ea"/>
              <a:cs typeface="+mn-cs"/>
            </a:rPr>
            <a:t>年</a:t>
          </a:r>
          <a:r>
            <a:rPr kumimoji="1" lang="en-US" altLang="ja-JP" sz="900">
              <a:solidFill>
                <a:schemeClr val="dk1"/>
              </a:solidFill>
              <a:effectLst/>
              <a:latin typeface="+mn-lt"/>
              <a:ea typeface="+mn-ea"/>
              <a:cs typeface="+mn-cs"/>
            </a:rPr>
            <a:t>10</a:t>
          </a:r>
          <a:r>
            <a:rPr kumimoji="1" lang="ja-JP" altLang="en-US" sz="900">
              <a:solidFill>
                <a:schemeClr val="dk1"/>
              </a:solidFill>
              <a:effectLst/>
              <a:latin typeface="+mn-lt"/>
              <a:ea typeface="+mn-ea"/>
              <a:cs typeface="+mn-cs"/>
            </a:rPr>
            <a:t>月より議員定数を</a:t>
          </a:r>
          <a:r>
            <a:rPr kumimoji="1" lang="en-US" altLang="ja-JP" sz="900">
              <a:solidFill>
                <a:schemeClr val="dk1"/>
              </a:solidFill>
              <a:effectLst/>
              <a:latin typeface="+mn-lt"/>
              <a:ea typeface="+mn-ea"/>
              <a:cs typeface="+mn-cs"/>
            </a:rPr>
            <a:t>2</a:t>
          </a:r>
          <a:r>
            <a:rPr kumimoji="1" lang="ja-JP" altLang="en-US" sz="900">
              <a:solidFill>
                <a:schemeClr val="dk1"/>
              </a:solidFill>
              <a:effectLst/>
              <a:latin typeface="+mn-lt"/>
              <a:ea typeface="+mn-ea"/>
              <a:cs typeface="+mn-cs"/>
            </a:rPr>
            <a:t>名減額したことに伴う減額である。</a:t>
          </a:r>
          <a:r>
            <a:rPr kumimoji="1" lang="ja-JP" altLang="ja-JP" sz="900">
              <a:solidFill>
                <a:schemeClr val="dk1"/>
              </a:solidFill>
              <a:effectLst/>
              <a:latin typeface="+mn-lt"/>
              <a:ea typeface="+mn-ea"/>
              <a:cs typeface="+mn-cs"/>
            </a:rPr>
            <a:t>総務費は、住民１人あたり</a:t>
          </a:r>
          <a:r>
            <a:rPr kumimoji="1" lang="en-US" altLang="ja-JP" sz="900">
              <a:solidFill>
                <a:schemeClr val="dk1"/>
              </a:solidFill>
              <a:effectLst/>
              <a:latin typeface="+mn-lt"/>
              <a:ea typeface="+mn-ea"/>
              <a:cs typeface="+mn-cs"/>
            </a:rPr>
            <a:t>62,467</a:t>
          </a:r>
          <a:r>
            <a:rPr kumimoji="1" lang="ja-JP" altLang="ja-JP" sz="900">
              <a:solidFill>
                <a:schemeClr val="dk1"/>
              </a:solidFill>
              <a:effectLst/>
              <a:latin typeface="+mn-lt"/>
              <a:ea typeface="+mn-ea"/>
              <a:cs typeface="+mn-cs"/>
            </a:rPr>
            <a:t>円となっており、前年度より</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している。これは</a:t>
          </a:r>
          <a:r>
            <a:rPr kumimoji="1" lang="ja-JP" altLang="en-US" sz="900">
              <a:solidFill>
                <a:schemeClr val="dk1"/>
              </a:solidFill>
              <a:effectLst/>
              <a:latin typeface="+mn-lt"/>
              <a:ea typeface="+mn-ea"/>
              <a:cs typeface="+mn-cs"/>
            </a:rPr>
            <a:t>公共施設建設基金等基金積立金の減少や固定資産台帳整備の終了によるもの</a:t>
          </a:r>
          <a:r>
            <a:rPr kumimoji="1" lang="ja-JP" altLang="ja-JP" sz="900">
              <a:solidFill>
                <a:schemeClr val="dk1"/>
              </a:solidFill>
              <a:effectLst/>
              <a:latin typeface="+mn-lt"/>
              <a:ea typeface="+mn-ea"/>
              <a:cs typeface="+mn-cs"/>
            </a:rPr>
            <a:t>が主な要因であるが、類似団体と比較すると増加</a:t>
          </a:r>
          <a:r>
            <a:rPr kumimoji="1" lang="ja-JP" altLang="en-US" sz="900">
              <a:solidFill>
                <a:schemeClr val="dk1"/>
              </a:solidFill>
              <a:effectLst/>
              <a:latin typeface="+mn-lt"/>
              <a:ea typeface="+mn-ea"/>
              <a:cs typeface="+mn-cs"/>
            </a:rPr>
            <a:t>傾向となっている。</a:t>
          </a:r>
          <a:r>
            <a:rPr kumimoji="1" lang="ja-JP" altLang="ja-JP" sz="900">
              <a:solidFill>
                <a:schemeClr val="dk1"/>
              </a:solidFill>
              <a:effectLst/>
              <a:latin typeface="+mn-lt"/>
              <a:ea typeface="+mn-ea"/>
              <a:cs typeface="+mn-cs"/>
            </a:rPr>
            <a:t>民生費は、住民１人あたりのコストは類似団体より</a:t>
          </a:r>
          <a:r>
            <a:rPr kumimoji="1" lang="ja-JP" altLang="en-US" sz="900">
              <a:solidFill>
                <a:schemeClr val="dk1"/>
              </a:solidFill>
              <a:effectLst/>
              <a:latin typeface="+mn-lt"/>
              <a:ea typeface="+mn-ea"/>
              <a:cs typeface="+mn-cs"/>
            </a:rPr>
            <a:t>大幅に高い</a:t>
          </a:r>
          <a:r>
            <a:rPr kumimoji="1" lang="ja-JP" altLang="ja-JP" sz="900">
              <a:solidFill>
                <a:schemeClr val="dk1"/>
              </a:solidFill>
              <a:effectLst/>
              <a:latin typeface="+mn-lt"/>
              <a:ea typeface="+mn-ea"/>
              <a:cs typeface="+mn-cs"/>
            </a:rPr>
            <a:t>水準となった</a:t>
          </a:r>
          <a:r>
            <a:rPr kumimoji="1" lang="ja-JP" altLang="en-US"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28</a:t>
          </a:r>
          <a:r>
            <a:rPr kumimoji="1" lang="ja-JP" altLang="en-US" sz="900">
              <a:solidFill>
                <a:schemeClr val="dk1"/>
              </a:solidFill>
              <a:effectLst/>
              <a:latin typeface="+mn-lt"/>
              <a:ea typeface="+mn-ea"/>
              <a:cs typeface="+mn-cs"/>
            </a:rPr>
            <a:t>年度から</a:t>
          </a:r>
          <a:r>
            <a:rPr kumimoji="1" lang="en-US" altLang="ja-JP" sz="900">
              <a:solidFill>
                <a:schemeClr val="dk1"/>
              </a:solidFill>
              <a:effectLst/>
              <a:latin typeface="+mn-lt"/>
              <a:ea typeface="+mn-ea"/>
              <a:cs typeface="+mn-cs"/>
            </a:rPr>
            <a:t>2</a:t>
          </a:r>
          <a:r>
            <a:rPr kumimoji="1" lang="ja-JP" altLang="en-US" sz="900">
              <a:solidFill>
                <a:schemeClr val="dk1"/>
              </a:solidFill>
              <a:effectLst/>
              <a:latin typeface="+mn-lt"/>
              <a:ea typeface="+mn-ea"/>
              <a:cs typeface="+mn-cs"/>
            </a:rPr>
            <a:t>ヶ年計画で行っている</a:t>
          </a:r>
          <a:r>
            <a:rPr kumimoji="1" lang="ja-JP" altLang="ja-JP" sz="900">
              <a:solidFill>
                <a:schemeClr val="dk1"/>
              </a:solidFill>
              <a:effectLst/>
              <a:latin typeface="+mn-lt"/>
              <a:ea typeface="+mn-ea"/>
              <a:cs typeface="+mn-cs"/>
            </a:rPr>
            <a:t>保育所建設</a:t>
          </a:r>
          <a:r>
            <a:rPr kumimoji="1" lang="ja-JP" altLang="en-US" sz="900">
              <a:solidFill>
                <a:schemeClr val="dk1"/>
              </a:solidFill>
              <a:effectLst/>
              <a:latin typeface="+mn-lt"/>
              <a:ea typeface="+mn-ea"/>
              <a:cs typeface="+mn-cs"/>
            </a:rPr>
            <a:t>事業が大幅に増加となったほか、臨時保育士の賃金増加によるものである。。</a:t>
          </a:r>
          <a:r>
            <a:rPr kumimoji="1" lang="ja-JP" altLang="ja-JP" sz="900">
              <a:solidFill>
                <a:schemeClr val="dk1"/>
              </a:solidFill>
              <a:effectLst/>
              <a:latin typeface="+mn-lt"/>
              <a:ea typeface="+mn-ea"/>
              <a:cs typeface="+mn-cs"/>
            </a:rPr>
            <a:t>衛生費は、</a:t>
          </a:r>
          <a:r>
            <a:rPr lang="ja-JP" altLang="ja-JP" sz="900" b="0" i="0" baseline="0">
              <a:solidFill>
                <a:schemeClr val="dk1"/>
              </a:solidFill>
              <a:effectLst/>
              <a:latin typeface="+mn-lt"/>
              <a:ea typeface="+mn-ea"/>
              <a:cs typeface="+mn-cs"/>
            </a:rPr>
            <a:t>富士五湖の内、４湖を抱える観光立町であることから、観光から生じるごみ処理の割合が高いことが要因で、類似団体と比較しても大幅に増加している。また</a:t>
          </a:r>
          <a:r>
            <a:rPr lang="ja-JP" altLang="en-US" sz="900" b="0" i="0" baseline="0">
              <a:solidFill>
                <a:schemeClr val="dk1"/>
              </a:solidFill>
              <a:effectLst/>
              <a:latin typeface="+mn-lt"/>
              <a:ea typeface="+mn-ea"/>
              <a:cs typeface="+mn-cs"/>
            </a:rPr>
            <a:t>焼却場建設に伴う起債償還負担金が減額となったことにより、</a:t>
          </a:r>
          <a:r>
            <a:rPr lang="ja-JP" altLang="ja-JP" sz="900" b="0" i="0" baseline="0">
              <a:solidFill>
                <a:schemeClr val="dk1"/>
              </a:solidFill>
              <a:effectLst/>
              <a:latin typeface="+mn-lt"/>
              <a:ea typeface="+mn-ea"/>
              <a:cs typeface="+mn-cs"/>
            </a:rPr>
            <a:t>住民１人あたりのコストは前年度よりは減額した。今後も、子育て施策として行っている、「子ども医療費助成事業」などの増加が見込まれるため注視していく必要がある。農林水産業費は、類似団体と比較すると若干低水準であるが、当町は県内有数の酪農地域を抱えていることや、鳥獣対策等も継続して行う必要があり、今後も同水準のコストとなる見込みである。商工費は住民１人あたり</a:t>
          </a:r>
          <a:r>
            <a:rPr lang="en-US" altLang="ja-JP" sz="900" b="0" i="0" baseline="0">
              <a:solidFill>
                <a:schemeClr val="dk1"/>
              </a:solidFill>
              <a:effectLst/>
              <a:latin typeface="+mn-lt"/>
              <a:ea typeface="+mn-ea"/>
              <a:cs typeface="+mn-cs"/>
            </a:rPr>
            <a:t>14,690</a:t>
          </a:r>
          <a:r>
            <a:rPr lang="ja-JP" altLang="ja-JP" sz="900" b="0" i="0" baseline="0">
              <a:solidFill>
                <a:schemeClr val="dk1"/>
              </a:solidFill>
              <a:effectLst/>
              <a:latin typeface="+mn-lt"/>
              <a:ea typeface="+mn-ea"/>
              <a:cs typeface="+mn-cs"/>
            </a:rPr>
            <a:t>円であり、昨年度より減少しているものの、類似団体と比較しても大幅に増加している。これは当町の主要産業である観光の振興を図るため、通年型の観光地とするためのイベントの開催や観光客の誘致宣伝活動が主な要因である。土木費は</a:t>
          </a:r>
          <a:r>
            <a:rPr lang="ja-JP" altLang="en-US" sz="900" b="0" i="0" baseline="0">
              <a:solidFill>
                <a:schemeClr val="dk1"/>
              </a:solidFill>
              <a:effectLst/>
              <a:latin typeface="+mn-lt"/>
              <a:ea typeface="+mn-ea"/>
              <a:cs typeface="+mn-cs"/>
            </a:rPr>
            <a:t>近年は</a:t>
          </a:r>
          <a:r>
            <a:rPr lang="ja-JP" altLang="ja-JP" sz="900" b="0" i="0" baseline="0">
              <a:solidFill>
                <a:schemeClr val="dk1"/>
              </a:solidFill>
              <a:effectLst/>
              <a:latin typeface="+mn-lt"/>
              <a:ea typeface="+mn-ea"/>
              <a:cs typeface="+mn-cs"/>
            </a:rPr>
            <a:t>減少傾向にあったが、</a:t>
          </a:r>
          <a:r>
            <a:rPr lang="ja-JP" altLang="en-US" sz="900" b="0" i="0" baseline="0">
              <a:solidFill>
                <a:schemeClr val="dk1"/>
              </a:solidFill>
              <a:effectLst/>
              <a:latin typeface="+mn-lt"/>
              <a:ea typeface="+mn-ea"/>
              <a:cs typeface="+mn-cs"/>
            </a:rPr>
            <a:t>前年度から</a:t>
          </a:r>
          <a:r>
            <a:rPr lang="en-US" altLang="ja-JP" sz="900" b="0" i="0" baseline="0">
              <a:solidFill>
                <a:schemeClr val="dk1"/>
              </a:solidFill>
              <a:effectLst/>
              <a:latin typeface="+mn-lt"/>
              <a:ea typeface="+mn-ea"/>
              <a:cs typeface="+mn-cs"/>
            </a:rPr>
            <a:t>2</a:t>
          </a:r>
          <a:r>
            <a:rPr lang="ja-JP" altLang="en-US" sz="900" b="0" i="0" baseline="0">
              <a:solidFill>
                <a:schemeClr val="dk1"/>
              </a:solidFill>
              <a:effectLst/>
              <a:latin typeface="+mn-lt"/>
              <a:ea typeface="+mn-ea"/>
              <a:cs typeface="+mn-cs"/>
            </a:rPr>
            <a:t>ヶ年計画で行った</a:t>
          </a:r>
          <a:r>
            <a:rPr lang="ja-JP" altLang="ja-JP" sz="900" b="0" i="0" baseline="0">
              <a:solidFill>
                <a:schemeClr val="dk1"/>
              </a:solidFill>
              <a:effectLst/>
              <a:latin typeface="+mn-lt"/>
              <a:ea typeface="+mn-ea"/>
              <a:cs typeface="+mn-cs"/>
            </a:rPr>
            <a:t>公園整備事業など</a:t>
          </a:r>
          <a:r>
            <a:rPr lang="ja-JP" altLang="en-US" sz="900" b="0" i="0" baseline="0">
              <a:solidFill>
                <a:schemeClr val="dk1"/>
              </a:solidFill>
              <a:effectLst/>
              <a:latin typeface="+mn-lt"/>
              <a:ea typeface="+mn-ea"/>
              <a:cs typeface="+mn-cs"/>
            </a:rPr>
            <a:t>の</a:t>
          </a:r>
          <a:r>
            <a:rPr lang="ja-JP" altLang="ja-JP" sz="900" b="0" i="0" baseline="0">
              <a:solidFill>
                <a:schemeClr val="dk1"/>
              </a:solidFill>
              <a:effectLst/>
              <a:latin typeface="+mn-lt"/>
              <a:ea typeface="+mn-ea"/>
              <a:cs typeface="+mn-cs"/>
            </a:rPr>
            <a:t>国庫補助事業</a:t>
          </a:r>
          <a:r>
            <a:rPr lang="ja-JP" altLang="en-US" sz="900" b="0" i="0" baseline="0">
              <a:solidFill>
                <a:schemeClr val="dk1"/>
              </a:solidFill>
              <a:effectLst/>
              <a:latin typeface="+mn-lt"/>
              <a:ea typeface="+mn-ea"/>
              <a:cs typeface="+mn-cs"/>
            </a:rPr>
            <a:t>により</a:t>
          </a:r>
          <a:r>
            <a:rPr lang="ja-JP" altLang="ja-JP" sz="900" b="0" i="0" baseline="0">
              <a:solidFill>
                <a:schemeClr val="dk1"/>
              </a:solidFill>
              <a:effectLst/>
              <a:latin typeface="+mn-lt"/>
              <a:ea typeface="+mn-ea"/>
              <a:cs typeface="+mn-cs"/>
            </a:rPr>
            <a:t>、住民１人当たりのコスト</a:t>
          </a:r>
          <a:r>
            <a:rPr lang="ja-JP" altLang="en-US" sz="900" b="0" i="0" baseline="0">
              <a:solidFill>
                <a:schemeClr val="dk1"/>
              </a:solidFill>
              <a:effectLst/>
              <a:latin typeface="+mn-lt"/>
              <a:ea typeface="+mn-ea"/>
              <a:cs typeface="+mn-cs"/>
            </a:rPr>
            <a:t>は類似団体と比較すると増</a:t>
          </a:r>
          <a:r>
            <a:rPr lang="ja-JP" altLang="ja-JP" sz="900" b="0" i="0" baseline="0">
              <a:solidFill>
                <a:schemeClr val="dk1"/>
              </a:solidFill>
              <a:effectLst/>
              <a:latin typeface="+mn-lt"/>
              <a:ea typeface="+mn-ea"/>
              <a:cs typeface="+mn-cs"/>
            </a:rPr>
            <a:t>額</a:t>
          </a:r>
          <a:r>
            <a:rPr lang="ja-JP" altLang="en-US" sz="900" b="0" i="0" baseline="0">
              <a:solidFill>
                <a:schemeClr val="dk1"/>
              </a:solidFill>
              <a:effectLst/>
              <a:latin typeface="+mn-lt"/>
              <a:ea typeface="+mn-ea"/>
              <a:cs typeface="+mn-cs"/>
            </a:rPr>
            <a:t>傾向となっている</a:t>
          </a:r>
          <a:r>
            <a:rPr lang="ja-JP" altLang="ja-JP" sz="900" b="0" i="0" baseline="0">
              <a:solidFill>
                <a:schemeClr val="dk1"/>
              </a:solidFill>
              <a:effectLst/>
              <a:latin typeface="+mn-lt"/>
              <a:ea typeface="+mn-ea"/>
              <a:cs typeface="+mn-cs"/>
            </a:rPr>
            <a:t>。平成</a:t>
          </a:r>
          <a:r>
            <a:rPr lang="en-US" altLang="ja-JP" sz="900" b="0" i="0" baseline="0">
              <a:solidFill>
                <a:schemeClr val="dk1"/>
              </a:solidFill>
              <a:effectLst/>
              <a:latin typeface="+mn-lt"/>
              <a:ea typeface="+mn-ea"/>
              <a:cs typeface="+mn-cs"/>
            </a:rPr>
            <a:t>30</a:t>
          </a:r>
          <a:r>
            <a:rPr lang="ja-JP" altLang="ja-JP" sz="900" b="0" i="0" baseline="0">
              <a:solidFill>
                <a:schemeClr val="dk1"/>
              </a:solidFill>
              <a:effectLst/>
              <a:latin typeface="+mn-lt"/>
              <a:ea typeface="+mn-ea"/>
              <a:cs typeface="+mn-cs"/>
            </a:rPr>
            <a:t>年度以降は若干の減少傾向となる見込みである。消防費は、</a:t>
          </a:r>
          <a:r>
            <a:rPr lang="ja-JP" altLang="en-US" sz="900" b="0" i="0" baseline="0">
              <a:solidFill>
                <a:schemeClr val="dk1"/>
              </a:solidFill>
              <a:effectLst/>
              <a:latin typeface="+mn-lt"/>
              <a:ea typeface="+mn-ea"/>
              <a:cs typeface="+mn-cs"/>
            </a:rPr>
            <a:t>昨年度行った</a:t>
          </a:r>
          <a:r>
            <a:rPr lang="ja-JP" altLang="ja-JP" sz="900" b="0" i="0" baseline="0">
              <a:solidFill>
                <a:schemeClr val="dk1"/>
              </a:solidFill>
              <a:effectLst/>
              <a:latin typeface="+mn-lt"/>
              <a:ea typeface="+mn-ea"/>
              <a:cs typeface="+mn-cs"/>
            </a:rPr>
            <a:t>消防団の詰所整備</a:t>
          </a:r>
          <a:r>
            <a:rPr lang="ja-JP" altLang="en-US" sz="900" b="0" i="0" baseline="0">
              <a:solidFill>
                <a:schemeClr val="dk1"/>
              </a:solidFill>
              <a:effectLst/>
              <a:latin typeface="+mn-lt"/>
              <a:ea typeface="+mn-ea"/>
              <a:cs typeface="+mn-cs"/>
            </a:rPr>
            <a:t>は終了したものの、広域消防の負担金が増加</a:t>
          </a:r>
          <a:r>
            <a:rPr lang="ja-JP" altLang="ja-JP" sz="900" b="0" i="0" baseline="0">
              <a:solidFill>
                <a:schemeClr val="dk1"/>
              </a:solidFill>
              <a:effectLst/>
              <a:latin typeface="+mn-lt"/>
              <a:ea typeface="+mn-ea"/>
              <a:cs typeface="+mn-cs"/>
            </a:rPr>
            <a:t>したことにより増額となった。さらには、平成</a:t>
          </a:r>
          <a:r>
            <a:rPr lang="en-US" altLang="ja-JP" sz="900" b="0" i="0" baseline="0">
              <a:solidFill>
                <a:schemeClr val="dk1"/>
              </a:solidFill>
              <a:effectLst/>
              <a:latin typeface="+mn-lt"/>
              <a:ea typeface="+mn-ea"/>
              <a:cs typeface="+mn-cs"/>
            </a:rPr>
            <a:t>30</a:t>
          </a:r>
          <a:r>
            <a:rPr lang="ja-JP" altLang="ja-JP" sz="900" b="0" i="0" baseline="0">
              <a:solidFill>
                <a:schemeClr val="dk1"/>
              </a:solidFill>
              <a:effectLst/>
              <a:latin typeface="+mn-lt"/>
              <a:ea typeface="+mn-ea"/>
              <a:cs typeface="+mn-cs"/>
            </a:rPr>
            <a:t>年度</a:t>
          </a:r>
          <a:r>
            <a:rPr lang="ja-JP" altLang="en-US" sz="900" b="0" i="0" baseline="0">
              <a:solidFill>
                <a:schemeClr val="dk1"/>
              </a:solidFill>
              <a:effectLst/>
              <a:latin typeface="+mn-lt"/>
              <a:ea typeface="+mn-ea"/>
              <a:cs typeface="+mn-cs"/>
            </a:rPr>
            <a:t>から</a:t>
          </a:r>
          <a:r>
            <a:rPr lang="en-US" altLang="ja-JP" sz="900" b="0" i="0" baseline="0">
              <a:solidFill>
                <a:schemeClr val="dk1"/>
              </a:solidFill>
              <a:effectLst/>
              <a:latin typeface="+mn-lt"/>
              <a:ea typeface="+mn-ea"/>
              <a:cs typeface="+mn-cs"/>
            </a:rPr>
            <a:t>2</a:t>
          </a:r>
          <a:r>
            <a:rPr lang="ja-JP" altLang="en-US" sz="900" b="0" i="0" baseline="0">
              <a:solidFill>
                <a:schemeClr val="dk1"/>
              </a:solidFill>
              <a:effectLst/>
              <a:latin typeface="+mn-lt"/>
              <a:ea typeface="+mn-ea"/>
              <a:cs typeface="+mn-cs"/>
            </a:rPr>
            <a:t>ヶ年計画で行っている</a:t>
          </a:r>
          <a:r>
            <a:rPr lang="ja-JP" altLang="ja-JP" sz="900" b="0" i="0" baseline="0">
              <a:solidFill>
                <a:schemeClr val="dk1"/>
              </a:solidFill>
              <a:effectLst/>
              <a:latin typeface="+mn-lt"/>
              <a:ea typeface="+mn-ea"/>
              <a:cs typeface="+mn-cs"/>
            </a:rPr>
            <a:t>「防災行政無線のデジタル化事業」に伴う</a:t>
          </a:r>
          <a:r>
            <a:rPr lang="ja-JP" altLang="en-US" sz="900" b="0" i="0" baseline="0">
              <a:solidFill>
                <a:schemeClr val="dk1"/>
              </a:solidFill>
              <a:effectLst/>
              <a:latin typeface="+mn-lt"/>
              <a:ea typeface="+mn-ea"/>
              <a:cs typeface="+mn-cs"/>
            </a:rPr>
            <a:t>支出により</a:t>
          </a:r>
          <a:r>
            <a:rPr lang="ja-JP" altLang="ja-JP" sz="900" b="0" i="0" baseline="0">
              <a:solidFill>
                <a:schemeClr val="dk1"/>
              </a:solidFill>
              <a:effectLst/>
              <a:latin typeface="+mn-lt"/>
              <a:ea typeface="+mn-ea"/>
              <a:cs typeface="+mn-cs"/>
            </a:rPr>
            <a:t>、</a:t>
          </a:r>
          <a:r>
            <a:rPr lang="ja-JP" altLang="en-US" sz="900" b="0" i="0" baseline="0">
              <a:solidFill>
                <a:schemeClr val="dk1"/>
              </a:solidFill>
              <a:effectLst/>
              <a:latin typeface="+mn-lt"/>
              <a:ea typeface="+mn-ea"/>
              <a:cs typeface="+mn-cs"/>
            </a:rPr>
            <a:t>来年度以降も上</a:t>
          </a:r>
          <a:r>
            <a:rPr lang="ja-JP" altLang="ja-JP" sz="900" b="0" i="0" baseline="0">
              <a:solidFill>
                <a:schemeClr val="dk1"/>
              </a:solidFill>
              <a:effectLst/>
              <a:latin typeface="+mn-lt"/>
              <a:ea typeface="+mn-ea"/>
              <a:cs typeface="+mn-cs"/>
            </a:rPr>
            <a:t>昇傾向となる見込み</a:t>
          </a:r>
          <a:r>
            <a:rPr lang="ja-JP" altLang="en-US" sz="900" b="0" i="0" baseline="0">
              <a:solidFill>
                <a:schemeClr val="dk1"/>
              </a:solidFill>
              <a:effectLst/>
              <a:latin typeface="+mn-lt"/>
              <a:ea typeface="+mn-ea"/>
              <a:cs typeface="+mn-cs"/>
            </a:rPr>
            <a:t>である</a:t>
          </a:r>
          <a:r>
            <a:rPr lang="ja-JP" altLang="ja-JP" sz="900" b="0" i="0" baseline="0">
              <a:solidFill>
                <a:schemeClr val="dk1"/>
              </a:solidFill>
              <a:effectLst/>
              <a:latin typeface="+mn-lt"/>
              <a:ea typeface="+mn-ea"/>
              <a:cs typeface="+mn-cs"/>
            </a:rPr>
            <a:t>。教育費は、</a:t>
          </a:r>
          <a:r>
            <a:rPr lang="ja-JP" altLang="en-US" sz="900" b="0" i="0" baseline="0">
              <a:solidFill>
                <a:schemeClr val="dk1"/>
              </a:solidFill>
              <a:effectLst/>
              <a:latin typeface="+mn-lt"/>
              <a:ea typeface="+mn-ea"/>
              <a:cs typeface="+mn-cs"/>
            </a:rPr>
            <a:t>公民館整備事業の終了等により昨年度よりも若干減少しているものの、</a:t>
          </a:r>
          <a:r>
            <a:rPr lang="ja-JP" altLang="ja-JP" sz="900" b="0" i="0" baseline="0">
              <a:solidFill>
                <a:schemeClr val="dk1"/>
              </a:solidFill>
              <a:effectLst/>
              <a:latin typeface="+mn-lt"/>
              <a:ea typeface="+mn-ea"/>
              <a:cs typeface="+mn-cs"/>
            </a:rPr>
            <a:t>平成</a:t>
          </a:r>
          <a:r>
            <a:rPr lang="en-US" altLang="ja-JP" sz="900" b="0" i="0" baseline="0">
              <a:solidFill>
                <a:schemeClr val="dk1"/>
              </a:solidFill>
              <a:effectLst/>
              <a:latin typeface="+mn-lt"/>
              <a:ea typeface="+mn-ea"/>
              <a:cs typeface="+mn-cs"/>
            </a:rPr>
            <a:t>32</a:t>
          </a:r>
          <a:r>
            <a:rPr lang="ja-JP" altLang="ja-JP" sz="900" b="0" i="0" baseline="0">
              <a:solidFill>
                <a:schemeClr val="dk1"/>
              </a:solidFill>
              <a:effectLst/>
              <a:latin typeface="+mn-lt"/>
              <a:ea typeface="+mn-ea"/>
              <a:cs typeface="+mn-cs"/>
            </a:rPr>
            <a:t>年度まで</a:t>
          </a:r>
          <a:r>
            <a:rPr lang="ja-JP" altLang="en-US" sz="900" b="0" i="0" baseline="0">
              <a:solidFill>
                <a:schemeClr val="dk1"/>
              </a:solidFill>
              <a:effectLst/>
              <a:latin typeface="+mn-lt"/>
              <a:ea typeface="+mn-ea"/>
              <a:cs typeface="+mn-cs"/>
            </a:rPr>
            <a:t>の事業である</a:t>
          </a:r>
          <a:r>
            <a:rPr lang="ja-JP" altLang="ja-JP" sz="900" b="0" i="0" baseline="0">
              <a:solidFill>
                <a:schemeClr val="dk1"/>
              </a:solidFill>
              <a:effectLst/>
              <a:latin typeface="+mn-lt"/>
              <a:ea typeface="+mn-ea"/>
              <a:cs typeface="+mn-cs"/>
            </a:rPr>
            <a:t>小学校建設事業</a:t>
          </a:r>
          <a:r>
            <a:rPr lang="ja-JP" altLang="en-US" sz="900" b="0" i="0" baseline="0">
              <a:solidFill>
                <a:schemeClr val="dk1"/>
              </a:solidFill>
              <a:effectLst/>
              <a:latin typeface="+mn-lt"/>
              <a:ea typeface="+mn-ea"/>
              <a:cs typeface="+mn-cs"/>
            </a:rPr>
            <a:t>が</a:t>
          </a:r>
          <a:r>
            <a:rPr lang="ja-JP" altLang="ja-JP" sz="900" b="0" i="0" baseline="0">
              <a:solidFill>
                <a:schemeClr val="dk1"/>
              </a:solidFill>
              <a:effectLst/>
              <a:latin typeface="+mn-lt"/>
              <a:ea typeface="+mn-ea"/>
              <a:cs typeface="+mn-cs"/>
            </a:rPr>
            <a:t>開始されたことにより</a:t>
          </a:r>
          <a:r>
            <a:rPr lang="ja-JP" altLang="en-US"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今後は増加することが見込まれる。公債費は住民１人あたり</a:t>
          </a:r>
          <a:r>
            <a:rPr lang="en-US" altLang="ja-JP" sz="900" b="0" i="0" baseline="0">
              <a:solidFill>
                <a:schemeClr val="dk1"/>
              </a:solidFill>
              <a:effectLst/>
              <a:latin typeface="+mn-lt"/>
              <a:ea typeface="+mn-ea"/>
              <a:cs typeface="+mn-cs"/>
            </a:rPr>
            <a:t>56,809</a:t>
          </a:r>
          <a:r>
            <a:rPr lang="ja-JP" altLang="ja-JP" sz="900" b="0" i="0" baseline="0">
              <a:solidFill>
                <a:schemeClr val="dk1"/>
              </a:solidFill>
              <a:effectLst/>
              <a:latin typeface="+mn-lt"/>
              <a:ea typeface="+mn-ea"/>
              <a:cs typeface="+mn-cs"/>
            </a:rPr>
            <a:t>円であり、類似団体と比較しても大幅に高い状況である。これは合併以来継続して行っているインフラ整備に対する合併特例事業債が増加していることが挙げられる。今後の数年間についても新町建設計画</a:t>
          </a:r>
          <a:r>
            <a:rPr lang="ja-JP" altLang="en-US" sz="900" b="0" i="0" baseline="0">
              <a:solidFill>
                <a:schemeClr val="dk1"/>
              </a:solidFill>
              <a:effectLst/>
              <a:latin typeface="+mn-lt"/>
              <a:ea typeface="+mn-ea"/>
              <a:cs typeface="+mn-cs"/>
            </a:rPr>
            <a:t>に伴う</a:t>
          </a:r>
          <a:r>
            <a:rPr lang="ja-JP" altLang="ja-JP" sz="900" b="0" i="0" baseline="0">
              <a:solidFill>
                <a:schemeClr val="dk1"/>
              </a:solidFill>
              <a:effectLst/>
              <a:latin typeface="+mn-lt"/>
              <a:ea typeface="+mn-ea"/>
              <a:cs typeface="+mn-cs"/>
            </a:rPr>
            <a:t>継続されることもあり、公債費の増加が見込まれるため注視していく必要がある。</a:t>
          </a:r>
          <a:endParaRPr lang="ja-JP" altLang="ja-JP" sz="9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29</a:t>
          </a:r>
          <a:r>
            <a:rPr lang="ja-JP" altLang="ja-JP" sz="1200" b="0" i="0" baseline="0">
              <a:solidFill>
                <a:schemeClr val="dk1"/>
              </a:solidFill>
              <a:effectLst/>
              <a:latin typeface="+mn-lt"/>
              <a:ea typeface="+mn-ea"/>
              <a:cs typeface="+mn-cs"/>
            </a:rPr>
            <a:t>年度の実質収支額が高くなった主な理由としては、歳入が町税の増収などの要因により、歳入見込額よりも増額となったことによるもの。財政調整基金残高については、平成</a:t>
          </a:r>
          <a:r>
            <a:rPr lang="en-US" altLang="ja-JP" sz="1200" b="0" i="0" baseline="0">
              <a:solidFill>
                <a:schemeClr val="dk1"/>
              </a:solidFill>
              <a:effectLst/>
              <a:latin typeface="+mn-lt"/>
              <a:ea typeface="+mn-ea"/>
              <a:cs typeface="+mn-cs"/>
            </a:rPr>
            <a:t>29</a:t>
          </a:r>
          <a:r>
            <a:rPr lang="ja-JP" altLang="ja-JP" sz="1200" b="0" i="0" baseline="0">
              <a:solidFill>
                <a:schemeClr val="dk1"/>
              </a:solidFill>
              <a:effectLst/>
              <a:latin typeface="+mn-lt"/>
              <a:ea typeface="+mn-ea"/>
              <a:cs typeface="+mn-cs"/>
            </a:rPr>
            <a:t>年度において</a:t>
          </a:r>
          <a:r>
            <a:rPr lang="ja-JP" altLang="en-US" sz="1200" b="0" i="0" baseline="0">
              <a:solidFill>
                <a:schemeClr val="dk1"/>
              </a:solidFill>
              <a:effectLst/>
              <a:latin typeface="+mn-lt"/>
              <a:ea typeface="+mn-ea"/>
              <a:cs typeface="+mn-cs"/>
            </a:rPr>
            <a:t>は</a:t>
          </a:r>
          <a:r>
            <a:rPr lang="ja-JP" altLang="ja-JP" sz="1200" b="0" i="0" baseline="0">
              <a:solidFill>
                <a:schemeClr val="dk1"/>
              </a:solidFill>
              <a:effectLst/>
              <a:latin typeface="+mn-lt"/>
              <a:ea typeface="+mn-ea"/>
              <a:cs typeface="+mn-cs"/>
            </a:rPr>
            <a:t>積立金を行わなかったため標準財政規模に対する割合は若干減少した。今後も普通交付税の縮減が見込まれる中、合併特例事業に伴う公債費費の増加が見込まれるため、減債基金を積み立てる等、将来における負担軽減を図り、適切な財政運営を行っていく必要があ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標準財政規模に対する実質収支額の割合である実質収支比率は、一般会計おいて</a:t>
          </a:r>
          <a:r>
            <a:rPr lang="en-US" altLang="ja-JP" sz="1400" b="0" i="0" baseline="0">
              <a:solidFill>
                <a:schemeClr val="dk1"/>
              </a:solidFill>
              <a:effectLst/>
              <a:latin typeface="+mn-lt"/>
              <a:ea typeface="+mn-ea"/>
              <a:cs typeface="+mn-cs"/>
            </a:rPr>
            <a:t>13.12</a:t>
          </a:r>
          <a:r>
            <a:rPr lang="ja-JP" altLang="ja-JP" sz="1400" b="0" i="0" baseline="0">
              <a:solidFill>
                <a:schemeClr val="dk1"/>
              </a:solidFill>
              <a:effectLst/>
              <a:latin typeface="+mn-lt"/>
              <a:ea typeface="+mn-ea"/>
              <a:cs typeface="+mn-cs"/>
            </a:rPr>
            <a:t>％となっており、標準財政規模自体が増加するなかにおいては、近年では比較的高い水準となっ</a:t>
          </a:r>
          <a:r>
            <a:rPr lang="ja-JP" altLang="en-US" sz="1400" b="0" i="0" baseline="0">
              <a:solidFill>
                <a:schemeClr val="dk1"/>
              </a:solidFill>
              <a:effectLst/>
              <a:latin typeface="+mn-lt"/>
              <a:ea typeface="+mn-ea"/>
              <a:cs typeface="+mn-cs"/>
            </a:rPr>
            <a:t>た</a:t>
          </a:r>
          <a:r>
            <a:rPr lang="ja-JP" altLang="ja-JP" sz="1400" b="0" i="0" baseline="0">
              <a:solidFill>
                <a:schemeClr val="dk1"/>
              </a:solidFill>
              <a:effectLst/>
              <a:latin typeface="+mn-lt"/>
              <a:ea typeface="+mn-ea"/>
              <a:cs typeface="+mn-cs"/>
            </a:rPr>
            <a:t>。歳入が町税の増収などの要因により、歳入見込額よりも増額となったことや、歳出の削減により、平成</a:t>
          </a:r>
          <a:r>
            <a:rPr lang="en-US" altLang="ja-JP" sz="1400" b="0" i="0" baseline="0">
              <a:solidFill>
                <a:schemeClr val="dk1"/>
              </a:solidFill>
              <a:effectLst/>
              <a:latin typeface="+mn-lt"/>
              <a:ea typeface="+mn-ea"/>
              <a:cs typeface="+mn-cs"/>
            </a:rPr>
            <a:t>29</a:t>
          </a:r>
          <a:r>
            <a:rPr lang="ja-JP" altLang="ja-JP" sz="1400" b="0" i="0" baseline="0">
              <a:solidFill>
                <a:schemeClr val="dk1"/>
              </a:solidFill>
              <a:effectLst/>
              <a:latin typeface="+mn-lt"/>
              <a:ea typeface="+mn-ea"/>
              <a:cs typeface="+mn-cs"/>
            </a:rPr>
            <a:t>年度の実質収支については</a:t>
          </a:r>
          <a:r>
            <a:rPr lang="en-US" altLang="ja-JP" sz="1400" b="0" i="0" baseline="0">
              <a:solidFill>
                <a:schemeClr val="dk1"/>
              </a:solidFill>
              <a:effectLst/>
              <a:latin typeface="+mn-lt"/>
              <a:ea typeface="+mn-ea"/>
              <a:cs typeface="+mn-cs"/>
            </a:rPr>
            <a:t>13</a:t>
          </a:r>
          <a:r>
            <a:rPr lang="ja-JP" altLang="ja-JP" sz="1400" b="0" i="0" baseline="0">
              <a:solidFill>
                <a:schemeClr val="dk1"/>
              </a:solidFill>
              <a:effectLst/>
              <a:latin typeface="+mn-lt"/>
              <a:ea typeface="+mn-ea"/>
              <a:cs typeface="+mn-cs"/>
            </a:rPr>
            <a:t>％を超える水準となった。しかしながら、</a:t>
          </a:r>
          <a:r>
            <a:rPr lang="ja-JP" altLang="en-US" sz="1400" b="0" i="0" baseline="0">
              <a:solidFill>
                <a:schemeClr val="dk1"/>
              </a:solidFill>
              <a:effectLst/>
              <a:latin typeface="+mn-lt"/>
              <a:ea typeface="+mn-ea"/>
              <a:cs typeface="+mn-cs"/>
            </a:rPr>
            <a:t>簡易水道事業等</a:t>
          </a:r>
          <a:r>
            <a:rPr lang="ja-JP" altLang="ja-JP" sz="1400" b="0" i="0" baseline="0">
              <a:solidFill>
                <a:schemeClr val="dk1"/>
              </a:solidFill>
              <a:effectLst/>
              <a:latin typeface="+mn-lt"/>
              <a:ea typeface="+mn-ea"/>
              <a:cs typeface="+mn-cs"/>
            </a:rPr>
            <a:t>においては</a:t>
          </a:r>
          <a:r>
            <a:rPr lang="ja-JP" altLang="en-US" sz="1400" b="0" i="0" baseline="0">
              <a:solidFill>
                <a:schemeClr val="dk1"/>
              </a:solidFill>
              <a:effectLst/>
              <a:latin typeface="+mn-lt"/>
              <a:ea typeface="+mn-ea"/>
              <a:cs typeface="+mn-cs"/>
            </a:rPr>
            <a:t>施設の更新に伴う事業費の増加など</a:t>
          </a:r>
          <a:r>
            <a:rPr lang="ja-JP" altLang="ja-JP" sz="1400" b="0" i="0" baseline="0">
              <a:solidFill>
                <a:schemeClr val="dk1"/>
              </a:solidFill>
              <a:effectLst/>
              <a:latin typeface="+mn-lt"/>
              <a:ea typeface="+mn-ea"/>
              <a:cs typeface="+mn-cs"/>
            </a:rPr>
            <a:t>により実質収支率が減少している</a:t>
          </a:r>
          <a:r>
            <a:rPr lang="ja-JP" altLang="en-US" sz="1400" b="0" i="0" baseline="0">
              <a:solidFill>
                <a:schemeClr val="dk1"/>
              </a:solidFill>
              <a:effectLst/>
              <a:latin typeface="+mn-lt"/>
              <a:ea typeface="+mn-ea"/>
              <a:cs typeface="+mn-cs"/>
            </a:rPr>
            <a:t>会計もある</a:t>
          </a:r>
          <a:r>
            <a:rPr lang="ja-JP" altLang="ja-JP" sz="1400" b="0" i="0" baseline="0">
              <a:solidFill>
                <a:schemeClr val="dk1"/>
              </a:solidFill>
              <a:effectLst/>
              <a:latin typeface="+mn-lt"/>
              <a:ea typeface="+mn-ea"/>
              <a:cs typeface="+mn-cs"/>
            </a:rPr>
            <a:t>ため、</a:t>
          </a:r>
          <a:r>
            <a:rPr lang="ja-JP" altLang="en-US" sz="1400" b="0" i="0" baseline="0">
              <a:solidFill>
                <a:schemeClr val="dk1"/>
              </a:solidFill>
              <a:effectLst/>
              <a:latin typeface="+mn-lt"/>
              <a:ea typeface="+mn-ea"/>
              <a:cs typeface="+mn-cs"/>
            </a:rPr>
            <a:t>事前度以降、</a:t>
          </a:r>
          <a:r>
            <a:rPr lang="ja-JP" altLang="ja-JP" sz="1400" b="0" i="0" baseline="0">
              <a:solidFill>
                <a:schemeClr val="dk1"/>
              </a:solidFill>
              <a:effectLst/>
              <a:latin typeface="+mn-lt"/>
              <a:ea typeface="+mn-ea"/>
              <a:cs typeface="+mn-cs"/>
            </a:rPr>
            <a:t>料金改定</a:t>
          </a:r>
          <a:r>
            <a:rPr lang="ja-JP" altLang="en-US" sz="1400" b="0" i="0" baseline="0">
              <a:solidFill>
                <a:schemeClr val="dk1"/>
              </a:solidFill>
              <a:effectLst/>
              <a:latin typeface="+mn-lt"/>
              <a:ea typeface="+mn-ea"/>
              <a:cs typeface="+mn-cs"/>
            </a:rPr>
            <a:t>など</a:t>
          </a:r>
          <a:r>
            <a:rPr lang="ja-JP" altLang="ja-JP" sz="1400" b="0" i="0" baseline="0">
              <a:solidFill>
                <a:schemeClr val="dk1"/>
              </a:solidFill>
              <a:effectLst/>
              <a:latin typeface="+mn-lt"/>
              <a:ea typeface="+mn-ea"/>
              <a:cs typeface="+mn-cs"/>
            </a:rPr>
            <a:t>を含め比率の増加を図っていく必要がある。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 thickBot="1" x14ac:dyDescent="0.25">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2">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12971546</v>
      </c>
      <c r="BO4" s="441"/>
      <c r="BP4" s="441"/>
      <c r="BQ4" s="441"/>
      <c r="BR4" s="441"/>
      <c r="BS4" s="441"/>
      <c r="BT4" s="441"/>
      <c r="BU4" s="442"/>
      <c r="BV4" s="440">
        <v>12657481</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13.7</v>
      </c>
      <c r="CU4" s="622"/>
      <c r="CV4" s="622"/>
      <c r="CW4" s="622"/>
      <c r="CX4" s="622"/>
      <c r="CY4" s="622"/>
      <c r="CZ4" s="622"/>
      <c r="DA4" s="623"/>
      <c r="DB4" s="621">
        <v>10.8</v>
      </c>
      <c r="DC4" s="622"/>
      <c r="DD4" s="622"/>
      <c r="DE4" s="622"/>
      <c r="DF4" s="622"/>
      <c r="DG4" s="622"/>
      <c r="DH4" s="622"/>
      <c r="DI4" s="623"/>
      <c r="DJ4" s="165"/>
      <c r="DK4" s="165"/>
      <c r="DL4" s="165"/>
      <c r="DM4" s="165"/>
      <c r="DN4" s="165"/>
      <c r="DO4" s="165"/>
    </row>
    <row r="5" spans="1:119" ht="18.75" customHeight="1" x14ac:dyDescent="0.2">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11899577</v>
      </c>
      <c r="BO5" s="446"/>
      <c r="BP5" s="446"/>
      <c r="BQ5" s="446"/>
      <c r="BR5" s="446"/>
      <c r="BS5" s="446"/>
      <c r="BT5" s="446"/>
      <c r="BU5" s="447"/>
      <c r="BV5" s="445">
        <v>11806203</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76.2</v>
      </c>
      <c r="CU5" s="416"/>
      <c r="CV5" s="416"/>
      <c r="CW5" s="416"/>
      <c r="CX5" s="416"/>
      <c r="CY5" s="416"/>
      <c r="CZ5" s="416"/>
      <c r="DA5" s="417"/>
      <c r="DB5" s="415">
        <v>77.5</v>
      </c>
      <c r="DC5" s="416"/>
      <c r="DD5" s="416"/>
      <c r="DE5" s="416"/>
      <c r="DF5" s="416"/>
      <c r="DG5" s="416"/>
      <c r="DH5" s="416"/>
      <c r="DI5" s="417"/>
      <c r="DJ5" s="165"/>
      <c r="DK5" s="165"/>
      <c r="DL5" s="165"/>
      <c r="DM5" s="165"/>
      <c r="DN5" s="165"/>
      <c r="DO5" s="165"/>
    </row>
    <row r="6" spans="1:119" ht="18.75" customHeight="1" x14ac:dyDescent="0.2">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1071969</v>
      </c>
      <c r="BO6" s="446"/>
      <c r="BP6" s="446"/>
      <c r="BQ6" s="446"/>
      <c r="BR6" s="446"/>
      <c r="BS6" s="446"/>
      <c r="BT6" s="446"/>
      <c r="BU6" s="447"/>
      <c r="BV6" s="445">
        <v>851278</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80.8</v>
      </c>
      <c r="CU6" s="596"/>
      <c r="CV6" s="596"/>
      <c r="CW6" s="596"/>
      <c r="CX6" s="596"/>
      <c r="CY6" s="596"/>
      <c r="CZ6" s="596"/>
      <c r="DA6" s="597"/>
      <c r="DB6" s="595">
        <v>82</v>
      </c>
      <c r="DC6" s="596"/>
      <c r="DD6" s="596"/>
      <c r="DE6" s="596"/>
      <c r="DF6" s="596"/>
      <c r="DG6" s="596"/>
      <c r="DH6" s="596"/>
      <c r="DI6" s="597"/>
      <c r="DJ6" s="165"/>
      <c r="DK6" s="165"/>
      <c r="DL6" s="165"/>
      <c r="DM6" s="165"/>
      <c r="DN6" s="165"/>
      <c r="DO6" s="165"/>
    </row>
    <row r="7" spans="1:119" ht="18.75" customHeight="1" x14ac:dyDescent="0.2">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13967</v>
      </c>
      <c r="BO7" s="446"/>
      <c r="BP7" s="446"/>
      <c r="BQ7" s="446"/>
      <c r="BR7" s="446"/>
      <c r="BS7" s="446"/>
      <c r="BT7" s="446"/>
      <c r="BU7" s="447"/>
      <c r="BV7" s="445">
        <v>37263</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7699334</v>
      </c>
      <c r="CU7" s="446"/>
      <c r="CV7" s="446"/>
      <c r="CW7" s="446"/>
      <c r="CX7" s="446"/>
      <c r="CY7" s="446"/>
      <c r="CZ7" s="446"/>
      <c r="DA7" s="447"/>
      <c r="DB7" s="445">
        <v>7562358</v>
      </c>
      <c r="DC7" s="446"/>
      <c r="DD7" s="446"/>
      <c r="DE7" s="446"/>
      <c r="DF7" s="446"/>
      <c r="DG7" s="446"/>
      <c r="DH7" s="446"/>
      <c r="DI7" s="447"/>
      <c r="DJ7" s="165"/>
      <c r="DK7" s="165"/>
      <c r="DL7" s="165"/>
      <c r="DM7" s="165"/>
      <c r="DN7" s="165"/>
      <c r="DO7" s="165"/>
    </row>
    <row r="8" spans="1:119" ht="18.75" customHeight="1" thickBot="1" x14ac:dyDescent="0.25">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1058002</v>
      </c>
      <c r="BO8" s="446"/>
      <c r="BP8" s="446"/>
      <c r="BQ8" s="446"/>
      <c r="BR8" s="446"/>
      <c r="BS8" s="446"/>
      <c r="BT8" s="446"/>
      <c r="BU8" s="447"/>
      <c r="BV8" s="445">
        <v>814015</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0.66</v>
      </c>
      <c r="CU8" s="559"/>
      <c r="CV8" s="559"/>
      <c r="CW8" s="559"/>
      <c r="CX8" s="559"/>
      <c r="CY8" s="559"/>
      <c r="CZ8" s="559"/>
      <c r="DA8" s="560"/>
      <c r="DB8" s="558">
        <v>0.68</v>
      </c>
      <c r="DC8" s="559"/>
      <c r="DD8" s="559"/>
      <c r="DE8" s="559"/>
      <c r="DF8" s="559"/>
      <c r="DG8" s="559"/>
      <c r="DH8" s="559"/>
      <c r="DI8" s="560"/>
      <c r="DJ8" s="165"/>
      <c r="DK8" s="165"/>
      <c r="DL8" s="165"/>
      <c r="DM8" s="165"/>
      <c r="DN8" s="165"/>
      <c r="DO8" s="165"/>
    </row>
    <row r="9" spans="1:119" ht="18.75" customHeight="1" thickBot="1" x14ac:dyDescent="0.25">
      <c r="A9" s="166"/>
      <c r="B9" s="584" t="s">
        <v>106</v>
      </c>
      <c r="C9" s="585"/>
      <c r="D9" s="585"/>
      <c r="E9" s="585"/>
      <c r="F9" s="585"/>
      <c r="G9" s="585"/>
      <c r="H9" s="585"/>
      <c r="I9" s="585"/>
      <c r="J9" s="585"/>
      <c r="K9" s="508"/>
      <c r="L9" s="586" t="s">
        <v>107</v>
      </c>
      <c r="M9" s="587"/>
      <c r="N9" s="587"/>
      <c r="O9" s="587"/>
      <c r="P9" s="587"/>
      <c r="Q9" s="588"/>
      <c r="R9" s="589">
        <v>25329</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243987</v>
      </c>
      <c r="BO9" s="446"/>
      <c r="BP9" s="446"/>
      <c r="BQ9" s="446"/>
      <c r="BR9" s="446"/>
      <c r="BS9" s="446"/>
      <c r="BT9" s="446"/>
      <c r="BU9" s="447"/>
      <c r="BV9" s="445">
        <v>132332</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16.2</v>
      </c>
      <c r="CU9" s="416"/>
      <c r="CV9" s="416"/>
      <c r="CW9" s="416"/>
      <c r="CX9" s="416"/>
      <c r="CY9" s="416"/>
      <c r="CZ9" s="416"/>
      <c r="DA9" s="417"/>
      <c r="DB9" s="415">
        <v>16.100000000000001</v>
      </c>
      <c r="DC9" s="416"/>
      <c r="DD9" s="416"/>
      <c r="DE9" s="416"/>
      <c r="DF9" s="416"/>
      <c r="DG9" s="416"/>
      <c r="DH9" s="416"/>
      <c r="DI9" s="417"/>
      <c r="DJ9" s="165"/>
      <c r="DK9" s="165"/>
      <c r="DL9" s="165"/>
      <c r="DM9" s="165"/>
      <c r="DN9" s="165"/>
      <c r="DO9" s="165"/>
    </row>
    <row r="10" spans="1:119" ht="18.75" customHeight="1" thickBot="1" x14ac:dyDescent="0.25">
      <c r="A10" s="166"/>
      <c r="B10" s="584"/>
      <c r="C10" s="585"/>
      <c r="D10" s="585"/>
      <c r="E10" s="585"/>
      <c r="F10" s="585"/>
      <c r="G10" s="585"/>
      <c r="H10" s="585"/>
      <c r="I10" s="585"/>
      <c r="J10" s="585"/>
      <c r="K10" s="508"/>
      <c r="L10" s="418" t="s">
        <v>113</v>
      </c>
      <c r="M10" s="419"/>
      <c r="N10" s="419"/>
      <c r="O10" s="419"/>
      <c r="P10" s="419"/>
      <c r="Q10" s="420"/>
      <c r="R10" s="421">
        <v>25471</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1885</v>
      </c>
      <c r="BO10" s="446"/>
      <c r="BP10" s="446"/>
      <c r="BQ10" s="446"/>
      <c r="BR10" s="446"/>
      <c r="BS10" s="446"/>
      <c r="BT10" s="446"/>
      <c r="BU10" s="447"/>
      <c r="BV10" s="445">
        <v>700</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121</v>
      </c>
      <c r="AV11" s="503"/>
      <c r="AW11" s="503"/>
      <c r="AX11" s="503"/>
      <c r="AY11" s="425" t="s">
        <v>122</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125</v>
      </c>
      <c r="DC11" s="559"/>
      <c r="DD11" s="559"/>
      <c r="DE11" s="559"/>
      <c r="DF11" s="559"/>
      <c r="DG11" s="559"/>
      <c r="DH11" s="559"/>
      <c r="DI11" s="560"/>
      <c r="DJ11" s="165"/>
      <c r="DK11" s="165"/>
      <c r="DL11" s="165"/>
      <c r="DM11" s="165"/>
      <c r="DN11" s="165"/>
      <c r="DO11" s="165"/>
    </row>
    <row r="12" spans="1:119" ht="18.75" customHeight="1" x14ac:dyDescent="0.2">
      <c r="A12" s="166"/>
      <c r="B12" s="561" t="s">
        <v>126</v>
      </c>
      <c r="C12" s="562"/>
      <c r="D12" s="562"/>
      <c r="E12" s="562"/>
      <c r="F12" s="562"/>
      <c r="G12" s="562"/>
      <c r="H12" s="562"/>
      <c r="I12" s="562"/>
      <c r="J12" s="562"/>
      <c r="K12" s="563"/>
      <c r="L12" s="570" t="s">
        <v>127</v>
      </c>
      <c r="M12" s="571"/>
      <c r="N12" s="571"/>
      <c r="O12" s="571"/>
      <c r="P12" s="571"/>
      <c r="Q12" s="572"/>
      <c r="R12" s="573">
        <v>26518</v>
      </c>
      <c r="S12" s="574"/>
      <c r="T12" s="574"/>
      <c r="U12" s="574"/>
      <c r="V12" s="575"/>
      <c r="W12" s="576" t="s">
        <v>1</v>
      </c>
      <c r="X12" s="503"/>
      <c r="Y12" s="503"/>
      <c r="Z12" s="503"/>
      <c r="AA12" s="503"/>
      <c r="AB12" s="577"/>
      <c r="AC12" s="502" t="s">
        <v>128</v>
      </c>
      <c r="AD12" s="503"/>
      <c r="AE12" s="503"/>
      <c r="AF12" s="503"/>
      <c r="AG12" s="577"/>
      <c r="AH12" s="502" t="s">
        <v>129</v>
      </c>
      <c r="AI12" s="503"/>
      <c r="AJ12" s="503"/>
      <c r="AK12" s="503"/>
      <c r="AL12" s="578"/>
      <c r="AM12" s="514" t="s">
        <v>130</v>
      </c>
      <c r="AN12" s="419"/>
      <c r="AO12" s="419"/>
      <c r="AP12" s="419"/>
      <c r="AQ12" s="419"/>
      <c r="AR12" s="419"/>
      <c r="AS12" s="419"/>
      <c r="AT12" s="420"/>
      <c r="AU12" s="502" t="s">
        <v>110</v>
      </c>
      <c r="AV12" s="503"/>
      <c r="AW12" s="503"/>
      <c r="AX12" s="503"/>
      <c r="AY12" s="425" t="s">
        <v>131</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132</v>
      </c>
      <c r="CE12" s="455"/>
      <c r="CF12" s="455"/>
      <c r="CG12" s="455"/>
      <c r="CH12" s="455"/>
      <c r="CI12" s="455"/>
      <c r="CJ12" s="455"/>
      <c r="CK12" s="455"/>
      <c r="CL12" s="455"/>
      <c r="CM12" s="455"/>
      <c r="CN12" s="455"/>
      <c r="CO12" s="455"/>
      <c r="CP12" s="455"/>
      <c r="CQ12" s="455"/>
      <c r="CR12" s="455"/>
      <c r="CS12" s="456"/>
      <c r="CT12" s="558" t="s">
        <v>124</v>
      </c>
      <c r="CU12" s="559"/>
      <c r="CV12" s="559"/>
      <c r="CW12" s="559"/>
      <c r="CX12" s="559"/>
      <c r="CY12" s="559"/>
      <c r="CZ12" s="559"/>
      <c r="DA12" s="560"/>
      <c r="DB12" s="558" t="s">
        <v>125</v>
      </c>
      <c r="DC12" s="559"/>
      <c r="DD12" s="559"/>
      <c r="DE12" s="559"/>
      <c r="DF12" s="559"/>
      <c r="DG12" s="559"/>
      <c r="DH12" s="559"/>
      <c r="DI12" s="560"/>
      <c r="DJ12" s="165"/>
      <c r="DK12" s="165"/>
      <c r="DL12" s="165"/>
      <c r="DM12" s="165"/>
      <c r="DN12" s="165"/>
      <c r="DO12" s="165"/>
    </row>
    <row r="13" spans="1:119" ht="18.75" customHeight="1" x14ac:dyDescent="0.2">
      <c r="A13" s="166"/>
      <c r="B13" s="564"/>
      <c r="C13" s="565"/>
      <c r="D13" s="565"/>
      <c r="E13" s="565"/>
      <c r="F13" s="565"/>
      <c r="G13" s="565"/>
      <c r="H13" s="565"/>
      <c r="I13" s="565"/>
      <c r="J13" s="565"/>
      <c r="K13" s="566"/>
      <c r="L13" s="176"/>
      <c r="M13" s="545" t="s">
        <v>133</v>
      </c>
      <c r="N13" s="546"/>
      <c r="O13" s="546"/>
      <c r="P13" s="546"/>
      <c r="Q13" s="547"/>
      <c r="R13" s="548">
        <v>26207</v>
      </c>
      <c r="S13" s="549"/>
      <c r="T13" s="549"/>
      <c r="U13" s="549"/>
      <c r="V13" s="550"/>
      <c r="W13" s="536" t="s">
        <v>134</v>
      </c>
      <c r="X13" s="458"/>
      <c r="Y13" s="458"/>
      <c r="Z13" s="458"/>
      <c r="AA13" s="458"/>
      <c r="AB13" s="459"/>
      <c r="AC13" s="421">
        <v>307</v>
      </c>
      <c r="AD13" s="422"/>
      <c r="AE13" s="422"/>
      <c r="AF13" s="422"/>
      <c r="AG13" s="423"/>
      <c r="AH13" s="421">
        <v>349</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245872</v>
      </c>
      <c r="BO13" s="446"/>
      <c r="BP13" s="446"/>
      <c r="BQ13" s="446"/>
      <c r="BR13" s="446"/>
      <c r="BS13" s="446"/>
      <c r="BT13" s="446"/>
      <c r="BU13" s="447"/>
      <c r="BV13" s="445">
        <v>133032</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8.8000000000000007</v>
      </c>
      <c r="CU13" s="416"/>
      <c r="CV13" s="416"/>
      <c r="CW13" s="416"/>
      <c r="CX13" s="416"/>
      <c r="CY13" s="416"/>
      <c r="CZ13" s="416"/>
      <c r="DA13" s="417"/>
      <c r="DB13" s="415">
        <v>8.9</v>
      </c>
      <c r="DC13" s="416"/>
      <c r="DD13" s="416"/>
      <c r="DE13" s="416"/>
      <c r="DF13" s="416"/>
      <c r="DG13" s="416"/>
      <c r="DH13" s="416"/>
      <c r="DI13" s="417"/>
      <c r="DJ13" s="165"/>
      <c r="DK13" s="165"/>
      <c r="DL13" s="165"/>
      <c r="DM13" s="165"/>
      <c r="DN13" s="165"/>
      <c r="DO13" s="165"/>
    </row>
    <row r="14" spans="1:119" ht="18.75" customHeight="1" thickBot="1" x14ac:dyDescent="0.25">
      <c r="A14" s="166"/>
      <c r="B14" s="564"/>
      <c r="C14" s="565"/>
      <c r="D14" s="565"/>
      <c r="E14" s="565"/>
      <c r="F14" s="565"/>
      <c r="G14" s="565"/>
      <c r="H14" s="565"/>
      <c r="I14" s="565"/>
      <c r="J14" s="565"/>
      <c r="K14" s="566"/>
      <c r="L14" s="538" t="s">
        <v>139</v>
      </c>
      <c r="M14" s="579"/>
      <c r="N14" s="579"/>
      <c r="O14" s="579"/>
      <c r="P14" s="579"/>
      <c r="Q14" s="580"/>
      <c r="R14" s="548">
        <v>26555</v>
      </c>
      <c r="S14" s="549"/>
      <c r="T14" s="549"/>
      <c r="U14" s="549"/>
      <c r="V14" s="550"/>
      <c r="W14" s="551"/>
      <c r="X14" s="461"/>
      <c r="Y14" s="461"/>
      <c r="Z14" s="461"/>
      <c r="AA14" s="461"/>
      <c r="AB14" s="462"/>
      <c r="AC14" s="541">
        <v>2.4</v>
      </c>
      <c r="AD14" s="542"/>
      <c r="AE14" s="542"/>
      <c r="AF14" s="542"/>
      <c r="AG14" s="543"/>
      <c r="AH14" s="541">
        <v>2.8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v>52.7</v>
      </c>
      <c r="CU14" s="553"/>
      <c r="CV14" s="553"/>
      <c r="CW14" s="553"/>
      <c r="CX14" s="553"/>
      <c r="CY14" s="553"/>
      <c r="CZ14" s="553"/>
      <c r="DA14" s="554"/>
      <c r="DB14" s="552">
        <v>56.9</v>
      </c>
      <c r="DC14" s="553"/>
      <c r="DD14" s="553"/>
      <c r="DE14" s="553"/>
      <c r="DF14" s="553"/>
      <c r="DG14" s="553"/>
      <c r="DH14" s="553"/>
      <c r="DI14" s="554"/>
      <c r="DJ14" s="165"/>
      <c r="DK14" s="165"/>
      <c r="DL14" s="165"/>
      <c r="DM14" s="165"/>
      <c r="DN14" s="165"/>
      <c r="DO14" s="165"/>
    </row>
    <row r="15" spans="1:119" ht="18.75" customHeight="1" x14ac:dyDescent="0.2">
      <c r="A15" s="166"/>
      <c r="B15" s="564"/>
      <c r="C15" s="565"/>
      <c r="D15" s="565"/>
      <c r="E15" s="565"/>
      <c r="F15" s="565"/>
      <c r="G15" s="565"/>
      <c r="H15" s="565"/>
      <c r="I15" s="565"/>
      <c r="J15" s="565"/>
      <c r="K15" s="566"/>
      <c r="L15" s="176"/>
      <c r="M15" s="545" t="s">
        <v>133</v>
      </c>
      <c r="N15" s="546"/>
      <c r="O15" s="546"/>
      <c r="P15" s="546"/>
      <c r="Q15" s="547"/>
      <c r="R15" s="548">
        <v>26280</v>
      </c>
      <c r="S15" s="549"/>
      <c r="T15" s="549"/>
      <c r="U15" s="549"/>
      <c r="V15" s="550"/>
      <c r="W15" s="536" t="s">
        <v>141</v>
      </c>
      <c r="X15" s="458"/>
      <c r="Y15" s="458"/>
      <c r="Z15" s="458"/>
      <c r="AA15" s="458"/>
      <c r="AB15" s="459"/>
      <c r="AC15" s="421">
        <v>3679</v>
      </c>
      <c r="AD15" s="422"/>
      <c r="AE15" s="422"/>
      <c r="AF15" s="422"/>
      <c r="AG15" s="423"/>
      <c r="AH15" s="421">
        <v>3412</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3850588</v>
      </c>
      <c r="BO15" s="441"/>
      <c r="BP15" s="441"/>
      <c r="BQ15" s="441"/>
      <c r="BR15" s="441"/>
      <c r="BS15" s="441"/>
      <c r="BT15" s="441"/>
      <c r="BU15" s="442"/>
      <c r="BV15" s="440">
        <v>3712923</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28.9</v>
      </c>
      <c r="AD16" s="542"/>
      <c r="AE16" s="542"/>
      <c r="AF16" s="542"/>
      <c r="AG16" s="543"/>
      <c r="AH16" s="541">
        <v>27.6</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5839547</v>
      </c>
      <c r="BO16" s="446"/>
      <c r="BP16" s="446"/>
      <c r="BQ16" s="446"/>
      <c r="BR16" s="446"/>
      <c r="BS16" s="446"/>
      <c r="BT16" s="446"/>
      <c r="BU16" s="447"/>
      <c r="BV16" s="445">
        <v>5639344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5">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8758</v>
      </c>
      <c r="AD17" s="422"/>
      <c r="AE17" s="422"/>
      <c r="AF17" s="422"/>
      <c r="AG17" s="423"/>
      <c r="AH17" s="421">
        <v>8592</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5027217</v>
      </c>
      <c r="BO17" s="446"/>
      <c r="BP17" s="446"/>
      <c r="BQ17" s="446"/>
      <c r="BR17" s="446"/>
      <c r="BS17" s="446"/>
      <c r="BT17" s="446"/>
      <c r="BU17" s="447"/>
      <c r="BV17" s="445">
        <v>4830202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5">
      <c r="A18" s="166"/>
      <c r="B18" s="507" t="s">
        <v>151</v>
      </c>
      <c r="C18" s="508"/>
      <c r="D18" s="508"/>
      <c r="E18" s="509"/>
      <c r="F18" s="509"/>
      <c r="G18" s="509"/>
      <c r="H18" s="509"/>
      <c r="I18" s="509"/>
      <c r="J18" s="509"/>
      <c r="K18" s="509"/>
      <c r="L18" s="510">
        <v>158.4</v>
      </c>
      <c r="M18" s="510"/>
      <c r="N18" s="510"/>
      <c r="O18" s="510"/>
      <c r="P18" s="510"/>
      <c r="Q18" s="510"/>
      <c r="R18" s="511"/>
      <c r="S18" s="511"/>
      <c r="T18" s="511"/>
      <c r="U18" s="511"/>
      <c r="V18" s="512"/>
      <c r="W18" s="526"/>
      <c r="X18" s="527"/>
      <c r="Y18" s="527"/>
      <c r="Z18" s="527"/>
      <c r="AA18" s="527"/>
      <c r="AB18" s="537"/>
      <c r="AC18" s="409">
        <v>68.7</v>
      </c>
      <c r="AD18" s="410"/>
      <c r="AE18" s="410"/>
      <c r="AF18" s="410"/>
      <c r="AG18" s="513"/>
      <c r="AH18" s="409">
        <v>69.599999999999994</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6025641</v>
      </c>
      <c r="BO18" s="446"/>
      <c r="BP18" s="446"/>
      <c r="BQ18" s="446"/>
      <c r="BR18" s="446"/>
      <c r="BS18" s="446"/>
      <c r="BT18" s="446"/>
      <c r="BU18" s="447"/>
      <c r="BV18" s="445">
        <v>6098650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5">
      <c r="A19" s="166"/>
      <c r="B19" s="507" t="s">
        <v>153</v>
      </c>
      <c r="C19" s="508"/>
      <c r="D19" s="508"/>
      <c r="E19" s="509"/>
      <c r="F19" s="509"/>
      <c r="G19" s="509"/>
      <c r="H19" s="509"/>
      <c r="I19" s="509"/>
      <c r="J19" s="509"/>
      <c r="K19" s="509"/>
      <c r="L19" s="515">
        <v>160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9173039</v>
      </c>
      <c r="BO19" s="446"/>
      <c r="BP19" s="446"/>
      <c r="BQ19" s="446"/>
      <c r="BR19" s="446"/>
      <c r="BS19" s="446"/>
      <c r="BT19" s="446"/>
      <c r="BU19" s="447"/>
      <c r="BV19" s="445">
        <v>9040850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5">
      <c r="A20" s="166"/>
      <c r="B20" s="507" t="s">
        <v>155</v>
      </c>
      <c r="C20" s="508"/>
      <c r="D20" s="508"/>
      <c r="E20" s="509"/>
      <c r="F20" s="509"/>
      <c r="G20" s="509"/>
      <c r="H20" s="509"/>
      <c r="I20" s="509"/>
      <c r="J20" s="509"/>
      <c r="K20" s="509"/>
      <c r="L20" s="515">
        <v>9616</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2">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5">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2">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17951843</v>
      </c>
      <c r="BO23" s="446"/>
      <c r="BP23" s="446"/>
      <c r="BQ23" s="446"/>
      <c r="BR23" s="446"/>
      <c r="BS23" s="446"/>
      <c r="BT23" s="446"/>
      <c r="BU23" s="447"/>
      <c r="BV23" s="445">
        <v>17447451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5">
      <c r="A24" s="166"/>
      <c r="B24" s="477"/>
      <c r="C24" s="478"/>
      <c r="D24" s="479"/>
      <c r="E24" s="418" t="s">
        <v>164</v>
      </c>
      <c r="F24" s="419"/>
      <c r="G24" s="419"/>
      <c r="H24" s="419"/>
      <c r="I24" s="419"/>
      <c r="J24" s="419"/>
      <c r="K24" s="420"/>
      <c r="L24" s="421">
        <v>1</v>
      </c>
      <c r="M24" s="422"/>
      <c r="N24" s="422"/>
      <c r="O24" s="422"/>
      <c r="P24" s="423"/>
      <c r="Q24" s="421">
        <v>6500</v>
      </c>
      <c r="R24" s="422"/>
      <c r="S24" s="422"/>
      <c r="T24" s="422"/>
      <c r="U24" s="422"/>
      <c r="V24" s="423"/>
      <c r="W24" s="487"/>
      <c r="X24" s="478"/>
      <c r="Y24" s="479"/>
      <c r="Z24" s="418" t="s">
        <v>165</v>
      </c>
      <c r="AA24" s="419"/>
      <c r="AB24" s="419"/>
      <c r="AC24" s="419"/>
      <c r="AD24" s="419"/>
      <c r="AE24" s="419"/>
      <c r="AF24" s="419"/>
      <c r="AG24" s="420"/>
      <c r="AH24" s="421">
        <v>191</v>
      </c>
      <c r="AI24" s="422"/>
      <c r="AJ24" s="422"/>
      <c r="AK24" s="422"/>
      <c r="AL24" s="423"/>
      <c r="AM24" s="421">
        <v>570899</v>
      </c>
      <c r="AN24" s="422"/>
      <c r="AO24" s="422"/>
      <c r="AP24" s="422"/>
      <c r="AQ24" s="422"/>
      <c r="AR24" s="423"/>
      <c r="AS24" s="421">
        <v>2989</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6786363</v>
      </c>
      <c r="BO24" s="446"/>
      <c r="BP24" s="446"/>
      <c r="BQ24" s="446"/>
      <c r="BR24" s="446"/>
      <c r="BS24" s="446"/>
      <c r="BT24" s="446"/>
      <c r="BU24" s="447"/>
      <c r="BV24" s="445">
        <v>6713492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2">
      <c r="A25" s="166"/>
      <c r="B25" s="477"/>
      <c r="C25" s="478"/>
      <c r="D25" s="479"/>
      <c r="E25" s="418" t="s">
        <v>167</v>
      </c>
      <c r="F25" s="419"/>
      <c r="G25" s="419"/>
      <c r="H25" s="419"/>
      <c r="I25" s="419"/>
      <c r="J25" s="419"/>
      <c r="K25" s="420"/>
      <c r="L25" s="421">
        <v>1</v>
      </c>
      <c r="M25" s="422"/>
      <c r="N25" s="422"/>
      <c r="O25" s="422"/>
      <c r="P25" s="423"/>
      <c r="Q25" s="421">
        <v>5720</v>
      </c>
      <c r="R25" s="422"/>
      <c r="S25" s="422"/>
      <c r="T25" s="422"/>
      <c r="U25" s="422"/>
      <c r="V25" s="423"/>
      <c r="W25" s="487"/>
      <c r="X25" s="478"/>
      <c r="Y25" s="479"/>
      <c r="Z25" s="418" t="s">
        <v>168</v>
      </c>
      <c r="AA25" s="419"/>
      <c r="AB25" s="419"/>
      <c r="AC25" s="419"/>
      <c r="AD25" s="419"/>
      <c r="AE25" s="419"/>
      <c r="AF25" s="419"/>
      <c r="AG25" s="420"/>
      <c r="AH25" s="421" t="s">
        <v>169</v>
      </c>
      <c r="AI25" s="422"/>
      <c r="AJ25" s="422"/>
      <c r="AK25" s="422"/>
      <c r="AL25" s="423"/>
      <c r="AM25" s="421" t="s">
        <v>169</v>
      </c>
      <c r="AN25" s="422"/>
      <c r="AO25" s="422"/>
      <c r="AP25" s="422"/>
      <c r="AQ25" s="422"/>
      <c r="AR25" s="423"/>
      <c r="AS25" s="421" t="s">
        <v>169</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459065</v>
      </c>
      <c r="BO25" s="441"/>
      <c r="BP25" s="441"/>
      <c r="BQ25" s="441"/>
      <c r="BR25" s="441"/>
      <c r="BS25" s="441"/>
      <c r="BT25" s="441"/>
      <c r="BU25" s="442"/>
      <c r="BV25" s="440">
        <v>548397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2">
      <c r="A26" s="166"/>
      <c r="B26" s="477"/>
      <c r="C26" s="478"/>
      <c r="D26" s="479"/>
      <c r="E26" s="418" t="s">
        <v>171</v>
      </c>
      <c r="F26" s="419"/>
      <c r="G26" s="419"/>
      <c r="H26" s="419"/>
      <c r="I26" s="419"/>
      <c r="J26" s="419"/>
      <c r="K26" s="420"/>
      <c r="L26" s="421">
        <v>1</v>
      </c>
      <c r="M26" s="422"/>
      <c r="N26" s="422"/>
      <c r="O26" s="422"/>
      <c r="P26" s="423"/>
      <c r="Q26" s="421">
        <v>4810</v>
      </c>
      <c r="R26" s="422"/>
      <c r="S26" s="422"/>
      <c r="T26" s="422"/>
      <c r="U26" s="422"/>
      <c r="V26" s="423"/>
      <c r="W26" s="487"/>
      <c r="X26" s="478"/>
      <c r="Y26" s="479"/>
      <c r="Z26" s="418" t="s">
        <v>172</v>
      </c>
      <c r="AA26" s="500"/>
      <c r="AB26" s="500"/>
      <c r="AC26" s="500"/>
      <c r="AD26" s="500"/>
      <c r="AE26" s="500"/>
      <c r="AF26" s="500"/>
      <c r="AG26" s="501"/>
      <c r="AH26" s="421">
        <v>9</v>
      </c>
      <c r="AI26" s="422"/>
      <c r="AJ26" s="422"/>
      <c r="AK26" s="422"/>
      <c r="AL26" s="423"/>
      <c r="AM26" s="421">
        <v>22752</v>
      </c>
      <c r="AN26" s="422"/>
      <c r="AO26" s="422"/>
      <c r="AP26" s="422"/>
      <c r="AQ26" s="422"/>
      <c r="AR26" s="423"/>
      <c r="AS26" s="421">
        <v>2528</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169</v>
      </c>
      <c r="BO26" s="446"/>
      <c r="BP26" s="446"/>
      <c r="BQ26" s="446"/>
      <c r="BR26" s="446"/>
      <c r="BS26" s="446"/>
      <c r="BT26" s="446"/>
      <c r="BU26" s="447"/>
      <c r="BV26" s="445" t="s">
        <v>169</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5">
      <c r="A27" s="166"/>
      <c r="B27" s="477"/>
      <c r="C27" s="478"/>
      <c r="D27" s="479"/>
      <c r="E27" s="418" t="s">
        <v>174</v>
      </c>
      <c r="F27" s="419"/>
      <c r="G27" s="419"/>
      <c r="H27" s="419"/>
      <c r="I27" s="419"/>
      <c r="J27" s="419"/>
      <c r="K27" s="420"/>
      <c r="L27" s="421">
        <v>1</v>
      </c>
      <c r="M27" s="422"/>
      <c r="N27" s="422"/>
      <c r="O27" s="422"/>
      <c r="P27" s="423"/>
      <c r="Q27" s="421">
        <v>2270</v>
      </c>
      <c r="R27" s="422"/>
      <c r="S27" s="422"/>
      <c r="T27" s="422"/>
      <c r="U27" s="422"/>
      <c r="V27" s="423"/>
      <c r="W27" s="487"/>
      <c r="X27" s="478"/>
      <c r="Y27" s="479"/>
      <c r="Z27" s="418" t="s">
        <v>175</v>
      </c>
      <c r="AA27" s="419"/>
      <c r="AB27" s="419"/>
      <c r="AC27" s="419"/>
      <c r="AD27" s="419"/>
      <c r="AE27" s="419"/>
      <c r="AF27" s="419"/>
      <c r="AG27" s="420"/>
      <c r="AH27" s="421">
        <v>1</v>
      </c>
      <c r="AI27" s="422"/>
      <c r="AJ27" s="422"/>
      <c r="AK27" s="422"/>
      <c r="AL27" s="423"/>
      <c r="AM27" s="421" t="s">
        <v>176</v>
      </c>
      <c r="AN27" s="422"/>
      <c r="AO27" s="422"/>
      <c r="AP27" s="422"/>
      <c r="AQ27" s="422"/>
      <c r="AR27" s="423"/>
      <c r="AS27" s="421" t="s">
        <v>176</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606573</v>
      </c>
      <c r="BO27" s="449"/>
      <c r="BP27" s="449"/>
      <c r="BQ27" s="449"/>
      <c r="BR27" s="449"/>
      <c r="BS27" s="449"/>
      <c r="BT27" s="449"/>
      <c r="BU27" s="450"/>
      <c r="BV27" s="448">
        <v>606518</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2">
      <c r="A28" s="166"/>
      <c r="B28" s="477"/>
      <c r="C28" s="478"/>
      <c r="D28" s="479"/>
      <c r="E28" s="418" t="s">
        <v>178</v>
      </c>
      <c r="F28" s="419"/>
      <c r="G28" s="419"/>
      <c r="H28" s="419"/>
      <c r="I28" s="419"/>
      <c r="J28" s="419"/>
      <c r="K28" s="420"/>
      <c r="L28" s="421">
        <v>1</v>
      </c>
      <c r="M28" s="422"/>
      <c r="N28" s="422"/>
      <c r="O28" s="422"/>
      <c r="P28" s="423"/>
      <c r="Q28" s="421">
        <v>1820</v>
      </c>
      <c r="R28" s="422"/>
      <c r="S28" s="422"/>
      <c r="T28" s="422"/>
      <c r="U28" s="422"/>
      <c r="V28" s="423"/>
      <c r="W28" s="487"/>
      <c r="X28" s="478"/>
      <c r="Y28" s="479"/>
      <c r="Z28" s="418" t="s">
        <v>179</v>
      </c>
      <c r="AA28" s="419"/>
      <c r="AB28" s="419"/>
      <c r="AC28" s="419"/>
      <c r="AD28" s="419"/>
      <c r="AE28" s="419"/>
      <c r="AF28" s="419"/>
      <c r="AG28" s="420"/>
      <c r="AH28" s="421" t="s">
        <v>169</v>
      </c>
      <c r="AI28" s="422"/>
      <c r="AJ28" s="422"/>
      <c r="AK28" s="422"/>
      <c r="AL28" s="423"/>
      <c r="AM28" s="421" t="s">
        <v>169</v>
      </c>
      <c r="AN28" s="422"/>
      <c r="AO28" s="422"/>
      <c r="AP28" s="422"/>
      <c r="AQ28" s="422"/>
      <c r="AR28" s="423"/>
      <c r="AS28" s="421" t="s">
        <v>169</v>
      </c>
      <c r="AT28" s="422"/>
      <c r="AU28" s="422"/>
      <c r="AV28" s="422"/>
      <c r="AW28" s="422"/>
      <c r="AX28" s="424"/>
      <c r="AY28" s="428" t="s">
        <v>180</v>
      </c>
      <c r="AZ28" s="429"/>
      <c r="BA28" s="429"/>
      <c r="BB28" s="430"/>
      <c r="BC28" s="437" t="s">
        <v>41</v>
      </c>
      <c r="BD28" s="438"/>
      <c r="BE28" s="438"/>
      <c r="BF28" s="438"/>
      <c r="BG28" s="438"/>
      <c r="BH28" s="438"/>
      <c r="BI28" s="438"/>
      <c r="BJ28" s="438"/>
      <c r="BK28" s="438"/>
      <c r="BL28" s="438"/>
      <c r="BM28" s="439"/>
      <c r="BN28" s="440">
        <v>1558027</v>
      </c>
      <c r="BO28" s="441"/>
      <c r="BP28" s="441"/>
      <c r="BQ28" s="441"/>
      <c r="BR28" s="441"/>
      <c r="BS28" s="441"/>
      <c r="BT28" s="441"/>
      <c r="BU28" s="442"/>
      <c r="BV28" s="440">
        <v>1556142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2">
      <c r="A29" s="166"/>
      <c r="B29" s="477"/>
      <c r="C29" s="478"/>
      <c r="D29" s="479"/>
      <c r="E29" s="418" t="s">
        <v>181</v>
      </c>
      <c r="F29" s="419"/>
      <c r="G29" s="419"/>
      <c r="H29" s="419"/>
      <c r="I29" s="419"/>
      <c r="J29" s="419"/>
      <c r="K29" s="420"/>
      <c r="L29" s="421">
        <v>16</v>
      </c>
      <c r="M29" s="422"/>
      <c r="N29" s="422"/>
      <c r="O29" s="422"/>
      <c r="P29" s="423"/>
      <c r="Q29" s="421">
        <v>1570</v>
      </c>
      <c r="R29" s="422"/>
      <c r="S29" s="422"/>
      <c r="T29" s="422"/>
      <c r="U29" s="422"/>
      <c r="V29" s="423"/>
      <c r="W29" s="488"/>
      <c r="X29" s="489"/>
      <c r="Y29" s="490"/>
      <c r="Z29" s="418" t="s">
        <v>182</v>
      </c>
      <c r="AA29" s="419"/>
      <c r="AB29" s="419"/>
      <c r="AC29" s="419"/>
      <c r="AD29" s="419"/>
      <c r="AE29" s="419"/>
      <c r="AF29" s="419"/>
      <c r="AG29" s="420"/>
      <c r="AH29" s="421">
        <v>192</v>
      </c>
      <c r="AI29" s="422"/>
      <c r="AJ29" s="422"/>
      <c r="AK29" s="422"/>
      <c r="AL29" s="423"/>
      <c r="AM29" s="421">
        <v>573972</v>
      </c>
      <c r="AN29" s="422"/>
      <c r="AO29" s="422"/>
      <c r="AP29" s="422"/>
      <c r="AQ29" s="422"/>
      <c r="AR29" s="423"/>
      <c r="AS29" s="421">
        <v>2989</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761602</v>
      </c>
      <c r="BO29" s="446"/>
      <c r="BP29" s="446"/>
      <c r="BQ29" s="446"/>
      <c r="BR29" s="446"/>
      <c r="BS29" s="446"/>
      <c r="BT29" s="446"/>
      <c r="BU29" s="447"/>
      <c r="BV29" s="445">
        <v>712613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5">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95.9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3569082</v>
      </c>
      <c r="BO30" s="449"/>
      <c r="BP30" s="449"/>
      <c r="BQ30" s="449"/>
      <c r="BR30" s="449"/>
      <c r="BS30" s="449"/>
      <c r="BT30" s="449"/>
      <c r="BU30" s="450"/>
      <c r="BV30" s="448">
        <v>3375431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191</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191</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2">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10</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14</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15</v>
      </c>
      <c r="BF34" s="404"/>
      <c r="BG34" s="403" t="str">
        <f>IF('各会計、関係団体の財政状況及び健全化判断比率'!B33="","",'各会計、関係団体の財政状況及び健全化判断比率'!B33)</f>
        <v>河口湖簡易水道事業特別会計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20</v>
      </c>
      <c r="BX34" s="404"/>
      <c r="BY34" s="403" t="str">
        <f>IF('各会計、関係団体の財政状況及び健全化判断比率'!B68="","",'各会計、関係団体の財政状況及び健全化判断比率'!B68)</f>
        <v>富士五湖広域行政事務組合（一般会計）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30</v>
      </c>
      <c r="CP34" s="404"/>
      <c r="CQ34" s="403" t="str">
        <f>IF('各会計、関係団体の財政状況及び健全化判断比率'!BS7="","",'各会計、関係団体の財政状況及び健全化判断比率'!BS7)</f>
        <v>一般財団法人　富士河口湖ふるさと振興財団</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2">
      <c r="A35" s="166"/>
      <c r="B35" s="192"/>
      <c r="C35" s="404">
        <f>IF(E35="","",C34+1)</f>
        <v>2</v>
      </c>
      <c r="D35" s="404"/>
      <c r="E35" s="403" t="str">
        <f>IF('各会計、関係団体の財政状況及び健全化判断比率'!B8="","",'各会計、関係団体の財政状況及び健全化判断比率'!B8)</f>
        <v>本栖下水道事業特別会計</v>
      </c>
      <c r="F35" s="403"/>
      <c r="G35" s="403"/>
      <c r="H35" s="403"/>
      <c r="I35" s="403"/>
      <c r="J35" s="403"/>
      <c r="K35" s="403"/>
      <c r="L35" s="403"/>
      <c r="M35" s="403"/>
      <c r="N35" s="403"/>
      <c r="O35" s="403"/>
      <c r="P35" s="403"/>
      <c r="Q35" s="403"/>
      <c r="R35" s="403"/>
      <c r="S35" s="403"/>
      <c r="T35" s="193"/>
      <c r="U35" s="404">
        <f>IF(W35="","",U34+1)</f>
        <v>11</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16</v>
      </c>
      <c r="BF35" s="404"/>
      <c r="BG35" s="403" t="str">
        <f>IF('各会計、関係団体の財政状況及び健全化判断比率'!B34="","",'各会計、関係団体の財政状況及び健全化判断比率'!B34)</f>
        <v>足和田簡易水道事業特別会計</v>
      </c>
      <c r="BH35" s="403"/>
      <c r="BI35" s="403"/>
      <c r="BJ35" s="403"/>
      <c r="BK35" s="403"/>
      <c r="BL35" s="403"/>
      <c r="BM35" s="403"/>
      <c r="BN35" s="403"/>
      <c r="BO35" s="403"/>
      <c r="BP35" s="403"/>
      <c r="BQ35" s="403"/>
      <c r="BR35" s="403"/>
      <c r="BS35" s="403"/>
      <c r="BT35" s="403"/>
      <c r="BU35" s="403"/>
      <c r="BV35" s="193"/>
      <c r="BW35" s="404">
        <f t="shared" ref="BW35:BW43" si="2">IF(BY35="","",BW34+1)</f>
        <v>21</v>
      </c>
      <c r="BX35" s="404"/>
      <c r="BY35" s="403" t="str">
        <f>IF('各会計、関係団体の財政状況及び健全化判断比率'!B69="","",'各会計、関係団体の財政状況及び健全化判断比率'!B69)</f>
        <v>富士五湖広域行政事務組合（富士五湖ふるさと振興整備事業特別会計）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2">
      <c r="A36" s="166"/>
      <c r="B36" s="192"/>
      <c r="C36" s="404">
        <f>IF(E36="","",C35+1)</f>
        <v>3</v>
      </c>
      <c r="D36" s="404"/>
      <c r="E36" s="403" t="str">
        <f>IF('各会計、関係団体の財政状況及び健全化判断比率'!B9="","",'各会計、関係団体の財政状況及び健全化判断比率'!B9)</f>
        <v>温泉事業特別会計</v>
      </c>
      <c r="F36" s="403"/>
      <c r="G36" s="403"/>
      <c r="H36" s="403"/>
      <c r="I36" s="403"/>
      <c r="J36" s="403"/>
      <c r="K36" s="403"/>
      <c r="L36" s="403"/>
      <c r="M36" s="403"/>
      <c r="N36" s="403"/>
      <c r="O36" s="403"/>
      <c r="P36" s="403"/>
      <c r="Q36" s="403"/>
      <c r="R36" s="403"/>
      <c r="S36" s="403"/>
      <c r="T36" s="193"/>
      <c r="U36" s="404">
        <f t="shared" ref="U36:U43" si="4">IF(W36="","",U35+1)</f>
        <v>12</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17</v>
      </c>
      <c r="BF36" s="404"/>
      <c r="BG36" s="403" t="str">
        <f>IF('各会計、関係団体の財政状況及び健全化判断比率'!B35="","",'各会計、関係団体の財政状況及び健全化判断比率'!B35)</f>
        <v>上九一色簡易水道事業特別会計</v>
      </c>
      <c r="BH36" s="403"/>
      <c r="BI36" s="403"/>
      <c r="BJ36" s="403"/>
      <c r="BK36" s="403"/>
      <c r="BL36" s="403"/>
      <c r="BM36" s="403"/>
      <c r="BN36" s="403"/>
      <c r="BO36" s="403"/>
      <c r="BP36" s="403"/>
      <c r="BQ36" s="403"/>
      <c r="BR36" s="403"/>
      <c r="BS36" s="403"/>
      <c r="BT36" s="403"/>
      <c r="BU36" s="403"/>
      <c r="BV36" s="193"/>
      <c r="BW36" s="404">
        <f t="shared" si="2"/>
        <v>22</v>
      </c>
      <c r="BX36" s="404"/>
      <c r="BY36" s="403" t="str">
        <f>IF('各会計、関係団体の財政状況及び健全化判断比率'!B70="","",'各会計、関係団体の財政状況及び健全化判断比率'!B70)</f>
        <v>富士五湖広域行政事務組合（富士五湖聖苑特別会計）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2">
      <c r="A37" s="166"/>
      <c r="B37" s="192"/>
      <c r="C37" s="404">
        <f>IF(E37="","",C36+1)</f>
        <v>4</v>
      </c>
      <c r="D37" s="404"/>
      <c r="E37" s="403" t="str">
        <f>IF('各会計、関係団体の財政状況及び健全化判断比率'!B10="","",'各会計、関係団体の財政状況及び健全化判断比率'!B10)</f>
        <v>船津公園墓地事業特別会計</v>
      </c>
      <c r="F37" s="403"/>
      <c r="G37" s="403"/>
      <c r="H37" s="403"/>
      <c r="I37" s="403"/>
      <c r="J37" s="403"/>
      <c r="K37" s="403"/>
      <c r="L37" s="403"/>
      <c r="M37" s="403"/>
      <c r="N37" s="403"/>
      <c r="O37" s="403"/>
      <c r="P37" s="403"/>
      <c r="Q37" s="403"/>
      <c r="R37" s="403"/>
      <c r="S37" s="403"/>
      <c r="T37" s="193"/>
      <c r="U37" s="404">
        <f t="shared" si="4"/>
        <v>13</v>
      </c>
      <c r="V37" s="404"/>
      <c r="W37" s="403" t="str">
        <f>IF('各会計、関係団体の財政状況及び健全化判断比率'!B31="","",'各会計、関係団体の財政状況及び健全化判断比率'!B31)</f>
        <v>介護予防支援事業特別会計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18</v>
      </c>
      <c r="BF37" s="404"/>
      <c r="BG37" s="403" t="str">
        <f>IF('各会計、関係団体の財政状況及び健全化判断比率'!B36="","",'各会計、関係団体の財政状況及び健全化判断比率'!B36)</f>
        <v>下水道事業特別会計</v>
      </c>
      <c r="BH37" s="403"/>
      <c r="BI37" s="403"/>
      <c r="BJ37" s="403"/>
      <c r="BK37" s="403"/>
      <c r="BL37" s="403"/>
      <c r="BM37" s="403"/>
      <c r="BN37" s="403"/>
      <c r="BO37" s="403"/>
      <c r="BP37" s="403"/>
      <c r="BQ37" s="403"/>
      <c r="BR37" s="403"/>
      <c r="BS37" s="403"/>
      <c r="BT37" s="403"/>
      <c r="BU37" s="403"/>
      <c r="BV37" s="193"/>
      <c r="BW37" s="404">
        <f t="shared" si="2"/>
        <v>23</v>
      </c>
      <c r="BX37" s="404"/>
      <c r="BY37" s="403" t="str">
        <f>IF('各会計、関係団体の財政状況及び健全化判断比率'!B71="","",'各会計、関係団体の財政状況及び健全化判断比率'!B71)</f>
        <v>河口湖南中学校組合（一般会計）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2">
      <c r="A38" s="166"/>
      <c r="B38" s="192"/>
      <c r="C38" s="404">
        <f t="shared" ref="C38:C43" si="5">IF(E38="","",C37+1)</f>
        <v>5</v>
      </c>
      <c r="D38" s="404"/>
      <c r="E38" s="403" t="str">
        <f>IF('各会計、関係団体の財政状況及び健全化判断比率'!B11="","",'各会計、関係団体の財政状況及び健全化判断比率'!B11)</f>
        <v>小立公園墓地事業特別会計</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f t="shared" si="1"/>
        <v>19</v>
      </c>
      <c r="BF38" s="404"/>
      <c r="BG38" s="403" t="str">
        <f>IF('各会計、関係団体の財政状況及び健全化判断比率'!B37="","",'各会計、関係団体の財政状況及び健全化判断比率'!B37)</f>
        <v>精進特定環境保全公共下水道事業特別会計</v>
      </c>
      <c r="BH38" s="403"/>
      <c r="BI38" s="403"/>
      <c r="BJ38" s="403"/>
      <c r="BK38" s="403"/>
      <c r="BL38" s="403"/>
      <c r="BM38" s="403"/>
      <c r="BN38" s="403"/>
      <c r="BO38" s="403"/>
      <c r="BP38" s="403"/>
      <c r="BQ38" s="403"/>
      <c r="BR38" s="403"/>
      <c r="BS38" s="403"/>
      <c r="BT38" s="403"/>
      <c r="BU38" s="403"/>
      <c r="BV38" s="193"/>
      <c r="BW38" s="404">
        <f t="shared" si="2"/>
        <v>24</v>
      </c>
      <c r="BX38" s="404"/>
      <c r="BY38" s="403" t="str">
        <f>IF('各会計、関係団体の財政状況及び健全化判断比率'!B72="","",'各会計、関係団体の財政状況及び健全化判断比率'!B72)</f>
        <v>山梨県市町村総合事務組合　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2">
      <c r="A39" s="166"/>
      <c r="B39" s="192"/>
      <c r="C39" s="404">
        <f t="shared" si="5"/>
        <v>6</v>
      </c>
      <c r="D39" s="404"/>
      <c r="E39" s="403" t="str">
        <f>IF('各会計、関係団体の財政状況及び健全化判断比率'!B12="","",'各会計、関係団体の財政状況及び健全化判断比率'!B12)</f>
        <v>勝山墓地事業特別会計</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25</v>
      </c>
      <c r="BX39" s="404"/>
      <c r="BY39" s="403" t="str">
        <f>IF('各会計、関係団体の財政状況及び健全化判断比率'!B73="","",'各会計、関係団体の財政状況及び健全化判断比率'!B73)</f>
        <v>山梨県市町村総合事務組合　行政手続きの電子化事業及び会館管理・研修事業特別会計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2">
      <c r="A40" s="166"/>
      <c r="B40" s="192"/>
      <c r="C40" s="404">
        <f t="shared" si="5"/>
        <v>7</v>
      </c>
      <c r="D40" s="404"/>
      <c r="E40" s="403" t="str">
        <f>IF('各会計、関係団体の財政状況及び健全化判断比率'!B13="","",'各会計、関係団体の財政状況及び健全化判断比率'!B13)</f>
        <v>河口湖治水事業特別会計</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26</v>
      </c>
      <c r="BX40" s="404"/>
      <c r="BY40" s="403" t="str">
        <f>IF('各会計、関係団体の財政状況及び健全化判断比率'!B74="","",'各会計、関係団体の財政状況及び健全化判断比率'!B74)</f>
        <v>山梨県市町村総合事務組合　一般廃棄物最終処分場事業特別会計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2">
      <c r="A41" s="166"/>
      <c r="B41" s="192"/>
      <c r="C41" s="404">
        <f t="shared" si="5"/>
        <v>8</v>
      </c>
      <c r="D41" s="404"/>
      <c r="E41" s="403" t="str">
        <f>IF('各会計、関係団体の財政状況及び健全化判断比率'!B14="","",'各会計、関係団体の財政状況及び健全化判断比率'!B14)</f>
        <v>小立簡易郵便局事業特別会計</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27</v>
      </c>
      <c r="BX41" s="404"/>
      <c r="BY41" s="403" t="str">
        <f>IF('各会計、関係団体の財政状況及び健全化判断比率'!B75="","",'各会計、関係団体の財政状況及び健全化判断比率'!B75)</f>
        <v>山梨県市町村総合事務組合　入札参加資格審査事業特別会計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2">
      <c r="A42" s="165"/>
      <c r="B42" s="192"/>
      <c r="C42" s="404">
        <f t="shared" si="5"/>
        <v>9</v>
      </c>
      <c r="D42" s="404"/>
      <c r="E42" s="403" t="str">
        <f>IF('各会計、関係団体の財政状況及び健全化判断比率'!B15="","",'各会計、関係団体の財政状況及び健全化判断比率'!B15)</f>
        <v>富士ヶ嶺簡易郵便局事業特別会計</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28</v>
      </c>
      <c r="BX42" s="404"/>
      <c r="BY42" s="403" t="str">
        <f>IF('各会計、関係団体の財政状況及び健全化判断比率'!B76="","",'各会計、関係団体の財政状況及び健全化判断比率'!B76)</f>
        <v>山梨県市町村総合事務組合　交通災害共済事業特別会計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2">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29</v>
      </c>
      <c r="BX43" s="404"/>
      <c r="BY43" s="403" t="str">
        <f>IF('各会計、関係団体の財政状況及び健全化判断比率'!B77="","",'各会計、関係団体の財政状況及び健全化判断比率'!B77)</f>
        <v>青木が原ごみ処理組合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202</v>
      </c>
    </row>
    <row r="50" spans="5:5" x14ac:dyDescent="0.2">
      <c r="E50" s="167" t="s">
        <v>203</v>
      </c>
    </row>
    <row r="51" spans="5:5" x14ac:dyDescent="0.2">
      <c r="E51" s="167" t="s">
        <v>204</v>
      </c>
    </row>
    <row r="52" spans="5:5" x14ac:dyDescent="0.2">
      <c r="E52" s="167" t="s">
        <v>205</v>
      </c>
    </row>
    <row r="53" spans="5:5" x14ac:dyDescent="0.2">
      <c r="E53" s="167" t="s">
        <v>206</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VDKRINXY4N+qfJdRCTFuYHuqHC3zfTJNpnLQZtKzK6J5ldKpXTO2Nb3V6gK9yceSBye0HC2wkNO12PDDM5L0Nw==" saltValue="go/DcALC5cvYDFKOgqE1t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224" t="s">
        <v>574</v>
      </c>
      <c r="D34" s="1224"/>
      <c r="E34" s="1225"/>
      <c r="F34" s="32">
        <v>8.07</v>
      </c>
      <c r="G34" s="33">
        <v>6.36</v>
      </c>
      <c r="H34" s="33">
        <v>8.5</v>
      </c>
      <c r="I34" s="33">
        <v>10.1</v>
      </c>
      <c r="J34" s="34">
        <v>13.12</v>
      </c>
      <c r="K34" s="22"/>
      <c r="L34" s="22"/>
      <c r="M34" s="22"/>
      <c r="N34" s="22"/>
      <c r="O34" s="22"/>
      <c r="P34" s="22"/>
    </row>
    <row r="35" spans="1:16" ht="39" customHeight="1" x14ac:dyDescent="0.2">
      <c r="A35" s="22"/>
      <c r="B35" s="35"/>
      <c r="C35" s="1218" t="s">
        <v>575</v>
      </c>
      <c r="D35" s="1219"/>
      <c r="E35" s="1220"/>
      <c r="F35" s="36">
        <v>4.04</v>
      </c>
      <c r="G35" s="37">
        <v>3.47</v>
      </c>
      <c r="H35" s="37">
        <v>3.62</v>
      </c>
      <c r="I35" s="37">
        <v>4.45</v>
      </c>
      <c r="J35" s="38">
        <v>5.14</v>
      </c>
      <c r="K35" s="22"/>
      <c r="L35" s="22"/>
      <c r="M35" s="22"/>
      <c r="N35" s="22"/>
      <c r="O35" s="22"/>
      <c r="P35" s="22"/>
    </row>
    <row r="36" spans="1:16" ht="39" customHeight="1" x14ac:dyDescent="0.2">
      <c r="A36" s="22"/>
      <c r="B36" s="35"/>
      <c r="C36" s="1218" t="s">
        <v>576</v>
      </c>
      <c r="D36" s="1219"/>
      <c r="E36" s="1220"/>
      <c r="F36" s="36">
        <v>1.1000000000000001</v>
      </c>
      <c r="G36" s="37">
        <v>1.03</v>
      </c>
      <c r="H36" s="37">
        <v>1.1399999999999999</v>
      </c>
      <c r="I36" s="37">
        <v>1.43</v>
      </c>
      <c r="J36" s="38">
        <v>2.57</v>
      </c>
      <c r="K36" s="22"/>
      <c r="L36" s="22"/>
      <c r="M36" s="22"/>
      <c r="N36" s="22"/>
      <c r="O36" s="22"/>
      <c r="P36" s="22"/>
    </row>
    <row r="37" spans="1:16" ht="39" customHeight="1" x14ac:dyDescent="0.2">
      <c r="A37" s="22"/>
      <c r="B37" s="35"/>
      <c r="C37" s="1218" t="s">
        <v>577</v>
      </c>
      <c r="D37" s="1219"/>
      <c r="E37" s="1220"/>
      <c r="F37" s="36">
        <v>1.28</v>
      </c>
      <c r="G37" s="37">
        <v>1.29</v>
      </c>
      <c r="H37" s="37">
        <v>2.08</v>
      </c>
      <c r="I37" s="37">
        <v>2.94</v>
      </c>
      <c r="J37" s="38">
        <v>2.0699999999999998</v>
      </c>
      <c r="K37" s="22"/>
      <c r="L37" s="22"/>
      <c r="M37" s="22"/>
      <c r="N37" s="22"/>
      <c r="O37" s="22"/>
      <c r="P37" s="22"/>
    </row>
    <row r="38" spans="1:16" ht="39" customHeight="1" x14ac:dyDescent="0.2">
      <c r="A38" s="22"/>
      <c r="B38" s="35"/>
      <c r="C38" s="1218" t="s">
        <v>578</v>
      </c>
      <c r="D38" s="1219"/>
      <c r="E38" s="1220"/>
      <c r="F38" s="36" t="s">
        <v>525</v>
      </c>
      <c r="G38" s="37" t="s">
        <v>525</v>
      </c>
      <c r="H38" s="37">
        <v>0.42</v>
      </c>
      <c r="I38" s="37">
        <v>0.61</v>
      </c>
      <c r="J38" s="38">
        <v>0.41</v>
      </c>
      <c r="K38" s="22"/>
      <c r="L38" s="22"/>
      <c r="M38" s="22"/>
      <c r="N38" s="22"/>
      <c r="O38" s="22"/>
      <c r="P38" s="22"/>
    </row>
    <row r="39" spans="1:16" ht="39" customHeight="1" x14ac:dyDescent="0.2">
      <c r="A39" s="22"/>
      <c r="B39" s="35"/>
      <c r="C39" s="1218" t="s">
        <v>579</v>
      </c>
      <c r="D39" s="1219"/>
      <c r="E39" s="1220"/>
      <c r="F39" s="36">
        <v>1.24</v>
      </c>
      <c r="G39" s="37">
        <v>0.7</v>
      </c>
      <c r="H39" s="37">
        <v>0.36</v>
      </c>
      <c r="I39" s="37">
        <v>0</v>
      </c>
      <c r="J39" s="38">
        <v>0.32</v>
      </c>
      <c r="K39" s="22"/>
      <c r="L39" s="22"/>
      <c r="M39" s="22"/>
      <c r="N39" s="22"/>
      <c r="O39" s="22"/>
      <c r="P39" s="22"/>
    </row>
    <row r="40" spans="1:16" ht="39" customHeight="1" x14ac:dyDescent="0.2">
      <c r="A40" s="22"/>
      <c r="B40" s="35"/>
      <c r="C40" s="1218" t="s">
        <v>580</v>
      </c>
      <c r="D40" s="1219"/>
      <c r="E40" s="1220"/>
      <c r="F40" s="36">
        <v>0.21</v>
      </c>
      <c r="G40" s="37">
        <v>0.22</v>
      </c>
      <c r="H40" s="37">
        <v>0.23</v>
      </c>
      <c r="I40" s="37">
        <v>0.25</v>
      </c>
      <c r="J40" s="38">
        <v>0.27</v>
      </c>
      <c r="K40" s="22"/>
      <c r="L40" s="22"/>
      <c r="M40" s="22"/>
      <c r="N40" s="22"/>
      <c r="O40" s="22"/>
      <c r="P40" s="22"/>
    </row>
    <row r="41" spans="1:16" ht="39" customHeight="1" x14ac:dyDescent="0.2">
      <c r="A41" s="22"/>
      <c r="B41" s="35"/>
      <c r="C41" s="1218" t="s">
        <v>581</v>
      </c>
      <c r="D41" s="1219"/>
      <c r="E41" s="1220"/>
      <c r="F41" s="36">
        <v>0.22</v>
      </c>
      <c r="G41" s="37">
        <v>0.13</v>
      </c>
      <c r="H41" s="37">
        <v>0.2</v>
      </c>
      <c r="I41" s="37">
        <v>0.34</v>
      </c>
      <c r="J41" s="38">
        <v>0.18</v>
      </c>
      <c r="K41" s="22"/>
      <c r="L41" s="22"/>
      <c r="M41" s="22"/>
      <c r="N41" s="22"/>
      <c r="O41" s="22"/>
      <c r="P41" s="22"/>
    </row>
    <row r="42" spans="1:16" ht="39" customHeight="1" x14ac:dyDescent="0.2">
      <c r="A42" s="22"/>
      <c r="B42" s="39"/>
      <c r="C42" s="1218" t="s">
        <v>582</v>
      </c>
      <c r="D42" s="1219"/>
      <c r="E42" s="1220"/>
      <c r="F42" s="36" t="s">
        <v>525</v>
      </c>
      <c r="G42" s="37" t="s">
        <v>525</v>
      </c>
      <c r="H42" s="37" t="s">
        <v>525</v>
      </c>
      <c r="I42" s="37" t="s">
        <v>525</v>
      </c>
      <c r="J42" s="38" t="s">
        <v>525</v>
      </c>
      <c r="K42" s="22"/>
      <c r="L42" s="22"/>
      <c r="M42" s="22"/>
      <c r="N42" s="22"/>
      <c r="O42" s="22"/>
      <c r="P42" s="22"/>
    </row>
    <row r="43" spans="1:16" ht="39" customHeight="1" thickBot="1" x14ac:dyDescent="0.25">
      <c r="A43" s="22"/>
      <c r="B43" s="40"/>
      <c r="C43" s="1221" t="s">
        <v>583</v>
      </c>
      <c r="D43" s="1222"/>
      <c r="E43" s="1223"/>
      <c r="F43" s="41">
        <v>0.77</v>
      </c>
      <c r="G43" s="42">
        <v>0.93</v>
      </c>
      <c r="H43" s="42">
        <v>0.43</v>
      </c>
      <c r="I43" s="42">
        <v>0.52</v>
      </c>
      <c r="J43" s="43">
        <v>0.51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UrYAZX13WwT6mqATaReZSWpNdsbtFabHEpey1TO6Gd7FCA5jUjqOmnRZQn8yMNFTspHxtCuf7VDb0RbXmLkOWg==" saltValue="VIxIfK/aKFJxas62bZtm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2">
      <c r="A45" s="48"/>
      <c r="B45" s="1234" t="s">
        <v>10</v>
      </c>
      <c r="C45" s="1235"/>
      <c r="D45" s="58"/>
      <c r="E45" s="1240" t="s">
        <v>11</v>
      </c>
      <c r="F45" s="1240"/>
      <c r="G45" s="1240"/>
      <c r="H45" s="1240"/>
      <c r="I45" s="1240"/>
      <c r="J45" s="1241"/>
      <c r="K45" s="59">
        <v>1486</v>
      </c>
      <c r="L45" s="60">
        <v>1469</v>
      </c>
      <c r="M45" s="60">
        <v>1482</v>
      </c>
      <c r="N45" s="60">
        <v>1478</v>
      </c>
      <c r="O45" s="61">
        <v>1506</v>
      </c>
      <c r="P45" s="48"/>
      <c r="Q45" s="48"/>
      <c r="R45" s="48"/>
      <c r="S45" s="48"/>
      <c r="T45" s="48"/>
      <c r="U45" s="48"/>
    </row>
    <row r="46" spans="1:21" ht="30.75" customHeight="1" x14ac:dyDescent="0.2">
      <c r="A46" s="48"/>
      <c r="B46" s="1236"/>
      <c r="C46" s="1237"/>
      <c r="D46" s="62"/>
      <c r="E46" s="1228" t="s">
        <v>12</v>
      </c>
      <c r="F46" s="1228"/>
      <c r="G46" s="1228"/>
      <c r="H46" s="1228"/>
      <c r="I46" s="1228"/>
      <c r="J46" s="1229"/>
      <c r="K46" s="63" t="s">
        <v>525</v>
      </c>
      <c r="L46" s="64" t="s">
        <v>525</v>
      </c>
      <c r="M46" s="64" t="s">
        <v>525</v>
      </c>
      <c r="N46" s="64" t="s">
        <v>525</v>
      </c>
      <c r="O46" s="65" t="s">
        <v>525</v>
      </c>
      <c r="P46" s="48"/>
      <c r="Q46" s="48"/>
      <c r="R46" s="48"/>
      <c r="S46" s="48"/>
      <c r="T46" s="48"/>
      <c r="U46" s="48"/>
    </row>
    <row r="47" spans="1:21" ht="30.75" customHeight="1" x14ac:dyDescent="0.2">
      <c r="A47" s="48"/>
      <c r="B47" s="1236"/>
      <c r="C47" s="1237"/>
      <c r="D47" s="62"/>
      <c r="E47" s="1228" t="s">
        <v>13</v>
      </c>
      <c r="F47" s="1228"/>
      <c r="G47" s="1228"/>
      <c r="H47" s="1228"/>
      <c r="I47" s="1228"/>
      <c r="J47" s="1229"/>
      <c r="K47" s="63" t="s">
        <v>525</v>
      </c>
      <c r="L47" s="64" t="s">
        <v>525</v>
      </c>
      <c r="M47" s="64" t="s">
        <v>525</v>
      </c>
      <c r="N47" s="64" t="s">
        <v>525</v>
      </c>
      <c r="O47" s="65" t="s">
        <v>525</v>
      </c>
      <c r="P47" s="48"/>
      <c r="Q47" s="48"/>
      <c r="R47" s="48"/>
      <c r="S47" s="48"/>
      <c r="T47" s="48"/>
      <c r="U47" s="48"/>
    </row>
    <row r="48" spans="1:21" ht="30.75" customHeight="1" x14ac:dyDescent="0.2">
      <c r="A48" s="48"/>
      <c r="B48" s="1236"/>
      <c r="C48" s="1237"/>
      <c r="D48" s="62"/>
      <c r="E48" s="1228" t="s">
        <v>14</v>
      </c>
      <c r="F48" s="1228"/>
      <c r="G48" s="1228"/>
      <c r="H48" s="1228"/>
      <c r="I48" s="1228"/>
      <c r="J48" s="1229"/>
      <c r="K48" s="63">
        <v>295</v>
      </c>
      <c r="L48" s="64">
        <v>283</v>
      </c>
      <c r="M48" s="64">
        <v>273</v>
      </c>
      <c r="N48" s="64">
        <v>302</v>
      </c>
      <c r="O48" s="65">
        <v>352</v>
      </c>
      <c r="P48" s="48"/>
      <c r="Q48" s="48"/>
      <c r="R48" s="48"/>
      <c r="S48" s="48"/>
      <c r="T48" s="48"/>
      <c r="U48" s="48"/>
    </row>
    <row r="49" spans="1:21" ht="30.75" customHeight="1" x14ac:dyDescent="0.2">
      <c r="A49" s="48"/>
      <c r="B49" s="1236"/>
      <c r="C49" s="1237"/>
      <c r="D49" s="62"/>
      <c r="E49" s="1228" t="s">
        <v>15</v>
      </c>
      <c r="F49" s="1228"/>
      <c r="G49" s="1228"/>
      <c r="H49" s="1228"/>
      <c r="I49" s="1228"/>
      <c r="J49" s="1229"/>
      <c r="K49" s="63">
        <v>36</v>
      </c>
      <c r="L49" s="64">
        <v>21</v>
      </c>
      <c r="M49" s="64">
        <v>56</v>
      </c>
      <c r="N49" s="64">
        <v>57</v>
      </c>
      <c r="O49" s="65">
        <v>67</v>
      </c>
      <c r="P49" s="48"/>
      <c r="Q49" s="48"/>
      <c r="R49" s="48"/>
      <c r="S49" s="48"/>
      <c r="T49" s="48"/>
      <c r="U49" s="48"/>
    </row>
    <row r="50" spans="1:21" ht="30.75" customHeight="1" x14ac:dyDescent="0.2">
      <c r="A50" s="48"/>
      <c r="B50" s="1236"/>
      <c r="C50" s="1237"/>
      <c r="D50" s="62"/>
      <c r="E50" s="1228" t="s">
        <v>16</v>
      </c>
      <c r="F50" s="1228"/>
      <c r="G50" s="1228"/>
      <c r="H50" s="1228"/>
      <c r="I50" s="1228"/>
      <c r="J50" s="1229"/>
      <c r="K50" s="63">
        <v>186</v>
      </c>
      <c r="L50" s="64">
        <v>124</v>
      </c>
      <c r="M50" s="64">
        <v>124</v>
      </c>
      <c r="N50" s="64">
        <v>100</v>
      </c>
      <c r="O50" s="65">
        <v>89</v>
      </c>
      <c r="P50" s="48"/>
      <c r="Q50" s="48"/>
      <c r="R50" s="48"/>
      <c r="S50" s="48"/>
      <c r="T50" s="48"/>
      <c r="U50" s="48"/>
    </row>
    <row r="51" spans="1:21" ht="30.75" customHeight="1" x14ac:dyDescent="0.2">
      <c r="A51" s="48"/>
      <c r="B51" s="1238"/>
      <c r="C51" s="1239"/>
      <c r="D51" s="66"/>
      <c r="E51" s="1228" t="s">
        <v>17</v>
      </c>
      <c r="F51" s="1228"/>
      <c r="G51" s="1228"/>
      <c r="H51" s="1228"/>
      <c r="I51" s="1228"/>
      <c r="J51" s="1229"/>
      <c r="K51" s="63" t="s">
        <v>525</v>
      </c>
      <c r="L51" s="64" t="s">
        <v>525</v>
      </c>
      <c r="M51" s="64" t="s">
        <v>525</v>
      </c>
      <c r="N51" s="64" t="s">
        <v>525</v>
      </c>
      <c r="O51" s="65" t="s">
        <v>525</v>
      </c>
      <c r="P51" s="48"/>
      <c r="Q51" s="48"/>
      <c r="R51" s="48"/>
      <c r="S51" s="48"/>
      <c r="T51" s="48"/>
      <c r="U51" s="48"/>
    </row>
    <row r="52" spans="1:21" ht="30.75" customHeight="1" x14ac:dyDescent="0.2">
      <c r="A52" s="48"/>
      <c r="B52" s="1226" t="s">
        <v>18</v>
      </c>
      <c r="C52" s="1227"/>
      <c r="D52" s="66"/>
      <c r="E52" s="1228" t="s">
        <v>19</v>
      </c>
      <c r="F52" s="1228"/>
      <c r="G52" s="1228"/>
      <c r="H52" s="1228"/>
      <c r="I52" s="1228"/>
      <c r="J52" s="1229"/>
      <c r="K52" s="63">
        <v>1284</v>
      </c>
      <c r="L52" s="64">
        <v>1345</v>
      </c>
      <c r="M52" s="64">
        <v>1389</v>
      </c>
      <c r="N52" s="64">
        <v>1398</v>
      </c>
      <c r="O52" s="65">
        <v>1455</v>
      </c>
      <c r="P52" s="48"/>
      <c r="Q52" s="48"/>
      <c r="R52" s="48"/>
      <c r="S52" s="48"/>
      <c r="T52" s="48"/>
      <c r="U52" s="48"/>
    </row>
    <row r="53" spans="1:21" ht="30.75" customHeight="1" thickBot="1" x14ac:dyDescent="0.25">
      <c r="A53" s="48"/>
      <c r="B53" s="1230" t="s">
        <v>20</v>
      </c>
      <c r="C53" s="1231"/>
      <c r="D53" s="67"/>
      <c r="E53" s="1232" t="s">
        <v>21</v>
      </c>
      <c r="F53" s="1232"/>
      <c r="G53" s="1232"/>
      <c r="H53" s="1232"/>
      <c r="I53" s="1232"/>
      <c r="J53" s="1233"/>
      <c r="K53" s="68">
        <v>719</v>
      </c>
      <c r="L53" s="69">
        <v>552</v>
      </c>
      <c r="M53" s="69">
        <v>546</v>
      </c>
      <c r="N53" s="69">
        <v>539</v>
      </c>
      <c r="O53" s="70">
        <v>559</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iNL0ybL4hCma7RZcimBltQTdYonKt3foUbtoF3Rgwujyzl6KCI4zxT2Qk8S1hzc3Sb5j+Or/O9nHGJcTd+fDw==" saltValue="r6t5mrYLcMIZzK5dhuMwy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8</v>
      </c>
    </row>
    <row r="40" spans="2:13" ht="27.75" customHeight="1" thickBot="1" x14ac:dyDescent="0.25">
      <c r="B40" s="74" t="s">
        <v>9</v>
      </c>
      <c r="C40" s="75"/>
      <c r="D40" s="75"/>
      <c r="E40" s="76"/>
      <c r="F40" s="76"/>
      <c r="G40" s="76"/>
      <c r="H40" s="77" t="s">
        <v>2</v>
      </c>
      <c r="I40" s="78" t="s">
        <v>568</v>
      </c>
      <c r="J40" s="79" t="s">
        <v>569</v>
      </c>
      <c r="K40" s="79" t="s">
        <v>570</v>
      </c>
      <c r="L40" s="79" t="s">
        <v>571</v>
      </c>
      <c r="M40" s="80" t="s">
        <v>572</v>
      </c>
    </row>
    <row r="41" spans="2:13" ht="27.75" customHeight="1" x14ac:dyDescent="0.2">
      <c r="B41" s="1254" t="s">
        <v>23</v>
      </c>
      <c r="C41" s="1255"/>
      <c r="D41" s="81"/>
      <c r="E41" s="1256" t="s">
        <v>24</v>
      </c>
      <c r="F41" s="1256"/>
      <c r="G41" s="1256"/>
      <c r="H41" s="1257"/>
      <c r="I41" s="82">
        <v>16971</v>
      </c>
      <c r="J41" s="83">
        <v>16910</v>
      </c>
      <c r="K41" s="83">
        <v>17114</v>
      </c>
      <c r="L41" s="83">
        <v>17447</v>
      </c>
      <c r="M41" s="84">
        <v>17952</v>
      </c>
    </row>
    <row r="42" spans="2:13" ht="27.75" customHeight="1" x14ac:dyDescent="0.2">
      <c r="B42" s="1244"/>
      <c r="C42" s="1245"/>
      <c r="D42" s="85"/>
      <c r="E42" s="1248" t="s">
        <v>25</v>
      </c>
      <c r="F42" s="1248"/>
      <c r="G42" s="1248"/>
      <c r="H42" s="1249"/>
      <c r="I42" s="86">
        <v>774</v>
      </c>
      <c r="J42" s="87">
        <v>650</v>
      </c>
      <c r="K42" s="87">
        <v>651</v>
      </c>
      <c r="L42" s="87">
        <v>548</v>
      </c>
      <c r="M42" s="88">
        <v>459</v>
      </c>
    </row>
    <row r="43" spans="2:13" ht="27.75" customHeight="1" x14ac:dyDescent="0.2">
      <c r="B43" s="1244"/>
      <c r="C43" s="1245"/>
      <c r="D43" s="85"/>
      <c r="E43" s="1248" t="s">
        <v>26</v>
      </c>
      <c r="F43" s="1248"/>
      <c r="G43" s="1248"/>
      <c r="H43" s="1249"/>
      <c r="I43" s="86">
        <v>5046</v>
      </c>
      <c r="J43" s="87">
        <v>4700</v>
      </c>
      <c r="K43" s="87">
        <v>4297</v>
      </c>
      <c r="L43" s="87">
        <v>4306</v>
      </c>
      <c r="M43" s="88">
        <v>4518</v>
      </c>
    </row>
    <row r="44" spans="2:13" ht="27.75" customHeight="1" x14ac:dyDescent="0.2">
      <c r="B44" s="1244"/>
      <c r="C44" s="1245"/>
      <c r="D44" s="85"/>
      <c r="E44" s="1248" t="s">
        <v>27</v>
      </c>
      <c r="F44" s="1248"/>
      <c r="G44" s="1248"/>
      <c r="H44" s="1249"/>
      <c r="I44" s="86">
        <v>750</v>
      </c>
      <c r="J44" s="87">
        <v>885</v>
      </c>
      <c r="K44" s="87">
        <v>830</v>
      </c>
      <c r="L44" s="87">
        <v>813</v>
      </c>
      <c r="M44" s="88">
        <v>795</v>
      </c>
    </row>
    <row r="45" spans="2:13" ht="27.75" customHeight="1" x14ac:dyDescent="0.2">
      <c r="B45" s="1244"/>
      <c r="C45" s="1245"/>
      <c r="D45" s="85"/>
      <c r="E45" s="1248" t="s">
        <v>28</v>
      </c>
      <c r="F45" s="1248"/>
      <c r="G45" s="1248"/>
      <c r="H45" s="1249"/>
      <c r="I45" s="86">
        <v>1676</v>
      </c>
      <c r="J45" s="87">
        <v>1548</v>
      </c>
      <c r="K45" s="87">
        <v>1434</v>
      </c>
      <c r="L45" s="87">
        <v>1418</v>
      </c>
      <c r="M45" s="88">
        <v>1415</v>
      </c>
    </row>
    <row r="46" spans="2:13" ht="27.75" customHeight="1" x14ac:dyDescent="0.2">
      <c r="B46" s="1244"/>
      <c r="C46" s="1245"/>
      <c r="D46" s="89"/>
      <c r="E46" s="1248" t="s">
        <v>29</v>
      </c>
      <c r="F46" s="1248"/>
      <c r="G46" s="1248"/>
      <c r="H46" s="1249"/>
      <c r="I46" s="86" t="s">
        <v>525</v>
      </c>
      <c r="J46" s="87" t="s">
        <v>525</v>
      </c>
      <c r="K46" s="87" t="s">
        <v>525</v>
      </c>
      <c r="L46" s="87" t="s">
        <v>525</v>
      </c>
      <c r="M46" s="88" t="s">
        <v>525</v>
      </c>
    </row>
    <row r="47" spans="2:13" ht="27.75" customHeight="1" x14ac:dyDescent="0.2">
      <c r="B47" s="1244"/>
      <c r="C47" s="1245"/>
      <c r="D47" s="90"/>
      <c r="E47" s="1258" t="s">
        <v>30</v>
      </c>
      <c r="F47" s="1259"/>
      <c r="G47" s="1259"/>
      <c r="H47" s="1260"/>
      <c r="I47" s="86" t="s">
        <v>525</v>
      </c>
      <c r="J47" s="87" t="s">
        <v>525</v>
      </c>
      <c r="K47" s="87" t="s">
        <v>525</v>
      </c>
      <c r="L47" s="87" t="s">
        <v>525</v>
      </c>
      <c r="M47" s="88" t="s">
        <v>525</v>
      </c>
    </row>
    <row r="48" spans="2:13" ht="27.75" customHeight="1" x14ac:dyDescent="0.2">
      <c r="B48" s="1244"/>
      <c r="C48" s="1245"/>
      <c r="D48" s="85"/>
      <c r="E48" s="1248" t="s">
        <v>31</v>
      </c>
      <c r="F48" s="1248"/>
      <c r="G48" s="1248"/>
      <c r="H48" s="1249"/>
      <c r="I48" s="86" t="s">
        <v>525</v>
      </c>
      <c r="J48" s="87" t="s">
        <v>525</v>
      </c>
      <c r="K48" s="87" t="s">
        <v>525</v>
      </c>
      <c r="L48" s="87" t="s">
        <v>525</v>
      </c>
      <c r="M48" s="88" t="s">
        <v>525</v>
      </c>
    </row>
    <row r="49" spans="2:13" ht="27.75" customHeight="1" x14ac:dyDescent="0.2">
      <c r="B49" s="1246"/>
      <c r="C49" s="1247"/>
      <c r="D49" s="85"/>
      <c r="E49" s="1248" t="s">
        <v>32</v>
      </c>
      <c r="F49" s="1248"/>
      <c r="G49" s="1248"/>
      <c r="H49" s="1249"/>
      <c r="I49" s="86" t="s">
        <v>525</v>
      </c>
      <c r="J49" s="87" t="s">
        <v>525</v>
      </c>
      <c r="K49" s="87" t="s">
        <v>525</v>
      </c>
      <c r="L49" s="87" t="s">
        <v>525</v>
      </c>
      <c r="M49" s="88" t="s">
        <v>525</v>
      </c>
    </row>
    <row r="50" spans="2:13" ht="27.75" customHeight="1" x14ac:dyDescent="0.2">
      <c r="B50" s="1242" t="s">
        <v>33</v>
      </c>
      <c r="C50" s="1243"/>
      <c r="D50" s="91"/>
      <c r="E50" s="1248" t="s">
        <v>34</v>
      </c>
      <c r="F50" s="1248"/>
      <c r="G50" s="1248"/>
      <c r="H50" s="1249"/>
      <c r="I50" s="86">
        <v>3423</v>
      </c>
      <c r="J50" s="87">
        <v>3592</v>
      </c>
      <c r="K50" s="87">
        <v>3685</v>
      </c>
      <c r="L50" s="87">
        <v>3843</v>
      </c>
      <c r="M50" s="88">
        <v>4287</v>
      </c>
    </row>
    <row r="51" spans="2:13" ht="27.75" customHeight="1" x14ac:dyDescent="0.2">
      <c r="B51" s="1244"/>
      <c r="C51" s="1245"/>
      <c r="D51" s="85"/>
      <c r="E51" s="1248" t="s">
        <v>35</v>
      </c>
      <c r="F51" s="1248"/>
      <c r="G51" s="1248"/>
      <c r="H51" s="1249"/>
      <c r="I51" s="86">
        <v>252</v>
      </c>
      <c r="J51" s="87">
        <v>237</v>
      </c>
      <c r="K51" s="87">
        <v>224</v>
      </c>
      <c r="L51" s="87">
        <v>210</v>
      </c>
      <c r="M51" s="88">
        <v>196</v>
      </c>
    </row>
    <row r="52" spans="2:13" ht="27.75" customHeight="1" x14ac:dyDescent="0.2">
      <c r="B52" s="1246"/>
      <c r="C52" s="1247"/>
      <c r="D52" s="85"/>
      <c r="E52" s="1248" t="s">
        <v>36</v>
      </c>
      <c r="F52" s="1248"/>
      <c r="G52" s="1248"/>
      <c r="H52" s="1249"/>
      <c r="I52" s="86">
        <v>16752</v>
      </c>
      <c r="J52" s="87">
        <v>16871</v>
      </c>
      <c r="K52" s="87">
        <v>16968</v>
      </c>
      <c r="L52" s="87">
        <v>16960</v>
      </c>
      <c r="M52" s="88">
        <v>17348</v>
      </c>
    </row>
    <row r="53" spans="2:13" ht="27.75" customHeight="1" thickBot="1" x14ac:dyDescent="0.25">
      <c r="B53" s="1250" t="s">
        <v>37</v>
      </c>
      <c r="C53" s="1251"/>
      <c r="D53" s="92"/>
      <c r="E53" s="1252" t="s">
        <v>38</v>
      </c>
      <c r="F53" s="1252"/>
      <c r="G53" s="1252"/>
      <c r="H53" s="1253"/>
      <c r="I53" s="93">
        <v>4790</v>
      </c>
      <c r="J53" s="94">
        <v>3992</v>
      </c>
      <c r="K53" s="94">
        <v>3450</v>
      </c>
      <c r="L53" s="94">
        <v>3519</v>
      </c>
      <c r="M53" s="95">
        <v>3306</v>
      </c>
    </row>
    <row r="54" spans="2:13" ht="27.75" customHeight="1" x14ac:dyDescent="0.2">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z6wTjYH0VcOvWC6qkv5vkS648S1QoJTT9vhx298B43dey2TWqqXr0GCY2cL8SgUpHqYvqQyfWYJU5tCZPfF3ZQ==" saltValue="XlSaQEoxNDOgVOwfVuiZ8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40</v>
      </c>
    </row>
    <row r="54" spans="2:8" ht="29.25" customHeight="1" thickBot="1" x14ac:dyDescent="0.3">
      <c r="B54" s="101" t="s">
        <v>1</v>
      </c>
      <c r="C54" s="102"/>
      <c r="D54" s="102"/>
      <c r="E54" s="103" t="s">
        <v>2</v>
      </c>
      <c r="F54" s="104" t="s">
        <v>570</v>
      </c>
      <c r="G54" s="104" t="s">
        <v>571</v>
      </c>
      <c r="H54" s="105" t="s">
        <v>572</v>
      </c>
    </row>
    <row r="55" spans="2:8" ht="52.5" customHeight="1" x14ac:dyDescent="0.2">
      <c r="B55" s="106"/>
      <c r="C55" s="1269" t="s">
        <v>41</v>
      </c>
      <c r="D55" s="1269"/>
      <c r="E55" s="1270"/>
      <c r="F55" s="107">
        <v>1555</v>
      </c>
      <c r="G55" s="107">
        <v>1556</v>
      </c>
      <c r="H55" s="108">
        <v>1558</v>
      </c>
    </row>
    <row r="56" spans="2:8" ht="52.5" customHeight="1" x14ac:dyDescent="0.2">
      <c r="B56" s="109"/>
      <c r="C56" s="1271" t="s">
        <v>42</v>
      </c>
      <c r="D56" s="1271"/>
      <c r="E56" s="1272"/>
      <c r="F56" s="110">
        <v>725</v>
      </c>
      <c r="G56" s="110">
        <v>713</v>
      </c>
      <c r="H56" s="111">
        <v>762</v>
      </c>
    </row>
    <row r="57" spans="2:8" ht="53.25" customHeight="1" x14ac:dyDescent="0.2">
      <c r="B57" s="109"/>
      <c r="C57" s="1273" t="s">
        <v>43</v>
      </c>
      <c r="D57" s="1273"/>
      <c r="E57" s="1274"/>
      <c r="F57" s="112">
        <v>2950</v>
      </c>
      <c r="G57" s="112">
        <v>3375</v>
      </c>
      <c r="H57" s="113">
        <v>3569</v>
      </c>
    </row>
    <row r="58" spans="2:8" ht="45.75" customHeight="1" x14ac:dyDescent="0.2">
      <c r="B58" s="114"/>
      <c r="C58" s="1261" t="s">
        <v>603</v>
      </c>
      <c r="D58" s="1262"/>
      <c r="E58" s="1263"/>
      <c r="F58" s="115">
        <v>1581</v>
      </c>
      <c r="G58" s="115">
        <v>1761</v>
      </c>
      <c r="H58" s="116">
        <v>1941</v>
      </c>
    </row>
    <row r="59" spans="2:8" ht="45.75" customHeight="1" x14ac:dyDescent="0.2">
      <c r="B59" s="114"/>
      <c r="C59" s="1261" t="s">
        <v>604</v>
      </c>
      <c r="D59" s="1262"/>
      <c r="E59" s="1263"/>
      <c r="F59" s="115">
        <v>615</v>
      </c>
      <c r="G59" s="115">
        <v>716</v>
      </c>
      <c r="H59" s="116">
        <v>700</v>
      </c>
    </row>
    <row r="60" spans="2:8" ht="45.75" customHeight="1" x14ac:dyDescent="0.2">
      <c r="B60" s="114"/>
      <c r="C60" s="1261" t="s">
        <v>605</v>
      </c>
      <c r="D60" s="1262"/>
      <c r="E60" s="1263"/>
      <c r="F60" s="115">
        <v>406</v>
      </c>
      <c r="G60" s="115">
        <v>406</v>
      </c>
      <c r="H60" s="116">
        <v>406</v>
      </c>
    </row>
    <row r="61" spans="2:8" ht="45.75" customHeight="1" x14ac:dyDescent="0.2">
      <c r="B61" s="114"/>
      <c r="C61" s="1261" t="s">
        <v>606</v>
      </c>
      <c r="D61" s="1262"/>
      <c r="E61" s="1263"/>
      <c r="F61" s="115">
        <v>123</v>
      </c>
      <c r="G61" s="115">
        <v>201</v>
      </c>
      <c r="H61" s="116">
        <v>202</v>
      </c>
    </row>
    <row r="62" spans="2:8" ht="45.75" customHeight="1" thickBot="1" x14ac:dyDescent="0.25">
      <c r="B62" s="117"/>
      <c r="C62" s="1264" t="s">
        <v>607</v>
      </c>
      <c r="D62" s="1265"/>
      <c r="E62" s="1266"/>
      <c r="F62" s="118">
        <v>100</v>
      </c>
      <c r="G62" s="118">
        <v>100</v>
      </c>
      <c r="H62" s="119">
        <v>100</v>
      </c>
    </row>
    <row r="63" spans="2:8" ht="52.5" customHeight="1" thickBot="1" x14ac:dyDescent="0.25">
      <c r="B63" s="120"/>
      <c r="C63" s="1267" t="s">
        <v>44</v>
      </c>
      <c r="D63" s="1267"/>
      <c r="E63" s="1268"/>
      <c r="F63" s="121">
        <v>5230</v>
      </c>
      <c r="G63" s="121">
        <v>5644</v>
      </c>
      <c r="H63" s="122">
        <v>5889</v>
      </c>
    </row>
    <row r="64" spans="2:8" ht="15" customHeight="1" x14ac:dyDescent="0.2"/>
    <row r="65" ht="0" hidden="1" customHeight="1" x14ac:dyDescent="0.2"/>
    <row r="66" ht="0" hidden="1" customHeight="1" x14ac:dyDescent="0.2"/>
  </sheetData>
  <sheetProtection algorithmName="SHA-512" hashValue="5OiUPJDQGI4jewYaEmRJ9Dz27+hrtwL06THrctnaKdtzd5DLLmlAdy+TmVEhKLarCbzzPLipLSqsCFpm+NbcwA==" saltValue="TBv+aMc1rbKiqtXZ/fR4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612</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612</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613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614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83" t="s">
        <v>615</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ht="13.2" x14ac:dyDescent="0.2">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ht="13.2" x14ac:dyDescent="0.2">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ht="13.2" x14ac:dyDescent="0.2">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ht="13.2" x14ac:dyDescent="0.2">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616</v>
      </c>
    </row>
    <row r="50" spans="1:109" ht="13.2" x14ac:dyDescent="0.2">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568</v>
      </c>
      <c r="BQ50" s="1281"/>
      <c r="BR50" s="1281"/>
      <c r="BS50" s="1281"/>
      <c r="BT50" s="1281"/>
      <c r="BU50" s="1281"/>
      <c r="BV50" s="1281"/>
      <c r="BW50" s="1281"/>
      <c r="BX50" s="1281" t="s">
        <v>569</v>
      </c>
      <c r="BY50" s="1281"/>
      <c r="BZ50" s="1281"/>
      <c r="CA50" s="1281"/>
      <c r="CB50" s="1281"/>
      <c r="CC50" s="1281"/>
      <c r="CD50" s="1281"/>
      <c r="CE50" s="1281"/>
      <c r="CF50" s="1281" t="s">
        <v>570</v>
      </c>
      <c r="CG50" s="1281"/>
      <c r="CH50" s="1281"/>
      <c r="CI50" s="1281"/>
      <c r="CJ50" s="1281"/>
      <c r="CK50" s="1281"/>
      <c r="CL50" s="1281"/>
      <c r="CM50" s="1281"/>
      <c r="CN50" s="1281" t="s">
        <v>571</v>
      </c>
      <c r="CO50" s="1281"/>
      <c r="CP50" s="1281"/>
      <c r="CQ50" s="1281"/>
      <c r="CR50" s="1281"/>
      <c r="CS50" s="1281"/>
      <c r="CT50" s="1281"/>
      <c r="CU50" s="1281"/>
      <c r="CV50" s="1281" t="s">
        <v>572</v>
      </c>
      <c r="CW50" s="1281"/>
      <c r="CX50" s="1281"/>
      <c r="CY50" s="1281"/>
      <c r="CZ50" s="1281"/>
      <c r="DA50" s="1281"/>
      <c r="DB50" s="1281"/>
      <c r="DC50" s="1281"/>
    </row>
    <row r="51" spans="1:109" ht="13.5" customHeight="1" x14ac:dyDescent="0.2">
      <c r="B51" s="374"/>
      <c r="G51" s="1293"/>
      <c r="H51" s="1293"/>
      <c r="I51" s="1297"/>
      <c r="J51" s="1297"/>
      <c r="K51" s="1282"/>
      <c r="L51" s="1282"/>
      <c r="M51" s="1282"/>
      <c r="N51" s="1282"/>
      <c r="AM51" s="383"/>
      <c r="AN51" s="1280" t="s">
        <v>617</v>
      </c>
      <c r="AO51" s="1280"/>
      <c r="AP51" s="1280"/>
      <c r="AQ51" s="1280"/>
      <c r="AR51" s="1280"/>
      <c r="AS51" s="1280"/>
      <c r="AT51" s="1280"/>
      <c r="AU51" s="1280"/>
      <c r="AV51" s="1280"/>
      <c r="AW51" s="1280"/>
      <c r="AX51" s="1280"/>
      <c r="AY51" s="1280"/>
      <c r="AZ51" s="1280"/>
      <c r="BA51" s="1280"/>
      <c r="BB51" s="1280" t="s">
        <v>618</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56.3</v>
      </c>
      <c r="CG51" s="1277"/>
      <c r="CH51" s="1277"/>
      <c r="CI51" s="1277"/>
      <c r="CJ51" s="1277"/>
      <c r="CK51" s="1277"/>
      <c r="CL51" s="1277"/>
      <c r="CM51" s="1277"/>
      <c r="CN51" s="1277">
        <v>56.9</v>
      </c>
      <c r="CO51" s="1277"/>
      <c r="CP51" s="1277"/>
      <c r="CQ51" s="1277"/>
      <c r="CR51" s="1277"/>
      <c r="CS51" s="1277"/>
      <c r="CT51" s="1277"/>
      <c r="CU51" s="1277"/>
      <c r="CV51" s="1277">
        <v>52.7</v>
      </c>
      <c r="CW51" s="1277"/>
      <c r="CX51" s="1277"/>
      <c r="CY51" s="1277"/>
      <c r="CZ51" s="1277"/>
      <c r="DA51" s="1277"/>
      <c r="DB51" s="1277"/>
      <c r="DC51" s="1277"/>
    </row>
    <row r="52" spans="1:109" ht="13.2" x14ac:dyDescent="0.2">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619</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47.3</v>
      </c>
      <c r="CG53" s="1277"/>
      <c r="CH53" s="1277"/>
      <c r="CI53" s="1277"/>
      <c r="CJ53" s="1277"/>
      <c r="CK53" s="1277"/>
      <c r="CL53" s="1277"/>
      <c r="CM53" s="1277"/>
      <c r="CN53" s="1277">
        <v>54</v>
      </c>
      <c r="CO53" s="1277"/>
      <c r="CP53" s="1277"/>
      <c r="CQ53" s="1277"/>
      <c r="CR53" s="1277"/>
      <c r="CS53" s="1277"/>
      <c r="CT53" s="1277"/>
      <c r="CU53" s="1277"/>
      <c r="CV53" s="1277">
        <v>54.2</v>
      </c>
      <c r="CW53" s="1277"/>
      <c r="CX53" s="1277"/>
      <c r="CY53" s="1277"/>
      <c r="CZ53" s="1277"/>
      <c r="DA53" s="1277"/>
      <c r="DB53" s="1277"/>
      <c r="DC53" s="1277"/>
    </row>
    <row r="54" spans="1:109" ht="13.2" x14ac:dyDescent="0.2">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2"/>
      <c r="B55" s="374"/>
      <c r="G55" s="1275"/>
      <c r="H55" s="1275"/>
      <c r="I55" s="1275"/>
      <c r="J55" s="1275"/>
      <c r="K55" s="1282"/>
      <c r="L55" s="1282"/>
      <c r="M55" s="1282"/>
      <c r="N55" s="1282"/>
      <c r="AN55" s="1281" t="s">
        <v>620</v>
      </c>
      <c r="AO55" s="1281"/>
      <c r="AP55" s="1281"/>
      <c r="AQ55" s="1281"/>
      <c r="AR55" s="1281"/>
      <c r="AS55" s="1281"/>
      <c r="AT55" s="1281"/>
      <c r="AU55" s="1281"/>
      <c r="AV55" s="1281"/>
      <c r="AW55" s="1281"/>
      <c r="AX55" s="1281"/>
      <c r="AY55" s="1281"/>
      <c r="AZ55" s="1281"/>
      <c r="BA55" s="1281"/>
      <c r="BB55" s="1280" t="s">
        <v>621</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13</v>
      </c>
      <c r="CG55" s="1277"/>
      <c r="CH55" s="1277"/>
      <c r="CI55" s="1277"/>
      <c r="CJ55" s="1277"/>
      <c r="CK55" s="1277"/>
      <c r="CL55" s="1277"/>
      <c r="CM55" s="1277"/>
      <c r="CN55" s="1277">
        <v>21</v>
      </c>
      <c r="CO55" s="1277"/>
      <c r="CP55" s="1277"/>
      <c r="CQ55" s="1277"/>
      <c r="CR55" s="1277"/>
      <c r="CS55" s="1277"/>
      <c r="CT55" s="1277"/>
      <c r="CU55" s="1277"/>
      <c r="CV55" s="1277">
        <v>20.2</v>
      </c>
      <c r="CW55" s="1277"/>
      <c r="CX55" s="1277"/>
      <c r="CY55" s="1277"/>
      <c r="CZ55" s="1277"/>
      <c r="DA55" s="1277"/>
      <c r="DB55" s="1277"/>
      <c r="DC55" s="1277"/>
    </row>
    <row r="56" spans="1:109" ht="13.2" x14ac:dyDescent="0.2">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ht="13.2" x14ac:dyDescent="0.2">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619</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53.4</v>
      </c>
      <c r="CG57" s="1277"/>
      <c r="CH57" s="1277"/>
      <c r="CI57" s="1277"/>
      <c r="CJ57" s="1277"/>
      <c r="CK57" s="1277"/>
      <c r="CL57" s="1277"/>
      <c r="CM57" s="1277"/>
      <c r="CN57" s="1277">
        <v>56.1</v>
      </c>
      <c r="CO57" s="1277"/>
      <c r="CP57" s="1277"/>
      <c r="CQ57" s="1277"/>
      <c r="CR57" s="1277"/>
      <c r="CS57" s="1277"/>
      <c r="CT57" s="1277"/>
      <c r="CU57" s="1277"/>
      <c r="CV57" s="1277">
        <v>58.1</v>
      </c>
      <c r="CW57" s="1277"/>
      <c r="CX57" s="1277"/>
      <c r="CY57" s="1277"/>
      <c r="CZ57" s="1277"/>
      <c r="DA57" s="1277"/>
      <c r="DB57" s="1277"/>
      <c r="DC57" s="1277"/>
      <c r="DD57" s="387"/>
      <c r="DE57" s="386"/>
    </row>
    <row r="58" spans="1:109" s="382" customFormat="1" ht="13.2" x14ac:dyDescent="0.2">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622</v>
      </c>
    </row>
    <row r="64" spans="1:109" ht="13.2" x14ac:dyDescent="0.2">
      <c r="B64" s="374"/>
      <c r="G64" s="381"/>
      <c r="I64" s="394"/>
      <c r="J64" s="394"/>
      <c r="K64" s="394"/>
      <c r="L64" s="394"/>
      <c r="M64" s="394"/>
      <c r="N64" s="395"/>
      <c r="AM64" s="381"/>
      <c r="AN64" s="381" t="s">
        <v>614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83" t="s">
        <v>623</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ht="13.2" x14ac:dyDescent="0.2">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ht="13.2" x14ac:dyDescent="0.2">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ht="13.2" x14ac:dyDescent="0.2">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ht="13.2" x14ac:dyDescent="0.2">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616</v>
      </c>
    </row>
    <row r="72" spans="2:107" ht="13.2" x14ac:dyDescent="0.2">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568</v>
      </c>
      <c r="BQ72" s="1281"/>
      <c r="BR72" s="1281"/>
      <c r="BS72" s="1281"/>
      <c r="BT72" s="1281"/>
      <c r="BU72" s="1281"/>
      <c r="BV72" s="1281"/>
      <c r="BW72" s="1281"/>
      <c r="BX72" s="1281" t="s">
        <v>569</v>
      </c>
      <c r="BY72" s="1281"/>
      <c r="BZ72" s="1281"/>
      <c r="CA72" s="1281"/>
      <c r="CB72" s="1281"/>
      <c r="CC72" s="1281"/>
      <c r="CD72" s="1281"/>
      <c r="CE72" s="1281"/>
      <c r="CF72" s="1281" t="s">
        <v>570</v>
      </c>
      <c r="CG72" s="1281"/>
      <c r="CH72" s="1281"/>
      <c r="CI72" s="1281"/>
      <c r="CJ72" s="1281"/>
      <c r="CK72" s="1281"/>
      <c r="CL72" s="1281"/>
      <c r="CM72" s="1281"/>
      <c r="CN72" s="1281" t="s">
        <v>571</v>
      </c>
      <c r="CO72" s="1281"/>
      <c r="CP72" s="1281"/>
      <c r="CQ72" s="1281"/>
      <c r="CR72" s="1281"/>
      <c r="CS72" s="1281"/>
      <c r="CT72" s="1281"/>
      <c r="CU72" s="1281"/>
      <c r="CV72" s="1281" t="s">
        <v>572</v>
      </c>
      <c r="CW72" s="1281"/>
      <c r="CX72" s="1281"/>
      <c r="CY72" s="1281"/>
      <c r="CZ72" s="1281"/>
      <c r="DA72" s="1281"/>
      <c r="DB72" s="1281"/>
      <c r="DC72" s="1281"/>
    </row>
    <row r="73" spans="2:107" ht="13.2" x14ac:dyDescent="0.2">
      <c r="B73" s="374"/>
      <c r="G73" s="1293"/>
      <c r="H73" s="1293"/>
      <c r="I73" s="1293"/>
      <c r="J73" s="1293"/>
      <c r="K73" s="1276"/>
      <c r="L73" s="1276"/>
      <c r="M73" s="1276"/>
      <c r="N73" s="1276"/>
      <c r="AM73" s="383"/>
      <c r="AN73" s="1280" t="s">
        <v>617</v>
      </c>
      <c r="AO73" s="1280"/>
      <c r="AP73" s="1280"/>
      <c r="AQ73" s="1280"/>
      <c r="AR73" s="1280"/>
      <c r="AS73" s="1280"/>
      <c r="AT73" s="1280"/>
      <c r="AU73" s="1280"/>
      <c r="AV73" s="1280"/>
      <c r="AW73" s="1280"/>
      <c r="AX73" s="1280"/>
      <c r="AY73" s="1280"/>
      <c r="AZ73" s="1280"/>
      <c r="BA73" s="1280"/>
      <c r="BB73" s="1280" t="s">
        <v>621</v>
      </c>
      <c r="BC73" s="1280"/>
      <c r="BD73" s="1280"/>
      <c r="BE73" s="1280"/>
      <c r="BF73" s="1280"/>
      <c r="BG73" s="1280"/>
      <c r="BH73" s="1280"/>
      <c r="BI73" s="1280"/>
      <c r="BJ73" s="1280"/>
      <c r="BK73" s="1280"/>
      <c r="BL73" s="1280"/>
      <c r="BM73" s="1280"/>
      <c r="BN73" s="1280"/>
      <c r="BO73" s="1280"/>
      <c r="BP73" s="1277">
        <v>77.3</v>
      </c>
      <c r="BQ73" s="1277"/>
      <c r="BR73" s="1277"/>
      <c r="BS73" s="1277"/>
      <c r="BT73" s="1277"/>
      <c r="BU73" s="1277"/>
      <c r="BV73" s="1277"/>
      <c r="BW73" s="1277"/>
      <c r="BX73" s="1277">
        <v>65.5</v>
      </c>
      <c r="BY73" s="1277"/>
      <c r="BZ73" s="1277"/>
      <c r="CA73" s="1277"/>
      <c r="CB73" s="1277"/>
      <c r="CC73" s="1277"/>
      <c r="CD73" s="1277"/>
      <c r="CE73" s="1277"/>
      <c r="CF73" s="1277">
        <v>56.3</v>
      </c>
      <c r="CG73" s="1277"/>
      <c r="CH73" s="1277"/>
      <c r="CI73" s="1277"/>
      <c r="CJ73" s="1277"/>
      <c r="CK73" s="1277"/>
      <c r="CL73" s="1277"/>
      <c r="CM73" s="1277"/>
      <c r="CN73" s="1277">
        <v>56.9</v>
      </c>
      <c r="CO73" s="1277"/>
      <c r="CP73" s="1277"/>
      <c r="CQ73" s="1277"/>
      <c r="CR73" s="1277"/>
      <c r="CS73" s="1277"/>
      <c r="CT73" s="1277"/>
      <c r="CU73" s="1277"/>
      <c r="CV73" s="1277">
        <v>52.7</v>
      </c>
      <c r="CW73" s="1277"/>
      <c r="CX73" s="1277"/>
      <c r="CY73" s="1277"/>
      <c r="CZ73" s="1277"/>
      <c r="DA73" s="1277"/>
      <c r="DB73" s="1277"/>
      <c r="DC73" s="1277"/>
    </row>
    <row r="74" spans="2:107" ht="13.2" x14ac:dyDescent="0.2">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624</v>
      </c>
      <c r="BC75" s="1280"/>
      <c r="BD75" s="1280"/>
      <c r="BE75" s="1280"/>
      <c r="BF75" s="1280"/>
      <c r="BG75" s="1280"/>
      <c r="BH75" s="1280"/>
      <c r="BI75" s="1280"/>
      <c r="BJ75" s="1280"/>
      <c r="BK75" s="1280"/>
      <c r="BL75" s="1280"/>
      <c r="BM75" s="1280"/>
      <c r="BN75" s="1280"/>
      <c r="BO75" s="1280"/>
      <c r="BP75" s="1277">
        <v>12.1</v>
      </c>
      <c r="BQ75" s="1277"/>
      <c r="BR75" s="1277"/>
      <c r="BS75" s="1277"/>
      <c r="BT75" s="1277"/>
      <c r="BU75" s="1277"/>
      <c r="BV75" s="1277"/>
      <c r="BW75" s="1277"/>
      <c r="BX75" s="1277">
        <v>11</v>
      </c>
      <c r="BY75" s="1277"/>
      <c r="BZ75" s="1277"/>
      <c r="CA75" s="1277"/>
      <c r="CB75" s="1277"/>
      <c r="CC75" s="1277"/>
      <c r="CD75" s="1277"/>
      <c r="CE75" s="1277"/>
      <c r="CF75" s="1277">
        <v>9.8000000000000007</v>
      </c>
      <c r="CG75" s="1277"/>
      <c r="CH75" s="1277"/>
      <c r="CI75" s="1277"/>
      <c r="CJ75" s="1277"/>
      <c r="CK75" s="1277"/>
      <c r="CL75" s="1277"/>
      <c r="CM75" s="1277"/>
      <c r="CN75" s="1277">
        <v>8.9</v>
      </c>
      <c r="CO75" s="1277"/>
      <c r="CP75" s="1277"/>
      <c r="CQ75" s="1277"/>
      <c r="CR75" s="1277"/>
      <c r="CS75" s="1277"/>
      <c r="CT75" s="1277"/>
      <c r="CU75" s="1277"/>
      <c r="CV75" s="1277">
        <v>8.8000000000000007</v>
      </c>
      <c r="CW75" s="1277"/>
      <c r="CX75" s="1277"/>
      <c r="CY75" s="1277"/>
      <c r="CZ75" s="1277"/>
      <c r="DA75" s="1277"/>
      <c r="DB75" s="1277"/>
      <c r="DC75" s="1277"/>
    </row>
    <row r="76" spans="2:107" ht="13.2" x14ac:dyDescent="0.2">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74"/>
      <c r="G77" s="1275"/>
      <c r="H77" s="1275"/>
      <c r="I77" s="1275"/>
      <c r="J77" s="1275"/>
      <c r="K77" s="1276"/>
      <c r="L77" s="1276"/>
      <c r="M77" s="1276"/>
      <c r="N77" s="1276"/>
      <c r="AN77" s="1281" t="s">
        <v>620</v>
      </c>
      <c r="AO77" s="1281"/>
      <c r="AP77" s="1281"/>
      <c r="AQ77" s="1281"/>
      <c r="AR77" s="1281"/>
      <c r="AS77" s="1281"/>
      <c r="AT77" s="1281"/>
      <c r="AU77" s="1281"/>
      <c r="AV77" s="1281"/>
      <c r="AW77" s="1281"/>
      <c r="AX77" s="1281"/>
      <c r="AY77" s="1281"/>
      <c r="AZ77" s="1281"/>
      <c r="BA77" s="1281"/>
      <c r="BB77" s="1280" t="s">
        <v>621</v>
      </c>
      <c r="BC77" s="1280"/>
      <c r="BD77" s="1280"/>
      <c r="BE77" s="1280"/>
      <c r="BF77" s="1280"/>
      <c r="BG77" s="1280"/>
      <c r="BH77" s="1280"/>
      <c r="BI77" s="1280"/>
      <c r="BJ77" s="1280"/>
      <c r="BK77" s="1280"/>
      <c r="BL77" s="1280"/>
      <c r="BM77" s="1280"/>
      <c r="BN77" s="1280"/>
      <c r="BO77" s="1280"/>
      <c r="BP77" s="1277">
        <v>22.3</v>
      </c>
      <c r="BQ77" s="1277"/>
      <c r="BR77" s="1277"/>
      <c r="BS77" s="1277"/>
      <c r="BT77" s="1277"/>
      <c r="BU77" s="1277"/>
      <c r="BV77" s="1277"/>
      <c r="BW77" s="1277"/>
      <c r="BX77" s="1277">
        <v>20.3</v>
      </c>
      <c r="BY77" s="1277"/>
      <c r="BZ77" s="1277"/>
      <c r="CA77" s="1277"/>
      <c r="CB77" s="1277"/>
      <c r="CC77" s="1277"/>
      <c r="CD77" s="1277"/>
      <c r="CE77" s="1277"/>
      <c r="CF77" s="1277">
        <v>13</v>
      </c>
      <c r="CG77" s="1277"/>
      <c r="CH77" s="1277"/>
      <c r="CI77" s="1277"/>
      <c r="CJ77" s="1277"/>
      <c r="CK77" s="1277"/>
      <c r="CL77" s="1277"/>
      <c r="CM77" s="1277"/>
      <c r="CN77" s="1277">
        <v>21</v>
      </c>
      <c r="CO77" s="1277"/>
      <c r="CP77" s="1277"/>
      <c r="CQ77" s="1277"/>
      <c r="CR77" s="1277"/>
      <c r="CS77" s="1277"/>
      <c r="CT77" s="1277"/>
      <c r="CU77" s="1277"/>
      <c r="CV77" s="1277">
        <v>20.2</v>
      </c>
      <c r="CW77" s="1277"/>
      <c r="CX77" s="1277"/>
      <c r="CY77" s="1277"/>
      <c r="CZ77" s="1277"/>
      <c r="DA77" s="1277"/>
      <c r="DB77" s="1277"/>
      <c r="DC77" s="1277"/>
    </row>
    <row r="78" spans="2:107" ht="13.2" x14ac:dyDescent="0.2">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624</v>
      </c>
      <c r="BC79" s="1280"/>
      <c r="BD79" s="1280"/>
      <c r="BE79" s="1280"/>
      <c r="BF79" s="1280"/>
      <c r="BG79" s="1280"/>
      <c r="BH79" s="1280"/>
      <c r="BI79" s="1280"/>
      <c r="BJ79" s="1280"/>
      <c r="BK79" s="1280"/>
      <c r="BL79" s="1280"/>
      <c r="BM79" s="1280"/>
      <c r="BN79" s="1280"/>
      <c r="BO79" s="1280"/>
      <c r="BP79" s="1277">
        <v>8.5</v>
      </c>
      <c r="BQ79" s="1277"/>
      <c r="BR79" s="1277"/>
      <c r="BS79" s="1277"/>
      <c r="BT79" s="1277"/>
      <c r="BU79" s="1277"/>
      <c r="BV79" s="1277"/>
      <c r="BW79" s="1277"/>
      <c r="BX79" s="1277">
        <v>7.7</v>
      </c>
      <c r="BY79" s="1277"/>
      <c r="BZ79" s="1277"/>
      <c r="CA79" s="1277"/>
      <c r="CB79" s="1277"/>
      <c r="CC79" s="1277"/>
      <c r="CD79" s="1277"/>
      <c r="CE79" s="1277"/>
      <c r="CF79" s="1277">
        <v>6.8</v>
      </c>
      <c r="CG79" s="1277"/>
      <c r="CH79" s="1277"/>
      <c r="CI79" s="1277"/>
      <c r="CJ79" s="1277"/>
      <c r="CK79" s="1277"/>
      <c r="CL79" s="1277"/>
      <c r="CM79" s="1277"/>
      <c r="CN79" s="1277">
        <v>6.8</v>
      </c>
      <c r="CO79" s="1277"/>
      <c r="CP79" s="1277"/>
      <c r="CQ79" s="1277"/>
      <c r="CR79" s="1277"/>
      <c r="CS79" s="1277"/>
      <c r="CT79" s="1277"/>
      <c r="CU79" s="1277"/>
      <c r="CV79" s="1277">
        <v>6.8</v>
      </c>
      <c r="CW79" s="1277"/>
      <c r="CX79" s="1277"/>
      <c r="CY79" s="1277"/>
      <c r="CZ79" s="1277"/>
      <c r="DA79" s="1277"/>
      <c r="DB79" s="1277"/>
      <c r="DC79" s="1277"/>
    </row>
    <row r="80" spans="2:107" ht="13.2" x14ac:dyDescent="0.2">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oYymwFw0acroMf/FhPz7diS/21ymRaeAvmuhMZKsmitSX+2QSu3Kamr+9Ivy02fCDXH0jBYAw46DQp6OBIa4qQ==" saltValue="UE0LukfYo5O9PyFuebyhM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625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2s3kR6M+ql7v2mMP7NumRzBx3N0zDB8OHzZblGLzGLfopRXCE7TdyPy976Mp4+Eab4hm95gdbaLnVLWTCxVU9Q==" saltValue="zJw2EplF/WzWg057cJ64M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625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Aa7V0owGevAqJA2vCUmqSObv/+zan1uQvPTv0StupuB5X4YUBhsz2uAc3wZ3MRVOc1sFTY2DR6W4Em1zKD1VZQ==" saltValue="I1xqgkLXGX8fDLyZJX+/9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45</v>
      </c>
      <c r="E2" s="134"/>
      <c r="F2" s="135" t="s">
        <v>565</v>
      </c>
      <c r="G2" s="136"/>
      <c r="H2" s="137"/>
    </row>
    <row r="3" spans="1:8" x14ac:dyDescent="0.2">
      <c r="A3" s="133" t="s">
        <v>558</v>
      </c>
      <c r="B3" s="138"/>
      <c r="C3" s="139"/>
      <c r="D3" s="140">
        <v>37603</v>
      </c>
      <c r="E3" s="141"/>
      <c r="F3" s="142">
        <v>53270</v>
      </c>
      <c r="G3" s="143"/>
      <c r="H3" s="144"/>
    </row>
    <row r="4" spans="1:8" x14ac:dyDescent="0.2">
      <c r="A4" s="145"/>
      <c r="B4" s="146"/>
      <c r="C4" s="147"/>
      <c r="D4" s="148">
        <v>32048</v>
      </c>
      <c r="E4" s="149"/>
      <c r="F4" s="150">
        <v>24316</v>
      </c>
      <c r="G4" s="151"/>
      <c r="H4" s="152"/>
    </row>
    <row r="5" spans="1:8" x14ac:dyDescent="0.2">
      <c r="A5" s="133" t="s">
        <v>560</v>
      </c>
      <c r="B5" s="138"/>
      <c r="C5" s="139"/>
      <c r="D5" s="140">
        <v>53231</v>
      </c>
      <c r="E5" s="141"/>
      <c r="F5" s="142">
        <v>53292</v>
      </c>
      <c r="G5" s="143"/>
      <c r="H5" s="144"/>
    </row>
    <row r="6" spans="1:8" x14ac:dyDescent="0.2">
      <c r="A6" s="145"/>
      <c r="B6" s="146"/>
      <c r="C6" s="147"/>
      <c r="D6" s="148">
        <v>43737</v>
      </c>
      <c r="E6" s="149"/>
      <c r="F6" s="150">
        <v>28900</v>
      </c>
      <c r="G6" s="151"/>
      <c r="H6" s="152"/>
    </row>
    <row r="7" spans="1:8" x14ac:dyDescent="0.2">
      <c r="A7" s="133" t="s">
        <v>561</v>
      </c>
      <c r="B7" s="138"/>
      <c r="C7" s="139"/>
      <c r="D7" s="140">
        <v>54444</v>
      </c>
      <c r="E7" s="141"/>
      <c r="F7" s="142">
        <v>49919</v>
      </c>
      <c r="G7" s="143"/>
      <c r="H7" s="144"/>
    </row>
    <row r="8" spans="1:8" x14ac:dyDescent="0.2">
      <c r="A8" s="145"/>
      <c r="B8" s="146"/>
      <c r="C8" s="147"/>
      <c r="D8" s="148">
        <v>36167</v>
      </c>
      <c r="E8" s="149"/>
      <c r="F8" s="150">
        <v>26398</v>
      </c>
      <c r="G8" s="151"/>
      <c r="H8" s="152"/>
    </row>
    <row r="9" spans="1:8" x14ac:dyDescent="0.2">
      <c r="A9" s="133" t="s">
        <v>562</v>
      </c>
      <c r="B9" s="138"/>
      <c r="C9" s="139"/>
      <c r="D9" s="140">
        <v>71063</v>
      </c>
      <c r="E9" s="141"/>
      <c r="F9" s="142">
        <v>47738</v>
      </c>
      <c r="G9" s="143"/>
      <c r="H9" s="144"/>
    </row>
    <row r="10" spans="1:8" x14ac:dyDescent="0.2">
      <c r="A10" s="145"/>
      <c r="B10" s="146"/>
      <c r="C10" s="147"/>
      <c r="D10" s="148">
        <v>47772</v>
      </c>
      <c r="E10" s="149"/>
      <c r="F10" s="150">
        <v>24937</v>
      </c>
      <c r="G10" s="151"/>
      <c r="H10" s="152"/>
    </row>
    <row r="11" spans="1:8" x14ac:dyDescent="0.2">
      <c r="A11" s="133" t="s">
        <v>563</v>
      </c>
      <c r="B11" s="138"/>
      <c r="C11" s="139"/>
      <c r="D11" s="140">
        <v>75810</v>
      </c>
      <c r="E11" s="141"/>
      <c r="F11" s="142">
        <v>52191</v>
      </c>
      <c r="G11" s="143"/>
      <c r="H11" s="144"/>
    </row>
    <row r="12" spans="1:8" x14ac:dyDescent="0.2">
      <c r="A12" s="145"/>
      <c r="B12" s="146"/>
      <c r="C12" s="153"/>
      <c r="D12" s="148">
        <v>57652</v>
      </c>
      <c r="E12" s="149"/>
      <c r="F12" s="150">
        <v>24843</v>
      </c>
      <c r="G12" s="151"/>
      <c r="H12" s="152"/>
    </row>
    <row r="13" spans="1:8" x14ac:dyDescent="0.2">
      <c r="A13" s="133"/>
      <c r="B13" s="138"/>
      <c r="C13" s="154"/>
      <c r="D13" s="155">
        <v>58430</v>
      </c>
      <c r="E13" s="156"/>
      <c r="F13" s="157">
        <v>51282</v>
      </c>
      <c r="G13" s="158"/>
      <c r="H13" s="144"/>
    </row>
    <row r="14" spans="1:8" x14ac:dyDescent="0.2">
      <c r="A14" s="145"/>
      <c r="B14" s="146"/>
      <c r="C14" s="147"/>
      <c r="D14" s="148">
        <v>43475</v>
      </c>
      <c r="E14" s="149"/>
      <c r="F14" s="150">
        <v>25879</v>
      </c>
      <c r="G14" s="151"/>
      <c r="H14" s="152"/>
    </row>
    <row r="17" spans="1:11" x14ac:dyDescent="0.2">
      <c r="A17" s="129" t="s">
        <v>46</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47</v>
      </c>
      <c r="B19" s="159">
        <f>ROUND(VALUE(SUBSTITUTE(実質収支比率等に係る経年分析!F$48,"▲","-")),2)</f>
        <v>8.64</v>
      </c>
      <c r="C19" s="159">
        <f>ROUND(VALUE(SUBSTITUTE(実質収支比率等に係る経年分析!G$48,"▲","-")),2)</f>
        <v>6.96</v>
      </c>
      <c r="D19" s="159">
        <f>ROUND(VALUE(SUBSTITUTE(実質収支比率等に係る経年分析!H$48,"▲","-")),2)</f>
        <v>9.1</v>
      </c>
      <c r="E19" s="159">
        <f>ROUND(VALUE(SUBSTITUTE(実質収支比率等に係る経年分析!I$48,"▲","-")),2)</f>
        <v>10.76</v>
      </c>
      <c r="F19" s="159">
        <f>ROUND(VALUE(SUBSTITUTE(実質収支比率等に係る経年分析!J$48,"▲","-")),2)</f>
        <v>13.74</v>
      </c>
    </row>
    <row r="20" spans="1:11" x14ac:dyDescent="0.2">
      <c r="A20" s="159" t="s">
        <v>48</v>
      </c>
      <c r="B20" s="159">
        <f>ROUND(VALUE(SUBSTITUTE(実質収支比率等に係る経年分析!F$47,"▲","-")),2)</f>
        <v>19.5</v>
      </c>
      <c r="C20" s="159">
        <f>ROUND(VALUE(SUBSTITUTE(実質収支比率等に係る経年分析!G$47,"▲","-")),2)</f>
        <v>20.97</v>
      </c>
      <c r="D20" s="159">
        <f>ROUND(VALUE(SUBSTITUTE(実質収支比率等に係る経年分析!H$47,"▲","-")),2)</f>
        <v>20.77</v>
      </c>
      <c r="E20" s="159">
        <f>ROUND(VALUE(SUBSTITUTE(実質収支比率等に係る経年分析!I$47,"▲","-")),2)</f>
        <v>20.58</v>
      </c>
      <c r="F20" s="159">
        <f>ROUND(VALUE(SUBSTITUTE(実質収支比率等に係る経年分析!J$47,"▲","-")),2)</f>
        <v>20.239999999999998</v>
      </c>
    </row>
    <row r="21" spans="1:11" x14ac:dyDescent="0.2">
      <c r="A21" s="159" t="s">
        <v>49</v>
      </c>
      <c r="B21" s="159">
        <f>IF(ISNUMBER(VALUE(SUBSTITUTE(実質収支比率等に係る経年分析!F$49,"▲","-"))),ROUND(VALUE(SUBSTITUTE(実質収支比率等に係る経年分析!F$49,"▲","-")),2),NA())</f>
        <v>3.84</v>
      </c>
      <c r="C21" s="159">
        <f>IF(ISNUMBER(VALUE(SUBSTITUTE(実質収支比率等に係る経年分析!G$49,"▲","-"))),ROUND(VALUE(SUBSTITUTE(実質収支比率等に係る経年分析!G$49,"▲","-")),2),NA())</f>
        <v>-0.38</v>
      </c>
      <c r="D21" s="159">
        <f>IF(ISNUMBER(VALUE(SUBSTITUTE(実質収支比率等に係る経年分析!H$49,"▲","-"))),ROUND(VALUE(SUBSTITUTE(実質収支比率等に係る経年分析!H$49,"▲","-")),2),NA())</f>
        <v>2.2200000000000002</v>
      </c>
      <c r="E21" s="159">
        <f>IF(ISNUMBER(VALUE(SUBSTITUTE(実質収支比率等に係る経年分析!I$49,"▲","-"))),ROUND(VALUE(SUBSTITUTE(実質収支比率等に係る経年分析!I$49,"▲","-")),2),NA())</f>
        <v>1.76</v>
      </c>
      <c r="F21" s="159">
        <f>IF(ISNUMBER(VALUE(SUBSTITUTE(実質収支比率等に係る経年分析!J$49,"▲","-"))),ROUND(VALUE(SUBSTITUTE(実質収支比率等に係る経年分析!J$49,"▲","-")),2),NA())</f>
        <v>3.19</v>
      </c>
    </row>
    <row r="24" spans="1:11" x14ac:dyDescent="0.2">
      <c r="A24" s="129" t="s">
        <v>50</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51</v>
      </c>
      <c r="C26" s="160" t="s">
        <v>52</v>
      </c>
      <c r="D26" s="160" t="s">
        <v>51</v>
      </c>
      <c r="E26" s="160" t="s">
        <v>52</v>
      </c>
      <c r="F26" s="160" t="s">
        <v>51</v>
      </c>
      <c r="G26" s="160" t="s">
        <v>52</v>
      </c>
      <c r="H26" s="160" t="s">
        <v>51</v>
      </c>
      <c r="I26" s="160" t="s">
        <v>52</v>
      </c>
      <c r="J26" s="160" t="s">
        <v>51</v>
      </c>
      <c r="K26" s="160" t="s">
        <v>52</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0.77</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0.93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0.43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0.52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0.51</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上九一色簡易水道事業特別会計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0.22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0.34</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0.18</v>
      </c>
    </row>
    <row r="30" spans="1:11" x14ac:dyDescent="0.2">
      <c r="A30" s="160" t="str">
        <f>IF(連結実質赤字比率に係る赤字・黒字の構成分析!C$40="",NA(),連結実質赤字比率に係る赤字・黒字の構成分析!C$40)</f>
        <v>河口湖治水事業特別会計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0.27</v>
      </c>
    </row>
    <row r="31" spans="1:11" x14ac:dyDescent="0.2">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1.24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0.7</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0.32</v>
      </c>
    </row>
    <row r="32" spans="1:11" x14ac:dyDescent="0.2">
      <c r="A32" s="160" t="str">
        <f>IF(連結実質赤字比率に係る赤字・黒字の構成分析!C$38="",NA(),連結実質赤字比率に係る赤字・黒字の構成分析!C$38)</f>
        <v>河口湖簡易水道事業特別会計</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0.41</v>
      </c>
    </row>
    <row r="33" spans="1:16" x14ac:dyDescent="0.2">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1.28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1.29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2.08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2.94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2.0699999999999998</v>
      </c>
    </row>
    <row r="34" spans="1:16" x14ac:dyDescent="0.2">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1.1000000000000001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1.03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1.1399999999999999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1.43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2.57</v>
      </c>
    </row>
    <row r="35" spans="1:16" x14ac:dyDescent="0.2">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4.04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3.47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3.62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4.45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5.14</v>
      </c>
    </row>
    <row r="36" spans="1:16" x14ac:dyDescent="0.2">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8.07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6.36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13.12</v>
      </c>
    </row>
    <row r="39" spans="1:16" x14ac:dyDescent="0.2">
      <c r="A39" s="129" t="s">
        <v>53</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2">
      <c r="A42" s="161" t="s">
        <v>56</v>
      </c>
      <c r="B42" s="161"/>
      <c r="C42" s="161"/>
      <c r="D42" s="161">
        <f>'実質公債費比率（分子）の構造'!K$52</f>
        <v>1284</v>
      </c>
      <c r="E42" s="161"/>
      <c r="F42" s="161"/>
      <c r="G42" s="161">
        <f>'実質公債費比率（分子）の構造'!L$52</f>
        <v>1345</v>
      </c>
      <c r="H42" s="161"/>
      <c r="I42" s="161"/>
      <c r="J42" s="161">
        <f>'実質公債費比率（分子）の構造'!M$52</f>
        <v>1389</v>
      </c>
      <c r="K42" s="161"/>
      <c r="L42" s="161"/>
      <c r="M42" s="161">
        <f>'実質公債費比率（分子）の構造'!N$52</f>
        <v>1398</v>
      </c>
      <c r="N42" s="161"/>
      <c r="O42" s="161"/>
      <c r="P42" s="161">
        <f>'実質公債費比率（分子）の構造'!O$52</f>
        <v>1455</v>
      </c>
    </row>
    <row r="43" spans="1:16" x14ac:dyDescent="0.2">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58</v>
      </c>
      <c r="B44" s="161">
        <f>'実質公債費比率（分子）の構造'!K$50</f>
        <v>186</v>
      </c>
      <c r="C44" s="161"/>
      <c r="D44" s="161"/>
      <c r="E44" s="161">
        <f>'実質公債費比率（分子）の構造'!L$50</f>
        <v>124</v>
      </c>
      <c r="F44" s="161"/>
      <c r="G44" s="161"/>
      <c r="H44" s="161">
        <f>'実質公債費比率（分子）の構造'!M$50</f>
        <v>124</v>
      </c>
      <c r="I44" s="161"/>
      <c r="J44" s="161"/>
      <c r="K44" s="161">
        <f>'実質公債費比率（分子）の構造'!N$50</f>
        <v>100</v>
      </c>
      <c r="L44" s="161"/>
      <c r="M44" s="161"/>
      <c r="N44" s="161">
        <f>'実質公債費比率（分子）の構造'!O$50</f>
        <v>89</v>
      </c>
      <c r="O44" s="161"/>
      <c r="P44" s="161"/>
    </row>
    <row r="45" spans="1:16" x14ac:dyDescent="0.2">
      <c r="A45" s="161" t="s">
        <v>59</v>
      </c>
      <c r="B45" s="161">
        <f>'実質公債費比率（分子）の構造'!K$49</f>
        <v>36</v>
      </c>
      <c r="C45" s="161"/>
      <c r="D45" s="161"/>
      <c r="E45" s="161">
        <f>'実質公債費比率（分子）の構造'!L$49</f>
        <v>21</v>
      </c>
      <c r="F45" s="161"/>
      <c r="G45" s="161"/>
      <c r="H45" s="161">
        <f>'実質公債費比率（分子）の構造'!M$49</f>
        <v>56</v>
      </c>
      <c r="I45" s="161"/>
      <c r="J45" s="161"/>
      <c r="K45" s="161">
        <f>'実質公債費比率（分子）の構造'!N$49</f>
        <v>57</v>
      </c>
      <c r="L45" s="161"/>
      <c r="M45" s="161"/>
      <c r="N45" s="161">
        <f>'実質公債費比率（分子）の構造'!O$49</f>
        <v>67</v>
      </c>
      <c r="O45" s="161"/>
      <c r="P45" s="161"/>
    </row>
    <row r="46" spans="1:16" x14ac:dyDescent="0.2">
      <c r="A46" s="161" t="s">
        <v>60</v>
      </c>
      <c r="B46" s="161">
        <f>'実質公債費比率（分子）の構造'!K$48</f>
        <v>295</v>
      </c>
      <c r="C46" s="161"/>
      <c r="D46" s="161"/>
      <c r="E46" s="161">
        <f>'実質公債費比率（分子）の構造'!L$48</f>
        <v>283</v>
      </c>
      <c r="F46" s="161"/>
      <c r="G46" s="161"/>
      <c r="H46" s="161">
        <f>'実質公債費比率（分子）の構造'!M$48</f>
        <v>273</v>
      </c>
      <c r="I46" s="161"/>
      <c r="J46" s="161"/>
      <c r="K46" s="161">
        <f>'実質公債費比率（分子）の構造'!N$48</f>
        <v>302</v>
      </c>
      <c r="L46" s="161"/>
      <c r="M46" s="161"/>
      <c r="N46" s="161">
        <f>'実質公債費比率（分子）の構造'!O$48</f>
        <v>352</v>
      </c>
      <c r="O46" s="161"/>
      <c r="P46" s="161"/>
    </row>
    <row r="47" spans="1:16" x14ac:dyDescent="0.2">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63</v>
      </c>
      <c r="B49" s="161">
        <f>'実質公債費比率（分子）の構造'!K$45</f>
        <v>1486</v>
      </c>
      <c r="C49" s="161"/>
      <c r="D49" s="161"/>
      <c r="E49" s="161">
        <f>'実質公債費比率（分子）の構造'!L$45</f>
        <v>1469</v>
      </c>
      <c r="F49" s="161"/>
      <c r="G49" s="161"/>
      <c r="H49" s="161">
        <f>'実質公債費比率（分子）の構造'!M$45</f>
        <v>1482</v>
      </c>
      <c r="I49" s="161"/>
      <c r="J49" s="161"/>
      <c r="K49" s="161">
        <f>'実質公債費比率（分子）の構造'!N$45</f>
        <v>1478</v>
      </c>
      <c r="L49" s="161"/>
      <c r="M49" s="161"/>
      <c r="N49" s="161">
        <f>'実質公債費比率（分子）の構造'!O$45</f>
        <v>1506</v>
      </c>
      <c r="O49" s="161"/>
      <c r="P49" s="161"/>
    </row>
    <row r="50" spans="1:16" x14ac:dyDescent="0.2">
      <c r="A50" s="161" t="s">
        <v>64</v>
      </c>
      <c r="B50" s="161" t="e">
        <f>NA()</f>
        <v>#N/A</v>
      </c>
      <c r="C50" s="161">
        <f>IF(ISNUMBER('実質公債費比率（分子）の構造'!K$53),'実質公債費比率（分子）の構造'!K$53,NA())</f>
        <v>719</v>
      </c>
      <c r="D50" s="161" t="e">
        <f>NA()</f>
        <v>#N/A</v>
      </c>
      <c r="E50" s="161" t="e">
        <f>NA()</f>
        <v>#N/A</v>
      </c>
      <c r="F50" s="161">
        <f>IF(ISNUMBER('実質公債費比率（分子）の構造'!L$53),'実質公債費比率（分子）の構造'!L$53,NA())</f>
        <v>552</v>
      </c>
      <c r="G50" s="161" t="e">
        <f>NA()</f>
        <v>#N/A</v>
      </c>
      <c r="H50" s="161" t="e">
        <f>NA()</f>
        <v>#N/A</v>
      </c>
      <c r="I50" s="161">
        <f>IF(ISNUMBER('実質公債費比率（分子）の構造'!M$53),'実質公債費比率（分子）の構造'!M$53,NA())</f>
        <v>546</v>
      </c>
      <c r="J50" s="161" t="e">
        <f>NA()</f>
        <v>#N/A</v>
      </c>
      <c r="K50" s="161" t="e">
        <f>NA()</f>
        <v>#N/A</v>
      </c>
      <c r="L50" s="161">
        <f>IF(ISNUMBER('実質公債費比率（分子）の構造'!N$53),'実質公債費比率（分子）の構造'!N$53,NA())</f>
        <v>539</v>
      </c>
      <c r="M50" s="161" t="e">
        <f>NA()</f>
        <v>#N/A</v>
      </c>
      <c r="N50" s="161" t="e">
        <f>NA()</f>
        <v>#N/A</v>
      </c>
      <c r="O50" s="161">
        <f>IF(ISNUMBER('実質公債費比率（分子）の構造'!O$53),'実質公債費比率（分子）の構造'!O$53,NA())</f>
        <v>559</v>
      </c>
      <c r="P50" s="161" t="e">
        <f>NA()</f>
        <v>#N/A</v>
      </c>
    </row>
    <row r="53" spans="1:16" x14ac:dyDescent="0.2">
      <c r="A53" s="129" t="s">
        <v>65</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2">
      <c r="A56" s="160" t="s">
        <v>36</v>
      </c>
      <c r="B56" s="160"/>
      <c r="C56" s="160"/>
      <c r="D56" s="160">
        <f>'将来負担比率（分子）の構造'!I$52</f>
        <v>16752</v>
      </c>
      <c r="E56" s="160"/>
      <c r="F56" s="160"/>
      <c r="G56" s="160">
        <f>'将来負担比率（分子）の構造'!J$52</f>
        <v>16871</v>
      </c>
      <c r="H56" s="160"/>
      <c r="I56" s="160"/>
      <c r="J56" s="160">
        <f>'将来負担比率（分子）の構造'!K$52</f>
        <v>16968</v>
      </c>
      <c r="K56" s="160"/>
      <c r="L56" s="160"/>
      <c r="M56" s="160">
        <f>'将来負担比率（分子）の構造'!L$52</f>
        <v>16960</v>
      </c>
      <c r="N56" s="160"/>
      <c r="O56" s="160"/>
      <c r="P56" s="160">
        <f>'将来負担比率（分子）の構造'!M$52</f>
        <v>17348</v>
      </c>
    </row>
    <row r="57" spans="1:16" x14ac:dyDescent="0.2">
      <c r="A57" s="160" t="s">
        <v>35</v>
      </c>
      <c r="B57" s="160"/>
      <c r="C57" s="160"/>
      <c r="D57" s="160">
        <f>'将来負担比率（分子）の構造'!I$51</f>
        <v>252</v>
      </c>
      <c r="E57" s="160"/>
      <c r="F57" s="160"/>
      <c r="G57" s="160">
        <f>'将来負担比率（分子）の構造'!J$51</f>
        <v>237</v>
      </c>
      <c r="H57" s="160"/>
      <c r="I57" s="160"/>
      <c r="J57" s="160">
        <f>'将来負担比率（分子）の構造'!K$51</f>
        <v>224</v>
      </c>
      <c r="K57" s="160"/>
      <c r="L57" s="160"/>
      <c r="M57" s="160">
        <f>'将来負担比率（分子）の構造'!L$51</f>
        <v>210</v>
      </c>
      <c r="N57" s="160"/>
      <c r="O57" s="160"/>
      <c r="P57" s="160">
        <f>'将来負担比率（分子）の構造'!M$51</f>
        <v>196</v>
      </c>
    </row>
    <row r="58" spans="1:16" x14ac:dyDescent="0.2">
      <c r="A58" s="160" t="s">
        <v>34</v>
      </c>
      <c r="B58" s="160"/>
      <c r="C58" s="160"/>
      <c r="D58" s="160">
        <f>'将来負担比率（分子）の構造'!I$50</f>
        <v>3423</v>
      </c>
      <c r="E58" s="160"/>
      <c r="F58" s="160"/>
      <c r="G58" s="160">
        <f>'将来負担比率（分子）の構造'!J$50</f>
        <v>3592</v>
      </c>
      <c r="H58" s="160"/>
      <c r="I58" s="160"/>
      <c r="J58" s="160">
        <f>'将来負担比率（分子）の構造'!K$50</f>
        <v>3685</v>
      </c>
      <c r="K58" s="160"/>
      <c r="L58" s="160"/>
      <c r="M58" s="160">
        <f>'将来負担比率（分子）の構造'!L$50</f>
        <v>3843</v>
      </c>
      <c r="N58" s="160"/>
      <c r="O58" s="160"/>
      <c r="P58" s="160">
        <f>'将来負担比率（分子）の構造'!M$50</f>
        <v>4287</v>
      </c>
    </row>
    <row r="59" spans="1:16" x14ac:dyDescent="0.2">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28</v>
      </c>
      <c r="B62" s="160">
        <f>'将来負担比率（分子）の構造'!I$45</f>
        <v>1676</v>
      </c>
      <c r="C62" s="160"/>
      <c r="D62" s="160"/>
      <c r="E62" s="160">
        <f>'将来負担比率（分子）の構造'!J$45</f>
        <v>1548</v>
      </c>
      <c r="F62" s="160"/>
      <c r="G62" s="160"/>
      <c r="H62" s="160">
        <f>'将来負担比率（分子）の構造'!K$45</f>
        <v>1434</v>
      </c>
      <c r="I62" s="160"/>
      <c r="J62" s="160"/>
      <c r="K62" s="160">
        <f>'将来負担比率（分子）の構造'!L$45</f>
        <v>1418</v>
      </c>
      <c r="L62" s="160"/>
      <c r="M62" s="160"/>
      <c r="N62" s="160">
        <f>'将来負担比率（分子）の構造'!M$45</f>
        <v>1415</v>
      </c>
      <c r="O62" s="160"/>
      <c r="P62" s="160"/>
    </row>
    <row r="63" spans="1:16" x14ac:dyDescent="0.2">
      <c r="A63" s="160" t="s">
        <v>27</v>
      </c>
      <c r="B63" s="160">
        <f>'将来負担比率（分子）の構造'!I$44</f>
        <v>750</v>
      </c>
      <c r="C63" s="160"/>
      <c r="D63" s="160"/>
      <c r="E63" s="160">
        <f>'将来負担比率（分子）の構造'!J$44</f>
        <v>885</v>
      </c>
      <c r="F63" s="160"/>
      <c r="G63" s="160"/>
      <c r="H63" s="160">
        <f>'将来負担比率（分子）の構造'!K$44</f>
        <v>830</v>
      </c>
      <c r="I63" s="160"/>
      <c r="J63" s="160"/>
      <c r="K63" s="160">
        <f>'将来負担比率（分子）の構造'!L$44</f>
        <v>813</v>
      </c>
      <c r="L63" s="160"/>
      <c r="M63" s="160"/>
      <c r="N63" s="160">
        <f>'将来負担比率（分子）の構造'!M$44</f>
        <v>795</v>
      </c>
      <c r="O63" s="160"/>
      <c r="P63" s="160"/>
    </row>
    <row r="64" spans="1:16" x14ac:dyDescent="0.2">
      <c r="A64" s="160" t="s">
        <v>26</v>
      </c>
      <c r="B64" s="160">
        <f>'将来負担比率（分子）の構造'!I$43</f>
        <v>5046</v>
      </c>
      <c r="C64" s="160"/>
      <c r="D64" s="160"/>
      <c r="E64" s="160">
        <f>'将来負担比率（分子）の構造'!J$43</f>
        <v>4700</v>
      </c>
      <c r="F64" s="160"/>
      <c r="G64" s="160"/>
      <c r="H64" s="160">
        <f>'将来負担比率（分子）の構造'!K$43</f>
        <v>4297</v>
      </c>
      <c r="I64" s="160"/>
      <c r="J64" s="160"/>
      <c r="K64" s="160">
        <f>'将来負担比率（分子）の構造'!L$43</f>
        <v>4306</v>
      </c>
      <c r="L64" s="160"/>
      <c r="M64" s="160"/>
      <c r="N64" s="160">
        <f>'将来負担比率（分子）の構造'!M$43</f>
        <v>4518</v>
      </c>
      <c r="O64" s="160"/>
      <c r="P64" s="160"/>
    </row>
    <row r="65" spans="1:16" x14ac:dyDescent="0.2">
      <c r="A65" s="160" t="s">
        <v>25</v>
      </c>
      <c r="B65" s="160">
        <f>'将来負担比率（分子）の構造'!I$42</f>
        <v>774</v>
      </c>
      <c r="C65" s="160"/>
      <c r="D65" s="160"/>
      <c r="E65" s="160">
        <f>'将来負担比率（分子）の構造'!J$42</f>
        <v>650</v>
      </c>
      <c r="F65" s="160"/>
      <c r="G65" s="160"/>
      <c r="H65" s="160">
        <f>'将来負担比率（分子）の構造'!K$42</f>
        <v>651</v>
      </c>
      <c r="I65" s="160"/>
      <c r="J65" s="160"/>
      <c r="K65" s="160">
        <f>'将来負担比率（分子）の構造'!L$42</f>
        <v>548</v>
      </c>
      <c r="L65" s="160"/>
      <c r="M65" s="160"/>
      <c r="N65" s="160">
        <f>'将来負担比率（分子）の構造'!M$42</f>
        <v>459</v>
      </c>
      <c r="O65" s="160"/>
      <c r="P65" s="160"/>
    </row>
    <row r="66" spans="1:16" x14ac:dyDescent="0.2">
      <c r="A66" s="160" t="s">
        <v>24</v>
      </c>
      <c r="B66" s="160">
        <f>'将来負担比率（分子）の構造'!I$41</f>
        <v>16971</v>
      </c>
      <c r="C66" s="160"/>
      <c r="D66" s="160"/>
      <c r="E66" s="160">
        <f>'将来負担比率（分子）の構造'!J$41</f>
        <v>16910</v>
      </c>
      <c r="F66" s="160"/>
      <c r="G66" s="160"/>
      <c r="H66" s="160">
        <f>'将来負担比率（分子）の構造'!K$41</f>
        <v>17114</v>
      </c>
      <c r="I66" s="160"/>
      <c r="J66" s="160"/>
      <c r="K66" s="160">
        <f>'将来負担比率（分子）の構造'!L$41</f>
        <v>17447</v>
      </c>
      <c r="L66" s="160"/>
      <c r="M66" s="160"/>
      <c r="N66" s="160">
        <f>'将来負担比率（分子）の構造'!M$41</f>
        <v>17952</v>
      </c>
      <c r="O66" s="160"/>
      <c r="P66" s="160"/>
    </row>
    <row r="67" spans="1:16" x14ac:dyDescent="0.2">
      <c r="A67" s="160" t="s">
        <v>68</v>
      </c>
      <c r="B67" s="160" t="e">
        <f>NA()</f>
        <v>#N/A</v>
      </c>
      <c r="C67" s="160">
        <f>IF(ISNUMBER('将来負担比率（分子）の構造'!I$53), IF('将来負担比率（分子）の構造'!I$53 &lt; 0, 0, '将来負担比率（分子）の構造'!I$53), NA())</f>
        <v>4790</v>
      </c>
      <c r="D67" s="160" t="e">
        <f>NA()</f>
        <v>#N/A</v>
      </c>
      <c r="E67" s="160" t="e">
        <f>NA()</f>
        <v>#N/A</v>
      </c>
      <c r="F67" s="160">
        <f>IF(ISNUMBER('将来負担比率（分子）の構造'!J$53), IF('将来負担比率（分子）の構造'!J$53 &lt; 0, 0, '将来負担比率（分子）の構造'!J$53), NA())</f>
        <v>3992</v>
      </c>
      <c r="G67" s="160" t="e">
        <f>NA()</f>
        <v>#N/A</v>
      </c>
      <c r="H67" s="160" t="e">
        <f>NA()</f>
        <v>#N/A</v>
      </c>
      <c r="I67" s="160">
        <f>IF(ISNUMBER('将来負担比率（分子）の構造'!K$53), IF('将来負担比率（分子）の構造'!K$53 &lt; 0, 0, '将来負担比率（分子）の構造'!K$53), NA())</f>
        <v>3450</v>
      </c>
      <c r="J67" s="160" t="e">
        <f>NA()</f>
        <v>#N/A</v>
      </c>
      <c r="K67" s="160" t="e">
        <f>NA()</f>
        <v>#N/A</v>
      </c>
      <c r="L67" s="160">
        <f>IF(ISNUMBER('将来負担比率（分子）の構造'!L$53), IF('将来負担比率（分子）の構造'!L$53 &lt; 0, 0, '将来負担比率（分子）の構造'!L$53), NA())</f>
        <v>3519</v>
      </c>
      <c r="M67" s="160" t="e">
        <f>NA()</f>
        <v>#N/A</v>
      </c>
      <c r="N67" s="160" t="e">
        <f>NA()</f>
        <v>#N/A</v>
      </c>
      <c r="O67" s="160">
        <f>IF(ISNUMBER('将来負担比率（分子）の構造'!M$53), IF('将来負担比率（分子）の構造'!M$53 &lt; 0, 0, '将来負担比率（分子）の構造'!M$53), NA())</f>
        <v>3306</v>
      </c>
      <c r="P67" s="160" t="e">
        <f>NA()</f>
        <v>#N/A</v>
      </c>
    </row>
    <row r="70" spans="1:16" x14ac:dyDescent="0.2">
      <c r="A70" s="162" t="s">
        <v>69</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70</v>
      </c>
      <c r="B72" s="164">
        <f>基金残高に係る経年分析!F55</f>
        <v>1555</v>
      </c>
      <c r="C72" s="164">
        <f>基金残高に係る経年分析!G55</f>
        <v>1556</v>
      </c>
      <c r="D72" s="164">
        <f>基金残高に係る経年分析!H55</f>
        <v>1558</v>
      </c>
    </row>
    <row r="73" spans="1:16" x14ac:dyDescent="0.2">
      <c r="A73" s="163" t="s">
        <v>71</v>
      </c>
      <c r="B73" s="164">
        <f>基金残高に係る経年分析!F56</f>
        <v>725</v>
      </c>
      <c r="C73" s="164">
        <f>基金残高に係る経年分析!G56</f>
        <v>713</v>
      </c>
      <c r="D73" s="164">
        <f>基金残高に係る経年分析!H56</f>
        <v>762</v>
      </c>
    </row>
    <row r="74" spans="1:16" x14ac:dyDescent="0.2">
      <c r="A74" s="163" t="s">
        <v>72</v>
      </c>
      <c r="B74" s="164">
        <f>基金残高に係る経年分析!F57</f>
        <v>2950</v>
      </c>
      <c r="C74" s="164">
        <f>基金残高に係る経年分析!G57</f>
        <v>3375</v>
      </c>
      <c r="D74" s="164">
        <f>基金残高に係る経年分析!H57</f>
        <v>3569</v>
      </c>
    </row>
  </sheetData>
  <sheetProtection algorithmName="SHA-512" hashValue="/2yjCt3JQe9f5og8fUwl1vCEohgXGNCP9W2edClu1311NqgByb7LpNeRyJR3WlggeQvQieebIOxVgYALp1gL9Q==" saltValue="gvMox632nCiWO1jKcvPN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2">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2">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2">
      <c r="B5" s="740" t="s">
        <v>220</v>
      </c>
      <c r="C5" s="741"/>
      <c r="D5" s="741"/>
      <c r="E5" s="741"/>
      <c r="F5" s="741"/>
      <c r="G5" s="741"/>
      <c r="H5" s="741"/>
      <c r="I5" s="741"/>
      <c r="J5" s="741"/>
      <c r="K5" s="741"/>
      <c r="L5" s="741"/>
      <c r="M5" s="741"/>
      <c r="N5" s="741"/>
      <c r="O5" s="741"/>
      <c r="P5" s="741"/>
      <c r="Q5" s="742"/>
      <c r="R5" s="706">
        <v>4429265</v>
      </c>
      <c r="S5" s="707"/>
      <c r="T5" s="707"/>
      <c r="U5" s="707"/>
      <c r="V5" s="707"/>
      <c r="W5" s="707"/>
      <c r="X5" s="707"/>
      <c r="Y5" s="753"/>
      <c r="Z5" s="771">
        <v>34.1</v>
      </c>
      <c r="AA5" s="771"/>
      <c r="AB5" s="771"/>
      <c r="AC5" s="771"/>
      <c r="AD5" s="772">
        <v>4420916</v>
      </c>
      <c r="AE5" s="772"/>
      <c r="AF5" s="772"/>
      <c r="AG5" s="772"/>
      <c r="AH5" s="772"/>
      <c r="AI5" s="772"/>
      <c r="AJ5" s="772"/>
      <c r="AK5" s="772"/>
      <c r="AL5" s="754">
        <v>59.3</v>
      </c>
      <c r="AM5" s="723"/>
      <c r="AN5" s="723"/>
      <c r="AO5" s="755"/>
      <c r="AP5" s="740" t="s">
        <v>221</v>
      </c>
      <c r="AQ5" s="741"/>
      <c r="AR5" s="741"/>
      <c r="AS5" s="741"/>
      <c r="AT5" s="741"/>
      <c r="AU5" s="741"/>
      <c r="AV5" s="741"/>
      <c r="AW5" s="741"/>
      <c r="AX5" s="741"/>
      <c r="AY5" s="741"/>
      <c r="AZ5" s="741"/>
      <c r="BA5" s="741"/>
      <c r="BB5" s="741"/>
      <c r="BC5" s="741"/>
      <c r="BD5" s="741"/>
      <c r="BE5" s="741"/>
      <c r="BF5" s="742"/>
      <c r="BG5" s="641">
        <v>4296527</v>
      </c>
      <c r="BH5" s="644"/>
      <c r="BI5" s="644"/>
      <c r="BJ5" s="644"/>
      <c r="BK5" s="644"/>
      <c r="BL5" s="644"/>
      <c r="BM5" s="644"/>
      <c r="BN5" s="645"/>
      <c r="BO5" s="703">
        <v>97</v>
      </c>
      <c r="BP5" s="703"/>
      <c r="BQ5" s="703"/>
      <c r="BR5" s="703"/>
      <c r="BS5" s="704" t="s">
        <v>222</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214</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x14ac:dyDescent="0.2">
      <c r="B6" s="638" t="s">
        <v>226</v>
      </c>
      <c r="C6" s="639"/>
      <c r="D6" s="639"/>
      <c r="E6" s="639"/>
      <c r="F6" s="639"/>
      <c r="G6" s="639"/>
      <c r="H6" s="639"/>
      <c r="I6" s="639"/>
      <c r="J6" s="639"/>
      <c r="K6" s="639"/>
      <c r="L6" s="639"/>
      <c r="M6" s="639"/>
      <c r="N6" s="639"/>
      <c r="O6" s="639"/>
      <c r="P6" s="639"/>
      <c r="Q6" s="640"/>
      <c r="R6" s="641">
        <v>91913</v>
      </c>
      <c r="S6" s="644"/>
      <c r="T6" s="644"/>
      <c r="U6" s="644"/>
      <c r="V6" s="644"/>
      <c r="W6" s="644"/>
      <c r="X6" s="644"/>
      <c r="Y6" s="645"/>
      <c r="Z6" s="703">
        <v>0.7</v>
      </c>
      <c r="AA6" s="703"/>
      <c r="AB6" s="703"/>
      <c r="AC6" s="703"/>
      <c r="AD6" s="704">
        <v>91913</v>
      </c>
      <c r="AE6" s="704"/>
      <c r="AF6" s="704"/>
      <c r="AG6" s="704"/>
      <c r="AH6" s="704"/>
      <c r="AI6" s="704"/>
      <c r="AJ6" s="704"/>
      <c r="AK6" s="704"/>
      <c r="AL6" s="646">
        <v>1.2</v>
      </c>
      <c r="AM6" s="647"/>
      <c r="AN6" s="647"/>
      <c r="AO6" s="705"/>
      <c r="AP6" s="638" t="s">
        <v>227</v>
      </c>
      <c r="AQ6" s="639"/>
      <c r="AR6" s="639"/>
      <c r="AS6" s="639"/>
      <c r="AT6" s="639"/>
      <c r="AU6" s="639"/>
      <c r="AV6" s="639"/>
      <c r="AW6" s="639"/>
      <c r="AX6" s="639"/>
      <c r="AY6" s="639"/>
      <c r="AZ6" s="639"/>
      <c r="BA6" s="639"/>
      <c r="BB6" s="639"/>
      <c r="BC6" s="639"/>
      <c r="BD6" s="639"/>
      <c r="BE6" s="639"/>
      <c r="BF6" s="640"/>
      <c r="BG6" s="641">
        <v>4296527</v>
      </c>
      <c r="BH6" s="644"/>
      <c r="BI6" s="644"/>
      <c r="BJ6" s="644"/>
      <c r="BK6" s="644"/>
      <c r="BL6" s="644"/>
      <c r="BM6" s="644"/>
      <c r="BN6" s="645"/>
      <c r="BO6" s="703">
        <v>97</v>
      </c>
      <c r="BP6" s="703"/>
      <c r="BQ6" s="703"/>
      <c r="BR6" s="703"/>
      <c r="BS6" s="704" t="s">
        <v>228</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93162</v>
      </c>
      <c r="CS6" s="644"/>
      <c r="CT6" s="644"/>
      <c r="CU6" s="644"/>
      <c r="CV6" s="644"/>
      <c r="CW6" s="644"/>
      <c r="CX6" s="644"/>
      <c r="CY6" s="645"/>
      <c r="CZ6" s="754">
        <v>0.8</v>
      </c>
      <c r="DA6" s="723"/>
      <c r="DB6" s="723"/>
      <c r="DC6" s="757"/>
      <c r="DD6" s="649" t="s">
        <v>230</v>
      </c>
      <c r="DE6" s="644"/>
      <c r="DF6" s="644"/>
      <c r="DG6" s="644"/>
      <c r="DH6" s="644"/>
      <c r="DI6" s="644"/>
      <c r="DJ6" s="644"/>
      <c r="DK6" s="644"/>
      <c r="DL6" s="644"/>
      <c r="DM6" s="644"/>
      <c r="DN6" s="644"/>
      <c r="DO6" s="644"/>
      <c r="DP6" s="645"/>
      <c r="DQ6" s="649">
        <v>93162</v>
      </c>
      <c r="DR6" s="644"/>
      <c r="DS6" s="644"/>
      <c r="DT6" s="644"/>
      <c r="DU6" s="644"/>
      <c r="DV6" s="644"/>
      <c r="DW6" s="644"/>
      <c r="DX6" s="644"/>
      <c r="DY6" s="644"/>
      <c r="DZ6" s="644"/>
      <c r="EA6" s="644"/>
      <c r="EB6" s="644"/>
      <c r="EC6" s="684"/>
    </row>
    <row r="7" spans="2:143" ht="11.25" customHeight="1" x14ac:dyDescent="0.2">
      <c r="B7" s="638" t="s">
        <v>231</v>
      </c>
      <c r="C7" s="639"/>
      <c r="D7" s="639"/>
      <c r="E7" s="639"/>
      <c r="F7" s="639"/>
      <c r="G7" s="639"/>
      <c r="H7" s="639"/>
      <c r="I7" s="639"/>
      <c r="J7" s="639"/>
      <c r="K7" s="639"/>
      <c r="L7" s="639"/>
      <c r="M7" s="639"/>
      <c r="N7" s="639"/>
      <c r="O7" s="639"/>
      <c r="P7" s="639"/>
      <c r="Q7" s="640"/>
      <c r="R7" s="641">
        <v>5651</v>
      </c>
      <c r="S7" s="644"/>
      <c r="T7" s="644"/>
      <c r="U7" s="644"/>
      <c r="V7" s="644"/>
      <c r="W7" s="644"/>
      <c r="X7" s="644"/>
      <c r="Y7" s="645"/>
      <c r="Z7" s="703">
        <v>0</v>
      </c>
      <c r="AA7" s="703"/>
      <c r="AB7" s="703"/>
      <c r="AC7" s="703"/>
      <c r="AD7" s="704">
        <v>5651</v>
      </c>
      <c r="AE7" s="704"/>
      <c r="AF7" s="704"/>
      <c r="AG7" s="704"/>
      <c r="AH7" s="704"/>
      <c r="AI7" s="704"/>
      <c r="AJ7" s="704"/>
      <c r="AK7" s="704"/>
      <c r="AL7" s="646">
        <v>0.1</v>
      </c>
      <c r="AM7" s="647"/>
      <c r="AN7" s="647"/>
      <c r="AO7" s="705"/>
      <c r="AP7" s="638" t="s">
        <v>232</v>
      </c>
      <c r="AQ7" s="639"/>
      <c r="AR7" s="639"/>
      <c r="AS7" s="639"/>
      <c r="AT7" s="639"/>
      <c r="AU7" s="639"/>
      <c r="AV7" s="639"/>
      <c r="AW7" s="639"/>
      <c r="AX7" s="639"/>
      <c r="AY7" s="639"/>
      <c r="AZ7" s="639"/>
      <c r="BA7" s="639"/>
      <c r="BB7" s="639"/>
      <c r="BC7" s="639"/>
      <c r="BD7" s="639"/>
      <c r="BE7" s="639"/>
      <c r="BF7" s="640"/>
      <c r="BG7" s="641">
        <v>1791567</v>
      </c>
      <c r="BH7" s="644"/>
      <c r="BI7" s="644"/>
      <c r="BJ7" s="644"/>
      <c r="BK7" s="644"/>
      <c r="BL7" s="644"/>
      <c r="BM7" s="644"/>
      <c r="BN7" s="645"/>
      <c r="BO7" s="703">
        <v>40.4</v>
      </c>
      <c r="BP7" s="703"/>
      <c r="BQ7" s="703"/>
      <c r="BR7" s="703"/>
      <c r="BS7" s="704" t="s">
        <v>169</v>
      </c>
      <c r="BT7" s="704"/>
      <c r="BU7" s="704"/>
      <c r="BV7" s="704"/>
      <c r="BW7" s="704"/>
      <c r="BX7" s="704"/>
      <c r="BY7" s="704"/>
      <c r="BZ7" s="704"/>
      <c r="CA7" s="704"/>
      <c r="CB7" s="745"/>
      <c r="CD7" s="685" t="s">
        <v>233</v>
      </c>
      <c r="CE7" s="682"/>
      <c r="CF7" s="682"/>
      <c r="CG7" s="682"/>
      <c r="CH7" s="682"/>
      <c r="CI7" s="682"/>
      <c r="CJ7" s="682"/>
      <c r="CK7" s="682"/>
      <c r="CL7" s="682"/>
      <c r="CM7" s="682"/>
      <c r="CN7" s="682"/>
      <c r="CO7" s="682"/>
      <c r="CP7" s="682"/>
      <c r="CQ7" s="683"/>
      <c r="CR7" s="641">
        <v>1656488</v>
      </c>
      <c r="CS7" s="644"/>
      <c r="CT7" s="644"/>
      <c r="CU7" s="644"/>
      <c r="CV7" s="644"/>
      <c r="CW7" s="644"/>
      <c r="CX7" s="644"/>
      <c r="CY7" s="645"/>
      <c r="CZ7" s="703">
        <v>13.9</v>
      </c>
      <c r="DA7" s="703"/>
      <c r="DB7" s="703"/>
      <c r="DC7" s="703"/>
      <c r="DD7" s="649">
        <v>13320</v>
      </c>
      <c r="DE7" s="644"/>
      <c r="DF7" s="644"/>
      <c r="DG7" s="644"/>
      <c r="DH7" s="644"/>
      <c r="DI7" s="644"/>
      <c r="DJ7" s="644"/>
      <c r="DK7" s="644"/>
      <c r="DL7" s="644"/>
      <c r="DM7" s="644"/>
      <c r="DN7" s="644"/>
      <c r="DO7" s="644"/>
      <c r="DP7" s="645"/>
      <c r="DQ7" s="649">
        <v>1109326</v>
      </c>
      <c r="DR7" s="644"/>
      <c r="DS7" s="644"/>
      <c r="DT7" s="644"/>
      <c r="DU7" s="644"/>
      <c r="DV7" s="644"/>
      <c r="DW7" s="644"/>
      <c r="DX7" s="644"/>
      <c r="DY7" s="644"/>
      <c r="DZ7" s="644"/>
      <c r="EA7" s="644"/>
      <c r="EB7" s="644"/>
      <c r="EC7" s="684"/>
    </row>
    <row r="8" spans="2:143" ht="11.25" customHeight="1" x14ac:dyDescent="0.2">
      <c r="B8" s="638" t="s">
        <v>234</v>
      </c>
      <c r="C8" s="639"/>
      <c r="D8" s="639"/>
      <c r="E8" s="639"/>
      <c r="F8" s="639"/>
      <c r="G8" s="639"/>
      <c r="H8" s="639"/>
      <c r="I8" s="639"/>
      <c r="J8" s="639"/>
      <c r="K8" s="639"/>
      <c r="L8" s="639"/>
      <c r="M8" s="639"/>
      <c r="N8" s="639"/>
      <c r="O8" s="639"/>
      <c r="P8" s="639"/>
      <c r="Q8" s="640"/>
      <c r="R8" s="641">
        <v>15068</v>
      </c>
      <c r="S8" s="644"/>
      <c r="T8" s="644"/>
      <c r="U8" s="644"/>
      <c r="V8" s="644"/>
      <c r="W8" s="644"/>
      <c r="X8" s="644"/>
      <c r="Y8" s="645"/>
      <c r="Z8" s="703">
        <v>0.1</v>
      </c>
      <c r="AA8" s="703"/>
      <c r="AB8" s="703"/>
      <c r="AC8" s="703"/>
      <c r="AD8" s="704">
        <v>15068</v>
      </c>
      <c r="AE8" s="704"/>
      <c r="AF8" s="704"/>
      <c r="AG8" s="704"/>
      <c r="AH8" s="704"/>
      <c r="AI8" s="704"/>
      <c r="AJ8" s="704"/>
      <c r="AK8" s="704"/>
      <c r="AL8" s="646">
        <v>0.2</v>
      </c>
      <c r="AM8" s="647"/>
      <c r="AN8" s="647"/>
      <c r="AO8" s="705"/>
      <c r="AP8" s="638" t="s">
        <v>235</v>
      </c>
      <c r="AQ8" s="639"/>
      <c r="AR8" s="639"/>
      <c r="AS8" s="639"/>
      <c r="AT8" s="639"/>
      <c r="AU8" s="639"/>
      <c r="AV8" s="639"/>
      <c r="AW8" s="639"/>
      <c r="AX8" s="639"/>
      <c r="AY8" s="639"/>
      <c r="AZ8" s="639"/>
      <c r="BA8" s="639"/>
      <c r="BB8" s="639"/>
      <c r="BC8" s="639"/>
      <c r="BD8" s="639"/>
      <c r="BE8" s="639"/>
      <c r="BF8" s="640"/>
      <c r="BG8" s="641">
        <v>52179</v>
      </c>
      <c r="BH8" s="644"/>
      <c r="BI8" s="644"/>
      <c r="BJ8" s="644"/>
      <c r="BK8" s="644"/>
      <c r="BL8" s="644"/>
      <c r="BM8" s="644"/>
      <c r="BN8" s="645"/>
      <c r="BO8" s="703">
        <v>1.2</v>
      </c>
      <c r="BP8" s="703"/>
      <c r="BQ8" s="703"/>
      <c r="BR8" s="703"/>
      <c r="BS8" s="649" t="s">
        <v>230</v>
      </c>
      <c r="BT8" s="644"/>
      <c r="BU8" s="644"/>
      <c r="BV8" s="644"/>
      <c r="BW8" s="644"/>
      <c r="BX8" s="644"/>
      <c r="BY8" s="644"/>
      <c r="BZ8" s="644"/>
      <c r="CA8" s="644"/>
      <c r="CB8" s="684"/>
      <c r="CD8" s="685" t="s">
        <v>236</v>
      </c>
      <c r="CE8" s="682"/>
      <c r="CF8" s="682"/>
      <c r="CG8" s="682"/>
      <c r="CH8" s="682"/>
      <c r="CI8" s="682"/>
      <c r="CJ8" s="682"/>
      <c r="CK8" s="682"/>
      <c r="CL8" s="682"/>
      <c r="CM8" s="682"/>
      <c r="CN8" s="682"/>
      <c r="CO8" s="682"/>
      <c r="CP8" s="682"/>
      <c r="CQ8" s="683"/>
      <c r="CR8" s="641">
        <v>3533158</v>
      </c>
      <c r="CS8" s="644"/>
      <c r="CT8" s="644"/>
      <c r="CU8" s="644"/>
      <c r="CV8" s="644"/>
      <c r="CW8" s="644"/>
      <c r="CX8" s="644"/>
      <c r="CY8" s="645"/>
      <c r="CZ8" s="703">
        <v>29.7</v>
      </c>
      <c r="DA8" s="703"/>
      <c r="DB8" s="703"/>
      <c r="DC8" s="703"/>
      <c r="DD8" s="649">
        <v>751164</v>
      </c>
      <c r="DE8" s="644"/>
      <c r="DF8" s="644"/>
      <c r="DG8" s="644"/>
      <c r="DH8" s="644"/>
      <c r="DI8" s="644"/>
      <c r="DJ8" s="644"/>
      <c r="DK8" s="644"/>
      <c r="DL8" s="644"/>
      <c r="DM8" s="644"/>
      <c r="DN8" s="644"/>
      <c r="DO8" s="644"/>
      <c r="DP8" s="645"/>
      <c r="DQ8" s="649">
        <v>1579670</v>
      </c>
      <c r="DR8" s="644"/>
      <c r="DS8" s="644"/>
      <c r="DT8" s="644"/>
      <c r="DU8" s="644"/>
      <c r="DV8" s="644"/>
      <c r="DW8" s="644"/>
      <c r="DX8" s="644"/>
      <c r="DY8" s="644"/>
      <c r="DZ8" s="644"/>
      <c r="EA8" s="644"/>
      <c r="EB8" s="644"/>
      <c r="EC8" s="684"/>
    </row>
    <row r="9" spans="2:143" ht="11.25" customHeight="1" x14ac:dyDescent="0.2">
      <c r="B9" s="638" t="s">
        <v>237</v>
      </c>
      <c r="C9" s="639"/>
      <c r="D9" s="639"/>
      <c r="E9" s="639"/>
      <c r="F9" s="639"/>
      <c r="G9" s="639"/>
      <c r="H9" s="639"/>
      <c r="I9" s="639"/>
      <c r="J9" s="639"/>
      <c r="K9" s="639"/>
      <c r="L9" s="639"/>
      <c r="M9" s="639"/>
      <c r="N9" s="639"/>
      <c r="O9" s="639"/>
      <c r="P9" s="639"/>
      <c r="Q9" s="640"/>
      <c r="R9" s="641">
        <v>16510</v>
      </c>
      <c r="S9" s="644"/>
      <c r="T9" s="644"/>
      <c r="U9" s="644"/>
      <c r="V9" s="644"/>
      <c r="W9" s="644"/>
      <c r="X9" s="644"/>
      <c r="Y9" s="645"/>
      <c r="Z9" s="703">
        <v>0.1</v>
      </c>
      <c r="AA9" s="703"/>
      <c r="AB9" s="703"/>
      <c r="AC9" s="703"/>
      <c r="AD9" s="704">
        <v>16510</v>
      </c>
      <c r="AE9" s="704"/>
      <c r="AF9" s="704"/>
      <c r="AG9" s="704"/>
      <c r="AH9" s="704"/>
      <c r="AI9" s="704"/>
      <c r="AJ9" s="704"/>
      <c r="AK9" s="704"/>
      <c r="AL9" s="646">
        <v>0.2</v>
      </c>
      <c r="AM9" s="647"/>
      <c r="AN9" s="647"/>
      <c r="AO9" s="705"/>
      <c r="AP9" s="638" t="s">
        <v>238</v>
      </c>
      <c r="AQ9" s="639"/>
      <c r="AR9" s="639"/>
      <c r="AS9" s="639"/>
      <c r="AT9" s="639"/>
      <c r="AU9" s="639"/>
      <c r="AV9" s="639"/>
      <c r="AW9" s="639"/>
      <c r="AX9" s="639"/>
      <c r="AY9" s="639"/>
      <c r="AZ9" s="639"/>
      <c r="BA9" s="639"/>
      <c r="BB9" s="639"/>
      <c r="BC9" s="639"/>
      <c r="BD9" s="639"/>
      <c r="BE9" s="639"/>
      <c r="BF9" s="640"/>
      <c r="BG9" s="641">
        <v>1474353</v>
      </c>
      <c r="BH9" s="644"/>
      <c r="BI9" s="644"/>
      <c r="BJ9" s="644"/>
      <c r="BK9" s="644"/>
      <c r="BL9" s="644"/>
      <c r="BM9" s="644"/>
      <c r="BN9" s="645"/>
      <c r="BO9" s="703">
        <v>33.299999999999997</v>
      </c>
      <c r="BP9" s="703"/>
      <c r="BQ9" s="703"/>
      <c r="BR9" s="703"/>
      <c r="BS9" s="649" t="s">
        <v>169</v>
      </c>
      <c r="BT9" s="644"/>
      <c r="BU9" s="644"/>
      <c r="BV9" s="644"/>
      <c r="BW9" s="644"/>
      <c r="BX9" s="644"/>
      <c r="BY9" s="644"/>
      <c r="BZ9" s="644"/>
      <c r="CA9" s="644"/>
      <c r="CB9" s="684"/>
      <c r="CD9" s="685" t="s">
        <v>239</v>
      </c>
      <c r="CE9" s="682"/>
      <c r="CF9" s="682"/>
      <c r="CG9" s="682"/>
      <c r="CH9" s="682"/>
      <c r="CI9" s="682"/>
      <c r="CJ9" s="682"/>
      <c r="CK9" s="682"/>
      <c r="CL9" s="682"/>
      <c r="CM9" s="682"/>
      <c r="CN9" s="682"/>
      <c r="CO9" s="682"/>
      <c r="CP9" s="682"/>
      <c r="CQ9" s="683"/>
      <c r="CR9" s="641">
        <v>1277580</v>
      </c>
      <c r="CS9" s="644"/>
      <c r="CT9" s="644"/>
      <c r="CU9" s="644"/>
      <c r="CV9" s="644"/>
      <c r="CW9" s="644"/>
      <c r="CX9" s="644"/>
      <c r="CY9" s="645"/>
      <c r="CZ9" s="703">
        <v>10.7</v>
      </c>
      <c r="DA9" s="703"/>
      <c r="DB9" s="703"/>
      <c r="DC9" s="703"/>
      <c r="DD9" s="649">
        <v>79098</v>
      </c>
      <c r="DE9" s="644"/>
      <c r="DF9" s="644"/>
      <c r="DG9" s="644"/>
      <c r="DH9" s="644"/>
      <c r="DI9" s="644"/>
      <c r="DJ9" s="644"/>
      <c r="DK9" s="644"/>
      <c r="DL9" s="644"/>
      <c r="DM9" s="644"/>
      <c r="DN9" s="644"/>
      <c r="DO9" s="644"/>
      <c r="DP9" s="645"/>
      <c r="DQ9" s="649">
        <v>1102949</v>
      </c>
      <c r="DR9" s="644"/>
      <c r="DS9" s="644"/>
      <c r="DT9" s="644"/>
      <c r="DU9" s="644"/>
      <c r="DV9" s="644"/>
      <c r="DW9" s="644"/>
      <c r="DX9" s="644"/>
      <c r="DY9" s="644"/>
      <c r="DZ9" s="644"/>
      <c r="EA9" s="644"/>
      <c r="EB9" s="644"/>
      <c r="EC9" s="684"/>
    </row>
    <row r="10" spans="2:143" ht="11.25" customHeight="1" x14ac:dyDescent="0.2">
      <c r="B10" s="638" t="s">
        <v>240</v>
      </c>
      <c r="C10" s="639"/>
      <c r="D10" s="639"/>
      <c r="E10" s="639"/>
      <c r="F10" s="639"/>
      <c r="G10" s="639"/>
      <c r="H10" s="639"/>
      <c r="I10" s="639"/>
      <c r="J10" s="639"/>
      <c r="K10" s="639"/>
      <c r="L10" s="639"/>
      <c r="M10" s="639"/>
      <c r="N10" s="639"/>
      <c r="O10" s="639"/>
      <c r="P10" s="639"/>
      <c r="Q10" s="640"/>
      <c r="R10" s="641" t="s">
        <v>230</v>
      </c>
      <c r="S10" s="644"/>
      <c r="T10" s="644"/>
      <c r="U10" s="644"/>
      <c r="V10" s="644"/>
      <c r="W10" s="644"/>
      <c r="X10" s="644"/>
      <c r="Y10" s="645"/>
      <c r="Z10" s="703" t="s">
        <v>230</v>
      </c>
      <c r="AA10" s="703"/>
      <c r="AB10" s="703"/>
      <c r="AC10" s="703"/>
      <c r="AD10" s="704" t="s">
        <v>230</v>
      </c>
      <c r="AE10" s="704"/>
      <c r="AF10" s="704"/>
      <c r="AG10" s="704"/>
      <c r="AH10" s="704"/>
      <c r="AI10" s="704"/>
      <c r="AJ10" s="704"/>
      <c r="AK10" s="704"/>
      <c r="AL10" s="646" t="s">
        <v>230</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99865</v>
      </c>
      <c r="BH10" s="644"/>
      <c r="BI10" s="644"/>
      <c r="BJ10" s="644"/>
      <c r="BK10" s="644"/>
      <c r="BL10" s="644"/>
      <c r="BM10" s="644"/>
      <c r="BN10" s="645"/>
      <c r="BO10" s="703">
        <v>2.2999999999999998</v>
      </c>
      <c r="BP10" s="703"/>
      <c r="BQ10" s="703"/>
      <c r="BR10" s="703"/>
      <c r="BS10" s="649" t="s">
        <v>230</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t="s">
        <v>169</v>
      </c>
      <c r="CS10" s="644"/>
      <c r="CT10" s="644"/>
      <c r="CU10" s="644"/>
      <c r="CV10" s="644"/>
      <c r="CW10" s="644"/>
      <c r="CX10" s="644"/>
      <c r="CY10" s="645"/>
      <c r="CZ10" s="703" t="s">
        <v>230</v>
      </c>
      <c r="DA10" s="703"/>
      <c r="DB10" s="703"/>
      <c r="DC10" s="703"/>
      <c r="DD10" s="649" t="s">
        <v>230</v>
      </c>
      <c r="DE10" s="644"/>
      <c r="DF10" s="644"/>
      <c r="DG10" s="644"/>
      <c r="DH10" s="644"/>
      <c r="DI10" s="644"/>
      <c r="DJ10" s="644"/>
      <c r="DK10" s="644"/>
      <c r="DL10" s="644"/>
      <c r="DM10" s="644"/>
      <c r="DN10" s="644"/>
      <c r="DO10" s="644"/>
      <c r="DP10" s="645"/>
      <c r="DQ10" s="649" t="s">
        <v>228</v>
      </c>
      <c r="DR10" s="644"/>
      <c r="DS10" s="644"/>
      <c r="DT10" s="644"/>
      <c r="DU10" s="644"/>
      <c r="DV10" s="644"/>
      <c r="DW10" s="644"/>
      <c r="DX10" s="644"/>
      <c r="DY10" s="644"/>
      <c r="DZ10" s="644"/>
      <c r="EA10" s="644"/>
      <c r="EB10" s="644"/>
      <c r="EC10" s="684"/>
    </row>
    <row r="11" spans="2:143" ht="11.25" customHeight="1" x14ac:dyDescent="0.2">
      <c r="B11" s="638" t="s">
        <v>243</v>
      </c>
      <c r="C11" s="639"/>
      <c r="D11" s="639"/>
      <c r="E11" s="639"/>
      <c r="F11" s="639"/>
      <c r="G11" s="639"/>
      <c r="H11" s="639"/>
      <c r="I11" s="639"/>
      <c r="J11" s="639"/>
      <c r="K11" s="639"/>
      <c r="L11" s="639"/>
      <c r="M11" s="639"/>
      <c r="N11" s="639"/>
      <c r="O11" s="639"/>
      <c r="P11" s="639"/>
      <c r="Q11" s="640"/>
      <c r="R11" s="641" t="s">
        <v>222</v>
      </c>
      <c r="S11" s="644"/>
      <c r="T11" s="644"/>
      <c r="U11" s="644"/>
      <c r="V11" s="644"/>
      <c r="W11" s="644"/>
      <c r="X11" s="644"/>
      <c r="Y11" s="645"/>
      <c r="Z11" s="703" t="s">
        <v>230</v>
      </c>
      <c r="AA11" s="703"/>
      <c r="AB11" s="703"/>
      <c r="AC11" s="703"/>
      <c r="AD11" s="704" t="s">
        <v>230</v>
      </c>
      <c r="AE11" s="704"/>
      <c r="AF11" s="704"/>
      <c r="AG11" s="704"/>
      <c r="AH11" s="704"/>
      <c r="AI11" s="704"/>
      <c r="AJ11" s="704"/>
      <c r="AK11" s="704"/>
      <c r="AL11" s="646" t="s">
        <v>169</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165170</v>
      </c>
      <c r="BH11" s="644"/>
      <c r="BI11" s="644"/>
      <c r="BJ11" s="644"/>
      <c r="BK11" s="644"/>
      <c r="BL11" s="644"/>
      <c r="BM11" s="644"/>
      <c r="BN11" s="645"/>
      <c r="BO11" s="703">
        <v>3.7</v>
      </c>
      <c r="BP11" s="703"/>
      <c r="BQ11" s="703"/>
      <c r="BR11" s="703"/>
      <c r="BS11" s="649" t="s">
        <v>169</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159736</v>
      </c>
      <c r="CS11" s="644"/>
      <c r="CT11" s="644"/>
      <c r="CU11" s="644"/>
      <c r="CV11" s="644"/>
      <c r="CW11" s="644"/>
      <c r="CX11" s="644"/>
      <c r="CY11" s="645"/>
      <c r="CZ11" s="703">
        <v>1.3</v>
      </c>
      <c r="DA11" s="703"/>
      <c r="DB11" s="703"/>
      <c r="DC11" s="703"/>
      <c r="DD11" s="649">
        <v>39122</v>
      </c>
      <c r="DE11" s="644"/>
      <c r="DF11" s="644"/>
      <c r="DG11" s="644"/>
      <c r="DH11" s="644"/>
      <c r="DI11" s="644"/>
      <c r="DJ11" s="644"/>
      <c r="DK11" s="644"/>
      <c r="DL11" s="644"/>
      <c r="DM11" s="644"/>
      <c r="DN11" s="644"/>
      <c r="DO11" s="644"/>
      <c r="DP11" s="645"/>
      <c r="DQ11" s="649">
        <v>99223</v>
      </c>
      <c r="DR11" s="644"/>
      <c r="DS11" s="644"/>
      <c r="DT11" s="644"/>
      <c r="DU11" s="644"/>
      <c r="DV11" s="644"/>
      <c r="DW11" s="644"/>
      <c r="DX11" s="644"/>
      <c r="DY11" s="644"/>
      <c r="DZ11" s="644"/>
      <c r="EA11" s="644"/>
      <c r="EB11" s="644"/>
      <c r="EC11" s="684"/>
    </row>
    <row r="12" spans="2:143" ht="11.25" customHeight="1" x14ac:dyDescent="0.2">
      <c r="B12" s="638" t="s">
        <v>246</v>
      </c>
      <c r="C12" s="639"/>
      <c r="D12" s="639"/>
      <c r="E12" s="639"/>
      <c r="F12" s="639"/>
      <c r="G12" s="639"/>
      <c r="H12" s="639"/>
      <c r="I12" s="639"/>
      <c r="J12" s="639"/>
      <c r="K12" s="639"/>
      <c r="L12" s="639"/>
      <c r="M12" s="639"/>
      <c r="N12" s="639"/>
      <c r="O12" s="639"/>
      <c r="P12" s="639"/>
      <c r="Q12" s="640"/>
      <c r="R12" s="641">
        <v>494037</v>
      </c>
      <c r="S12" s="644"/>
      <c r="T12" s="644"/>
      <c r="U12" s="644"/>
      <c r="V12" s="644"/>
      <c r="W12" s="644"/>
      <c r="X12" s="644"/>
      <c r="Y12" s="645"/>
      <c r="Z12" s="703">
        <v>3.8</v>
      </c>
      <c r="AA12" s="703"/>
      <c r="AB12" s="703"/>
      <c r="AC12" s="703"/>
      <c r="AD12" s="704">
        <v>494037</v>
      </c>
      <c r="AE12" s="704"/>
      <c r="AF12" s="704"/>
      <c r="AG12" s="704"/>
      <c r="AH12" s="704"/>
      <c r="AI12" s="704"/>
      <c r="AJ12" s="704"/>
      <c r="AK12" s="704"/>
      <c r="AL12" s="646">
        <v>6.6</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2212679</v>
      </c>
      <c r="BH12" s="644"/>
      <c r="BI12" s="644"/>
      <c r="BJ12" s="644"/>
      <c r="BK12" s="644"/>
      <c r="BL12" s="644"/>
      <c r="BM12" s="644"/>
      <c r="BN12" s="645"/>
      <c r="BO12" s="703">
        <v>50</v>
      </c>
      <c r="BP12" s="703"/>
      <c r="BQ12" s="703"/>
      <c r="BR12" s="703"/>
      <c r="BS12" s="649" t="s">
        <v>169</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389561</v>
      </c>
      <c r="CS12" s="644"/>
      <c r="CT12" s="644"/>
      <c r="CU12" s="644"/>
      <c r="CV12" s="644"/>
      <c r="CW12" s="644"/>
      <c r="CX12" s="644"/>
      <c r="CY12" s="645"/>
      <c r="CZ12" s="703">
        <v>3.3</v>
      </c>
      <c r="DA12" s="703"/>
      <c r="DB12" s="703"/>
      <c r="DC12" s="703"/>
      <c r="DD12" s="649">
        <v>35209</v>
      </c>
      <c r="DE12" s="644"/>
      <c r="DF12" s="644"/>
      <c r="DG12" s="644"/>
      <c r="DH12" s="644"/>
      <c r="DI12" s="644"/>
      <c r="DJ12" s="644"/>
      <c r="DK12" s="644"/>
      <c r="DL12" s="644"/>
      <c r="DM12" s="644"/>
      <c r="DN12" s="644"/>
      <c r="DO12" s="644"/>
      <c r="DP12" s="645"/>
      <c r="DQ12" s="649">
        <v>304798</v>
      </c>
      <c r="DR12" s="644"/>
      <c r="DS12" s="644"/>
      <c r="DT12" s="644"/>
      <c r="DU12" s="644"/>
      <c r="DV12" s="644"/>
      <c r="DW12" s="644"/>
      <c r="DX12" s="644"/>
      <c r="DY12" s="644"/>
      <c r="DZ12" s="644"/>
      <c r="EA12" s="644"/>
      <c r="EB12" s="644"/>
      <c r="EC12" s="684"/>
    </row>
    <row r="13" spans="2:143" ht="11.25" customHeight="1" x14ac:dyDescent="0.2">
      <c r="B13" s="638" t="s">
        <v>249</v>
      </c>
      <c r="C13" s="639"/>
      <c r="D13" s="639"/>
      <c r="E13" s="639"/>
      <c r="F13" s="639"/>
      <c r="G13" s="639"/>
      <c r="H13" s="639"/>
      <c r="I13" s="639"/>
      <c r="J13" s="639"/>
      <c r="K13" s="639"/>
      <c r="L13" s="639"/>
      <c r="M13" s="639"/>
      <c r="N13" s="639"/>
      <c r="O13" s="639"/>
      <c r="P13" s="639"/>
      <c r="Q13" s="640"/>
      <c r="R13" s="641">
        <v>55042</v>
      </c>
      <c r="S13" s="644"/>
      <c r="T13" s="644"/>
      <c r="U13" s="644"/>
      <c r="V13" s="644"/>
      <c r="W13" s="644"/>
      <c r="X13" s="644"/>
      <c r="Y13" s="645"/>
      <c r="Z13" s="703">
        <v>0.4</v>
      </c>
      <c r="AA13" s="703"/>
      <c r="AB13" s="703"/>
      <c r="AC13" s="703"/>
      <c r="AD13" s="704">
        <v>55042</v>
      </c>
      <c r="AE13" s="704"/>
      <c r="AF13" s="704"/>
      <c r="AG13" s="704"/>
      <c r="AH13" s="704"/>
      <c r="AI13" s="704"/>
      <c r="AJ13" s="704"/>
      <c r="AK13" s="704"/>
      <c r="AL13" s="646">
        <v>0.7</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2199043</v>
      </c>
      <c r="BH13" s="644"/>
      <c r="BI13" s="644"/>
      <c r="BJ13" s="644"/>
      <c r="BK13" s="644"/>
      <c r="BL13" s="644"/>
      <c r="BM13" s="644"/>
      <c r="BN13" s="645"/>
      <c r="BO13" s="703">
        <v>49.6</v>
      </c>
      <c r="BP13" s="703"/>
      <c r="BQ13" s="703"/>
      <c r="BR13" s="703"/>
      <c r="BS13" s="649" t="s">
        <v>222</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1297656</v>
      </c>
      <c r="CS13" s="644"/>
      <c r="CT13" s="644"/>
      <c r="CU13" s="644"/>
      <c r="CV13" s="644"/>
      <c r="CW13" s="644"/>
      <c r="CX13" s="644"/>
      <c r="CY13" s="645"/>
      <c r="CZ13" s="703">
        <v>10.9</v>
      </c>
      <c r="DA13" s="703"/>
      <c r="DB13" s="703"/>
      <c r="DC13" s="703"/>
      <c r="DD13" s="649">
        <v>627444</v>
      </c>
      <c r="DE13" s="644"/>
      <c r="DF13" s="644"/>
      <c r="DG13" s="644"/>
      <c r="DH13" s="644"/>
      <c r="DI13" s="644"/>
      <c r="DJ13" s="644"/>
      <c r="DK13" s="644"/>
      <c r="DL13" s="644"/>
      <c r="DM13" s="644"/>
      <c r="DN13" s="644"/>
      <c r="DO13" s="644"/>
      <c r="DP13" s="645"/>
      <c r="DQ13" s="649">
        <v>785414</v>
      </c>
      <c r="DR13" s="644"/>
      <c r="DS13" s="644"/>
      <c r="DT13" s="644"/>
      <c r="DU13" s="644"/>
      <c r="DV13" s="644"/>
      <c r="DW13" s="644"/>
      <c r="DX13" s="644"/>
      <c r="DY13" s="644"/>
      <c r="DZ13" s="644"/>
      <c r="EA13" s="644"/>
      <c r="EB13" s="644"/>
      <c r="EC13" s="684"/>
    </row>
    <row r="14" spans="2:143" ht="11.25" customHeight="1" x14ac:dyDescent="0.2">
      <c r="B14" s="638" t="s">
        <v>252</v>
      </c>
      <c r="C14" s="639"/>
      <c r="D14" s="639"/>
      <c r="E14" s="639"/>
      <c r="F14" s="639"/>
      <c r="G14" s="639"/>
      <c r="H14" s="639"/>
      <c r="I14" s="639"/>
      <c r="J14" s="639"/>
      <c r="K14" s="639"/>
      <c r="L14" s="639"/>
      <c r="M14" s="639"/>
      <c r="N14" s="639"/>
      <c r="O14" s="639"/>
      <c r="P14" s="639"/>
      <c r="Q14" s="640"/>
      <c r="R14" s="641" t="s">
        <v>169</v>
      </c>
      <c r="S14" s="644"/>
      <c r="T14" s="644"/>
      <c r="U14" s="644"/>
      <c r="V14" s="644"/>
      <c r="W14" s="644"/>
      <c r="X14" s="644"/>
      <c r="Y14" s="645"/>
      <c r="Z14" s="703" t="s">
        <v>230</v>
      </c>
      <c r="AA14" s="703"/>
      <c r="AB14" s="703"/>
      <c r="AC14" s="703"/>
      <c r="AD14" s="704" t="s">
        <v>228</v>
      </c>
      <c r="AE14" s="704"/>
      <c r="AF14" s="704"/>
      <c r="AG14" s="704"/>
      <c r="AH14" s="704"/>
      <c r="AI14" s="704"/>
      <c r="AJ14" s="704"/>
      <c r="AK14" s="704"/>
      <c r="AL14" s="646" t="s">
        <v>169</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81551</v>
      </c>
      <c r="BH14" s="644"/>
      <c r="BI14" s="644"/>
      <c r="BJ14" s="644"/>
      <c r="BK14" s="644"/>
      <c r="BL14" s="644"/>
      <c r="BM14" s="644"/>
      <c r="BN14" s="645"/>
      <c r="BO14" s="703">
        <v>1.8</v>
      </c>
      <c r="BP14" s="703"/>
      <c r="BQ14" s="703"/>
      <c r="BR14" s="703"/>
      <c r="BS14" s="649" t="s">
        <v>230</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524709</v>
      </c>
      <c r="CS14" s="644"/>
      <c r="CT14" s="644"/>
      <c r="CU14" s="644"/>
      <c r="CV14" s="644"/>
      <c r="CW14" s="644"/>
      <c r="CX14" s="644"/>
      <c r="CY14" s="645"/>
      <c r="CZ14" s="703">
        <v>4.4000000000000004</v>
      </c>
      <c r="DA14" s="703"/>
      <c r="DB14" s="703"/>
      <c r="DC14" s="703"/>
      <c r="DD14" s="649">
        <v>42776</v>
      </c>
      <c r="DE14" s="644"/>
      <c r="DF14" s="644"/>
      <c r="DG14" s="644"/>
      <c r="DH14" s="644"/>
      <c r="DI14" s="644"/>
      <c r="DJ14" s="644"/>
      <c r="DK14" s="644"/>
      <c r="DL14" s="644"/>
      <c r="DM14" s="644"/>
      <c r="DN14" s="644"/>
      <c r="DO14" s="644"/>
      <c r="DP14" s="645"/>
      <c r="DQ14" s="649">
        <v>486235</v>
      </c>
      <c r="DR14" s="644"/>
      <c r="DS14" s="644"/>
      <c r="DT14" s="644"/>
      <c r="DU14" s="644"/>
      <c r="DV14" s="644"/>
      <c r="DW14" s="644"/>
      <c r="DX14" s="644"/>
      <c r="DY14" s="644"/>
      <c r="DZ14" s="644"/>
      <c r="EA14" s="644"/>
      <c r="EB14" s="644"/>
      <c r="EC14" s="684"/>
    </row>
    <row r="15" spans="2:143" ht="11.25" customHeight="1" x14ac:dyDescent="0.2">
      <c r="B15" s="638" t="s">
        <v>255</v>
      </c>
      <c r="C15" s="639"/>
      <c r="D15" s="639"/>
      <c r="E15" s="639"/>
      <c r="F15" s="639"/>
      <c r="G15" s="639"/>
      <c r="H15" s="639"/>
      <c r="I15" s="639"/>
      <c r="J15" s="639"/>
      <c r="K15" s="639"/>
      <c r="L15" s="639"/>
      <c r="M15" s="639"/>
      <c r="N15" s="639"/>
      <c r="O15" s="639"/>
      <c r="P15" s="639"/>
      <c r="Q15" s="640"/>
      <c r="R15" s="641">
        <v>28579</v>
      </c>
      <c r="S15" s="644"/>
      <c r="T15" s="644"/>
      <c r="U15" s="644"/>
      <c r="V15" s="644"/>
      <c r="W15" s="644"/>
      <c r="X15" s="644"/>
      <c r="Y15" s="645"/>
      <c r="Z15" s="703">
        <v>0.2</v>
      </c>
      <c r="AA15" s="703"/>
      <c r="AB15" s="703"/>
      <c r="AC15" s="703"/>
      <c r="AD15" s="704">
        <v>28579</v>
      </c>
      <c r="AE15" s="704"/>
      <c r="AF15" s="704"/>
      <c r="AG15" s="704"/>
      <c r="AH15" s="704"/>
      <c r="AI15" s="704"/>
      <c r="AJ15" s="704"/>
      <c r="AK15" s="704"/>
      <c r="AL15" s="646">
        <v>0.4</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210730</v>
      </c>
      <c r="BH15" s="644"/>
      <c r="BI15" s="644"/>
      <c r="BJ15" s="644"/>
      <c r="BK15" s="644"/>
      <c r="BL15" s="644"/>
      <c r="BM15" s="644"/>
      <c r="BN15" s="645"/>
      <c r="BO15" s="703">
        <v>4.8</v>
      </c>
      <c r="BP15" s="703"/>
      <c r="BQ15" s="703"/>
      <c r="BR15" s="703"/>
      <c r="BS15" s="649" t="s">
        <v>228</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1443504</v>
      </c>
      <c r="CS15" s="644"/>
      <c r="CT15" s="644"/>
      <c r="CU15" s="644"/>
      <c r="CV15" s="644"/>
      <c r="CW15" s="644"/>
      <c r="CX15" s="644"/>
      <c r="CY15" s="645"/>
      <c r="CZ15" s="703">
        <v>12.1</v>
      </c>
      <c r="DA15" s="703"/>
      <c r="DB15" s="703"/>
      <c r="DC15" s="703"/>
      <c r="DD15" s="649">
        <v>404651</v>
      </c>
      <c r="DE15" s="644"/>
      <c r="DF15" s="644"/>
      <c r="DG15" s="644"/>
      <c r="DH15" s="644"/>
      <c r="DI15" s="644"/>
      <c r="DJ15" s="644"/>
      <c r="DK15" s="644"/>
      <c r="DL15" s="644"/>
      <c r="DM15" s="644"/>
      <c r="DN15" s="644"/>
      <c r="DO15" s="644"/>
      <c r="DP15" s="645"/>
      <c r="DQ15" s="649">
        <v>1033818</v>
      </c>
      <c r="DR15" s="644"/>
      <c r="DS15" s="644"/>
      <c r="DT15" s="644"/>
      <c r="DU15" s="644"/>
      <c r="DV15" s="644"/>
      <c r="DW15" s="644"/>
      <c r="DX15" s="644"/>
      <c r="DY15" s="644"/>
      <c r="DZ15" s="644"/>
      <c r="EA15" s="644"/>
      <c r="EB15" s="644"/>
      <c r="EC15" s="684"/>
    </row>
    <row r="16" spans="2:143" ht="11.25" customHeight="1" x14ac:dyDescent="0.2">
      <c r="B16" s="638" t="s">
        <v>258</v>
      </c>
      <c r="C16" s="639"/>
      <c r="D16" s="639"/>
      <c r="E16" s="639"/>
      <c r="F16" s="639"/>
      <c r="G16" s="639"/>
      <c r="H16" s="639"/>
      <c r="I16" s="639"/>
      <c r="J16" s="639"/>
      <c r="K16" s="639"/>
      <c r="L16" s="639"/>
      <c r="M16" s="639"/>
      <c r="N16" s="639"/>
      <c r="O16" s="639"/>
      <c r="P16" s="639"/>
      <c r="Q16" s="640"/>
      <c r="R16" s="641" t="s">
        <v>230</v>
      </c>
      <c r="S16" s="644"/>
      <c r="T16" s="644"/>
      <c r="U16" s="644"/>
      <c r="V16" s="644"/>
      <c r="W16" s="644"/>
      <c r="X16" s="644"/>
      <c r="Y16" s="645"/>
      <c r="Z16" s="703" t="s">
        <v>228</v>
      </c>
      <c r="AA16" s="703"/>
      <c r="AB16" s="703"/>
      <c r="AC16" s="703"/>
      <c r="AD16" s="704" t="s">
        <v>230</v>
      </c>
      <c r="AE16" s="704"/>
      <c r="AF16" s="704"/>
      <c r="AG16" s="704"/>
      <c r="AH16" s="704"/>
      <c r="AI16" s="704"/>
      <c r="AJ16" s="704"/>
      <c r="AK16" s="704"/>
      <c r="AL16" s="646" t="s">
        <v>230</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222</v>
      </c>
      <c r="BH16" s="644"/>
      <c r="BI16" s="644"/>
      <c r="BJ16" s="644"/>
      <c r="BK16" s="644"/>
      <c r="BL16" s="644"/>
      <c r="BM16" s="644"/>
      <c r="BN16" s="645"/>
      <c r="BO16" s="703" t="s">
        <v>230</v>
      </c>
      <c r="BP16" s="703"/>
      <c r="BQ16" s="703"/>
      <c r="BR16" s="703"/>
      <c r="BS16" s="649" t="s">
        <v>222</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t="s">
        <v>222</v>
      </c>
      <c r="CS16" s="644"/>
      <c r="CT16" s="644"/>
      <c r="CU16" s="644"/>
      <c r="CV16" s="644"/>
      <c r="CW16" s="644"/>
      <c r="CX16" s="644"/>
      <c r="CY16" s="645"/>
      <c r="CZ16" s="703" t="s">
        <v>222</v>
      </c>
      <c r="DA16" s="703"/>
      <c r="DB16" s="703"/>
      <c r="DC16" s="703"/>
      <c r="DD16" s="649" t="s">
        <v>230</v>
      </c>
      <c r="DE16" s="644"/>
      <c r="DF16" s="644"/>
      <c r="DG16" s="644"/>
      <c r="DH16" s="644"/>
      <c r="DI16" s="644"/>
      <c r="DJ16" s="644"/>
      <c r="DK16" s="644"/>
      <c r="DL16" s="644"/>
      <c r="DM16" s="644"/>
      <c r="DN16" s="644"/>
      <c r="DO16" s="644"/>
      <c r="DP16" s="645"/>
      <c r="DQ16" s="649" t="s">
        <v>169</v>
      </c>
      <c r="DR16" s="644"/>
      <c r="DS16" s="644"/>
      <c r="DT16" s="644"/>
      <c r="DU16" s="644"/>
      <c r="DV16" s="644"/>
      <c r="DW16" s="644"/>
      <c r="DX16" s="644"/>
      <c r="DY16" s="644"/>
      <c r="DZ16" s="644"/>
      <c r="EA16" s="644"/>
      <c r="EB16" s="644"/>
      <c r="EC16" s="684"/>
    </row>
    <row r="17" spans="2:133" ht="11.25" customHeight="1" x14ac:dyDescent="0.2">
      <c r="B17" s="638" t="s">
        <v>261</v>
      </c>
      <c r="C17" s="639"/>
      <c r="D17" s="639"/>
      <c r="E17" s="639"/>
      <c r="F17" s="639"/>
      <c r="G17" s="639"/>
      <c r="H17" s="639"/>
      <c r="I17" s="639"/>
      <c r="J17" s="639"/>
      <c r="K17" s="639"/>
      <c r="L17" s="639"/>
      <c r="M17" s="639"/>
      <c r="N17" s="639"/>
      <c r="O17" s="639"/>
      <c r="P17" s="639"/>
      <c r="Q17" s="640"/>
      <c r="R17" s="641">
        <v>15109</v>
      </c>
      <c r="S17" s="644"/>
      <c r="T17" s="644"/>
      <c r="U17" s="644"/>
      <c r="V17" s="644"/>
      <c r="W17" s="644"/>
      <c r="X17" s="644"/>
      <c r="Y17" s="645"/>
      <c r="Z17" s="703">
        <v>0.1</v>
      </c>
      <c r="AA17" s="703"/>
      <c r="AB17" s="703"/>
      <c r="AC17" s="703"/>
      <c r="AD17" s="704">
        <v>15109</v>
      </c>
      <c r="AE17" s="704"/>
      <c r="AF17" s="704"/>
      <c r="AG17" s="704"/>
      <c r="AH17" s="704"/>
      <c r="AI17" s="704"/>
      <c r="AJ17" s="704"/>
      <c r="AK17" s="704"/>
      <c r="AL17" s="646">
        <v>0.2</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230</v>
      </c>
      <c r="BH17" s="644"/>
      <c r="BI17" s="644"/>
      <c r="BJ17" s="644"/>
      <c r="BK17" s="644"/>
      <c r="BL17" s="644"/>
      <c r="BM17" s="644"/>
      <c r="BN17" s="645"/>
      <c r="BO17" s="703" t="s">
        <v>169</v>
      </c>
      <c r="BP17" s="703"/>
      <c r="BQ17" s="703"/>
      <c r="BR17" s="703"/>
      <c r="BS17" s="649" t="s">
        <v>230</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1506466</v>
      </c>
      <c r="CS17" s="644"/>
      <c r="CT17" s="644"/>
      <c r="CU17" s="644"/>
      <c r="CV17" s="644"/>
      <c r="CW17" s="644"/>
      <c r="CX17" s="644"/>
      <c r="CY17" s="645"/>
      <c r="CZ17" s="703">
        <v>12.7</v>
      </c>
      <c r="DA17" s="703"/>
      <c r="DB17" s="703"/>
      <c r="DC17" s="703"/>
      <c r="DD17" s="649" t="s">
        <v>230</v>
      </c>
      <c r="DE17" s="644"/>
      <c r="DF17" s="644"/>
      <c r="DG17" s="644"/>
      <c r="DH17" s="644"/>
      <c r="DI17" s="644"/>
      <c r="DJ17" s="644"/>
      <c r="DK17" s="644"/>
      <c r="DL17" s="644"/>
      <c r="DM17" s="644"/>
      <c r="DN17" s="644"/>
      <c r="DO17" s="644"/>
      <c r="DP17" s="645"/>
      <c r="DQ17" s="649">
        <v>1488918</v>
      </c>
      <c r="DR17" s="644"/>
      <c r="DS17" s="644"/>
      <c r="DT17" s="644"/>
      <c r="DU17" s="644"/>
      <c r="DV17" s="644"/>
      <c r="DW17" s="644"/>
      <c r="DX17" s="644"/>
      <c r="DY17" s="644"/>
      <c r="DZ17" s="644"/>
      <c r="EA17" s="644"/>
      <c r="EB17" s="644"/>
      <c r="EC17" s="684"/>
    </row>
    <row r="18" spans="2:133" ht="11.25" customHeight="1" x14ac:dyDescent="0.2">
      <c r="B18" s="638" t="s">
        <v>264</v>
      </c>
      <c r="C18" s="639"/>
      <c r="D18" s="639"/>
      <c r="E18" s="639"/>
      <c r="F18" s="639"/>
      <c r="G18" s="639"/>
      <c r="H18" s="639"/>
      <c r="I18" s="639"/>
      <c r="J18" s="639"/>
      <c r="K18" s="639"/>
      <c r="L18" s="639"/>
      <c r="M18" s="639"/>
      <c r="N18" s="639"/>
      <c r="O18" s="639"/>
      <c r="P18" s="639"/>
      <c r="Q18" s="640"/>
      <c r="R18" s="641">
        <v>2460329</v>
      </c>
      <c r="S18" s="644"/>
      <c r="T18" s="644"/>
      <c r="U18" s="644"/>
      <c r="V18" s="644"/>
      <c r="W18" s="644"/>
      <c r="X18" s="644"/>
      <c r="Y18" s="645"/>
      <c r="Z18" s="703">
        <v>19</v>
      </c>
      <c r="AA18" s="703"/>
      <c r="AB18" s="703"/>
      <c r="AC18" s="703"/>
      <c r="AD18" s="704">
        <v>2218057</v>
      </c>
      <c r="AE18" s="704"/>
      <c r="AF18" s="704"/>
      <c r="AG18" s="704"/>
      <c r="AH18" s="704"/>
      <c r="AI18" s="704"/>
      <c r="AJ18" s="704"/>
      <c r="AK18" s="704"/>
      <c r="AL18" s="646">
        <v>29.7</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230</v>
      </c>
      <c r="BH18" s="644"/>
      <c r="BI18" s="644"/>
      <c r="BJ18" s="644"/>
      <c r="BK18" s="644"/>
      <c r="BL18" s="644"/>
      <c r="BM18" s="644"/>
      <c r="BN18" s="645"/>
      <c r="BO18" s="703" t="s">
        <v>228</v>
      </c>
      <c r="BP18" s="703"/>
      <c r="BQ18" s="703"/>
      <c r="BR18" s="703"/>
      <c r="BS18" s="649" t="s">
        <v>222</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v>17557</v>
      </c>
      <c r="CS18" s="644"/>
      <c r="CT18" s="644"/>
      <c r="CU18" s="644"/>
      <c r="CV18" s="644"/>
      <c r="CW18" s="644"/>
      <c r="CX18" s="644"/>
      <c r="CY18" s="645"/>
      <c r="CZ18" s="703">
        <v>0.1</v>
      </c>
      <c r="DA18" s="703"/>
      <c r="DB18" s="703"/>
      <c r="DC18" s="703"/>
      <c r="DD18" s="649">
        <v>17557</v>
      </c>
      <c r="DE18" s="644"/>
      <c r="DF18" s="644"/>
      <c r="DG18" s="644"/>
      <c r="DH18" s="644"/>
      <c r="DI18" s="644"/>
      <c r="DJ18" s="644"/>
      <c r="DK18" s="644"/>
      <c r="DL18" s="644"/>
      <c r="DM18" s="644"/>
      <c r="DN18" s="644"/>
      <c r="DO18" s="644"/>
      <c r="DP18" s="645"/>
      <c r="DQ18" s="649">
        <v>17557</v>
      </c>
      <c r="DR18" s="644"/>
      <c r="DS18" s="644"/>
      <c r="DT18" s="644"/>
      <c r="DU18" s="644"/>
      <c r="DV18" s="644"/>
      <c r="DW18" s="644"/>
      <c r="DX18" s="644"/>
      <c r="DY18" s="644"/>
      <c r="DZ18" s="644"/>
      <c r="EA18" s="644"/>
      <c r="EB18" s="644"/>
      <c r="EC18" s="684"/>
    </row>
    <row r="19" spans="2:133" ht="11.25" customHeight="1" x14ac:dyDescent="0.2">
      <c r="B19" s="638" t="s">
        <v>267</v>
      </c>
      <c r="C19" s="639"/>
      <c r="D19" s="639"/>
      <c r="E19" s="639"/>
      <c r="F19" s="639"/>
      <c r="G19" s="639"/>
      <c r="H19" s="639"/>
      <c r="I19" s="639"/>
      <c r="J19" s="639"/>
      <c r="K19" s="639"/>
      <c r="L19" s="639"/>
      <c r="M19" s="639"/>
      <c r="N19" s="639"/>
      <c r="O19" s="639"/>
      <c r="P19" s="639"/>
      <c r="Q19" s="640"/>
      <c r="R19" s="641">
        <v>2218057</v>
      </c>
      <c r="S19" s="644"/>
      <c r="T19" s="644"/>
      <c r="U19" s="644"/>
      <c r="V19" s="644"/>
      <c r="W19" s="644"/>
      <c r="X19" s="644"/>
      <c r="Y19" s="645"/>
      <c r="Z19" s="703">
        <v>17.100000000000001</v>
      </c>
      <c r="AA19" s="703"/>
      <c r="AB19" s="703"/>
      <c r="AC19" s="703"/>
      <c r="AD19" s="704">
        <v>2218057</v>
      </c>
      <c r="AE19" s="704"/>
      <c r="AF19" s="704"/>
      <c r="AG19" s="704"/>
      <c r="AH19" s="704"/>
      <c r="AI19" s="704"/>
      <c r="AJ19" s="704"/>
      <c r="AK19" s="704"/>
      <c r="AL19" s="646">
        <v>29.7</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v>132738</v>
      </c>
      <c r="BH19" s="644"/>
      <c r="BI19" s="644"/>
      <c r="BJ19" s="644"/>
      <c r="BK19" s="644"/>
      <c r="BL19" s="644"/>
      <c r="BM19" s="644"/>
      <c r="BN19" s="645"/>
      <c r="BO19" s="703">
        <v>3</v>
      </c>
      <c r="BP19" s="703"/>
      <c r="BQ19" s="703"/>
      <c r="BR19" s="703"/>
      <c r="BS19" s="649" t="s">
        <v>222</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230</v>
      </c>
      <c r="CS19" s="644"/>
      <c r="CT19" s="644"/>
      <c r="CU19" s="644"/>
      <c r="CV19" s="644"/>
      <c r="CW19" s="644"/>
      <c r="CX19" s="644"/>
      <c r="CY19" s="645"/>
      <c r="CZ19" s="703" t="s">
        <v>230</v>
      </c>
      <c r="DA19" s="703"/>
      <c r="DB19" s="703"/>
      <c r="DC19" s="703"/>
      <c r="DD19" s="649" t="s">
        <v>230</v>
      </c>
      <c r="DE19" s="644"/>
      <c r="DF19" s="644"/>
      <c r="DG19" s="644"/>
      <c r="DH19" s="644"/>
      <c r="DI19" s="644"/>
      <c r="DJ19" s="644"/>
      <c r="DK19" s="644"/>
      <c r="DL19" s="644"/>
      <c r="DM19" s="644"/>
      <c r="DN19" s="644"/>
      <c r="DO19" s="644"/>
      <c r="DP19" s="645"/>
      <c r="DQ19" s="649" t="s">
        <v>230</v>
      </c>
      <c r="DR19" s="644"/>
      <c r="DS19" s="644"/>
      <c r="DT19" s="644"/>
      <c r="DU19" s="644"/>
      <c r="DV19" s="644"/>
      <c r="DW19" s="644"/>
      <c r="DX19" s="644"/>
      <c r="DY19" s="644"/>
      <c r="DZ19" s="644"/>
      <c r="EA19" s="644"/>
      <c r="EB19" s="644"/>
      <c r="EC19" s="684"/>
    </row>
    <row r="20" spans="2:133" ht="11.25" customHeight="1" x14ac:dyDescent="0.2">
      <c r="B20" s="638" t="s">
        <v>270</v>
      </c>
      <c r="C20" s="639"/>
      <c r="D20" s="639"/>
      <c r="E20" s="639"/>
      <c r="F20" s="639"/>
      <c r="G20" s="639"/>
      <c r="H20" s="639"/>
      <c r="I20" s="639"/>
      <c r="J20" s="639"/>
      <c r="K20" s="639"/>
      <c r="L20" s="639"/>
      <c r="M20" s="639"/>
      <c r="N20" s="639"/>
      <c r="O20" s="639"/>
      <c r="P20" s="639"/>
      <c r="Q20" s="640"/>
      <c r="R20" s="641">
        <v>242272</v>
      </c>
      <c r="S20" s="644"/>
      <c r="T20" s="644"/>
      <c r="U20" s="644"/>
      <c r="V20" s="644"/>
      <c r="W20" s="644"/>
      <c r="X20" s="644"/>
      <c r="Y20" s="645"/>
      <c r="Z20" s="703">
        <v>1.9</v>
      </c>
      <c r="AA20" s="703"/>
      <c r="AB20" s="703"/>
      <c r="AC20" s="703"/>
      <c r="AD20" s="704" t="s">
        <v>230</v>
      </c>
      <c r="AE20" s="704"/>
      <c r="AF20" s="704"/>
      <c r="AG20" s="704"/>
      <c r="AH20" s="704"/>
      <c r="AI20" s="704"/>
      <c r="AJ20" s="704"/>
      <c r="AK20" s="704"/>
      <c r="AL20" s="646" t="s">
        <v>222</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v>124389</v>
      </c>
      <c r="BH20" s="644"/>
      <c r="BI20" s="644"/>
      <c r="BJ20" s="644"/>
      <c r="BK20" s="644"/>
      <c r="BL20" s="644"/>
      <c r="BM20" s="644"/>
      <c r="BN20" s="645"/>
      <c r="BO20" s="703">
        <v>2.8</v>
      </c>
      <c r="BP20" s="703"/>
      <c r="BQ20" s="703"/>
      <c r="BR20" s="703"/>
      <c r="BS20" s="649" t="s">
        <v>230</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11899577</v>
      </c>
      <c r="CS20" s="644"/>
      <c r="CT20" s="644"/>
      <c r="CU20" s="644"/>
      <c r="CV20" s="644"/>
      <c r="CW20" s="644"/>
      <c r="CX20" s="644"/>
      <c r="CY20" s="645"/>
      <c r="CZ20" s="703">
        <v>100</v>
      </c>
      <c r="DA20" s="703"/>
      <c r="DB20" s="703"/>
      <c r="DC20" s="703"/>
      <c r="DD20" s="649">
        <v>2010341</v>
      </c>
      <c r="DE20" s="644"/>
      <c r="DF20" s="644"/>
      <c r="DG20" s="644"/>
      <c r="DH20" s="644"/>
      <c r="DI20" s="644"/>
      <c r="DJ20" s="644"/>
      <c r="DK20" s="644"/>
      <c r="DL20" s="644"/>
      <c r="DM20" s="644"/>
      <c r="DN20" s="644"/>
      <c r="DO20" s="644"/>
      <c r="DP20" s="645"/>
      <c r="DQ20" s="649">
        <v>8101070</v>
      </c>
      <c r="DR20" s="644"/>
      <c r="DS20" s="644"/>
      <c r="DT20" s="644"/>
      <c r="DU20" s="644"/>
      <c r="DV20" s="644"/>
      <c r="DW20" s="644"/>
      <c r="DX20" s="644"/>
      <c r="DY20" s="644"/>
      <c r="DZ20" s="644"/>
      <c r="EA20" s="644"/>
      <c r="EB20" s="644"/>
      <c r="EC20" s="684"/>
    </row>
    <row r="21" spans="2:133" ht="11.25" customHeight="1" x14ac:dyDescent="0.2">
      <c r="B21" s="638" t="s">
        <v>273</v>
      </c>
      <c r="C21" s="639"/>
      <c r="D21" s="639"/>
      <c r="E21" s="639"/>
      <c r="F21" s="639"/>
      <c r="G21" s="639"/>
      <c r="H21" s="639"/>
      <c r="I21" s="639"/>
      <c r="J21" s="639"/>
      <c r="K21" s="639"/>
      <c r="L21" s="639"/>
      <c r="M21" s="639"/>
      <c r="N21" s="639"/>
      <c r="O21" s="639"/>
      <c r="P21" s="639"/>
      <c r="Q21" s="640"/>
      <c r="R21" s="641" t="s">
        <v>230</v>
      </c>
      <c r="S21" s="644"/>
      <c r="T21" s="644"/>
      <c r="U21" s="644"/>
      <c r="V21" s="644"/>
      <c r="W21" s="644"/>
      <c r="X21" s="644"/>
      <c r="Y21" s="645"/>
      <c r="Z21" s="703" t="s">
        <v>169</v>
      </c>
      <c r="AA21" s="703"/>
      <c r="AB21" s="703"/>
      <c r="AC21" s="703"/>
      <c r="AD21" s="704" t="s">
        <v>230</v>
      </c>
      <c r="AE21" s="704"/>
      <c r="AF21" s="704"/>
      <c r="AG21" s="704"/>
      <c r="AH21" s="704"/>
      <c r="AI21" s="704"/>
      <c r="AJ21" s="704"/>
      <c r="AK21" s="704"/>
      <c r="AL21" s="646" t="s">
        <v>228</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v>124389</v>
      </c>
      <c r="BH21" s="644"/>
      <c r="BI21" s="644"/>
      <c r="BJ21" s="644"/>
      <c r="BK21" s="644"/>
      <c r="BL21" s="644"/>
      <c r="BM21" s="644"/>
      <c r="BN21" s="645"/>
      <c r="BO21" s="703">
        <v>2.8</v>
      </c>
      <c r="BP21" s="703"/>
      <c r="BQ21" s="703"/>
      <c r="BR21" s="703"/>
      <c r="BS21" s="649" t="s">
        <v>230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2">
      <c r="B22" s="638" t="s">
        <v>275</v>
      </c>
      <c r="C22" s="639"/>
      <c r="D22" s="639"/>
      <c r="E22" s="639"/>
      <c r="F22" s="639"/>
      <c r="G22" s="639"/>
      <c r="H22" s="639"/>
      <c r="I22" s="639"/>
      <c r="J22" s="639"/>
      <c r="K22" s="639"/>
      <c r="L22" s="639"/>
      <c r="M22" s="639"/>
      <c r="N22" s="639"/>
      <c r="O22" s="639"/>
      <c r="P22" s="639"/>
      <c r="Q22" s="640"/>
      <c r="R22" s="641">
        <v>7611503</v>
      </c>
      <c r="S22" s="644"/>
      <c r="T22" s="644"/>
      <c r="U22" s="644"/>
      <c r="V22" s="644"/>
      <c r="W22" s="644"/>
      <c r="X22" s="644"/>
      <c r="Y22" s="645"/>
      <c r="Z22" s="703">
        <v>58.7</v>
      </c>
      <c r="AA22" s="703"/>
      <c r="AB22" s="703"/>
      <c r="AC22" s="703"/>
      <c r="AD22" s="704">
        <v>7360882</v>
      </c>
      <c r="AE22" s="704"/>
      <c r="AF22" s="704"/>
      <c r="AG22" s="704"/>
      <c r="AH22" s="704"/>
      <c r="AI22" s="704"/>
      <c r="AJ22" s="704"/>
      <c r="AK22" s="704"/>
      <c r="AL22" s="646">
        <v>98.7</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169</v>
      </c>
      <c r="BH22" s="644"/>
      <c r="BI22" s="644"/>
      <c r="BJ22" s="644"/>
      <c r="BK22" s="644"/>
      <c r="BL22" s="644"/>
      <c r="BM22" s="644"/>
      <c r="BN22" s="645"/>
      <c r="BO22" s="703" t="s">
        <v>169</v>
      </c>
      <c r="BP22" s="703"/>
      <c r="BQ22" s="703"/>
      <c r="BR22" s="703"/>
      <c r="BS22" s="649" t="s">
        <v>230</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2">
      <c r="B23" s="638" t="s">
        <v>278</v>
      </c>
      <c r="C23" s="639"/>
      <c r="D23" s="639"/>
      <c r="E23" s="639"/>
      <c r="F23" s="639"/>
      <c r="G23" s="639"/>
      <c r="H23" s="639"/>
      <c r="I23" s="639"/>
      <c r="J23" s="639"/>
      <c r="K23" s="639"/>
      <c r="L23" s="639"/>
      <c r="M23" s="639"/>
      <c r="N23" s="639"/>
      <c r="O23" s="639"/>
      <c r="P23" s="639"/>
      <c r="Q23" s="640"/>
      <c r="R23" s="641">
        <v>2570</v>
      </c>
      <c r="S23" s="644"/>
      <c r="T23" s="644"/>
      <c r="U23" s="644"/>
      <c r="V23" s="644"/>
      <c r="W23" s="644"/>
      <c r="X23" s="644"/>
      <c r="Y23" s="645"/>
      <c r="Z23" s="703">
        <v>0</v>
      </c>
      <c r="AA23" s="703"/>
      <c r="AB23" s="703"/>
      <c r="AC23" s="703"/>
      <c r="AD23" s="704">
        <v>2570</v>
      </c>
      <c r="AE23" s="704"/>
      <c r="AF23" s="704"/>
      <c r="AG23" s="704"/>
      <c r="AH23" s="704"/>
      <c r="AI23" s="704"/>
      <c r="AJ23" s="704"/>
      <c r="AK23" s="704"/>
      <c r="AL23" s="646">
        <v>0</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t="s">
        <v>169</v>
      </c>
      <c r="BH23" s="644"/>
      <c r="BI23" s="644"/>
      <c r="BJ23" s="644"/>
      <c r="BK23" s="644"/>
      <c r="BL23" s="644"/>
      <c r="BM23" s="644"/>
      <c r="BN23" s="645"/>
      <c r="BO23" s="703" t="s">
        <v>230</v>
      </c>
      <c r="BP23" s="703"/>
      <c r="BQ23" s="703"/>
      <c r="BR23" s="703"/>
      <c r="BS23" s="649" t="s">
        <v>228</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x14ac:dyDescent="0.2">
      <c r="B24" s="638" t="s">
        <v>285</v>
      </c>
      <c r="C24" s="639"/>
      <c r="D24" s="639"/>
      <c r="E24" s="639"/>
      <c r="F24" s="639"/>
      <c r="G24" s="639"/>
      <c r="H24" s="639"/>
      <c r="I24" s="639"/>
      <c r="J24" s="639"/>
      <c r="K24" s="639"/>
      <c r="L24" s="639"/>
      <c r="M24" s="639"/>
      <c r="N24" s="639"/>
      <c r="O24" s="639"/>
      <c r="P24" s="639"/>
      <c r="Q24" s="640"/>
      <c r="R24" s="641">
        <v>26780</v>
      </c>
      <c r="S24" s="644"/>
      <c r="T24" s="644"/>
      <c r="U24" s="644"/>
      <c r="V24" s="644"/>
      <c r="W24" s="644"/>
      <c r="X24" s="644"/>
      <c r="Y24" s="645"/>
      <c r="Z24" s="703">
        <v>0.2</v>
      </c>
      <c r="AA24" s="703"/>
      <c r="AB24" s="703"/>
      <c r="AC24" s="703"/>
      <c r="AD24" s="704" t="s">
        <v>222</v>
      </c>
      <c r="AE24" s="704"/>
      <c r="AF24" s="704"/>
      <c r="AG24" s="704"/>
      <c r="AH24" s="704"/>
      <c r="AI24" s="704"/>
      <c r="AJ24" s="704"/>
      <c r="AK24" s="704"/>
      <c r="AL24" s="646" t="s">
        <v>228</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230</v>
      </c>
      <c r="BH24" s="644"/>
      <c r="BI24" s="644"/>
      <c r="BJ24" s="644"/>
      <c r="BK24" s="644"/>
      <c r="BL24" s="644"/>
      <c r="BM24" s="644"/>
      <c r="BN24" s="645"/>
      <c r="BO24" s="703" t="s">
        <v>230</v>
      </c>
      <c r="BP24" s="703"/>
      <c r="BQ24" s="703"/>
      <c r="BR24" s="703"/>
      <c r="BS24" s="649" t="s">
        <v>222</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4385788</v>
      </c>
      <c r="CS24" s="707"/>
      <c r="CT24" s="707"/>
      <c r="CU24" s="707"/>
      <c r="CV24" s="707"/>
      <c r="CW24" s="707"/>
      <c r="CX24" s="707"/>
      <c r="CY24" s="753"/>
      <c r="CZ24" s="754">
        <v>36.9</v>
      </c>
      <c r="DA24" s="723"/>
      <c r="DB24" s="723"/>
      <c r="DC24" s="757"/>
      <c r="DD24" s="752">
        <v>3336913</v>
      </c>
      <c r="DE24" s="707"/>
      <c r="DF24" s="707"/>
      <c r="DG24" s="707"/>
      <c r="DH24" s="707"/>
      <c r="DI24" s="707"/>
      <c r="DJ24" s="707"/>
      <c r="DK24" s="753"/>
      <c r="DL24" s="752">
        <v>3291013</v>
      </c>
      <c r="DM24" s="707"/>
      <c r="DN24" s="707"/>
      <c r="DO24" s="707"/>
      <c r="DP24" s="707"/>
      <c r="DQ24" s="707"/>
      <c r="DR24" s="707"/>
      <c r="DS24" s="707"/>
      <c r="DT24" s="707"/>
      <c r="DU24" s="707"/>
      <c r="DV24" s="753"/>
      <c r="DW24" s="754">
        <v>41.6</v>
      </c>
      <c r="DX24" s="723"/>
      <c r="DY24" s="723"/>
      <c r="DZ24" s="723"/>
      <c r="EA24" s="723"/>
      <c r="EB24" s="723"/>
      <c r="EC24" s="755"/>
    </row>
    <row r="25" spans="2:133" ht="11.25" customHeight="1" x14ac:dyDescent="0.2">
      <c r="B25" s="638" t="s">
        <v>288</v>
      </c>
      <c r="C25" s="639"/>
      <c r="D25" s="639"/>
      <c r="E25" s="639"/>
      <c r="F25" s="639"/>
      <c r="G25" s="639"/>
      <c r="H25" s="639"/>
      <c r="I25" s="639"/>
      <c r="J25" s="639"/>
      <c r="K25" s="639"/>
      <c r="L25" s="639"/>
      <c r="M25" s="639"/>
      <c r="N25" s="639"/>
      <c r="O25" s="639"/>
      <c r="P25" s="639"/>
      <c r="Q25" s="640"/>
      <c r="R25" s="641">
        <v>236210</v>
      </c>
      <c r="S25" s="644"/>
      <c r="T25" s="644"/>
      <c r="U25" s="644"/>
      <c r="V25" s="644"/>
      <c r="W25" s="644"/>
      <c r="X25" s="644"/>
      <c r="Y25" s="645"/>
      <c r="Z25" s="703">
        <v>1.8</v>
      </c>
      <c r="AA25" s="703"/>
      <c r="AB25" s="703"/>
      <c r="AC25" s="703"/>
      <c r="AD25" s="704">
        <v>51732</v>
      </c>
      <c r="AE25" s="704"/>
      <c r="AF25" s="704"/>
      <c r="AG25" s="704"/>
      <c r="AH25" s="704"/>
      <c r="AI25" s="704"/>
      <c r="AJ25" s="704"/>
      <c r="AK25" s="704"/>
      <c r="AL25" s="646">
        <v>0.7</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v>8349</v>
      </c>
      <c r="BH25" s="644"/>
      <c r="BI25" s="644"/>
      <c r="BJ25" s="644"/>
      <c r="BK25" s="644"/>
      <c r="BL25" s="644"/>
      <c r="BM25" s="644"/>
      <c r="BN25" s="645"/>
      <c r="BO25" s="703">
        <v>0.2</v>
      </c>
      <c r="BP25" s="703"/>
      <c r="BQ25" s="703"/>
      <c r="BR25" s="703"/>
      <c r="BS25" s="649" t="s">
        <v>228</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1505743</v>
      </c>
      <c r="CS25" s="642"/>
      <c r="CT25" s="642"/>
      <c r="CU25" s="642"/>
      <c r="CV25" s="642"/>
      <c r="CW25" s="642"/>
      <c r="CX25" s="642"/>
      <c r="CY25" s="643"/>
      <c r="CZ25" s="646">
        <v>12.7</v>
      </c>
      <c r="DA25" s="675"/>
      <c r="DB25" s="675"/>
      <c r="DC25" s="676"/>
      <c r="DD25" s="649">
        <v>1270397</v>
      </c>
      <c r="DE25" s="642"/>
      <c r="DF25" s="642"/>
      <c r="DG25" s="642"/>
      <c r="DH25" s="642"/>
      <c r="DI25" s="642"/>
      <c r="DJ25" s="642"/>
      <c r="DK25" s="643"/>
      <c r="DL25" s="649">
        <v>1230792</v>
      </c>
      <c r="DM25" s="642"/>
      <c r="DN25" s="642"/>
      <c r="DO25" s="642"/>
      <c r="DP25" s="642"/>
      <c r="DQ25" s="642"/>
      <c r="DR25" s="642"/>
      <c r="DS25" s="642"/>
      <c r="DT25" s="642"/>
      <c r="DU25" s="642"/>
      <c r="DV25" s="643"/>
      <c r="DW25" s="646">
        <v>15.6</v>
      </c>
      <c r="DX25" s="675"/>
      <c r="DY25" s="675"/>
      <c r="DZ25" s="675"/>
      <c r="EA25" s="675"/>
      <c r="EB25" s="675"/>
      <c r="EC25" s="677"/>
    </row>
    <row r="26" spans="2:133" ht="11.25" customHeight="1" x14ac:dyDescent="0.2">
      <c r="B26" s="638" t="s">
        <v>291</v>
      </c>
      <c r="C26" s="639"/>
      <c r="D26" s="639"/>
      <c r="E26" s="639"/>
      <c r="F26" s="639"/>
      <c r="G26" s="639"/>
      <c r="H26" s="639"/>
      <c r="I26" s="639"/>
      <c r="J26" s="639"/>
      <c r="K26" s="639"/>
      <c r="L26" s="639"/>
      <c r="M26" s="639"/>
      <c r="N26" s="639"/>
      <c r="O26" s="639"/>
      <c r="P26" s="639"/>
      <c r="Q26" s="640"/>
      <c r="R26" s="641">
        <v>52278</v>
      </c>
      <c r="S26" s="644"/>
      <c r="T26" s="644"/>
      <c r="U26" s="644"/>
      <c r="V26" s="644"/>
      <c r="W26" s="644"/>
      <c r="X26" s="644"/>
      <c r="Y26" s="645"/>
      <c r="Z26" s="703">
        <v>0.4</v>
      </c>
      <c r="AA26" s="703"/>
      <c r="AB26" s="703"/>
      <c r="AC26" s="703"/>
      <c r="AD26" s="704" t="s">
        <v>228</v>
      </c>
      <c r="AE26" s="704"/>
      <c r="AF26" s="704"/>
      <c r="AG26" s="704"/>
      <c r="AH26" s="704"/>
      <c r="AI26" s="704"/>
      <c r="AJ26" s="704"/>
      <c r="AK26" s="704"/>
      <c r="AL26" s="646" t="s">
        <v>228</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228</v>
      </c>
      <c r="BH26" s="644"/>
      <c r="BI26" s="644"/>
      <c r="BJ26" s="644"/>
      <c r="BK26" s="644"/>
      <c r="BL26" s="644"/>
      <c r="BM26" s="644"/>
      <c r="BN26" s="645"/>
      <c r="BO26" s="703" t="s">
        <v>228</v>
      </c>
      <c r="BP26" s="703"/>
      <c r="BQ26" s="703"/>
      <c r="BR26" s="703"/>
      <c r="BS26" s="649" t="s">
        <v>222</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978020</v>
      </c>
      <c r="CS26" s="644"/>
      <c r="CT26" s="644"/>
      <c r="CU26" s="644"/>
      <c r="CV26" s="644"/>
      <c r="CW26" s="644"/>
      <c r="CX26" s="644"/>
      <c r="CY26" s="645"/>
      <c r="CZ26" s="646">
        <v>8.1999999999999993</v>
      </c>
      <c r="DA26" s="675"/>
      <c r="DB26" s="675"/>
      <c r="DC26" s="676"/>
      <c r="DD26" s="649">
        <v>749030</v>
      </c>
      <c r="DE26" s="644"/>
      <c r="DF26" s="644"/>
      <c r="DG26" s="644"/>
      <c r="DH26" s="644"/>
      <c r="DI26" s="644"/>
      <c r="DJ26" s="644"/>
      <c r="DK26" s="645"/>
      <c r="DL26" s="649" t="s">
        <v>230</v>
      </c>
      <c r="DM26" s="644"/>
      <c r="DN26" s="644"/>
      <c r="DO26" s="644"/>
      <c r="DP26" s="644"/>
      <c r="DQ26" s="644"/>
      <c r="DR26" s="644"/>
      <c r="DS26" s="644"/>
      <c r="DT26" s="644"/>
      <c r="DU26" s="644"/>
      <c r="DV26" s="645"/>
      <c r="DW26" s="646" t="s">
        <v>228</v>
      </c>
      <c r="DX26" s="675"/>
      <c r="DY26" s="675"/>
      <c r="DZ26" s="675"/>
      <c r="EA26" s="675"/>
      <c r="EB26" s="675"/>
      <c r="EC26" s="677"/>
    </row>
    <row r="27" spans="2:133" ht="11.25" customHeight="1" x14ac:dyDescent="0.2">
      <c r="B27" s="638" t="s">
        <v>294</v>
      </c>
      <c r="C27" s="639"/>
      <c r="D27" s="639"/>
      <c r="E27" s="639"/>
      <c r="F27" s="639"/>
      <c r="G27" s="639"/>
      <c r="H27" s="639"/>
      <c r="I27" s="639"/>
      <c r="J27" s="639"/>
      <c r="K27" s="639"/>
      <c r="L27" s="639"/>
      <c r="M27" s="639"/>
      <c r="N27" s="639"/>
      <c r="O27" s="639"/>
      <c r="P27" s="639"/>
      <c r="Q27" s="640"/>
      <c r="R27" s="641">
        <v>900541</v>
      </c>
      <c r="S27" s="644"/>
      <c r="T27" s="644"/>
      <c r="U27" s="644"/>
      <c r="V27" s="644"/>
      <c r="W27" s="644"/>
      <c r="X27" s="644"/>
      <c r="Y27" s="645"/>
      <c r="Z27" s="703">
        <v>6.9</v>
      </c>
      <c r="AA27" s="703"/>
      <c r="AB27" s="703"/>
      <c r="AC27" s="703"/>
      <c r="AD27" s="704" t="s">
        <v>169</v>
      </c>
      <c r="AE27" s="704"/>
      <c r="AF27" s="704"/>
      <c r="AG27" s="704"/>
      <c r="AH27" s="704"/>
      <c r="AI27" s="704"/>
      <c r="AJ27" s="704"/>
      <c r="AK27" s="704"/>
      <c r="AL27" s="646" t="s">
        <v>230</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4429265</v>
      </c>
      <c r="BH27" s="644"/>
      <c r="BI27" s="644"/>
      <c r="BJ27" s="644"/>
      <c r="BK27" s="644"/>
      <c r="BL27" s="644"/>
      <c r="BM27" s="644"/>
      <c r="BN27" s="645"/>
      <c r="BO27" s="703">
        <v>100</v>
      </c>
      <c r="BP27" s="703"/>
      <c r="BQ27" s="703"/>
      <c r="BR27" s="703"/>
      <c r="BS27" s="649" t="s">
        <v>228</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1373579</v>
      </c>
      <c r="CS27" s="642"/>
      <c r="CT27" s="642"/>
      <c r="CU27" s="642"/>
      <c r="CV27" s="642"/>
      <c r="CW27" s="642"/>
      <c r="CX27" s="642"/>
      <c r="CY27" s="643"/>
      <c r="CZ27" s="646">
        <v>11.5</v>
      </c>
      <c r="DA27" s="675"/>
      <c r="DB27" s="675"/>
      <c r="DC27" s="676"/>
      <c r="DD27" s="649">
        <v>577598</v>
      </c>
      <c r="DE27" s="642"/>
      <c r="DF27" s="642"/>
      <c r="DG27" s="642"/>
      <c r="DH27" s="642"/>
      <c r="DI27" s="642"/>
      <c r="DJ27" s="642"/>
      <c r="DK27" s="643"/>
      <c r="DL27" s="649">
        <v>571303</v>
      </c>
      <c r="DM27" s="642"/>
      <c r="DN27" s="642"/>
      <c r="DO27" s="642"/>
      <c r="DP27" s="642"/>
      <c r="DQ27" s="642"/>
      <c r="DR27" s="642"/>
      <c r="DS27" s="642"/>
      <c r="DT27" s="642"/>
      <c r="DU27" s="642"/>
      <c r="DV27" s="643"/>
      <c r="DW27" s="646">
        <v>7.2</v>
      </c>
      <c r="DX27" s="675"/>
      <c r="DY27" s="675"/>
      <c r="DZ27" s="675"/>
      <c r="EA27" s="675"/>
      <c r="EB27" s="675"/>
      <c r="EC27" s="677"/>
    </row>
    <row r="28" spans="2:133" ht="11.25" customHeight="1" x14ac:dyDescent="0.2">
      <c r="B28" s="746" t="s">
        <v>297</v>
      </c>
      <c r="C28" s="747"/>
      <c r="D28" s="747"/>
      <c r="E28" s="747"/>
      <c r="F28" s="747"/>
      <c r="G28" s="747"/>
      <c r="H28" s="747"/>
      <c r="I28" s="747"/>
      <c r="J28" s="747"/>
      <c r="K28" s="747"/>
      <c r="L28" s="747"/>
      <c r="M28" s="747"/>
      <c r="N28" s="747"/>
      <c r="O28" s="747"/>
      <c r="P28" s="747"/>
      <c r="Q28" s="748"/>
      <c r="R28" s="641" t="s">
        <v>222</v>
      </c>
      <c r="S28" s="644"/>
      <c r="T28" s="644"/>
      <c r="U28" s="644"/>
      <c r="V28" s="644"/>
      <c r="W28" s="644"/>
      <c r="X28" s="644"/>
      <c r="Y28" s="645"/>
      <c r="Z28" s="703" t="s">
        <v>222</v>
      </c>
      <c r="AA28" s="703"/>
      <c r="AB28" s="703"/>
      <c r="AC28" s="703"/>
      <c r="AD28" s="704" t="s">
        <v>230</v>
      </c>
      <c r="AE28" s="704"/>
      <c r="AF28" s="704"/>
      <c r="AG28" s="704"/>
      <c r="AH28" s="704"/>
      <c r="AI28" s="704"/>
      <c r="AJ28" s="704"/>
      <c r="AK28" s="704"/>
      <c r="AL28" s="646" t="s">
        <v>230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1506466</v>
      </c>
      <c r="CS28" s="644"/>
      <c r="CT28" s="644"/>
      <c r="CU28" s="644"/>
      <c r="CV28" s="644"/>
      <c r="CW28" s="644"/>
      <c r="CX28" s="644"/>
      <c r="CY28" s="645"/>
      <c r="CZ28" s="646">
        <v>12.7</v>
      </c>
      <c r="DA28" s="675"/>
      <c r="DB28" s="675"/>
      <c r="DC28" s="676"/>
      <c r="DD28" s="649">
        <v>1488918</v>
      </c>
      <c r="DE28" s="644"/>
      <c r="DF28" s="644"/>
      <c r="DG28" s="644"/>
      <c r="DH28" s="644"/>
      <c r="DI28" s="644"/>
      <c r="DJ28" s="644"/>
      <c r="DK28" s="645"/>
      <c r="DL28" s="649">
        <v>1488918</v>
      </c>
      <c r="DM28" s="644"/>
      <c r="DN28" s="644"/>
      <c r="DO28" s="644"/>
      <c r="DP28" s="644"/>
      <c r="DQ28" s="644"/>
      <c r="DR28" s="644"/>
      <c r="DS28" s="644"/>
      <c r="DT28" s="644"/>
      <c r="DU28" s="644"/>
      <c r="DV28" s="645"/>
      <c r="DW28" s="646">
        <v>18.8</v>
      </c>
      <c r="DX28" s="675"/>
      <c r="DY28" s="675"/>
      <c r="DZ28" s="675"/>
      <c r="EA28" s="675"/>
      <c r="EB28" s="675"/>
      <c r="EC28" s="677"/>
    </row>
    <row r="29" spans="2:133" ht="11.25" customHeight="1" x14ac:dyDescent="0.2">
      <c r="B29" s="638" t="s">
        <v>299</v>
      </c>
      <c r="C29" s="639"/>
      <c r="D29" s="639"/>
      <c r="E29" s="639"/>
      <c r="F29" s="639"/>
      <c r="G29" s="639"/>
      <c r="H29" s="639"/>
      <c r="I29" s="639"/>
      <c r="J29" s="639"/>
      <c r="K29" s="639"/>
      <c r="L29" s="639"/>
      <c r="M29" s="639"/>
      <c r="N29" s="639"/>
      <c r="O29" s="639"/>
      <c r="P29" s="639"/>
      <c r="Q29" s="640"/>
      <c r="R29" s="641">
        <v>504365</v>
      </c>
      <c r="S29" s="644"/>
      <c r="T29" s="644"/>
      <c r="U29" s="644"/>
      <c r="V29" s="644"/>
      <c r="W29" s="644"/>
      <c r="X29" s="644"/>
      <c r="Y29" s="645"/>
      <c r="Z29" s="703">
        <v>3.9</v>
      </c>
      <c r="AA29" s="703"/>
      <c r="AB29" s="703"/>
      <c r="AC29" s="703"/>
      <c r="AD29" s="704" t="s">
        <v>230</v>
      </c>
      <c r="AE29" s="704"/>
      <c r="AF29" s="704"/>
      <c r="AG29" s="704"/>
      <c r="AH29" s="704"/>
      <c r="AI29" s="704"/>
      <c r="AJ29" s="704"/>
      <c r="AK29" s="704"/>
      <c r="AL29" s="646" t="s">
        <v>230</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303</v>
      </c>
      <c r="CG29" s="682"/>
      <c r="CH29" s="682"/>
      <c r="CI29" s="682"/>
      <c r="CJ29" s="682"/>
      <c r="CK29" s="682"/>
      <c r="CL29" s="682"/>
      <c r="CM29" s="682"/>
      <c r="CN29" s="682"/>
      <c r="CO29" s="682"/>
      <c r="CP29" s="682"/>
      <c r="CQ29" s="683"/>
      <c r="CR29" s="641">
        <v>1506466</v>
      </c>
      <c r="CS29" s="642"/>
      <c r="CT29" s="642"/>
      <c r="CU29" s="642"/>
      <c r="CV29" s="642"/>
      <c r="CW29" s="642"/>
      <c r="CX29" s="642"/>
      <c r="CY29" s="643"/>
      <c r="CZ29" s="646">
        <v>12.7</v>
      </c>
      <c r="DA29" s="675"/>
      <c r="DB29" s="675"/>
      <c r="DC29" s="676"/>
      <c r="DD29" s="649">
        <v>1488918</v>
      </c>
      <c r="DE29" s="642"/>
      <c r="DF29" s="642"/>
      <c r="DG29" s="642"/>
      <c r="DH29" s="642"/>
      <c r="DI29" s="642"/>
      <c r="DJ29" s="642"/>
      <c r="DK29" s="643"/>
      <c r="DL29" s="649">
        <v>1488918</v>
      </c>
      <c r="DM29" s="642"/>
      <c r="DN29" s="642"/>
      <c r="DO29" s="642"/>
      <c r="DP29" s="642"/>
      <c r="DQ29" s="642"/>
      <c r="DR29" s="642"/>
      <c r="DS29" s="642"/>
      <c r="DT29" s="642"/>
      <c r="DU29" s="642"/>
      <c r="DV29" s="643"/>
      <c r="DW29" s="646">
        <v>18.8</v>
      </c>
      <c r="DX29" s="675"/>
      <c r="DY29" s="675"/>
      <c r="DZ29" s="675"/>
      <c r="EA29" s="675"/>
      <c r="EB29" s="675"/>
      <c r="EC29" s="677"/>
    </row>
    <row r="30" spans="2:133" ht="11.25" customHeight="1" x14ac:dyDescent="0.2">
      <c r="B30" s="638" t="s">
        <v>304</v>
      </c>
      <c r="C30" s="639"/>
      <c r="D30" s="639"/>
      <c r="E30" s="639"/>
      <c r="F30" s="639"/>
      <c r="G30" s="639"/>
      <c r="H30" s="639"/>
      <c r="I30" s="639"/>
      <c r="J30" s="639"/>
      <c r="K30" s="639"/>
      <c r="L30" s="639"/>
      <c r="M30" s="639"/>
      <c r="N30" s="639"/>
      <c r="O30" s="639"/>
      <c r="P30" s="639"/>
      <c r="Q30" s="640"/>
      <c r="R30" s="641">
        <v>75468</v>
      </c>
      <c r="S30" s="644"/>
      <c r="T30" s="644"/>
      <c r="U30" s="644"/>
      <c r="V30" s="644"/>
      <c r="W30" s="644"/>
      <c r="X30" s="644"/>
      <c r="Y30" s="645"/>
      <c r="Z30" s="703">
        <v>0.6</v>
      </c>
      <c r="AA30" s="703"/>
      <c r="AB30" s="703"/>
      <c r="AC30" s="703"/>
      <c r="AD30" s="704">
        <v>29137</v>
      </c>
      <c r="AE30" s="704"/>
      <c r="AF30" s="704"/>
      <c r="AG30" s="704"/>
      <c r="AH30" s="704"/>
      <c r="AI30" s="704"/>
      <c r="AJ30" s="704"/>
      <c r="AK30" s="704"/>
      <c r="AL30" s="646">
        <v>0.4</v>
      </c>
      <c r="AM30" s="647"/>
      <c r="AN30" s="647"/>
      <c r="AO30" s="705"/>
      <c r="AP30" s="731" t="s">
        <v>305</v>
      </c>
      <c r="AQ30" s="732"/>
      <c r="AR30" s="732"/>
      <c r="AS30" s="732"/>
      <c r="AT30" s="737" t="s">
        <v>306</v>
      </c>
      <c r="AU30" s="210"/>
      <c r="AV30" s="210"/>
      <c r="AW30" s="210"/>
      <c r="AX30" s="740" t="s">
        <v>182</v>
      </c>
      <c r="AY30" s="741"/>
      <c r="AZ30" s="741"/>
      <c r="BA30" s="741"/>
      <c r="BB30" s="741"/>
      <c r="BC30" s="741"/>
      <c r="BD30" s="741"/>
      <c r="BE30" s="741"/>
      <c r="BF30" s="742"/>
      <c r="BG30" s="721">
        <v>99</v>
      </c>
      <c r="BH30" s="722"/>
      <c r="BI30" s="722"/>
      <c r="BJ30" s="722"/>
      <c r="BK30" s="722"/>
      <c r="BL30" s="722"/>
      <c r="BM30" s="723">
        <v>95.9</v>
      </c>
      <c r="BN30" s="722"/>
      <c r="BO30" s="722"/>
      <c r="BP30" s="722"/>
      <c r="BQ30" s="724"/>
      <c r="BR30" s="721">
        <v>98.4</v>
      </c>
      <c r="BS30" s="722"/>
      <c r="BT30" s="722"/>
      <c r="BU30" s="722"/>
      <c r="BV30" s="722"/>
      <c r="BW30" s="722"/>
      <c r="BX30" s="723">
        <v>94.3</v>
      </c>
      <c r="BY30" s="722"/>
      <c r="BZ30" s="722"/>
      <c r="CA30" s="722"/>
      <c r="CB30" s="724"/>
      <c r="CD30" s="727"/>
      <c r="CE30" s="728"/>
      <c r="CF30" s="685" t="s">
        <v>307</v>
      </c>
      <c r="CG30" s="682"/>
      <c r="CH30" s="682"/>
      <c r="CI30" s="682"/>
      <c r="CJ30" s="682"/>
      <c r="CK30" s="682"/>
      <c r="CL30" s="682"/>
      <c r="CM30" s="682"/>
      <c r="CN30" s="682"/>
      <c r="CO30" s="682"/>
      <c r="CP30" s="682"/>
      <c r="CQ30" s="683"/>
      <c r="CR30" s="641">
        <v>1402008</v>
      </c>
      <c r="CS30" s="644"/>
      <c r="CT30" s="644"/>
      <c r="CU30" s="644"/>
      <c r="CV30" s="644"/>
      <c r="CW30" s="644"/>
      <c r="CX30" s="644"/>
      <c r="CY30" s="645"/>
      <c r="CZ30" s="646">
        <v>11.8</v>
      </c>
      <c r="DA30" s="675"/>
      <c r="DB30" s="675"/>
      <c r="DC30" s="676"/>
      <c r="DD30" s="649">
        <v>1384460</v>
      </c>
      <c r="DE30" s="644"/>
      <c r="DF30" s="644"/>
      <c r="DG30" s="644"/>
      <c r="DH30" s="644"/>
      <c r="DI30" s="644"/>
      <c r="DJ30" s="644"/>
      <c r="DK30" s="645"/>
      <c r="DL30" s="649">
        <v>1384460</v>
      </c>
      <c r="DM30" s="644"/>
      <c r="DN30" s="644"/>
      <c r="DO30" s="644"/>
      <c r="DP30" s="644"/>
      <c r="DQ30" s="644"/>
      <c r="DR30" s="644"/>
      <c r="DS30" s="644"/>
      <c r="DT30" s="644"/>
      <c r="DU30" s="644"/>
      <c r="DV30" s="645"/>
      <c r="DW30" s="646">
        <v>17.5</v>
      </c>
      <c r="DX30" s="675"/>
      <c r="DY30" s="675"/>
      <c r="DZ30" s="675"/>
      <c r="EA30" s="675"/>
      <c r="EB30" s="675"/>
      <c r="EC30" s="677"/>
    </row>
    <row r="31" spans="2:133" ht="11.25" customHeight="1" x14ac:dyDescent="0.2">
      <c r="B31" s="638" t="s">
        <v>308</v>
      </c>
      <c r="C31" s="639"/>
      <c r="D31" s="639"/>
      <c r="E31" s="639"/>
      <c r="F31" s="639"/>
      <c r="G31" s="639"/>
      <c r="H31" s="639"/>
      <c r="I31" s="639"/>
      <c r="J31" s="639"/>
      <c r="K31" s="639"/>
      <c r="L31" s="639"/>
      <c r="M31" s="639"/>
      <c r="N31" s="639"/>
      <c r="O31" s="639"/>
      <c r="P31" s="639"/>
      <c r="Q31" s="640"/>
      <c r="R31" s="641">
        <v>199494</v>
      </c>
      <c r="S31" s="644"/>
      <c r="T31" s="644"/>
      <c r="U31" s="644"/>
      <c r="V31" s="644"/>
      <c r="W31" s="644"/>
      <c r="X31" s="644"/>
      <c r="Y31" s="645"/>
      <c r="Z31" s="703">
        <v>1.5</v>
      </c>
      <c r="AA31" s="703"/>
      <c r="AB31" s="703"/>
      <c r="AC31" s="703"/>
      <c r="AD31" s="704" t="s">
        <v>230</v>
      </c>
      <c r="AE31" s="704"/>
      <c r="AF31" s="704"/>
      <c r="AG31" s="704"/>
      <c r="AH31" s="704"/>
      <c r="AI31" s="704"/>
      <c r="AJ31" s="704"/>
      <c r="AK31" s="704"/>
      <c r="AL31" s="646" t="s">
        <v>230</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99.4</v>
      </c>
      <c r="BH31" s="642"/>
      <c r="BI31" s="642"/>
      <c r="BJ31" s="642"/>
      <c r="BK31" s="642"/>
      <c r="BL31" s="642"/>
      <c r="BM31" s="647">
        <v>97.3</v>
      </c>
      <c r="BN31" s="720"/>
      <c r="BO31" s="720"/>
      <c r="BP31" s="720"/>
      <c r="BQ31" s="681"/>
      <c r="BR31" s="719">
        <v>99.3</v>
      </c>
      <c r="BS31" s="642"/>
      <c r="BT31" s="642"/>
      <c r="BU31" s="642"/>
      <c r="BV31" s="642"/>
      <c r="BW31" s="642"/>
      <c r="BX31" s="647">
        <v>96</v>
      </c>
      <c r="BY31" s="720"/>
      <c r="BZ31" s="720"/>
      <c r="CA31" s="720"/>
      <c r="CB31" s="681"/>
      <c r="CD31" s="727"/>
      <c r="CE31" s="728"/>
      <c r="CF31" s="685" t="s">
        <v>311</v>
      </c>
      <c r="CG31" s="682"/>
      <c r="CH31" s="682"/>
      <c r="CI31" s="682"/>
      <c r="CJ31" s="682"/>
      <c r="CK31" s="682"/>
      <c r="CL31" s="682"/>
      <c r="CM31" s="682"/>
      <c r="CN31" s="682"/>
      <c r="CO31" s="682"/>
      <c r="CP31" s="682"/>
      <c r="CQ31" s="683"/>
      <c r="CR31" s="641">
        <v>104458</v>
      </c>
      <c r="CS31" s="642"/>
      <c r="CT31" s="642"/>
      <c r="CU31" s="642"/>
      <c r="CV31" s="642"/>
      <c r="CW31" s="642"/>
      <c r="CX31" s="642"/>
      <c r="CY31" s="643"/>
      <c r="CZ31" s="646">
        <v>0.9</v>
      </c>
      <c r="DA31" s="675"/>
      <c r="DB31" s="675"/>
      <c r="DC31" s="676"/>
      <c r="DD31" s="649">
        <v>104458</v>
      </c>
      <c r="DE31" s="642"/>
      <c r="DF31" s="642"/>
      <c r="DG31" s="642"/>
      <c r="DH31" s="642"/>
      <c r="DI31" s="642"/>
      <c r="DJ31" s="642"/>
      <c r="DK31" s="643"/>
      <c r="DL31" s="649">
        <v>104458</v>
      </c>
      <c r="DM31" s="642"/>
      <c r="DN31" s="642"/>
      <c r="DO31" s="642"/>
      <c r="DP31" s="642"/>
      <c r="DQ31" s="642"/>
      <c r="DR31" s="642"/>
      <c r="DS31" s="642"/>
      <c r="DT31" s="642"/>
      <c r="DU31" s="642"/>
      <c r="DV31" s="643"/>
      <c r="DW31" s="646">
        <v>1.3</v>
      </c>
      <c r="DX31" s="675"/>
      <c r="DY31" s="675"/>
      <c r="DZ31" s="675"/>
      <c r="EA31" s="675"/>
      <c r="EB31" s="675"/>
      <c r="EC31" s="677"/>
    </row>
    <row r="32" spans="2:133" ht="11.25" customHeight="1" x14ac:dyDescent="0.2">
      <c r="B32" s="638" t="s">
        <v>312</v>
      </c>
      <c r="C32" s="639"/>
      <c r="D32" s="639"/>
      <c r="E32" s="639"/>
      <c r="F32" s="639"/>
      <c r="G32" s="639"/>
      <c r="H32" s="639"/>
      <c r="I32" s="639"/>
      <c r="J32" s="639"/>
      <c r="K32" s="639"/>
      <c r="L32" s="639"/>
      <c r="M32" s="639"/>
      <c r="N32" s="639"/>
      <c r="O32" s="639"/>
      <c r="P32" s="639"/>
      <c r="Q32" s="640"/>
      <c r="R32" s="641">
        <v>502067</v>
      </c>
      <c r="S32" s="644"/>
      <c r="T32" s="644"/>
      <c r="U32" s="644"/>
      <c r="V32" s="644"/>
      <c r="W32" s="644"/>
      <c r="X32" s="644"/>
      <c r="Y32" s="645"/>
      <c r="Z32" s="703">
        <v>3.9</v>
      </c>
      <c r="AA32" s="703"/>
      <c r="AB32" s="703"/>
      <c r="AC32" s="703"/>
      <c r="AD32" s="704" t="s">
        <v>228</v>
      </c>
      <c r="AE32" s="704"/>
      <c r="AF32" s="704"/>
      <c r="AG32" s="704"/>
      <c r="AH32" s="704"/>
      <c r="AI32" s="704"/>
      <c r="AJ32" s="704"/>
      <c r="AK32" s="704"/>
      <c r="AL32" s="646" t="s">
        <v>169</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98.6</v>
      </c>
      <c r="BH32" s="657"/>
      <c r="BI32" s="657"/>
      <c r="BJ32" s="657"/>
      <c r="BK32" s="657"/>
      <c r="BL32" s="657"/>
      <c r="BM32" s="701">
        <v>94.2</v>
      </c>
      <c r="BN32" s="657"/>
      <c r="BO32" s="657"/>
      <c r="BP32" s="657"/>
      <c r="BQ32" s="694"/>
      <c r="BR32" s="718">
        <v>97.4</v>
      </c>
      <c r="BS32" s="657"/>
      <c r="BT32" s="657"/>
      <c r="BU32" s="657"/>
      <c r="BV32" s="657"/>
      <c r="BW32" s="657"/>
      <c r="BX32" s="701">
        <v>92.1</v>
      </c>
      <c r="BY32" s="657"/>
      <c r="BZ32" s="657"/>
      <c r="CA32" s="657"/>
      <c r="CB32" s="694"/>
      <c r="CD32" s="729"/>
      <c r="CE32" s="730"/>
      <c r="CF32" s="685" t="s">
        <v>314</v>
      </c>
      <c r="CG32" s="682"/>
      <c r="CH32" s="682"/>
      <c r="CI32" s="682"/>
      <c r="CJ32" s="682"/>
      <c r="CK32" s="682"/>
      <c r="CL32" s="682"/>
      <c r="CM32" s="682"/>
      <c r="CN32" s="682"/>
      <c r="CO32" s="682"/>
      <c r="CP32" s="682"/>
      <c r="CQ32" s="683"/>
      <c r="CR32" s="641" t="s">
        <v>222</v>
      </c>
      <c r="CS32" s="644"/>
      <c r="CT32" s="644"/>
      <c r="CU32" s="644"/>
      <c r="CV32" s="644"/>
      <c r="CW32" s="644"/>
      <c r="CX32" s="644"/>
      <c r="CY32" s="645"/>
      <c r="CZ32" s="646" t="s">
        <v>230</v>
      </c>
      <c r="DA32" s="675"/>
      <c r="DB32" s="675"/>
      <c r="DC32" s="676"/>
      <c r="DD32" s="649" t="s">
        <v>230</v>
      </c>
      <c r="DE32" s="644"/>
      <c r="DF32" s="644"/>
      <c r="DG32" s="644"/>
      <c r="DH32" s="644"/>
      <c r="DI32" s="644"/>
      <c r="DJ32" s="644"/>
      <c r="DK32" s="645"/>
      <c r="DL32" s="649" t="s">
        <v>228</v>
      </c>
      <c r="DM32" s="644"/>
      <c r="DN32" s="644"/>
      <c r="DO32" s="644"/>
      <c r="DP32" s="644"/>
      <c r="DQ32" s="644"/>
      <c r="DR32" s="644"/>
      <c r="DS32" s="644"/>
      <c r="DT32" s="644"/>
      <c r="DU32" s="644"/>
      <c r="DV32" s="645"/>
      <c r="DW32" s="646" t="s">
        <v>230</v>
      </c>
      <c r="DX32" s="675"/>
      <c r="DY32" s="675"/>
      <c r="DZ32" s="675"/>
      <c r="EA32" s="675"/>
      <c r="EB32" s="675"/>
      <c r="EC32" s="677"/>
    </row>
    <row r="33" spans="2:133" ht="11.25" customHeight="1" x14ac:dyDescent="0.2">
      <c r="B33" s="638" t="s">
        <v>315</v>
      </c>
      <c r="C33" s="639"/>
      <c r="D33" s="639"/>
      <c r="E33" s="639"/>
      <c r="F33" s="639"/>
      <c r="G33" s="639"/>
      <c r="H33" s="639"/>
      <c r="I33" s="639"/>
      <c r="J33" s="639"/>
      <c r="K33" s="639"/>
      <c r="L33" s="639"/>
      <c r="M33" s="639"/>
      <c r="N33" s="639"/>
      <c r="O33" s="639"/>
      <c r="P33" s="639"/>
      <c r="Q33" s="640"/>
      <c r="R33" s="641">
        <v>851278</v>
      </c>
      <c r="S33" s="644"/>
      <c r="T33" s="644"/>
      <c r="U33" s="644"/>
      <c r="V33" s="644"/>
      <c r="W33" s="644"/>
      <c r="X33" s="644"/>
      <c r="Y33" s="645"/>
      <c r="Z33" s="703">
        <v>6.6</v>
      </c>
      <c r="AA33" s="703"/>
      <c r="AB33" s="703"/>
      <c r="AC33" s="703"/>
      <c r="AD33" s="704" t="s">
        <v>230</v>
      </c>
      <c r="AE33" s="704"/>
      <c r="AF33" s="704"/>
      <c r="AG33" s="704"/>
      <c r="AH33" s="704"/>
      <c r="AI33" s="704"/>
      <c r="AJ33" s="704"/>
      <c r="AK33" s="704"/>
      <c r="AL33" s="646" t="s">
        <v>222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5503448</v>
      </c>
      <c r="CS33" s="642"/>
      <c r="CT33" s="642"/>
      <c r="CU33" s="642"/>
      <c r="CV33" s="642"/>
      <c r="CW33" s="642"/>
      <c r="CX33" s="642"/>
      <c r="CY33" s="643"/>
      <c r="CZ33" s="646">
        <v>46.2</v>
      </c>
      <c r="DA33" s="675"/>
      <c r="DB33" s="675"/>
      <c r="DC33" s="676"/>
      <c r="DD33" s="649">
        <v>4398507</v>
      </c>
      <c r="DE33" s="642"/>
      <c r="DF33" s="642"/>
      <c r="DG33" s="642"/>
      <c r="DH33" s="642"/>
      <c r="DI33" s="642"/>
      <c r="DJ33" s="642"/>
      <c r="DK33" s="643"/>
      <c r="DL33" s="649">
        <v>2734628</v>
      </c>
      <c r="DM33" s="642"/>
      <c r="DN33" s="642"/>
      <c r="DO33" s="642"/>
      <c r="DP33" s="642"/>
      <c r="DQ33" s="642"/>
      <c r="DR33" s="642"/>
      <c r="DS33" s="642"/>
      <c r="DT33" s="642"/>
      <c r="DU33" s="642"/>
      <c r="DV33" s="643"/>
      <c r="DW33" s="646">
        <v>34.6</v>
      </c>
      <c r="DX33" s="675"/>
      <c r="DY33" s="675"/>
      <c r="DZ33" s="675"/>
      <c r="EA33" s="675"/>
      <c r="EB33" s="675"/>
      <c r="EC33" s="677"/>
    </row>
    <row r="34" spans="2:133" ht="11.25" customHeight="1" x14ac:dyDescent="0.2">
      <c r="B34" s="638" t="s">
        <v>317</v>
      </c>
      <c r="C34" s="639"/>
      <c r="D34" s="639"/>
      <c r="E34" s="639"/>
      <c r="F34" s="639"/>
      <c r="G34" s="639"/>
      <c r="H34" s="639"/>
      <c r="I34" s="639"/>
      <c r="J34" s="639"/>
      <c r="K34" s="639"/>
      <c r="L34" s="639"/>
      <c r="M34" s="639"/>
      <c r="N34" s="639"/>
      <c r="O34" s="639"/>
      <c r="P34" s="639"/>
      <c r="Q34" s="640"/>
      <c r="R34" s="641">
        <v>102592</v>
      </c>
      <c r="S34" s="644"/>
      <c r="T34" s="644"/>
      <c r="U34" s="644"/>
      <c r="V34" s="644"/>
      <c r="W34" s="644"/>
      <c r="X34" s="644"/>
      <c r="Y34" s="645"/>
      <c r="Z34" s="703">
        <v>0.8</v>
      </c>
      <c r="AA34" s="703"/>
      <c r="AB34" s="703"/>
      <c r="AC34" s="703"/>
      <c r="AD34" s="704">
        <v>12493</v>
      </c>
      <c r="AE34" s="704"/>
      <c r="AF34" s="704"/>
      <c r="AG34" s="704"/>
      <c r="AH34" s="704"/>
      <c r="AI34" s="704"/>
      <c r="AJ34" s="704"/>
      <c r="AK34" s="704"/>
      <c r="AL34" s="646">
        <v>0.2</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2061832</v>
      </c>
      <c r="CS34" s="644"/>
      <c r="CT34" s="644"/>
      <c r="CU34" s="644"/>
      <c r="CV34" s="644"/>
      <c r="CW34" s="644"/>
      <c r="CX34" s="644"/>
      <c r="CY34" s="645"/>
      <c r="CZ34" s="646">
        <v>17.3</v>
      </c>
      <c r="DA34" s="675"/>
      <c r="DB34" s="675"/>
      <c r="DC34" s="676"/>
      <c r="DD34" s="649">
        <v>1639744</v>
      </c>
      <c r="DE34" s="644"/>
      <c r="DF34" s="644"/>
      <c r="DG34" s="644"/>
      <c r="DH34" s="644"/>
      <c r="DI34" s="644"/>
      <c r="DJ34" s="644"/>
      <c r="DK34" s="645"/>
      <c r="DL34" s="649">
        <v>1153058</v>
      </c>
      <c r="DM34" s="644"/>
      <c r="DN34" s="644"/>
      <c r="DO34" s="644"/>
      <c r="DP34" s="644"/>
      <c r="DQ34" s="644"/>
      <c r="DR34" s="644"/>
      <c r="DS34" s="644"/>
      <c r="DT34" s="644"/>
      <c r="DU34" s="644"/>
      <c r="DV34" s="645"/>
      <c r="DW34" s="646">
        <v>14.6</v>
      </c>
      <c r="DX34" s="675"/>
      <c r="DY34" s="675"/>
      <c r="DZ34" s="675"/>
      <c r="EA34" s="675"/>
      <c r="EB34" s="675"/>
      <c r="EC34" s="677"/>
    </row>
    <row r="35" spans="2:133" ht="11.25" customHeight="1" x14ac:dyDescent="0.2">
      <c r="B35" s="638" t="s">
        <v>321</v>
      </c>
      <c r="C35" s="639"/>
      <c r="D35" s="639"/>
      <c r="E35" s="639"/>
      <c r="F35" s="639"/>
      <c r="G35" s="639"/>
      <c r="H35" s="639"/>
      <c r="I35" s="639"/>
      <c r="J35" s="639"/>
      <c r="K35" s="639"/>
      <c r="L35" s="639"/>
      <c r="M35" s="639"/>
      <c r="N35" s="639"/>
      <c r="O35" s="639"/>
      <c r="P35" s="639"/>
      <c r="Q35" s="640"/>
      <c r="R35" s="641">
        <v>1906400</v>
      </c>
      <c r="S35" s="644"/>
      <c r="T35" s="644"/>
      <c r="U35" s="644"/>
      <c r="V35" s="644"/>
      <c r="W35" s="644"/>
      <c r="X35" s="644"/>
      <c r="Y35" s="645"/>
      <c r="Z35" s="703">
        <v>14.7</v>
      </c>
      <c r="AA35" s="703"/>
      <c r="AB35" s="703"/>
      <c r="AC35" s="703"/>
      <c r="AD35" s="704" t="s">
        <v>230</v>
      </c>
      <c r="AE35" s="704"/>
      <c r="AF35" s="704"/>
      <c r="AG35" s="704"/>
      <c r="AH35" s="704"/>
      <c r="AI35" s="704"/>
      <c r="AJ35" s="704"/>
      <c r="AK35" s="704"/>
      <c r="AL35" s="646" t="s">
        <v>230</v>
      </c>
      <c r="AM35" s="647"/>
      <c r="AN35" s="647"/>
      <c r="AO35" s="705"/>
      <c r="AP35" s="214"/>
      <c r="AQ35" s="709" t="s">
        <v>322</v>
      </c>
      <c r="AR35" s="710"/>
      <c r="AS35" s="710"/>
      <c r="AT35" s="710"/>
      <c r="AU35" s="710"/>
      <c r="AV35" s="710"/>
      <c r="AW35" s="710"/>
      <c r="AX35" s="710"/>
      <c r="AY35" s="711"/>
      <c r="AZ35" s="706">
        <v>1264481</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198609</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66880</v>
      </c>
      <c r="CS35" s="642"/>
      <c r="CT35" s="642"/>
      <c r="CU35" s="642"/>
      <c r="CV35" s="642"/>
      <c r="CW35" s="642"/>
      <c r="CX35" s="642"/>
      <c r="CY35" s="643"/>
      <c r="CZ35" s="646">
        <v>0.6</v>
      </c>
      <c r="DA35" s="675"/>
      <c r="DB35" s="675"/>
      <c r="DC35" s="676"/>
      <c r="DD35" s="649">
        <v>66148</v>
      </c>
      <c r="DE35" s="642"/>
      <c r="DF35" s="642"/>
      <c r="DG35" s="642"/>
      <c r="DH35" s="642"/>
      <c r="DI35" s="642"/>
      <c r="DJ35" s="642"/>
      <c r="DK35" s="643"/>
      <c r="DL35" s="649">
        <v>66148</v>
      </c>
      <c r="DM35" s="642"/>
      <c r="DN35" s="642"/>
      <c r="DO35" s="642"/>
      <c r="DP35" s="642"/>
      <c r="DQ35" s="642"/>
      <c r="DR35" s="642"/>
      <c r="DS35" s="642"/>
      <c r="DT35" s="642"/>
      <c r="DU35" s="642"/>
      <c r="DV35" s="643"/>
      <c r="DW35" s="646">
        <v>0.8</v>
      </c>
      <c r="DX35" s="675"/>
      <c r="DY35" s="675"/>
      <c r="DZ35" s="675"/>
      <c r="EA35" s="675"/>
      <c r="EB35" s="675"/>
      <c r="EC35" s="677"/>
    </row>
    <row r="36" spans="2:133" ht="11.25" customHeight="1" x14ac:dyDescent="0.2">
      <c r="B36" s="638" t="s">
        <v>325</v>
      </c>
      <c r="C36" s="639"/>
      <c r="D36" s="639"/>
      <c r="E36" s="639"/>
      <c r="F36" s="639"/>
      <c r="G36" s="639"/>
      <c r="H36" s="639"/>
      <c r="I36" s="639"/>
      <c r="J36" s="639"/>
      <c r="K36" s="639"/>
      <c r="L36" s="639"/>
      <c r="M36" s="639"/>
      <c r="N36" s="639"/>
      <c r="O36" s="639"/>
      <c r="P36" s="639"/>
      <c r="Q36" s="640"/>
      <c r="R36" s="641" t="s">
        <v>228</v>
      </c>
      <c r="S36" s="644"/>
      <c r="T36" s="644"/>
      <c r="U36" s="644"/>
      <c r="V36" s="644"/>
      <c r="W36" s="644"/>
      <c r="X36" s="644"/>
      <c r="Y36" s="645"/>
      <c r="Z36" s="703" t="s">
        <v>228</v>
      </c>
      <c r="AA36" s="703"/>
      <c r="AB36" s="703"/>
      <c r="AC36" s="703"/>
      <c r="AD36" s="704" t="s">
        <v>230</v>
      </c>
      <c r="AE36" s="704"/>
      <c r="AF36" s="704"/>
      <c r="AG36" s="704"/>
      <c r="AH36" s="704"/>
      <c r="AI36" s="704"/>
      <c r="AJ36" s="704"/>
      <c r="AK36" s="704"/>
      <c r="AL36" s="646" t="s">
        <v>169</v>
      </c>
      <c r="AM36" s="647"/>
      <c r="AN36" s="647"/>
      <c r="AO36" s="705"/>
      <c r="AQ36" s="678" t="s">
        <v>326</v>
      </c>
      <c r="AR36" s="679"/>
      <c r="AS36" s="679"/>
      <c r="AT36" s="679"/>
      <c r="AU36" s="679"/>
      <c r="AV36" s="679"/>
      <c r="AW36" s="679"/>
      <c r="AX36" s="679"/>
      <c r="AY36" s="680"/>
      <c r="AZ36" s="641">
        <v>393088</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179225</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1613635</v>
      </c>
      <c r="CS36" s="644"/>
      <c r="CT36" s="644"/>
      <c r="CU36" s="644"/>
      <c r="CV36" s="644"/>
      <c r="CW36" s="644"/>
      <c r="CX36" s="644"/>
      <c r="CY36" s="645"/>
      <c r="CZ36" s="646">
        <v>13.6</v>
      </c>
      <c r="DA36" s="675"/>
      <c r="DB36" s="675"/>
      <c r="DC36" s="676"/>
      <c r="DD36" s="649">
        <v>1380498</v>
      </c>
      <c r="DE36" s="644"/>
      <c r="DF36" s="644"/>
      <c r="DG36" s="644"/>
      <c r="DH36" s="644"/>
      <c r="DI36" s="644"/>
      <c r="DJ36" s="644"/>
      <c r="DK36" s="645"/>
      <c r="DL36" s="649">
        <v>967185</v>
      </c>
      <c r="DM36" s="644"/>
      <c r="DN36" s="644"/>
      <c r="DO36" s="644"/>
      <c r="DP36" s="644"/>
      <c r="DQ36" s="644"/>
      <c r="DR36" s="644"/>
      <c r="DS36" s="644"/>
      <c r="DT36" s="644"/>
      <c r="DU36" s="644"/>
      <c r="DV36" s="645"/>
      <c r="DW36" s="646">
        <v>12.2</v>
      </c>
      <c r="DX36" s="675"/>
      <c r="DY36" s="675"/>
      <c r="DZ36" s="675"/>
      <c r="EA36" s="675"/>
      <c r="EB36" s="675"/>
      <c r="EC36" s="677"/>
    </row>
    <row r="37" spans="2:133" ht="11.25" customHeight="1" x14ac:dyDescent="0.2">
      <c r="B37" s="638" t="s">
        <v>329</v>
      </c>
      <c r="C37" s="639"/>
      <c r="D37" s="639"/>
      <c r="E37" s="639"/>
      <c r="F37" s="639"/>
      <c r="G37" s="639"/>
      <c r="H37" s="639"/>
      <c r="I37" s="639"/>
      <c r="J37" s="639"/>
      <c r="K37" s="639"/>
      <c r="L37" s="639"/>
      <c r="M37" s="639"/>
      <c r="N37" s="639"/>
      <c r="O37" s="639"/>
      <c r="P37" s="639"/>
      <c r="Q37" s="640"/>
      <c r="R37" s="641">
        <v>453000</v>
      </c>
      <c r="S37" s="644"/>
      <c r="T37" s="644"/>
      <c r="U37" s="644"/>
      <c r="V37" s="644"/>
      <c r="W37" s="644"/>
      <c r="X37" s="644"/>
      <c r="Y37" s="645"/>
      <c r="Z37" s="703">
        <v>3.5</v>
      </c>
      <c r="AA37" s="703"/>
      <c r="AB37" s="703"/>
      <c r="AC37" s="703"/>
      <c r="AD37" s="704" t="s">
        <v>230</v>
      </c>
      <c r="AE37" s="704"/>
      <c r="AF37" s="704"/>
      <c r="AG37" s="704"/>
      <c r="AH37" s="704"/>
      <c r="AI37" s="704"/>
      <c r="AJ37" s="704"/>
      <c r="AK37" s="704"/>
      <c r="AL37" s="646" t="s">
        <v>230</v>
      </c>
      <c r="AM37" s="647"/>
      <c r="AN37" s="647"/>
      <c r="AO37" s="705"/>
      <c r="AQ37" s="678" t="s">
        <v>330</v>
      </c>
      <c r="AR37" s="679"/>
      <c r="AS37" s="679"/>
      <c r="AT37" s="679"/>
      <c r="AU37" s="679"/>
      <c r="AV37" s="679"/>
      <c r="AW37" s="679"/>
      <c r="AX37" s="679"/>
      <c r="AY37" s="680"/>
      <c r="AZ37" s="641">
        <v>48582</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3634</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682991</v>
      </c>
      <c r="CS37" s="642"/>
      <c r="CT37" s="642"/>
      <c r="CU37" s="642"/>
      <c r="CV37" s="642"/>
      <c r="CW37" s="642"/>
      <c r="CX37" s="642"/>
      <c r="CY37" s="643"/>
      <c r="CZ37" s="646">
        <v>5.7</v>
      </c>
      <c r="DA37" s="675"/>
      <c r="DB37" s="675"/>
      <c r="DC37" s="676"/>
      <c r="DD37" s="649">
        <v>682971</v>
      </c>
      <c r="DE37" s="642"/>
      <c r="DF37" s="642"/>
      <c r="DG37" s="642"/>
      <c r="DH37" s="642"/>
      <c r="DI37" s="642"/>
      <c r="DJ37" s="642"/>
      <c r="DK37" s="643"/>
      <c r="DL37" s="649">
        <v>518650</v>
      </c>
      <c r="DM37" s="642"/>
      <c r="DN37" s="642"/>
      <c r="DO37" s="642"/>
      <c r="DP37" s="642"/>
      <c r="DQ37" s="642"/>
      <c r="DR37" s="642"/>
      <c r="DS37" s="642"/>
      <c r="DT37" s="642"/>
      <c r="DU37" s="642"/>
      <c r="DV37" s="643"/>
      <c r="DW37" s="646">
        <v>6.6</v>
      </c>
      <c r="DX37" s="675"/>
      <c r="DY37" s="675"/>
      <c r="DZ37" s="675"/>
      <c r="EA37" s="675"/>
      <c r="EB37" s="675"/>
      <c r="EC37" s="677"/>
    </row>
    <row r="38" spans="2:133" ht="11.25" customHeight="1" x14ac:dyDescent="0.2">
      <c r="B38" s="653" t="s">
        <v>333</v>
      </c>
      <c r="C38" s="654"/>
      <c r="D38" s="654"/>
      <c r="E38" s="654"/>
      <c r="F38" s="654"/>
      <c r="G38" s="654"/>
      <c r="H38" s="654"/>
      <c r="I38" s="654"/>
      <c r="J38" s="654"/>
      <c r="K38" s="654"/>
      <c r="L38" s="654"/>
      <c r="M38" s="654"/>
      <c r="N38" s="654"/>
      <c r="O38" s="654"/>
      <c r="P38" s="654"/>
      <c r="Q38" s="655"/>
      <c r="R38" s="656">
        <v>12971546</v>
      </c>
      <c r="S38" s="693"/>
      <c r="T38" s="693"/>
      <c r="U38" s="693"/>
      <c r="V38" s="693"/>
      <c r="W38" s="693"/>
      <c r="X38" s="693"/>
      <c r="Y38" s="698"/>
      <c r="Z38" s="699">
        <v>100</v>
      </c>
      <c r="AA38" s="699"/>
      <c r="AB38" s="699"/>
      <c r="AC38" s="699"/>
      <c r="AD38" s="700">
        <v>7456814</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v>20478</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6372</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1244003</v>
      </c>
      <c r="CS38" s="644"/>
      <c r="CT38" s="644"/>
      <c r="CU38" s="644"/>
      <c r="CV38" s="644"/>
      <c r="CW38" s="644"/>
      <c r="CX38" s="644"/>
      <c r="CY38" s="645"/>
      <c r="CZ38" s="646">
        <v>10.5</v>
      </c>
      <c r="DA38" s="675"/>
      <c r="DB38" s="675"/>
      <c r="DC38" s="676"/>
      <c r="DD38" s="649">
        <v>1075255</v>
      </c>
      <c r="DE38" s="644"/>
      <c r="DF38" s="644"/>
      <c r="DG38" s="644"/>
      <c r="DH38" s="644"/>
      <c r="DI38" s="644"/>
      <c r="DJ38" s="644"/>
      <c r="DK38" s="645"/>
      <c r="DL38" s="649">
        <v>548237</v>
      </c>
      <c r="DM38" s="644"/>
      <c r="DN38" s="644"/>
      <c r="DO38" s="644"/>
      <c r="DP38" s="644"/>
      <c r="DQ38" s="644"/>
      <c r="DR38" s="644"/>
      <c r="DS38" s="644"/>
      <c r="DT38" s="644"/>
      <c r="DU38" s="644"/>
      <c r="DV38" s="645"/>
      <c r="DW38" s="646">
        <v>6.9</v>
      </c>
      <c r="DX38" s="675"/>
      <c r="DY38" s="675"/>
      <c r="DZ38" s="675"/>
      <c r="EA38" s="675"/>
      <c r="EB38" s="675"/>
      <c r="EC38" s="677"/>
    </row>
    <row r="39" spans="2:133" ht="11.25" customHeight="1" x14ac:dyDescent="0.2">
      <c r="AQ39" s="678" t="s">
        <v>337</v>
      </c>
      <c r="AR39" s="679"/>
      <c r="AS39" s="679"/>
      <c r="AT39" s="679"/>
      <c r="AU39" s="679"/>
      <c r="AV39" s="679"/>
      <c r="AW39" s="679"/>
      <c r="AX39" s="679"/>
      <c r="AY39" s="680"/>
      <c r="AZ39" s="641" t="s">
        <v>230</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126</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517098</v>
      </c>
      <c r="CS39" s="642"/>
      <c r="CT39" s="642"/>
      <c r="CU39" s="642"/>
      <c r="CV39" s="642"/>
      <c r="CW39" s="642"/>
      <c r="CX39" s="642"/>
      <c r="CY39" s="643"/>
      <c r="CZ39" s="646">
        <v>4.3</v>
      </c>
      <c r="DA39" s="675"/>
      <c r="DB39" s="675"/>
      <c r="DC39" s="676"/>
      <c r="DD39" s="649">
        <v>236862</v>
      </c>
      <c r="DE39" s="642"/>
      <c r="DF39" s="642"/>
      <c r="DG39" s="642"/>
      <c r="DH39" s="642"/>
      <c r="DI39" s="642"/>
      <c r="DJ39" s="642"/>
      <c r="DK39" s="643"/>
      <c r="DL39" s="649" t="s">
        <v>169</v>
      </c>
      <c r="DM39" s="642"/>
      <c r="DN39" s="642"/>
      <c r="DO39" s="642"/>
      <c r="DP39" s="642"/>
      <c r="DQ39" s="642"/>
      <c r="DR39" s="642"/>
      <c r="DS39" s="642"/>
      <c r="DT39" s="642"/>
      <c r="DU39" s="642"/>
      <c r="DV39" s="643"/>
      <c r="DW39" s="646" t="s">
        <v>230</v>
      </c>
      <c r="DX39" s="675"/>
      <c r="DY39" s="675"/>
      <c r="DZ39" s="675"/>
      <c r="EA39" s="675"/>
      <c r="EB39" s="675"/>
      <c r="EC39" s="677"/>
    </row>
    <row r="40" spans="2:133" ht="11.25" customHeight="1" x14ac:dyDescent="0.2">
      <c r="AQ40" s="678" t="s">
        <v>341</v>
      </c>
      <c r="AR40" s="679"/>
      <c r="AS40" s="679"/>
      <c r="AT40" s="679"/>
      <c r="AU40" s="679"/>
      <c r="AV40" s="679"/>
      <c r="AW40" s="679"/>
      <c r="AX40" s="679"/>
      <c r="AY40" s="680"/>
      <c r="AZ40" s="641">
        <v>200432</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105</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t="s">
        <v>222</v>
      </c>
      <c r="CS40" s="644"/>
      <c r="CT40" s="644"/>
      <c r="CU40" s="644"/>
      <c r="CV40" s="644"/>
      <c r="CW40" s="644"/>
      <c r="CX40" s="644"/>
      <c r="CY40" s="645"/>
      <c r="CZ40" s="646" t="s">
        <v>222</v>
      </c>
      <c r="DA40" s="675"/>
      <c r="DB40" s="675"/>
      <c r="DC40" s="676"/>
      <c r="DD40" s="649" t="s">
        <v>222</v>
      </c>
      <c r="DE40" s="644"/>
      <c r="DF40" s="644"/>
      <c r="DG40" s="644"/>
      <c r="DH40" s="644"/>
      <c r="DI40" s="644"/>
      <c r="DJ40" s="644"/>
      <c r="DK40" s="645"/>
      <c r="DL40" s="649" t="s">
        <v>230</v>
      </c>
      <c r="DM40" s="644"/>
      <c r="DN40" s="644"/>
      <c r="DO40" s="644"/>
      <c r="DP40" s="644"/>
      <c r="DQ40" s="644"/>
      <c r="DR40" s="644"/>
      <c r="DS40" s="644"/>
      <c r="DT40" s="644"/>
      <c r="DU40" s="644"/>
      <c r="DV40" s="645"/>
      <c r="DW40" s="646" t="s">
        <v>230</v>
      </c>
      <c r="DX40" s="675"/>
      <c r="DY40" s="675"/>
      <c r="DZ40" s="675"/>
      <c r="EA40" s="675"/>
      <c r="EB40" s="675"/>
      <c r="EC40" s="677"/>
    </row>
    <row r="41" spans="2:133" ht="11.25" customHeight="1" x14ac:dyDescent="0.2">
      <c r="AQ41" s="690" t="s">
        <v>344</v>
      </c>
      <c r="AR41" s="691"/>
      <c r="AS41" s="691"/>
      <c r="AT41" s="691"/>
      <c r="AU41" s="691"/>
      <c r="AV41" s="691"/>
      <c r="AW41" s="691"/>
      <c r="AX41" s="691"/>
      <c r="AY41" s="692"/>
      <c r="AZ41" s="656">
        <v>601901</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267</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230</v>
      </c>
      <c r="CS41" s="642"/>
      <c r="CT41" s="642"/>
      <c r="CU41" s="642"/>
      <c r="CV41" s="642"/>
      <c r="CW41" s="642"/>
      <c r="CX41" s="642"/>
      <c r="CY41" s="643"/>
      <c r="CZ41" s="646" t="s">
        <v>230</v>
      </c>
      <c r="DA41" s="675"/>
      <c r="DB41" s="675"/>
      <c r="DC41" s="676"/>
      <c r="DD41" s="649" t="s">
        <v>230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2">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2010341</v>
      </c>
      <c r="CS42" s="644"/>
      <c r="CT42" s="644"/>
      <c r="CU42" s="644"/>
      <c r="CV42" s="644"/>
      <c r="CW42" s="644"/>
      <c r="CX42" s="644"/>
      <c r="CY42" s="645"/>
      <c r="CZ42" s="646">
        <v>16.899999999999999</v>
      </c>
      <c r="DA42" s="647"/>
      <c r="DB42" s="647"/>
      <c r="DC42" s="648"/>
      <c r="DD42" s="649">
        <v>365650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2">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v>37274</v>
      </c>
      <c r="CS43" s="642"/>
      <c r="CT43" s="642"/>
      <c r="CU43" s="642"/>
      <c r="CV43" s="642"/>
      <c r="CW43" s="642"/>
      <c r="CX43" s="642"/>
      <c r="CY43" s="643"/>
      <c r="CZ43" s="646">
        <v>0.3</v>
      </c>
      <c r="DA43" s="675"/>
      <c r="DB43" s="675"/>
      <c r="DC43" s="676"/>
      <c r="DD43" s="649">
        <v>37274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2">
      <c r="B44" s="220" t="s">
        <v>351</v>
      </c>
      <c r="CD44" s="669" t="s">
        <v>302</v>
      </c>
      <c r="CE44" s="670"/>
      <c r="CF44" s="638" t="s">
        <v>352</v>
      </c>
      <c r="CG44" s="639"/>
      <c r="CH44" s="639"/>
      <c r="CI44" s="639"/>
      <c r="CJ44" s="639"/>
      <c r="CK44" s="639"/>
      <c r="CL44" s="639"/>
      <c r="CM44" s="639"/>
      <c r="CN44" s="639"/>
      <c r="CO44" s="639"/>
      <c r="CP44" s="639"/>
      <c r="CQ44" s="640"/>
      <c r="CR44" s="641">
        <v>2010341</v>
      </c>
      <c r="CS44" s="644"/>
      <c r="CT44" s="644"/>
      <c r="CU44" s="644"/>
      <c r="CV44" s="644"/>
      <c r="CW44" s="644"/>
      <c r="CX44" s="644"/>
      <c r="CY44" s="645"/>
      <c r="CZ44" s="646">
        <v>16.899999999999999</v>
      </c>
      <c r="DA44" s="647"/>
      <c r="DB44" s="647"/>
      <c r="DC44" s="648"/>
      <c r="DD44" s="649">
        <v>365650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2">
      <c r="CD45" s="671"/>
      <c r="CE45" s="672"/>
      <c r="CF45" s="638" t="s">
        <v>353</v>
      </c>
      <c r="CG45" s="639"/>
      <c r="CH45" s="639"/>
      <c r="CI45" s="639"/>
      <c r="CJ45" s="639"/>
      <c r="CK45" s="639"/>
      <c r="CL45" s="639"/>
      <c r="CM45" s="639"/>
      <c r="CN45" s="639"/>
      <c r="CO45" s="639"/>
      <c r="CP45" s="639"/>
      <c r="CQ45" s="640"/>
      <c r="CR45" s="641">
        <v>451534</v>
      </c>
      <c r="CS45" s="642"/>
      <c r="CT45" s="642"/>
      <c r="CU45" s="642"/>
      <c r="CV45" s="642"/>
      <c r="CW45" s="642"/>
      <c r="CX45" s="642"/>
      <c r="CY45" s="643"/>
      <c r="CZ45" s="646">
        <v>3.8</v>
      </c>
      <c r="DA45" s="675"/>
      <c r="DB45" s="675"/>
      <c r="DC45" s="676"/>
      <c r="DD45" s="649">
        <v>15455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2">
      <c r="CD46" s="671"/>
      <c r="CE46" s="672"/>
      <c r="CF46" s="638" t="s">
        <v>354</v>
      </c>
      <c r="CG46" s="639"/>
      <c r="CH46" s="639"/>
      <c r="CI46" s="639"/>
      <c r="CJ46" s="639"/>
      <c r="CK46" s="639"/>
      <c r="CL46" s="639"/>
      <c r="CM46" s="639"/>
      <c r="CN46" s="639"/>
      <c r="CO46" s="639"/>
      <c r="CP46" s="639"/>
      <c r="CQ46" s="640"/>
      <c r="CR46" s="641">
        <v>1528807</v>
      </c>
      <c r="CS46" s="644"/>
      <c r="CT46" s="644"/>
      <c r="CU46" s="644"/>
      <c r="CV46" s="644"/>
      <c r="CW46" s="644"/>
      <c r="CX46" s="644"/>
      <c r="CY46" s="645"/>
      <c r="CZ46" s="646">
        <v>12.8</v>
      </c>
      <c r="DA46" s="647"/>
      <c r="DB46" s="647"/>
      <c r="DC46" s="648"/>
      <c r="DD46" s="649">
        <v>347695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2">
      <c r="CD47" s="671"/>
      <c r="CE47" s="672"/>
      <c r="CF47" s="638" t="s">
        <v>355</v>
      </c>
      <c r="CG47" s="639"/>
      <c r="CH47" s="639"/>
      <c r="CI47" s="639"/>
      <c r="CJ47" s="639"/>
      <c r="CK47" s="639"/>
      <c r="CL47" s="639"/>
      <c r="CM47" s="639"/>
      <c r="CN47" s="639"/>
      <c r="CO47" s="639"/>
      <c r="CP47" s="639"/>
      <c r="CQ47" s="640"/>
      <c r="CR47" s="641" t="s">
        <v>230</v>
      </c>
      <c r="CS47" s="642"/>
      <c r="CT47" s="642"/>
      <c r="CU47" s="642"/>
      <c r="CV47" s="642"/>
      <c r="CW47" s="642"/>
      <c r="CX47" s="642"/>
      <c r="CY47" s="643"/>
      <c r="CZ47" s="646" t="s">
        <v>230</v>
      </c>
      <c r="DA47" s="675"/>
      <c r="DB47" s="675"/>
      <c r="DC47" s="676"/>
      <c r="DD47" s="649" t="s">
        <v>222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ht="10.8" x14ac:dyDescent="0.2">
      <c r="CD48" s="673"/>
      <c r="CE48" s="674"/>
      <c r="CF48" s="638" t="s">
        <v>356</v>
      </c>
      <c r="CG48" s="639"/>
      <c r="CH48" s="639"/>
      <c r="CI48" s="639"/>
      <c r="CJ48" s="639"/>
      <c r="CK48" s="639"/>
      <c r="CL48" s="639"/>
      <c r="CM48" s="639"/>
      <c r="CN48" s="639"/>
      <c r="CO48" s="639"/>
      <c r="CP48" s="639"/>
      <c r="CQ48" s="640"/>
      <c r="CR48" s="641" t="s">
        <v>169</v>
      </c>
      <c r="CS48" s="644"/>
      <c r="CT48" s="644"/>
      <c r="CU48" s="644"/>
      <c r="CV48" s="644"/>
      <c r="CW48" s="644"/>
      <c r="CX48" s="644"/>
      <c r="CY48" s="645"/>
      <c r="CZ48" s="646" t="s">
        <v>230</v>
      </c>
      <c r="DA48" s="647"/>
      <c r="DB48" s="647"/>
      <c r="DC48" s="648"/>
      <c r="DD48" s="649" t="s">
        <v>230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2">
      <c r="CD49" s="653" t="s">
        <v>357</v>
      </c>
      <c r="CE49" s="654"/>
      <c r="CF49" s="654"/>
      <c r="CG49" s="654"/>
      <c r="CH49" s="654"/>
      <c r="CI49" s="654"/>
      <c r="CJ49" s="654"/>
      <c r="CK49" s="654"/>
      <c r="CL49" s="654"/>
      <c r="CM49" s="654"/>
      <c r="CN49" s="654"/>
      <c r="CO49" s="654"/>
      <c r="CP49" s="654"/>
      <c r="CQ49" s="655"/>
      <c r="CR49" s="656">
        <v>11899577</v>
      </c>
      <c r="CS49" s="657"/>
      <c r="CT49" s="657"/>
      <c r="CU49" s="657"/>
      <c r="CV49" s="657"/>
      <c r="CW49" s="657"/>
      <c r="CX49" s="657"/>
      <c r="CY49" s="658"/>
      <c r="CZ49" s="659">
        <v>100</v>
      </c>
      <c r="DA49" s="660"/>
      <c r="DB49" s="660"/>
      <c r="DC49" s="661"/>
      <c r="DD49" s="662">
        <v>8101070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t="10.8" hidden="1" x14ac:dyDescent="0.2"/>
    <row r="51" spans="82:133" ht="10.8" hidden="1" x14ac:dyDescent="0.2"/>
    <row r="52" spans="82:133" ht="10.8" hidden="1" x14ac:dyDescent="0.2"/>
    <row r="53" spans="82:133" ht="10.8" hidden="1" x14ac:dyDescent="0.2"/>
  </sheetData>
  <sheetProtection algorithmName="SHA-512" hashValue="IE/6/lEHep918aqTMkOs7UBfnno6nad6nTvvGQZxqWcmEoLM/rLxDYPUEWPsvyQg5AxtKmRoXEZsYU5jz61LMQ==" saltValue="TfmkiBJfL6iGgoa6hNeqG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359</v>
      </c>
      <c r="DK2" s="1180"/>
      <c r="DL2" s="1180"/>
      <c r="DM2" s="1180"/>
      <c r="DN2" s="1180"/>
      <c r="DO2" s="1181"/>
      <c r="DP2" s="229"/>
      <c r="DQ2" s="1179" t="s">
        <v>360</v>
      </c>
      <c r="DR2" s="1180"/>
      <c r="DS2" s="1180"/>
      <c r="DT2" s="1180"/>
      <c r="DU2" s="1180"/>
      <c r="DV2" s="1180"/>
      <c r="DW2" s="1180"/>
      <c r="DX2" s="1180"/>
      <c r="DY2" s="1180"/>
      <c r="DZ2" s="1181"/>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1132" t="s">
        <v>361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2"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7" t="s">
        <v>377</v>
      </c>
      <c r="DH5" s="1168"/>
      <c r="DI5" s="1168"/>
      <c r="DJ5" s="1168"/>
      <c r="DK5" s="1169"/>
      <c r="DL5" s="1167" t="s">
        <v>378</v>
      </c>
      <c r="DM5" s="1168"/>
      <c r="DN5" s="1168"/>
      <c r="DO5" s="1168"/>
      <c r="DP5" s="1169"/>
      <c r="DQ5" s="1070" t="s">
        <v>379</v>
      </c>
      <c r="DR5" s="1071"/>
      <c r="DS5" s="1071"/>
      <c r="DT5" s="1071"/>
      <c r="DU5" s="1072"/>
      <c r="DV5" s="1070" t="s">
        <v>370</v>
      </c>
      <c r="DW5" s="1071"/>
      <c r="DX5" s="1071"/>
      <c r="DY5" s="1071"/>
      <c r="DZ5" s="1086"/>
      <c r="EA5" s="234"/>
    </row>
    <row r="6" spans="1:131" s="235" customFormat="1" ht="26.25" customHeight="1" thickBot="1" x14ac:dyDescent="0.25">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2">
      <c r="A7" s="238">
        <v>1</v>
      </c>
      <c r="B7" s="1119" t="s">
        <v>380</v>
      </c>
      <c r="C7" s="1120"/>
      <c r="D7" s="1120"/>
      <c r="E7" s="1120"/>
      <c r="F7" s="1120"/>
      <c r="G7" s="1120"/>
      <c r="H7" s="1120"/>
      <c r="I7" s="1120"/>
      <c r="J7" s="1120"/>
      <c r="K7" s="1120"/>
      <c r="L7" s="1120"/>
      <c r="M7" s="1120"/>
      <c r="N7" s="1120"/>
      <c r="O7" s="1120"/>
      <c r="P7" s="1121"/>
      <c r="Q7" s="1173">
        <v>12850</v>
      </c>
      <c r="R7" s="1174"/>
      <c r="S7" s="1174"/>
      <c r="T7" s="1174"/>
      <c r="U7" s="1174"/>
      <c r="V7" s="1174">
        <v>11825</v>
      </c>
      <c r="W7" s="1174"/>
      <c r="X7" s="1174"/>
      <c r="Y7" s="1174"/>
      <c r="Z7" s="1174"/>
      <c r="AA7" s="1174">
        <v>1025</v>
      </c>
      <c r="AB7" s="1174"/>
      <c r="AC7" s="1174"/>
      <c r="AD7" s="1174"/>
      <c r="AE7" s="1175"/>
      <c r="AF7" s="1176">
        <v>1011</v>
      </c>
      <c r="AG7" s="1177"/>
      <c r="AH7" s="1177"/>
      <c r="AI7" s="1177"/>
      <c r="AJ7" s="1178"/>
      <c r="AK7" s="1160">
        <v>489</v>
      </c>
      <c r="AL7" s="1161"/>
      <c r="AM7" s="1161"/>
      <c r="AN7" s="1161"/>
      <c r="AO7" s="1161"/>
      <c r="AP7" s="1161">
        <v>17843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599</v>
      </c>
      <c r="BT7" s="1165"/>
      <c r="BU7" s="1165"/>
      <c r="BV7" s="1165"/>
      <c r="BW7" s="1165"/>
      <c r="BX7" s="1165"/>
      <c r="BY7" s="1165"/>
      <c r="BZ7" s="1165"/>
      <c r="CA7" s="1165"/>
      <c r="CB7" s="1165"/>
      <c r="CC7" s="1165"/>
      <c r="CD7" s="1165"/>
      <c r="CE7" s="1165"/>
      <c r="CF7" s="1165"/>
      <c r="CG7" s="1166"/>
      <c r="CH7" s="1157">
        <v>9</v>
      </c>
      <c r="CI7" s="1158"/>
      <c r="CJ7" s="1158"/>
      <c r="CK7" s="1158"/>
      <c r="CL7" s="1159"/>
      <c r="CM7" s="1157">
        <v>82</v>
      </c>
      <c r="CN7" s="1158"/>
      <c r="CO7" s="1158"/>
      <c r="CP7" s="1158"/>
      <c r="CQ7" s="1159"/>
      <c r="CR7" s="1157">
        <v>100</v>
      </c>
      <c r="CS7" s="1158"/>
      <c r="CT7" s="1158"/>
      <c r="CU7" s="1158"/>
      <c r="CV7" s="1159"/>
      <c r="CW7" s="1157">
        <v>2</v>
      </c>
      <c r="CX7" s="1158"/>
      <c r="CY7" s="1158"/>
      <c r="CZ7" s="1158"/>
      <c r="DA7" s="1159"/>
      <c r="DB7" s="1157" t="s">
        <v>602</v>
      </c>
      <c r="DC7" s="1158"/>
      <c r="DD7" s="1158"/>
      <c r="DE7" s="1158"/>
      <c r="DF7" s="1159"/>
      <c r="DG7" s="1157" t="s">
        <v>584</v>
      </c>
      <c r="DH7" s="1158"/>
      <c r="DI7" s="1158"/>
      <c r="DJ7" s="1158"/>
      <c r="DK7" s="1159"/>
      <c r="DL7" s="1157" t="s">
        <v>601</v>
      </c>
      <c r="DM7" s="1158"/>
      <c r="DN7" s="1158"/>
      <c r="DO7" s="1158"/>
      <c r="DP7" s="1159"/>
      <c r="DQ7" s="1157" t="s">
        <v>601</v>
      </c>
      <c r="DR7" s="1158"/>
      <c r="DS7" s="1158"/>
      <c r="DT7" s="1158"/>
      <c r="DU7" s="1159"/>
      <c r="DV7" s="1184"/>
      <c r="DW7" s="1185"/>
      <c r="DX7" s="1185"/>
      <c r="DY7" s="1185"/>
      <c r="DZ7" s="1186"/>
      <c r="EA7" s="234"/>
    </row>
    <row r="8" spans="1:131" s="235" customFormat="1" ht="26.25" customHeight="1" x14ac:dyDescent="0.2">
      <c r="A8" s="241">
        <v>2</v>
      </c>
      <c r="B8" s="1106" t="s">
        <v>381</v>
      </c>
      <c r="C8" s="1107"/>
      <c r="D8" s="1107"/>
      <c r="E8" s="1107"/>
      <c r="F8" s="1107"/>
      <c r="G8" s="1107"/>
      <c r="H8" s="1107"/>
      <c r="I8" s="1107"/>
      <c r="J8" s="1107"/>
      <c r="K8" s="1107"/>
      <c r="L8" s="1107"/>
      <c r="M8" s="1107"/>
      <c r="N8" s="1107"/>
      <c r="O8" s="1107"/>
      <c r="P8" s="1108"/>
      <c r="Q8" s="1112">
        <v>4</v>
      </c>
      <c r="R8" s="1113"/>
      <c r="S8" s="1113"/>
      <c r="T8" s="1113"/>
      <c r="U8" s="1113"/>
      <c r="V8" s="1113">
        <v>4</v>
      </c>
      <c r="W8" s="1113"/>
      <c r="X8" s="1113"/>
      <c r="Y8" s="1113"/>
      <c r="Z8" s="1113"/>
      <c r="AA8" s="1113">
        <v>0</v>
      </c>
      <c r="AB8" s="1113"/>
      <c r="AC8" s="1113"/>
      <c r="AD8" s="1113"/>
      <c r="AE8" s="1114"/>
      <c r="AF8" s="1088">
        <v>0</v>
      </c>
      <c r="AG8" s="1089"/>
      <c r="AH8" s="1089"/>
      <c r="AI8" s="1089"/>
      <c r="AJ8" s="1090"/>
      <c r="AK8" s="1155">
        <v>2</v>
      </c>
      <c r="AL8" s="1156"/>
      <c r="AM8" s="1156"/>
      <c r="AN8" s="1156"/>
      <c r="AO8" s="1156"/>
      <c r="AP8" s="1156">
        <v>41</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2">
      <c r="A9" s="241">
        <v>3</v>
      </c>
      <c r="B9" s="1106" t="s">
        <v>382</v>
      </c>
      <c r="C9" s="1107"/>
      <c r="D9" s="1107"/>
      <c r="E9" s="1107"/>
      <c r="F9" s="1107"/>
      <c r="G9" s="1107"/>
      <c r="H9" s="1107"/>
      <c r="I9" s="1107"/>
      <c r="J9" s="1107"/>
      <c r="K9" s="1107"/>
      <c r="L9" s="1107"/>
      <c r="M9" s="1107"/>
      <c r="N9" s="1107"/>
      <c r="O9" s="1107"/>
      <c r="P9" s="1108"/>
      <c r="Q9" s="1112">
        <v>56</v>
      </c>
      <c r="R9" s="1113"/>
      <c r="S9" s="1113"/>
      <c r="T9" s="1113"/>
      <c r="U9" s="1113"/>
      <c r="V9" s="1113">
        <v>53</v>
      </c>
      <c r="W9" s="1113"/>
      <c r="X9" s="1113"/>
      <c r="Y9" s="1113"/>
      <c r="Z9" s="1113"/>
      <c r="AA9" s="1113">
        <v>4</v>
      </c>
      <c r="AB9" s="1113"/>
      <c r="AC9" s="1113"/>
      <c r="AD9" s="1113"/>
      <c r="AE9" s="1114"/>
      <c r="AF9" s="1088">
        <v>4</v>
      </c>
      <c r="AG9" s="1089"/>
      <c r="AH9" s="1089"/>
      <c r="AI9" s="1089"/>
      <c r="AJ9" s="1090"/>
      <c r="AK9" s="1155" t="s">
        <v>584</v>
      </c>
      <c r="AL9" s="1156"/>
      <c r="AM9" s="1156"/>
      <c r="AN9" s="1156"/>
      <c r="AO9" s="1156"/>
      <c r="AP9" s="1156">
        <v>68</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2">
      <c r="A10" s="241">
        <v>4</v>
      </c>
      <c r="B10" s="1106" t="s">
        <v>383</v>
      </c>
      <c r="C10" s="1107"/>
      <c r="D10" s="1107"/>
      <c r="E10" s="1107"/>
      <c r="F10" s="1107"/>
      <c r="G10" s="1107"/>
      <c r="H10" s="1107"/>
      <c r="I10" s="1107"/>
      <c r="J10" s="1107"/>
      <c r="K10" s="1107"/>
      <c r="L10" s="1107"/>
      <c r="M10" s="1107"/>
      <c r="N10" s="1107"/>
      <c r="O10" s="1107"/>
      <c r="P10" s="1108"/>
      <c r="Q10" s="1112">
        <v>11</v>
      </c>
      <c r="R10" s="1113"/>
      <c r="S10" s="1113"/>
      <c r="T10" s="1113"/>
      <c r="U10" s="1113"/>
      <c r="V10" s="1113">
        <v>9</v>
      </c>
      <c r="W10" s="1113"/>
      <c r="X10" s="1113"/>
      <c r="Y10" s="1113"/>
      <c r="Z10" s="1113"/>
      <c r="AA10" s="1113">
        <v>2</v>
      </c>
      <c r="AB10" s="1113"/>
      <c r="AC10" s="1113"/>
      <c r="AD10" s="1113"/>
      <c r="AE10" s="1114"/>
      <c r="AF10" s="1088">
        <v>2</v>
      </c>
      <c r="AG10" s="1089"/>
      <c r="AH10" s="1089"/>
      <c r="AI10" s="1089"/>
      <c r="AJ10" s="1090"/>
      <c r="AK10" s="1155">
        <v>6</v>
      </c>
      <c r="AL10" s="1156"/>
      <c r="AM10" s="1156"/>
      <c r="AN10" s="1156"/>
      <c r="AO10" s="1156"/>
      <c r="AP10" s="1156" t="s">
        <v>525</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2">
      <c r="A11" s="241">
        <v>5</v>
      </c>
      <c r="B11" s="1106" t="s">
        <v>384</v>
      </c>
      <c r="C11" s="1107"/>
      <c r="D11" s="1107"/>
      <c r="E11" s="1107"/>
      <c r="F11" s="1107"/>
      <c r="G11" s="1107"/>
      <c r="H11" s="1107"/>
      <c r="I11" s="1107"/>
      <c r="J11" s="1107"/>
      <c r="K11" s="1107"/>
      <c r="L11" s="1107"/>
      <c r="M11" s="1107"/>
      <c r="N11" s="1107"/>
      <c r="O11" s="1107"/>
      <c r="P11" s="1108"/>
      <c r="Q11" s="1112">
        <v>12</v>
      </c>
      <c r="R11" s="1113"/>
      <c r="S11" s="1113"/>
      <c r="T11" s="1113"/>
      <c r="U11" s="1113"/>
      <c r="V11" s="1113">
        <v>8</v>
      </c>
      <c r="W11" s="1113"/>
      <c r="X11" s="1113"/>
      <c r="Y11" s="1113"/>
      <c r="Z11" s="1113"/>
      <c r="AA11" s="1113">
        <v>4</v>
      </c>
      <c r="AB11" s="1113"/>
      <c r="AC11" s="1113"/>
      <c r="AD11" s="1113"/>
      <c r="AE11" s="1114"/>
      <c r="AF11" s="1088">
        <v>4</v>
      </c>
      <c r="AG11" s="1089"/>
      <c r="AH11" s="1089"/>
      <c r="AI11" s="1089"/>
      <c r="AJ11" s="1090"/>
      <c r="AK11" s="1155">
        <v>6</v>
      </c>
      <c r="AL11" s="1156"/>
      <c r="AM11" s="1156"/>
      <c r="AN11" s="1156"/>
      <c r="AO11" s="1156"/>
      <c r="AP11" s="1156" t="s">
        <v>525</v>
      </c>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2">
      <c r="A12" s="241">
        <v>6</v>
      </c>
      <c r="B12" s="1106" t="s">
        <v>385</v>
      </c>
      <c r="C12" s="1107"/>
      <c r="D12" s="1107"/>
      <c r="E12" s="1107"/>
      <c r="F12" s="1107"/>
      <c r="G12" s="1107"/>
      <c r="H12" s="1107"/>
      <c r="I12" s="1107"/>
      <c r="J12" s="1107"/>
      <c r="K12" s="1107"/>
      <c r="L12" s="1107"/>
      <c r="M12" s="1107"/>
      <c r="N12" s="1107"/>
      <c r="O12" s="1107"/>
      <c r="P12" s="1108"/>
      <c r="Q12" s="1112">
        <v>4</v>
      </c>
      <c r="R12" s="1113"/>
      <c r="S12" s="1113"/>
      <c r="T12" s="1113"/>
      <c r="U12" s="1113"/>
      <c r="V12" s="1113">
        <v>1</v>
      </c>
      <c r="W12" s="1113"/>
      <c r="X12" s="1113"/>
      <c r="Y12" s="1113"/>
      <c r="Z12" s="1113"/>
      <c r="AA12" s="1113">
        <v>3</v>
      </c>
      <c r="AB12" s="1113"/>
      <c r="AC12" s="1113"/>
      <c r="AD12" s="1113"/>
      <c r="AE12" s="1114"/>
      <c r="AF12" s="1088">
        <v>3</v>
      </c>
      <c r="AG12" s="1089"/>
      <c r="AH12" s="1089"/>
      <c r="AI12" s="1089"/>
      <c r="AJ12" s="1090"/>
      <c r="AK12" s="1155" t="s">
        <v>525</v>
      </c>
      <c r="AL12" s="1156"/>
      <c r="AM12" s="1156"/>
      <c r="AN12" s="1156"/>
      <c r="AO12" s="1156"/>
      <c r="AP12" s="1156" t="s">
        <v>525</v>
      </c>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2">
      <c r="A13" s="241">
        <v>7</v>
      </c>
      <c r="B13" s="1106" t="s">
        <v>386</v>
      </c>
      <c r="C13" s="1107"/>
      <c r="D13" s="1107"/>
      <c r="E13" s="1107"/>
      <c r="F13" s="1107"/>
      <c r="G13" s="1107"/>
      <c r="H13" s="1107"/>
      <c r="I13" s="1107"/>
      <c r="J13" s="1107"/>
      <c r="K13" s="1107"/>
      <c r="L13" s="1107"/>
      <c r="M13" s="1107"/>
      <c r="N13" s="1107"/>
      <c r="O13" s="1107"/>
      <c r="P13" s="1108"/>
      <c r="Q13" s="1112">
        <v>28</v>
      </c>
      <c r="R13" s="1113"/>
      <c r="S13" s="1113"/>
      <c r="T13" s="1113"/>
      <c r="U13" s="1113"/>
      <c r="V13" s="1113">
        <v>7</v>
      </c>
      <c r="W13" s="1113"/>
      <c r="X13" s="1113"/>
      <c r="Y13" s="1113"/>
      <c r="Z13" s="1113"/>
      <c r="AA13" s="1113">
        <v>21</v>
      </c>
      <c r="AB13" s="1113"/>
      <c r="AC13" s="1113"/>
      <c r="AD13" s="1113"/>
      <c r="AE13" s="1114"/>
      <c r="AF13" s="1088">
        <v>21</v>
      </c>
      <c r="AG13" s="1089"/>
      <c r="AH13" s="1089"/>
      <c r="AI13" s="1089"/>
      <c r="AJ13" s="1090"/>
      <c r="AK13" s="1155">
        <v>8</v>
      </c>
      <c r="AL13" s="1156"/>
      <c r="AM13" s="1156"/>
      <c r="AN13" s="1156"/>
      <c r="AO13" s="1156"/>
      <c r="AP13" s="1156" t="s">
        <v>525</v>
      </c>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2">
      <c r="A14" s="241">
        <v>8</v>
      </c>
      <c r="B14" s="1106" t="s">
        <v>387</v>
      </c>
      <c r="C14" s="1107"/>
      <c r="D14" s="1107"/>
      <c r="E14" s="1107"/>
      <c r="F14" s="1107"/>
      <c r="G14" s="1107"/>
      <c r="H14" s="1107"/>
      <c r="I14" s="1107"/>
      <c r="J14" s="1107"/>
      <c r="K14" s="1107"/>
      <c r="L14" s="1107"/>
      <c r="M14" s="1107"/>
      <c r="N14" s="1107"/>
      <c r="O14" s="1107"/>
      <c r="P14" s="1108"/>
      <c r="Q14" s="1112">
        <v>16</v>
      </c>
      <c r="R14" s="1113"/>
      <c r="S14" s="1113"/>
      <c r="T14" s="1113"/>
      <c r="U14" s="1113"/>
      <c r="V14" s="1113">
        <v>5</v>
      </c>
      <c r="W14" s="1113"/>
      <c r="X14" s="1113"/>
      <c r="Y14" s="1113"/>
      <c r="Z14" s="1113"/>
      <c r="AA14" s="1113">
        <v>11</v>
      </c>
      <c r="AB14" s="1113"/>
      <c r="AC14" s="1113"/>
      <c r="AD14" s="1113"/>
      <c r="AE14" s="1114"/>
      <c r="AF14" s="1088">
        <v>11</v>
      </c>
      <c r="AG14" s="1089"/>
      <c r="AH14" s="1089"/>
      <c r="AI14" s="1089"/>
      <c r="AJ14" s="1090"/>
      <c r="AK14" s="1155" t="s">
        <v>525</v>
      </c>
      <c r="AL14" s="1156"/>
      <c r="AM14" s="1156"/>
      <c r="AN14" s="1156"/>
      <c r="AO14" s="1156"/>
      <c r="AP14" s="1156" t="s">
        <v>525</v>
      </c>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2">
      <c r="A15" s="241">
        <v>9</v>
      </c>
      <c r="B15" s="1106" t="s">
        <v>388</v>
      </c>
      <c r="C15" s="1107"/>
      <c r="D15" s="1107"/>
      <c r="E15" s="1107"/>
      <c r="F15" s="1107"/>
      <c r="G15" s="1107"/>
      <c r="H15" s="1107"/>
      <c r="I15" s="1107"/>
      <c r="J15" s="1107"/>
      <c r="K15" s="1107"/>
      <c r="L15" s="1107"/>
      <c r="M15" s="1107"/>
      <c r="N15" s="1107"/>
      <c r="O15" s="1107"/>
      <c r="P15" s="1108"/>
      <c r="Q15" s="1112">
        <v>7</v>
      </c>
      <c r="R15" s="1113"/>
      <c r="S15" s="1113"/>
      <c r="T15" s="1113"/>
      <c r="U15" s="1113"/>
      <c r="V15" s="1113">
        <v>3</v>
      </c>
      <c r="W15" s="1113"/>
      <c r="X15" s="1113"/>
      <c r="Y15" s="1113"/>
      <c r="Z15" s="1113"/>
      <c r="AA15" s="1113">
        <v>4</v>
      </c>
      <c r="AB15" s="1113"/>
      <c r="AC15" s="1113"/>
      <c r="AD15" s="1113"/>
      <c r="AE15" s="1114"/>
      <c r="AF15" s="1088">
        <v>4</v>
      </c>
      <c r="AG15" s="1089"/>
      <c r="AH15" s="1089"/>
      <c r="AI15" s="1089"/>
      <c r="AJ15" s="1090"/>
      <c r="AK15" s="1155" t="s">
        <v>525</v>
      </c>
      <c r="AL15" s="1156"/>
      <c r="AM15" s="1156"/>
      <c r="AN15" s="1156"/>
      <c r="AO15" s="1156"/>
      <c r="AP15" s="1156" t="s">
        <v>525</v>
      </c>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2">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2">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2">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2">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2">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5">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2">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5">
      <c r="A23" s="244" t="s">
        <v>390</v>
      </c>
      <c r="B23" s="1013" t="s">
        <v>391</v>
      </c>
      <c r="C23" s="1014"/>
      <c r="D23" s="1014"/>
      <c r="E23" s="1014"/>
      <c r="F23" s="1014"/>
      <c r="G23" s="1014"/>
      <c r="H23" s="1014"/>
      <c r="I23" s="1014"/>
      <c r="J23" s="1014"/>
      <c r="K23" s="1014"/>
      <c r="L23" s="1014"/>
      <c r="M23" s="1014"/>
      <c r="N23" s="1014"/>
      <c r="O23" s="1014"/>
      <c r="P23" s="1015"/>
      <c r="Q23" s="1137">
        <v>12972</v>
      </c>
      <c r="R23" s="1138"/>
      <c r="S23" s="1138"/>
      <c r="T23" s="1138"/>
      <c r="U23" s="1138"/>
      <c r="V23" s="1138">
        <v>11890</v>
      </c>
      <c r="W23" s="1138"/>
      <c r="X23" s="1138"/>
      <c r="Y23" s="1138"/>
      <c r="Z23" s="1138"/>
      <c r="AA23" s="1138">
        <v>1072</v>
      </c>
      <c r="AB23" s="1138"/>
      <c r="AC23" s="1138"/>
      <c r="AD23" s="1138"/>
      <c r="AE23" s="1139"/>
      <c r="AF23" s="1140">
        <v>1058</v>
      </c>
      <c r="AG23" s="1138"/>
      <c r="AH23" s="1138"/>
      <c r="AI23" s="1138"/>
      <c r="AJ23" s="1141"/>
      <c r="AK23" s="1142"/>
      <c r="AL23" s="1143"/>
      <c r="AM23" s="1143"/>
      <c r="AN23" s="1143"/>
      <c r="AO23" s="1143"/>
      <c r="AP23" s="1138">
        <v>17952</v>
      </c>
      <c r="AQ23" s="1138"/>
      <c r="AR23" s="1138"/>
      <c r="AS23" s="1138"/>
      <c r="AT23" s="1138"/>
      <c r="AU23" s="1144"/>
      <c r="AV23" s="1144"/>
      <c r="AW23" s="1144"/>
      <c r="AX23" s="1144"/>
      <c r="AY23" s="1145"/>
      <c r="AZ23" s="1134" t="s">
        <v>392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2">
      <c r="A24" s="1133" t="s">
        <v>393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5">
      <c r="A25" s="1132" t="s">
        <v>394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2">
      <c r="A26" s="1064" t="s">
        <v>363</v>
      </c>
      <c r="B26" s="1065"/>
      <c r="C26" s="1065"/>
      <c r="D26" s="1065"/>
      <c r="E26" s="1065"/>
      <c r="F26" s="1065"/>
      <c r="G26" s="1065"/>
      <c r="H26" s="1065"/>
      <c r="I26" s="1065"/>
      <c r="J26" s="1065"/>
      <c r="K26" s="1065"/>
      <c r="L26" s="1065"/>
      <c r="M26" s="1065"/>
      <c r="N26" s="1065"/>
      <c r="O26" s="1065"/>
      <c r="P26" s="1066"/>
      <c r="Q26" s="1070" t="s">
        <v>395</v>
      </c>
      <c r="R26" s="1071"/>
      <c r="S26" s="1071"/>
      <c r="T26" s="1071"/>
      <c r="U26" s="1072"/>
      <c r="V26" s="1070" t="s">
        <v>396</v>
      </c>
      <c r="W26" s="1071"/>
      <c r="X26" s="1071"/>
      <c r="Y26" s="1071"/>
      <c r="Z26" s="1072"/>
      <c r="AA26" s="1070" t="s">
        <v>397</v>
      </c>
      <c r="AB26" s="1071"/>
      <c r="AC26" s="1071"/>
      <c r="AD26" s="1071"/>
      <c r="AE26" s="1071"/>
      <c r="AF26" s="1128" t="s">
        <v>398</v>
      </c>
      <c r="AG26" s="1077"/>
      <c r="AH26" s="1077"/>
      <c r="AI26" s="1077"/>
      <c r="AJ26" s="1129"/>
      <c r="AK26" s="1071" t="s">
        <v>399</v>
      </c>
      <c r="AL26" s="1071"/>
      <c r="AM26" s="1071"/>
      <c r="AN26" s="1071"/>
      <c r="AO26" s="1072"/>
      <c r="AP26" s="1070" t="s">
        <v>400</v>
      </c>
      <c r="AQ26" s="1071"/>
      <c r="AR26" s="1071"/>
      <c r="AS26" s="1071"/>
      <c r="AT26" s="1072"/>
      <c r="AU26" s="1070" t="s">
        <v>401</v>
      </c>
      <c r="AV26" s="1071"/>
      <c r="AW26" s="1071"/>
      <c r="AX26" s="1071"/>
      <c r="AY26" s="1072"/>
      <c r="AZ26" s="1070" t="s">
        <v>402</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5">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2">
      <c r="A28" s="246">
        <v>1</v>
      </c>
      <c r="B28" s="1119" t="s">
        <v>403</v>
      </c>
      <c r="C28" s="1120"/>
      <c r="D28" s="1120"/>
      <c r="E28" s="1120"/>
      <c r="F28" s="1120"/>
      <c r="G28" s="1120"/>
      <c r="H28" s="1120"/>
      <c r="I28" s="1120"/>
      <c r="J28" s="1120"/>
      <c r="K28" s="1120"/>
      <c r="L28" s="1120"/>
      <c r="M28" s="1120"/>
      <c r="N28" s="1120"/>
      <c r="O28" s="1120"/>
      <c r="P28" s="1121"/>
      <c r="Q28" s="1122">
        <v>3252</v>
      </c>
      <c r="R28" s="1123"/>
      <c r="S28" s="1123"/>
      <c r="T28" s="1123"/>
      <c r="U28" s="1123"/>
      <c r="V28" s="1123">
        <v>3053</v>
      </c>
      <c r="W28" s="1123"/>
      <c r="X28" s="1123"/>
      <c r="Y28" s="1123"/>
      <c r="Z28" s="1123"/>
      <c r="AA28" s="1123">
        <v>199</v>
      </c>
      <c r="AB28" s="1123"/>
      <c r="AC28" s="1123"/>
      <c r="AD28" s="1123"/>
      <c r="AE28" s="1124"/>
      <c r="AF28" s="1125">
        <v>199</v>
      </c>
      <c r="AG28" s="1123"/>
      <c r="AH28" s="1123"/>
      <c r="AI28" s="1123"/>
      <c r="AJ28" s="1126"/>
      <c r="AK28" s="1127">
        <v>200</v>
      </c>
      <c r="AL28" s="1115"/>
      <c r="AM28" s="1115"/>
      <c r="AN28" s="1115"/>
      <c r="AO28" s="1115"/>
      <c r="AP28" s="1115" t="s">
        <v>608</v>
      </c>
      <c r="AQ28" s="1115"/>
      <c r="AR28" s="1115"/>
      <c r="AS28" s="1115"/>
      <c r="AT28" s="1115"/>
      <c r="AU28" s="1115" t="s">
        <v>609</v>
      </c>
      <c r="AV28" s="1115"/>
      <c r="AW28" s="1115"/>
      <c r="AX28" s="1115"/>
      <c r="AY28" s="1115"/>
      <c r="AZ28" s="1116" t="s">
        <v>609</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2">
      <c r="A29" s="246">
        <v>2</v>
      </c>
      <c r="B29" s="1106" t="s">
        <v>404</v>
      </c>
      <c r="C29" s="1107"/>
      <c r="D29" s="1107"/>
      <c r="E29" s="1107"/>
      <c r="F29" s="1107"/>
      <c r="G29" s="1107"/>
      <c r="H29" s="1107"/>
      <c r="I29" s="1107"/>
      <c r="J29" s="1107"/>
      <c r="K29" s="1107"/>
      <c r="L29" s="1107"/>
      <c r="M29" s="1107"/>
      <c r="N29" s="1107"/>
      <c r="O29" s="1107"/>
      <c r="P29" s="1108"/>
      <c r="Q29" s="1112">
        <v>244</v>
      </c>
      <c r="R29" s="1113"/>
      <c r="S29" s="1113"/>
      <c r="T29" s="1113"/>
      <c r="U29" s="1113"/>
      <c r="V29" s="1113">
        <v>244</v>
      </c>
      <c r="W29" s="1113"/>
      <c r="X29" s="1113"/>
      <c r="Y29" s="1113"/>
      <c r="Z29" s="1113"/>
      <c r="AA29" s="1113">
        <v>0</v>
      </c>
      <c r="AB29" s="1113"/>
      <c r="AC29" s="1113"/>
      <c r="AD29" s="1113"/>
      <c r="AE29" s="1114"/>
      <c r="AF29" s="1088">
        <v>0</v>
      </c>
      <c r="AG29" s="1089"/>
      <c r="AH29" s="1089"/>
      <c r="AI29" s="1089"/>
      <c r="AJ29" s="1090"/>
      <c r="AK29" s="1049">
        <v>72</v>
      </c>
      <c r="AL29" s="1040"/>
      <c r="AM29" s="1040"/>
      <c r="AN29" s="1040"/>
      <c r="AO29" s="1040"/>
      <c r="AP29" s="1040" t="s">
        <v>609</v>
      </c>
      <c r="AQ29" s="1040"/>
      <c r="AR29" s="1040"/>
      <c r="AS29" s="1040"/>
      <c r="AT29" s="1040"/>
      <c r="AU29" s="1040" t="s">
        <v>609</v>
      </c>
      <c r="AV29" s="1040"/>
      <c r="AW29" s="1040"/>
      <c r="AX29" s="1040"/>
      <c r="AY29" s="1040"/>
      <c r="AZ29" s="1111" t="s">
        <v>610</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2">
      <c r="A30" s="246">
        <v>3</v>
      </c>
      <c r="B30" s="1106" t="s">
        <v>405</v>
      </c>
      <c r="C30" s="1107"/>
      <c r="D30" s="1107"/>
      <c r="E30" s="1107"/>
      <c r="F30" s="1107"/>
      <c r="G30" s="1107"/>
      <c r="H30" s="1107"/>
      <c r="I30" s="1107"/>
      <c r="J30" s="1107"/>
      <c r="K30" s="1107"/>
      <c r="L30" s="1107"/>
      <c r="M30" s="1107"/>
      <c r="N30" s="1107"/>
      <c r="O30" s="1107"/>
      <c r="P30" s="1108"/>
      <c r="Q30" s="1112">
        <v>2049</v>
      </c>
      <c r="R30" s="1113"/>
      <c r="S30" s="1113"/>
      <c r="T30" s="1113"/>
      <c r="U30" s="1113"/>
      <c r="V30" s="1113">
        <v>1889</v>
      </c>
      <c r="W30" s="1113"/>
      <c r="X30" s="1113"/>
      <c r="Y30" s="1113"/>
      <c r="Z30" s="1113"/>
      <c r="AA30" s="1113">
        <v>160</v>
      </c>
      <c r="AB30" s="1113"/>
      <c r="AC30" s="1113"/>
      <c r="AD30" s="1113"/>
      <c r="AE30" s="1114"/>
      <c r="AF30" s="1088">
        <v>160</v>
      </c>
      <c r="AG30" s="1089"/>
      <c r="AH30" s="1089"/>
      <c r="AI30" s="1089"/>
      <c r="AJ30" s="1090"/>
      <c r="AK30" s="1049">
        <v>234</v>
      </c>
      <c r="AL30" s="1040"/>
      <c r="AM30" s="1040"/>
      <c r="AN30" s="1040"/>
      <c r="AO30" s="1040"/>
      <c r="AP30" s="1040" t="s">
        <v>609</v>
      </c>
      <c r="AQ30" s="1040"/>
      <c r="AR30" s="1040"/>
      <c r="AS30" s="1040"/>
      <c r="AT30" s="1040"/>
      <c r="AU30" s="1040" t="s">
        <v>611</v>
      </c>
      <c r="AV30" s="1040"/>
      <c r="AW30" s="1040"/>
      <c r="AX30" s="1040"/>
      <c r="AY30" s="1040"/>
      <c r="AZ30" s="1111" t="s">
        <v>609</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2">
      <c r="A31" s="246">
        <v>4</v>
      </c>
      <c r="B31" s="1106" t="s">
        <v>406</v>
      </c>
      <c r="C31" s="1107"/>
      <c r="D31" s="1107"/>
      <c r="E31" s="1107"/>
      <c r="F31" s="1107"/>
      <c r="G31" s="1107"/>
      <c r="H31" s="1107"/>
      <c r="I31" s="1107"/>
      <c r="J31" s="1107"/>
      <c r="K31" s="1107"/>
      <c r="L31" s="1107"/>
      <c r="M31" s="1107"/>
      <c r="N31" s="1107"/>
      <c r="O31" s="1107"/>
      <c r="P31" s="1108"/>
      <c r="Q31" s="1112">
        <v>15</v>
      </c>
      <c r="R31" s="1113"/>
      <c r="S31" s="1113"/>
      <c r="T31" s="1113"/>
      <c r="U31" s="1113"/>
      <c r="V31" s="1113">
        <v>15</v>
      </c>
      <c r="W31" s="1113"/>
      <c r="X31" s="1113"/>
      <c r="Y31" s="1113"/>
      <c r="Z31" s="1113"/>
      <c r="AA31" s="1113" t="s">
        <v>584</v>
      </c>
      <c r="AB31" s="1113"/>
      <c r="AC31" s="1113"/>
      <c r="AD31" s="1113"/>
      <c r="AE31" s="1114"/>
      <c r="AF31" s="1088" t="s">
        <v>392</v>
      </c>
      <c r="AG31" s="1089"/>
      <c r="AH31" s="1089"/>
      <c r="AI31" s="1089"/>
      <c r="AJ31" s="1090"/>
      <c r="AK31" s="1049">
        <v>10</v>
      </c>
      <c r="AL31" s="1040"/>
      <c r="AM31" s="1040"/>
      <c r="AN31" s="1040"/>
      <c r="AO31" s="1040"/>
      <c r="AP31" s="1040" t="s">
        <v>610</v>
      </c>
      <c r="AQ31" s="1040"/>
      <c r="AR31" s="1040"/>
      <c r="AS31" s="1040"/>
      <c r="AT31" s="1040"/>
      <c r="AU31" s="1040" t="s">
        <v>609</v>
      </c>
      <c r="AV31" s="1040"/>
      <c r="AW31" s="1040"/>
      <c r="AX31" s="1040"/>
      <c r="AY31" s="1040"/>
      <c r="AZ31" s="1111" t="s">
        <v>609</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2">
      <c r="A32" s="246">
        <v>5</v>
      </c>
      <c r="B32" s="1106" t="s">
        <v>407</v>
      </c>
      <c r="C32" s="1107"/>
      <c r="D32" s="1107"/>
      <c r="E32" s="1107"/>
      <c r="F32" s="1107"/>
      <c r="G32" s="1107"/>
      <c r="H32" s="1107"/>
      <c r="I32" s="1107"/>
      <c r="J32" s="1107"/>
      <c r="K32" s="1107"/>
      <c r="L32" s="1107"/>
      <c r="M32" s="1107"/>
      <c r="N32" s="1107"/>
      <c r="O32" s="1107"/>
      <c r="P32" s="1108"/>
      <c r="Q32" s="1112">
        <v>516</v>
      </c>
      <c r="R32" s="1113"/>
      <c r="S32" s="1113"/>
      <c r="T32" s="1113"/>
      <c r="U32" s="1113"/>
      <c r="V32" s="1113">
        <v>120</v>
      </c>
      <c r="W32" s="1113"/>
      <c r="X32" s="1113"/>
      <c r="Y32" s="1113"/>
      <c r="Z32" s="1113"/>
      <c r="AA32" s="1113">
        <v>396</v>
      </c>
      <c r="AB32" s="1113"/>
      <c r="AC32" s="1113"/>
      <c r="AD32" s="1113"/>
      <c r="AE32" s="1114"/>
      <c r="AF32" s="1088">
        <v>396</v>
      </c>
      <c r="AG32" s="1089"/>
      <c r="AH32" s="1089"/>
      <c r="AI32" s="1089"/>
      <c r="AJ32" s="1090"/>
      <c r="AK32" s="1049" t="s">
        <v>610</v>
      </c>
      <c r="AL32" s="1040"/>
      <c r="AM32" s="1040"/>
      <c r="AN32" s="1040"/>
      <c r="AO32" s="1040"/>
      <c r="AP32" s="1040">
        <v>893</v>
      </c>
      <c r="AQ32" s="1040"/>
      <c r="AR32" s="1040"/>
      <c r="AS32" s="1040"/>
      <c r="AT32" s="1040"/>
      <c r="AU32" s="1040">
        <v>19</v>
      </c>
      <c r="AV32" s="1040"/>
      <c r="AW32" s="1040"/>
      <c r="AX32" s="1040"/>
      <c r="AY32" s="1040"/>
      <c r="AZ32" s="1111" t="s">
        <v>609</v>
      </c>
      <c r="BA32" s="1111"/>
      <c r="BB32" s="1111"/>
      <c r="BC32" s="1111"/>
      <c r="BD32" s="1111"/>
      <c r="BE32" s="1101" t="s">
        <v>408</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2">
      <c r="A33" s="246">
        <v>6</v>
      </c>
      <c r="B33" s="1106" t="s">
        <v>409</v>
      </c>
      <c r="C33" s="1107"/>
      <c r="D33" s="1107"/>
      <c r="E33" s="1107"/>
      <c r="F33" s="1107"/>
      <c r="G33" s="1107"/>
      <c r="H33" s="1107"/>
      <c r="I33" s="1107"/>
      <c r="J33" s="1107"/>
      <c r="K33" s="1107"/>
      <c r="L33" s="1107"/>
      <c r="M33" s="1107"/>
      <c r="N33" s="1107"/>
      <c r="O33" s="1107"/>
      <c r="P33" s="1108"/>
      <c r="Q33" s="1112">
        <v>175</v>
      </c>
      <c r="R33" s="1113"/>
      <c r="S33" s="1113"/>
      <c r="T33" s="1113"/>
      <c r="U33" s="1113"/>
      <c r="V33" s="1113">
        <v>144</v>
      </c>
      <c r="W33" s="1113"/>
      <c r="X33" s="1113"/>
      <c r="Y33" s="1113"/>
      <c r="Z33" s="1113"/>
      <c r="AA33" s="1113">
        <v>32</v>
      </c>
      <c r="AB33" s="1113"/>
      <c r="AC33" s="1113"/>
      <c r="AD33" s="1113"/>
      <c r="AE33" s="1114"/>
      <c r="AF33" s="1088">
        <v>32</v>
      </c>
      <c r="AG33" s="1089"/>
      <c r="AH33" s="1089"/>
      <c r="AI33" s="1089"/>
      <c r="AJ33" s="1090"/>
      <c r="AK33" s="1049">
        <v>30</v>
      </c>
      <c r="AL33" s="1040"/>
      <c r="AM33" s="1040"/>
      <c r="AN33" s="1040"/>
      <c r="AO33" s="1040"/>
      <c r="AP33" s="1040">
        <v>537</v>
      </c>
      <c r="AQ33" s="1040"/>
      <c r="AR33" s="1040"/>
      <c r="AS33" s="1040"/>
      <c r="AT33" s="1040"/>
      <c r="AU33" s="1040">
        <v>312</v>
      </c>
      <c r="AV33" s="1040"/>
      <c r="AW33" s="1040"/>
      <c r="AX33" s="1040"/>
      <c r="AY33" s="1040"/>
      <c r="AZ33" s="1111" t="s">
        <v>610</v>
      </c>
      <c r="BA33" s="1111"/>
      <c r="BB33" s="1111"/>
      <c r="BC33" s="1111"/>
      <c r="BD33" s="1111"/>
      <c r="BE33" s="1101" t="s">
        <v>410</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2">
      <c r="A34" s="246">
        <v>7</v>
      </c>
      <c r="B34" s="1106" t="s">
        <v>411</v>
      </c>
      <c r="C34" s="1107"/>
      <c r="D34" s="1107"/>
      <c r="E34" s="1107"/>
      <c r="F34" s="1107"/>
      <c r="G34" s="1107"/>
      <c r="H34" s="1107"/>
      <c r="I34" s="1107"/>
      <c r="J34" s="1107"/>
      <c r="K34" s="1107"/>
      <c r="L34" s="1107"/>
      <c r="M34" s="1107"/>
      <c r="N34" s="1107"/>
      <c r="O34" s="1107"/>
      <c r="P34" s="1108"/>
      <c r="Q34" s="1112">
        <v>40</v>
      </c>
      <c r="R34" s="1113"/>
      <c r="S34" s="1113"/>
      <c r="T34" s="1113"/>
      <c r="U34" s="1113"/>
      <c r="V34" s="1113">
        <v>32</v>
      </c>
      <c r="W34" s="1113"/>
      <c r="X34" s="1113"/>
      <c r="Y34" s="1113"/>
      <c r="Z34" s="1113"/>
      <c r="AA34" s="1113">
        <v>8</v>
      </c>
      <c r="AB34" s="1113"/>
      <c r="AC34" s="1113"/>
      <c r="AD34" s="1113"/>
      <c r="AE34" s="1114"/>
      <c r="AF34" s="1088">
        <v>8</v>
      </c>
      <c r="AG34" s="1089"/>
      <c r="AH34" s="1089"/>
      <c r="AI34" s="1089"/>
      <c r="AJ34" s="1090"/>
      <c r="AK34" s="1049">
        <v>14</v>
      </c>
      <c r="AL34" s="1040"/>
      <c r="AM34" s="1040"/>
      <c r="AN34" s="1040"/>
      <c r="AO34" s="1040"/>
      <c r="AP34" s="1040">
        <v>157</v>
      </c>
      <c r="AQ34" s="1040"/>
      <c r="AR34" s="1040"/>
      <c r="AS34" s="1040"/>
      <c r="AT34" s="1040"/>
      <c r="AU34" s="1040">
        <v>112</v>
      </c>
      <c r="AV34" s="1040"/>
      <c r="AW34" s="1040"/>
      <c r="AX34" s="1040"/>
      <c r="AY34" s="1040"/>
      <c r="AZ34" s="1111" t="s">
        <v>609</v>
      </c>
      <c r="BA34" s="1111"/>
      <c r="BB34" s="1111"/>
      <c r="BC34" s="1111"/>
      <c r="BD34" s="1111"/>
      <c r="BE34" s="1101" t="s">
        <v>410</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2">
      <c r="A35" s="246">
        <v>8</v>
      </c>
      <c r="B35" s="1106" t="s">
        <v>412</v>
      </c>
      <c r="C35" s="1107"/>
      <c r="D35" s="1107"/>
      <c r="E35" s="1107"/>
      <c r="F35" s="1107"/>
      <c r="G35" s="1107"/>
      <c r="H35" s="1107"/>
      <c r="I35" s="1107"/>
      <c r="J35" s="1107"/>
      <c r="K35" s="1107"/>
      <c r="L35" s="1107"/>
      <c r="M35" s="1107"/>
      <c r="N35" s="1107"/>
      <c r="O35" s="1107"/>
      <c r="P35" s="1108"/>
      <c r="Q35" s="1112">
        <v>122</v>
      </c>
      <c r="R35" s="1113"/>
      <c r="S35" s="1113"/>
      <c r="T35" s="1113"/>
      <c r="U35" s="1113"/>
      <c r="V35" s="1113">
        <v>108</v>
      </c>
      <c r="W35" s="1113"/>
      <c r="X35" s="1113"/>
      <c r="Y35" s="1113"/>
      <c r="Z35" s="1113"/>
      <c r="AA35" s="1113">
        <v>14</v>
      </c>
      <c r="AB35" s="1113"/>
      <c r="AC35" s="1113"/>
      <c r="AD35" s="1113"/>
      <c r="AE35" s="1114"/>
      <c r="AF35" s="1088">
        <v>14</v>
      </c>
      <c r="AG35" s="1089"/>
      <c r="AH35" s="1089"/>
      <c r="AI35" s="1089"/>
      <c r="AJ35" s="1090"/>
      <c r="AK35" s="1049">
        <v>51</v>
      </c>
      <c r="AL35" s="1040"/>
      <c r="AM35" s="1040"/>
      <c r="AN35" s="1040"/>
      <c r="AO35" s="1040"/>
      <c r="AP35" s="1040">
        <v>449</v>
      </c>
      <c r="AQ35" s="1040"/>
      <c r="AR35" s="1040"/>
      <c r="AS35" s="1040"/>
      <c r="AT35" s="1040"/>
      <c r="AU35" s="1040">
        <v>178</v>
      </c>
      <c r="AV35" s="1040"/>
      <c r="AW35" s="1040"/>
      <c r="AX35" s="1040"/>
      <c r="AY35" s="1040"/>
      <c r="AZ35" s="1111" t="s">
        <v>611</v>
      </c>
      <c r="BA35" s="1111"/>
      <c r="BB35" s="1111"/>
      <c r="BC35" s="1111"/>
      <c r="BD35" s="1111"/>
      <c r="BE35" s="1101" t="s">
        <v>410</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2">
      <c r="A36" s="246">
        <v>9</v>
      </c>
      <c r="B36" s="1106" t="s">
        <v>413</v>
      </c>
      <c r="C36" s="1107"/>
      <c r="D36" s="1107"/>
      <c r="E36" s="1107"/>
      <c r="F36" s="1107"/>
      <c r="G36" s="1107"/>
      <c r="H36" s="1107"/>
      <c r="I36" s="1107"/>
      <c r="J36" s="1107"/>
      <c r="K36" s="1107"/>
      <c r="L36" s="1107"/>
      <c r="M36" s="1107"/>
      <c r="N36" s="1107"/>
      <c r="O36" s="1107"/>
      <c r="P36" s="1108"/>
      <c r="Q36" s="1112">
        <v>1105</v>
      </c>
      <c r="R36" s="1113"/>
      <c r="S36" s="1113"/>
      <c r="T36" s="1113"/>
      <c r="U36" s="1113"/>
      <c r="V36" s="1113">
        <v>1080</v>
      </c>
      <c r="W36" s="1113"/>
      <c r="X36" s="1113"/>
      <c r="Y36" s="1113"/>
      <c r="Z36" s="1113"/>
      <c r="AA36" s="1113">
        <v>26</v>
      </c>
      <c r="AB36" s="1113"/>
      <c r="AC36" s="1113"/>
      <c r="AD36" s="1113"/>
      <c r="AE36" s="1114"/>
      <c r="AF36" s="1088">
        <v>25</v>
      </c>
      <c r="AG36" s="1089"/>
      <c r="AH36" s="1089"/>
      <c r="AI36" s="1089"/>
      <c r="AJ36" s="1090"/>
      <c r="AK36" s="1049">
        <v>421</v>
      </c>
      <c r="AL36" s="1040"/>
      <c r="AM36" s="1040"/>
      <c r="AN36" s="1040"/>
      <c r="AO36" s="1040"/>
      <c r="AP36" s="1040">
        <v>6324</v>
      </c>
      <c r="AQ36" s="1040"/>
      <c r="AR36" s="1040"/>
      <c r="AS36" s="1040"/>
      <c r="AT36" s="1040"/>
      <c r="AU36" s="1040">
        <v>3737</v>
      </c>
      <c r="AV36" s="1040"/>
      <c r="AW36" s="1040"/>
      <c r="AX36" s="1040"/>
      <c r="AY36" s="1040"/>
      <c r="AZ36" s="1111" t="s">
        <v>609</v>
      </c>
      <c r="BA36" s="1111"/>
      <c r="BB36" s="1111"/>
      <c r="BC36" s="1111"/>
      <c r="BD36" s="1111"/>
      <c r="BE36" s="1101" t="s">
        <v>414</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2">
      <c r="A37" s="246">
        <v>10</v>
      </c>
      <c r="B37" s="1106" t="s">
        <v>415</v>
      </c>
      <c r="C37" s="1107"/>
      <c r="D37" s="1107"/>
      <c r="E37" s="1107"/>
      <c r="F37" s="1107"/>
      <c r="G37" s="1107"/>
      <c r="H37" s="1107"/>
      <c r="I37" s="1107"/>
      <c r="J37" s="1107"/>
      <c r="K37" s="1107"/>
      <c r="L37" s="1107"/>
      <c r="M37" s="1107"/>
      <c r="N37" s="1107"/>
      <c r="O37" s="1107"/>
      <c r="P37" s="1108"/>
      <c r="Q37" s="1112">
        <v>28</v>
      </c>
      <c r="R37" s="1113"/>
      <c r="S37" s="1113"/>
      <c r="T37" s="1113"/>
      <c r="U37" s="1113"/>
      <c r="V37" s="1113">
        <v>24</v>
      </c>
      <c r="W37" s="1113"/>
      <c r="X37" s="1113"/>
      <c r="Y37" s="1113"/>
      <c r="Z37" s="1113"/>
      <c r="AA37" s="1113">
        <v>5</v>
      </c>
      <c r="AB37" s="1113"/>
      <c r="AC37" s="1113"/>
      <c r="AD37" s="1113"/>
      <c r="AE37" s="1114"/>
      <c r="AF37" s="1088">
        <v>5</v>
      </c>
      <c r="AG37" s="1089"/>
      <c r="AH37" s="1089"/>
      <c r="AI37" s="1089"/>
      <c r="AJ37" s="1090"/>
      <c r="AK37" s="1049">
        <v>21</v>
      </c>
      <c r="AL37" s="1040"/>
      <c r="AM37" s="1040"/>
      <c r="AN37" s="1040"/>
      <c r="AO37" s="1040"/>
      <c r="AP37" s="1040">
        <v>164</v>
      </c>
      <c r="AQ37" s="1040"/>
      <c r="AR37" s="1040"/>
      <c r="AS37" s="1040"/>
      <c r="AT37" s="1040"/>
      <c r="AU37" s="1040">
        <v>157</v>
      </c>
      <c r="AV37" s="1040"/>
      <c r="AW37" s="1040"/>
      <c r="AX37" s="1040"/>
      <c r="AY37" s="1040"/>
      <c r="AZ37" s="1111" t="s">
        <v>611</v>
      </c>
      <c r="BA37" s="1111"/>
      <c r="BB37" s="1111"/>
      <c r="BC37" s="1111"/>
      <c r="BD37" s="1111"/>
      <c r="BE37" s="1101" t="s">
        <v>410</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2">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2">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2">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2">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2">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2">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2">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2">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2">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2">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2">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2">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2">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2">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2">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2">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2">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2">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2">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2">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2">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2">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2">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5">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2">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416</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5">
      <c r="A63" s="244" t="s">
        <v>390</v>
      </c>
      <c r="B63" s="1013" t="s">
        <v>417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838</v>
      </c>
      <c r="AG63" s="1028"/>
      <c r="AH63" s="1028"/>
      <c r="AI63" s="1028"/>
      <c r="AJ63" s="1099"/>
      <c r="AK63" s="1100"/>
      <c r="AL63" s="1032"/>
      <c r="AM63" s="1032"/>
      <c r="AN63" s="1032"/>
      <c r="AO63" s="1032"/>
      <c r="AP63" s="1028">
        <v>8524</v>
      </c>
      <c r="AQ63" s="1028"/>
      <c r="AR63" s="1028"/>
      <c r="AS63" s="1028"/>
      <c r="AT63" s="1028"/>
      <c r="AU63" s="1028">
        <v>4515</v>
      </c>
      <c r="AV63" s="1028"/>
      <c r="AW63" s="1028"/>
      <c r="AX63" s="1028"/>
      <c r="AY63" s="1028"/>
      <c r="AZ63" s="1094"/>
      <c r="BA63" s="1094"/>
      <c r="BB63" s="1094"/>
      <c r="BC63" s="1094"/>
      <c r="BD63" s="1094"/>
      <c r="BE63" s="1029"/>
      <c r="BF63" s="1029"/>
      <c r="BG63" s="1029"/>
      <c r="BH63" s="1029"/>
      <c r="BI63" s="1030"/>
      <c r="BJ63" s="1095" t="s">
        <v>392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5">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2">
      <c r="A66" s="1064" t="s">
        <v>419</v>
      </c>
      <c r="B66" s="1065"/>
      <c r="C66" s="1065"/>
      <c r="D66" s="1065"/>
      <c r="E66" s="1065"/>
      <c r="F66" s="1065"/>
      <c r="G66" s="1065"/>
      <c r="H66" s="1065"/>
      <c r="I66" s="1065"/>
      <c r="J66" s="1065"/>
      <c r="K66" s="1065"/>
      <c r="L66" s="1065"/>
      <c r="M66" s="1065"/>
      <c r="N66" s="1065"/>
      <c r="O66" s="1065"/>
      <c r="P66" s="1066"/>
      <c r="Q66" s="1070" t="s">
        <v>395</v>
      </c>
      <c r="R66" s="1071"/>
      <c r="S66" s="1071"/>
      <c r="T66" s="1071"/>
      <c r="U66" s="1072"/>
      <c r="V66" s="1070" t="s">
        <v>396</v>
      </c>
      <c r="W66" s="1071"/>
      <c r="X66" s="1071"/>
      <c r="Y66" s="1071"/>
      <c r="Z66" s="1072"/>
      <c r="AA66" s="1070" t="s">
        <v>420</v>
      </c>
      <c r="AB66" s="1071"/>
      <c r="AC66" s="1071"/>
      <c r="AD66" s="1071"/>
      <c r="AE66" s="1072"/>
      <c r="AF66" s="1076" t="s">
        <v>421</v>
      </c>
      <c r="AG66" s="1077"/>
      <c r="AH66" s="1077"/>
      <c r="AI66" s="1077"/>
      <c r="AJ66" s="1078"/>
      <c r="AK66" s="1070" t="s">
        <v>422</v>
      </c>
      <c r="AL66" s="1065"/>
      <c r="AM66" s="1065"/>
      <c r="AN66" s="1065"/>
      <c r="AO66" s="1066"/>
      <c r="AP66" s="1070" t="s">
        <v>400</v>
      </c>
      <c r="AQ66" s="1071"/>
      <c r="AR66" s="1071"/>
      <c r="AS66" s="1071"/>
      <c r="AT66" s="1072"/>
      <c r="AU66" s="1070" t="s">
        <v>423</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5">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2">
      <c r="A68" s="238">
        <v>1</v>
      </c>
      <c r="B68" s="1054" t="s">
        <v>585</v>
      </c>
      <c r="C68" s="1055"/>
      <c r="D68" s="1055"/>
      <c r="E68" s="1055"/>
      <c r="F68" s="1055"/>
      <c r="G68" s="1055"/>
      <c r="H68" s="1055"/>
      <c r="I68" s="1055"/>
      <c r="J68" s="1055"/>
      <c r="K68" s="1055"/>
      <c r="L68" s="1055"/>
      <c r="M68" s="1055"/>
      <c r="N68" s="1055"/>
      <c r="O68" s="1055"/>
      <c r="P68" s="1056"/>
      <c r="Q68" s="1057">
        <v>1527</v>
      </c>
      <c r="R68" s="1051"/>
      <c r="S68" s="1051"/>
      <c r="T68" s="1051"/>
      <c r="U68" s="1051"/>
      <c r="V68" s="1051">
        <v>1527</v>
      </c>
      <c r="W68" s="1051"/>
      <c r="X68" s="1051"/>
      <c r="Y68" s="1051"/>
      <c r="Z68" s="1051"/>
      <c r="AA68" s="1051">
        <v>0</v>
      </c>
      <c r="AB68" s="1051"/>
      <c r="AC68" s="1051"/>
      <c r="AD68" s="1051"/>
      <c r="AE68" s="1051"/>
      <c r="AF68" s="1051">
        <v>0</v>
      </c>
      <c r="AG68" s="1051"/>
      <c r="AH68" s="1051"/>
      <c r="AI68" s="1051"/>
      <c r="AJ68" s="1051"/>
      <c r="AK68" s="1051">
        <v>14</v>
      </c>
      <c r="AL68" s="1051"/>
      <c r="AM68" s="1051"/>
      <c r="AN68" s="1051"/>
      <c r="AO68" s="1051"/>
      <c r="AP68" s="1051">
        <v>282</v>
      </c>
      <c r="AQ68" s="1051"/>
      <c r="AR68" s="1051"/>
      <c r="AS68" s="1051"/>
      <c r="AT68" s="1051"/>
      <c r="AU68" s="1051">
        <v>81</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2">
      <c r="A69" s="241">
        <v>2</v>
      </c>
      <c r="B69" s="1043" t="s">
        <v>586</v>
      </c>
      <c r="C69" s="1044"/>
      <c r="D69" s="1044"/>
      <c r="E69" s="1044"/>
      <c r="F69" s="1044"/>
      <c r="G69" s="1044"/>
      <c r="H69" s="1044"/>
      <c r="I69" s="1044"/>
      <c r="J69" s="1044"/>
      <c r="K69" s="1044"/>
      <c r="L69" s="1044"/>
      <c r="M69" s="1044"/>
      <c r="N69" s="1044"/>
      <c r="O69" s="1044"/>
      <c r="P69" s="1045"/>
      <c r="Q69" s="1046">
        <v>9</v>
      </c>
      <c r="R69" s="1040"/>
      <c r="S69" s="1040"/>
      <c r="T69" s="1040"/>
      <c r="U69" s="1040"/>
      <c r="V69" s="1040">
        <v>5</v>
      </c>
      <c r="W69" s="1040"/>
      <c r="X69" s="1040"/>
      <c r="Y69" s="1040"/>
      <c r="Z69" s="1040"/>
      <c r="AA69" s="1040">
        <v>4</v>
      </c>
      <c r="AB69" s="1040"/>
      <c r="AC69" s="1040"/>
      <c r="AD69" s="1040"/>
      <c r="AE69" s="1040"/>
      <c r="AF69" s="1040">
        <v>4</v>
      </c>
      <c r="AG69" s="1040"/>
      <c r="AH69" s="1040"/>
      <c r="AI69" s="1040"/>
      <c r="AJ69" s="1040"/>
      <c r="AK69" s="1040" t="s">
        <v>600</v>
      </c>
      <c r="AL69" s="1040"/>
      <c r="AM69" s="1040"/>
      <c r="AN69" s="1040"/>
      <c r="AO69" s="1040"/>
      <c r="AP69" s="1040" t="s">
        <v>584</v>
      </c>
      <c r="AQ69" s="1040"/>
      <c r="AR69" s="1040"/>
      <c r="AS69" s="1040"/>
      <c r="AT69" s="1040"/>
      <c r="AU69" s="1040" t="s">
        <v>601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2">
      <c r="A70" s="241">
        <v>3</v>
      </c>
      <c r="B70" s="1043" t="s">
        <v>587</v>
      </c>
      <c r="C70" s="1044"/>
      <c r="D70" s="1044"/>
      <c r="E70" s="1044"/>
      <c r="F70" s="1044"/>
      <c r="G70" s="1044"/>
      <c r="H70" s="1044"/>
      <c r="I70" s="1044"/>
      <c r="J70" s="1044"/>
      <c r="K70" s="1044"/>
      <c r="L70" s="1044"/>
      <c r="M70" s="1044"/>
      <c r="N70" s="1044"/>
      <c r="O70" s="1044"/>
      <c r="P70" s="1045"/>
      <c r="Q70" s="1046">
        <v>91</v>
      </c>
      <c r="R70" s="1040"/>
      <c r="S70" s="1040"/>
      <c r="T70" s="1040"/>
      <c r="U70" s="1040"/>
      <c r="V70" s="1040">
        <v>89</v>
      </c>
      <c r="W70" s="1040"/>
      <c r="X70" s="1040"/>
      <c r="Y70" s="1040"/>
      <c r="Z70" s="1040"/>
      <c r="AA70" s="1040">
        <v>2</v>
      </c>
      <c r="AB70" s="1040"/>
      <c r="AC70" s="1040"/>
      <c r="AD70" s="1040"/>
      <c r="AE70" s="1040"/>
      <c r="AF70" s="1040">
        <v>2</v>
      </c>
      <c r="AG70" s="1040"/>
      <c r="AH70" s="1040"/>
      <c r="AI70" s="1040"/>
      <c r="AJ70" s="1040"/>
      <c r="AK70" s="1040" t="s">
        <v>584</v>
      </c>
      <c r="AL70" s="1040"/>
      <c r="AM70" s="1040"/>
      <c r="AN70" s="1040"/>
      <c r="AO70" s="1040"/>
      <c r="AP70" s="1040" t="s">
        <v>601</v>
      </c>
      <c r="AQ70" s="1040"/>
      <c r="AR70" s="1040"/>
      <c r="AS70" s="1040"/>
      <c r="AT70" s="1040"/>
      <c r="AU70" s="1040" t="s">
        <v>584</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2">
      <c r="A71" s="241">
        <v>4</v>
      </c>
      <c r="B71" s="1043" t="s">
        <v>588</v>
      </c>
      <c r="C71" s="1044"/>
      <c r="D71" s="1044"/>
      <c r="E71" s="1044"/>
      <c r="F71" s="1044"/>
      <c r="G71" s="1044"/>
      <c r="H71" s="1044"/>
      <c r="I71" s="1044"/>
      <c r="J71" s="1044"/>
      <c r="K71" s="1044"/>
      <c r="L71" s="1044"/>
      <c r="M71" s="1044"/>
      <c r="N71" s="1044"/>
      <c r="O71" s="1044"/>
      <c r="P71" s="1045"/>
      <c r="Q71" s="1046">
        <v>238</v>
      </c>
      <c r="R71" s="1040"/>
      <c r="S71" s="1040"/>
      <c r="T71" s="1040"/>
      <c r="U71" s="1040"/>
      <c r="V71" s="1040">
        <v>234</v>
      </c>
      <c r="W71" s="1040"/>
      <c r="X71" s="1040"/>
      <c r="Y71" s="1040"/>
      <c r="Z71" s="1040"/>
      <c r="AA71" s="1040">
        <v>4</v>
      </c>
      <c r="AB71" s="1040"/>
      <c r="AC71" s="1040"/>
      <c r="AD71" s="1040"/>
      <c r="AE71" s="1040"/>
      <c r="AF71" s="1040">
        <v>4</v>
      </c>
      <c r="AG71" s="1040"/>
      <c r="AH71" s="1040"/>
      <c r="AI71" s="1040"/>
      <c r="AJ71" s="1040"/>
      <c r="AK71" s="1040" t="s">
        <v>584</v>
      </c>
      <c r="AL71" s="1040"/>
      <c r="AM71" s="1040"/>
      <c r="AN71" s="1040"/>
      <c r="AO71" s="1040"/>
      <c r="AP71" s="1040">
        <v>735</v>
      </c>
      <c r="AQ71" s="1040"/>
      <c r="AR71" s="1040"/>
      <c r="AS71" s="1040"/>
      <c r="AT71" s="1040"/>
      <c r="AU71" s="1040">
        <v>578</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2">
      <c r="A72" s="241">
        <v>5</v>
      </c>
      <c r="B72" s="1043" t="s">
        <v>589</v>
      </c>
      <c r="C72" s="1044"/>
      <c r="D72" s="1044"/>
      <c r="E72" s="1044"/>
      <c r="F72" s="1044"/>
      <c r="G72" s="1044"/>
      <c r="H72" s="1044"/>
      <c r="I72" s="1044"/>
      <c r="J72" s="1044"/>
      <c r="K72" s="1044"/>
      <c r="L72" s="1044"/>
      <c r="M72" s="1044"/>
      <c r="N72" s="1044"/>
      <c r="O72" s="1044"/>
      <c r="P72" s="1045"/>
      <c r="Q72" s="1046">
        <v>5404</v>
      </c>
      <c r="R72" s="1040"/>
      <c r="S72" s="1040"/>
      <c r="T72" s="1040"/>
      <c r="U72" s="1040"/>
      <c r="V72" s="1040">
        <v>5346</v>
      </c>
      <c r="W72" s="1040"/>
      <c r="X72" s="1040"/>
      <c r="Y72" s="1040"/>
      <c r="Z72" s="1040"/>
      <c r="AA72" s="1040">
        <v>59</v>
      </c>
      <c r="AB72" s="1040"/>
      <c r="AC72" s="1040"/>
      <c r="AD72" s="1040"/>
      <c r="AE72" s="1040"/>
      <c r="AF72" s="1040">
        <v>59</v>
      </c>
      <c r="AG72" s="1040"/>
      <c r="AH72" s="1040"/>
      <c r="AI72" s="1040"/>
      <c r="AJ72" s="1040"/>
      <c r="AK72" s="1040">
        <v>663</v>
      </c>
      <c r="AL72" s="1040"/>
      <c r="AM72" s="1040"/>
      <c r="AN72" s="1040"/>
      <c r="AO72" s="1040"/>
      <c r="AP72" s="1040" t="s">
        <v>584</v>
      </c>
      <c r="AQ72" s="1040"/>
      <c r="AR72" s="1040"/>
      <c r="AS72" s="1040"/>
      <c r="AT72" s="1040"/>
      <c r="AU72" s="1040" t="s">
        <v>584</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2">
      <c r="A73" s="241">
        <v>6</v>
      </c>
      <c r="B73" s="1043" t="s">
        <v>590</v>
      </c>
      <c r="C73" s="1044"/>
      <c r="D73" s="1044"/>
      <c r="E73" s="1044"/>
      <c r="F73" s="1044"/>
      <c r="G73" s="1044"/>
      <c r="H73" s="1044"/>
      <c r="I73" s="1044"/>
      <c r="J73" s="1044"/>
      <c r="K73" s="1044"/>
      <c r="L73" s="1044"/>
      <c r="M73" s="1044"/>
      <c r="N73" s="1044"/>
      <c r="O73" s="1044"/>
      <c r="P73" s="1045"/>
      <c r="Q73" s="1046">
        <v>365</v>
      </c>
      <c r="R73" s="1040"/>
      <c r="S73" s="1040"/>
      <c r="T73" s="1040"/>
      <c r="U73" s="1040"/>
      <c r="V73" s="1040">
        <v>361</v>
      </c>
      <c r="W73" s="1040"/>
      <c r="X73" s="1040"/>
      <c r="Y73" s="1040"/>
      <c r="Z73" s="1040"/>
      <c r="AA73" s="1040">
        <v>4</v>
      </c>
      <c r="AB73" s="1040"/>
      <c r="AC73" s="1040"/>
      <c r="AD73" s="1040"/>
      <c r="AE73" s="1040"/>
      <c r="AF73" s="1040">
        <v>4</v>
      </c>
      <c r="AG73" s="1040"/>
      <c r="AH73" s="1040"/>
      <c r="AI73" s="1040"/>
      <c r="AJ73" s="1040"/>
      <c r="AK73" s="1040">
        <v>14</v>
      </c>
      <c r="AL73" s="1040"/>
      <c r="AM73" s="1040"/>
      <c r="AN73" s="1040"/>
      <c r="AO73" s="1040"/>
      <c r="AP73" s="1040" t="s">
        <v>601</v>
      </c>
      <c r="AQ73" s="1040"/>
      <c r="AR73" s="1040"/>
      <c r="AS73" s="1040"/>
      <c r="AT73" s="1040"/>
      <c r="AU73" s="1040" t="s">
        <v>601</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2">
      <c r="A74" s="241">
        <v>7</v>
      </c>
      <c r="B74" s="1043" t="s">
        <v>591</v>
      </c>
      <c r="C74" s="1044"/>
      <c r="D74" s="1044"/>
      <c r="E74" s="1044"/>
      <c r="F74" s="1044"/>
      <c r="G74" s="1044"/>
      <c r="H74" s="1044"/>
      <c r="I74" s="1044"/>
      <c r="J74" s="1044"/>
      <c r="K74" s="1044"/>
      <c r="L74" s="1044"/>
      <c r="M74" s="1044"/>
      <c r="N74" s="1044"/>
      <c r="O74" s="1044"/>
      <c r="P74" s="1045"/>
      <c r="Q74" s="1046">
        <v>1964</v>
      </c>
      <c r="R74" s="1040"/>
      <c r="S74" s="1040"/>
      <c r="T74" s="1040"/>
      <c r="U74" s="1040"/>
      <c r="V74" s="1040">
        <v>1703</v>
      </c>
      <c r="W74" s="1040"/>
      <c r="X74" s="1040"/>
      <c r="Y74" s="1040"/>
      <c r="Z74" s="1040"/>
      <c r="AA74" s="1040">
        <v>261</v>
      </c>
      <c r="AB74" s="1040"/>
      <c r="AC74" s="1040"/>
      <c r="AD74" s="1040"/>
      <c r="AE74" s="1040"/>
      <c r="AF74" s="1040">
        <v>48</v>
      </c>
      <c r="AG74" s="1040"/>
      <c r="AH74" s="1040"/>
      <c r="AI74" s="1040"/>
      <c r="AJ74" s="1040"/>
      <c r="AK74" s="1040" t="s">
        <v>602</v>
      </c>
      <c r="AL74" s="1040"/>
      <c r="AM74" s="1040"/>
      <c r="AN74" s="1040"/>
      <c r="AO74" s="1040"/>
      <c r="AP74" s="1040">
        <v>2832</v>
      </c>
      <c r="AQ74" s="1040"/>
      <c r="AR74" s="1040"/>
      <c r="AS74" s="1040"/>
      <c r="AT74" s="1040"/>
      <c r="AU74" s="1040">
        <v>135</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2">
      <c r="A75" s="241">
        <v>8</v>
      </c>
      <c r="B75" s="1043" t="s">
        <v>592</v>
      </c>
      <c r="C75" s="1044"/>
      <c r="D75" s="1044"/>
      <c r="E75" s="1044"/>
      <c r="F75" s="1044"/>
      <c r="G75" s="1044"/>
      <c r="H75" s="1044"/>
      <c r="I75" s="1044"/>
      <c r="J75" s="1044"/>
      <c r="K75" s="1044"/>
      <c r="L75" s="1044"/>
      <c r="M75" s="1044"/>
      <c r="N75" s="1044"/>
      <c r="O75" s="1044"/>
      <c r="P75" s="1045"/>
      <c r="Q75" s="1047">
        <v>9</v>
      </c>
      <c r="R75" s="1048"/>
      <c r="S75" s="1048"/>
      <c r="T75" s="1048"/>
      <c r="U75" s="1049"/>
      <c r="V75" s="1050">
        <v>8</v>
      </c>
      <c r="W75" s="1048"/>
      <c r="X75" s="1048"/>
      <c r="Y75" s="1048"/>
      <c r="Z75" s="1049"/>
      <c r="AA75" s="1050">
        <v>1</v>
      </c>
      <c r="AB75" s="1048"/>
      <c r="AC75" s="1048"/>
      <c r="AD75" s="1048"/>
      <c r="AE75" s="1049"/>
      <c r="AF75" s="1050">
        <v>1</v>
      </c>
      <c r="AG75" s="1048"/>
      <c r="AH75" s="1048"/>
      <c r="AI75" s="1048"/>
      <c r="AJ75" s="1049"/>
      <c r="AK75" s="1050">
        <v>0</v>
      </c>
      <c r="AL75" s="1048"/>
      <c r="AM75" s="1048"/>
      <c r="AN75" s="1048"/>
      <c r="AO75" s="1049"/>
      <c r="AP75" s="1050" t="s">
        <v>525</v>
      </c>
      <c r="AQ75" s="1048"/>
      <c r="AR75" s="1048"/>
      <c r="AS75" s="1048"/>
      <c r="AT75" s="1049"/>
      <c r="AU75" s="1050" t="s">
        <v>525</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2">
      <c r="A76" s="241">
        <v>9</v>
      </c>
      <c r="B76" s="1043" t="s">
        <v>593</v>
      </c>
      <c r="C76" s="1044"/>
      <c r="D76" s="1044"/>
      <c r="E76" s="1044"/>
      <c r="F76" s="1044"/>
      <c r="G76" s="1044"/>
      <c r="H76" s="1044"/>
      <c r="I76" s="1044"/>
      <c r="J76" s="1044"/>
      <c r="K76" s="1044"/>
      <c r="L76" s="1044"/>
      <c r="M76" s="1044"/>
      <c r="N76" s="1044"/>
      <c r="O76" s="1044"/>
      <c r="P76" s="1045"/>
      <c r="Q76" s="1047">
        <v>65</v>
      </c>
      <c r="R76" s="1048"/>
      <c r="S76" s="1048"/>
      <c r="T76" s="1048"/>
      <c r="U76" s="1049"/>
      <c r="V76" s="1050">
        <v>65</v>
      </c>
      <c r="W76" s="1048"/>
      <c r="X76" s="1048"/>
      <c r="Y76" s="1048"/>
      <c r="Z76" s="1049"/>
      <c r="AA76" s="1050">
        <v>0</v>
      </c>
      <c r="AB76" s="1048"/>
      <c r="AC76" s="1048"/>
      <c r="AD76" s="1048"/>
      <c r="AE76" s="1049"/>
      <c r="AF76" s="1050">
        <v>0</v>
      </c>
      <c r="AG76" s="1048"/>
      <c r="AH76" s="1048"/>
      <c r="AI76" s="1048"/>
      <c r="AJ76" s="1049"/>
      <c r="AK76" s="1050">
        <v>5</v>
      </c>
      <c r="AL76" s="1048"/>
      <c r="AM76" s="1048"/>
      <c r="AN76" s="1048"/>
      <c r="AO76" s="1049"/>
      <c r="AP76" s="1050" t="s">
        <v>525</v>
      </c>
      <c r="AQ76" s="1048"/>
      <c r="AR76" s="1048"/>
      <c r="AS76" s="1048"/>
      <c r="AT76" s="1049"/>
      <c r="AU76" s="1050" t="s">
        <v>525</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2">
      <c r="A77" s="241">
        <v>10</v>
      </c>
      <c r="B77" s="1043" t="s">
        <v>594</v>
      </c>
      <c r="C77" s="1044"/>
      <c r="D77" s="1044"/>
      <c r="E77" s="1044"/>
      <c r="F77" s="1044"/>
      <c r="G77" s="1044"/>
      <c r="H77" s="1044"/>
      <c r="I77" s="1044"/>
      <c r="J77" s="1044"/>
      <c r="K77" s="1044"/>
      <c r="L77" s="1044"/>
      <c r="M77" s="1044"/>
      <c r="N77" s="1044"/>
      <c r="O77" s="1044"/>
      <c r="P77" s="1045"/>
      <c r="Q77" s="1047">
        <v>34</v>
      </c>
      <c r="R77" s="1048"/>
      <c r="S77" s="1048"/>
      <c r="T77" s="1048"/>
      <c r="U77" s="1049"/>
      <c r="V77" s="1050">
        <v>25</v>
      </c>
      <c r="W77" s="1048"/>
      <c r="X77" s="1048"/>
      <c r="Y77" s="1048"/>
      <c r="Z77" s="1049"/>
      <c r="AA77" s="1050">
        <v>9</v>
      </c>
      <c r="AB77" s="1048"/>
      <c r="AC77" s="1048"/>
      <c r="AD77" s="1048"/>
      <c r="AE77" s="1049"/>
      <c r="AF77" s="1050">
        <v>9</v>
      </c>
      <c r="AG77" s="1048"/>
      <c r="AH77" s="1048"/>
      <c r="AI77" s="1048"/>
      <c r="AJ77" s="1049"/>
      <c r="AK77" s="1050" t="s">
        <v>602</v>
      </c>
      <c r="AL77" s="1048"/>
      <c r="AM77" s="1048"/>
      <c r="AN77" s="1048"/>
      <c r="AO77" s="1049"/>
      <c r="AP77" s="1050" t="s">
        <v>525</v>
      </c>
      <c r="AQ77" s="1048"/>
      <c r="AR77" s="1048"/>
      <c r="AS77" s="1048"/>
      <c r="AT77" s="1049"/>
      <c r="AU77" s="1050" t="s">
        <v>525</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2">
      <c r="A78" s="241">
        <v>11</v>
      </c>
      <c r="B78" s="1043" t="s">
        <v>595</v>
      </c>
      <c r="C78" s="1044"/>
      <c r="D78" s="1044"/>
      <c r="E78" s="1044"/>
      <c r="F78" s="1044"/>
      <c r="G78" s="1044"/>
      <c r="H78" s="1044"/>
      <c r="I78" s="1044"/>
      <c r="J78" s="1044"/>
      <c r="K78" s="1044"/>
      <c r="L78" s="1044"/>
      <c r="M78" s="1044"/>
      <c r="N78" s="1044"/>
      <c r="O78" s="1044"/>
      <c r="P78" s="1045"/>
      <c r="Q78" s="1046">
        <v>67</v>
      </c>
      <c r="R78" s="1040"/>
      <c r="S78" s="1040"/>
      <c r="T78" s="1040"/>
      <c r="U78" s="1040"/>
      <c r="V78" s="1040">
        <v>51</v>
      </c>
      <c r="W78" s="1040"/>
      <c r="X78" s="1040"/>
      <c r="Y78" s="1040"/>
      <c r="Z78" s="1040"/>
      <c r="AA78" s="1040">
        <v>17</v>
      </c>
      <c r="AB78" s="1040"/>
      <c r="AC78" s="1040"/>
      <c r="AD78" s="1040"/>
      <c r="AE78" s="1040"/>
      <c r="AF78" s="1040">
        <v>17</v>
      </c>
      <c r="AG78" s="1040"/>
      <c r="AH78" s="1040"/>
      <c r="AI78" s="1040"/>
      <c r="AJ78" s="1040"/>
      <c r="AK78" s="1040" t="s">
        <v>601</v>
      </c>
      <c r="AL78" s="1040"/>
      <c r="AM78" s="1040"/>
      <c r="AN78" s="1040"/>
      <c r="AO78" s="1040"/>
      <c r="AP78" s="1040" t="s">
        <v>525</v>
      </c>
      <c r="AQ78" s="1040"/>
      <c r="AR78" s="1040"/>
      <c r="AS78" s="1040"/>
      <c r="AT78" s="1040"/>
      <c r="AU78" s="1040" t="s">
        <v>525</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2">
      <c r="A79" s="241">
        <v>12</v>
      </c>
      <c r="B79" s="1043" t="s">
        <v>596</v>
      </c>
      <c r="C79" s="1044"/>
      <c r="D79" s="1044"/>
      <c r="E79" s="1044"/>
      <c r="F79" s="1044"/>
      <c r="G79" s="1044"/>
      <c r="H79" s="1044"/>
      <c r="I79" s="1044"/>
      <c r="J79" s="1044"/>
      <c r="K79" s="1044"/>
      <c r="L79" s="1044"/>
      <c r="M79" s="1044"/>
      <c r="N79" s="1044"/>
      <c r="O79" s="1044"/>
      <c r="P79" s="1045"/>
      <c r="Q79" s="1046">
        <v>505</v>
      </c>
      <c r="R79" s="1040"/>
      <c r="S79" s="1040"/>
      <c r="T79" s="1040"/>
      <c r="U79" s="1040"/>
      <c r="V79" s="1040">
        <v>484</v>
      </c>
      <c r="W79" s="1040"/>
      <c r="X79" s="1040"/>
      <c r="Y79" s="1040"/>
      <c r="Z79" s="1040"/>
      <c r="AA79" s="1040">
        <v>21</v>
      </c>
      <c r="AB79" s="1040"/>
      <c r="AC79" s="1040"/>
      <c r="AD79" s="1040"/>
      <c r="AE79" s="1040"/>
      <c r="AF79" s="1040">
        <v>21</v>
      </c>
      <c r="AG79" s="1040"/>
      <c r="AH79" s="1040"/>
      <c r="AI79" s="1040"/>
      <c r="AJ79" s="1040"/>
      <c r="AK79" s="1040">
        <v>7</v>
      </c>
      <c r="AL79" s="1040"/>
      <c r="AM79" s="1040"/>
      <c r="AN79" s="1040"/>
      <c r="AO79" s="1040"/>
      <c r="AP79" s="1040" t="s">
        <v>525</v>
      </c>
      <c r="AQ79" s="1040"/>
      <c r="AR79" s="1040"/>
      <c r="AS79" s="1040"/>
      <c r="AT79" s="1040"/>
      <c r="AU79" s="1040" t="s">
        <v>525</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2">
      <c r="A80" s="241">
        <v>13</v>
      </c>
      <c r="B80" s="1043" t="s">
        <v>597</v>
      </c>
      <c r="C80" s="1044"/>
      <c r="D80" s="1044"/>
      <c r="E80" s="1044"/>
      <c r="F80" s="1044"/>
      <c r="G80" s="1044"/>
      <c r="H80" s="1044"/>
      <c r="I80" s="1044"/>
      <c r="J80" s="1044"/>
      <c r="K80" s="1044"/>
      <c r="L80" s="1044"/>
      <c r="M80" s="1044"/>
      <c r="N80" s="1044"/>
      <c r="O80" s="1044"/>
      <c r="P80" s="1045"/>
      <c r="Q80" s="1046">
        <v>102136</v>
      </c>
      <c r="R80" s="1040"/>
      <c r="S80" s="1040"/>
      <c r="T80" s="1040"/>
      <c r="U80" s="1040"/>
      <c r="V80" s="1040">
        <v>101116</v>
      </c>
      <c r="W80" s="1040"/>
      <c r="X80" s="1040"/>
      <c r="Y80" s="1040"/>
      <c r="Z80" s="1040"/>
      <c r="AA80" s="1040">
        <v>1019</v>
      </c>
      <c r="AB80" s="1040"/>
      <c r="AC80" s="1040"/>
      <c r="AD80" s="1040"/>
      <c r="AE80" s="1040"/>
      <c r="AF80" s="1040">
        <v>1019</v>
      </c>
      <c r="AG80" s="1040"/>
      <c r="AH80" s="1040"/>
      <c r="AI80" s="1040"/>
      <c r="AJ80" s="1040"/>
      <c r="AK80" s="1040">
        <v>278</v>
      </c>
      <c r="AL80" s="1040"/>
      <c r="AM80" s="1040"/>
      <c r="AN80" s="1040"/>
      <c r="AO80" s="1040"/>
      <c r="AP80" s="1040" t="s">
        <v>525</v>
      </c>
      <c r="AQ80" s="1040"/>
      <c r="AR80" s="1040"/>
      <c r="AS80" s="1040"/>
      <c r="AT80" s="1040"/>
      <c r="AU80" s="1040" t="s">
        <v>525</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2">
      <c r="A81" s="241">
        <v>14</v>
      </c>
      <c r="B81" s="1043" t="s">
        <v>598</v>
      </c>
      <c r="C81" s="1044"/>
      <c r="D81" s="1044"/>
      <c r="E81" s="1044"/>
      <c r="F81" s="1044"/>
      <c r="G81" s="1044"/>
      <c r="H81" s="1044"/>
      <c r="I81" s="1044"/>
      <c r="J81" s="1044"/>
      <c r="K81" s="1044"/>
      <c r="L81" s="1044"/>
      <c r="M81" s="1044"/>
      <c r="N81" s="1044"/>
      <c r="O81" s="1044"/>
      <c r="P81" s="1045"/>
      <c r="Q81" s="1046">
        <v>243</v>
      </c>
      <c r="R81" s="1040"/>
      <c r="S81" s="1040"/>
      <c r="T81" s="1040"/>
      <c r="U81" s="1040"/>
      <c r="V81" s="1040">
        <v>123</v>
      </c>
      <c r="W81" s="1040"/>
      <c r="X81" s="1040"/>
      <c r="Y81" s="1040"/>
      <c r="Z81" s="1040"/>
      <c r="AA81" s="1040">
        <v>120</v>
      </c>
      <c r="AB81" s="1040"/>
      <c r="AC81" s="1040"/>
      <c r="AD81" s="1040"/>
      <c r="AE81" s="1040"/>
      <c r="AF81" s="1040">
        <v>1210</v>
      </c>
      <c r="AG81" s="1040"/>
      <c r="AH81" s="1040"/>
      <c r="AI81" s="1040"/>
      <c r="AJ81" s="1040"/>
      <c r="AK81" s="1040">
        <v>30</v>
      </c>
      <c r="AL81" s="1040"/>
      <c r="AM81" s="1040"/>
      <c r="AN81" s="1040"/>
      <c r="AO81" s="1040"/>
      <c r="AP81" s="1040" t="s">
        <v>525</v>
      </c>
      <c r="AQ81" s="1040"/>
      <c r="AR81" s="1040"/>
      <c r="AS81" s="1040"/>
      <c r="AT81" s="1040"/>
      <c r="AU81" s="1040" t="s">
        <v>525</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2">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2">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2">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2">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2">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2">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5">
      <c r="A88" s="244" t="s">
        <v>390</v>
      </c>
      <c r="B88" s="1013" t="s">
        <v>424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238</v>
      </c>
      <c r="AG88" s="1028"/>
      <c r="AH88" s="1028"/>
      <c r="AI88" s="1028"/>
      <c r="AJ88" s="1028"/>
      <c r="AK88" s="1032"/>
      <c r="AL88" s="1032"/>
      <c r="AM88" s="1032"/>
      <c r="AN88" s="1032"/>
      <c r="AO88" s="1032"/>
      <c r="AP88" s="1028">
        <v>3849</v>
      </c>
      <c r="AQ88" s="1028"/>
      <c r="AR88" s="1028"/>
      <c r="AS88" s="1028"/>
      <c r="AT88" s="1028"/>
      <c r="AU88" s="1028">
        <v>794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390</v>
      </c>
      <c r="BR102" s="1013" t="s">
        <v>425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100</v>
      </c>
      <c r="CS102" s="1020"/>
      <c r="CT102" s="1020"/>
      <c r="CU102" s="1020"/>
      <c r="CV102" s="1021"/>
      <c r="CW102" s="1019">
        <v>2</v>
      </c>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428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1007" t="s">
        <v>430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2" t="s">
        <v>432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433</v>
      </c>
      <c r="AB109" s="963"/>
      <c r="AC109" s="963"/>
      <c r="AD109" s="963"/>
      <c r="AE109" s="964"/>
      <c r="AF109" s="965" t="s">
        <v>301</v>
      </c>
      <c r="AG109" s="963"/>
      <c r="AH109" s="963"/>
      <c r="AI109" s="963"/>
      <c r="AJ109" s="964"/>
      <c r="AK109" s="965" t="s">
        <v>300</v>
      </c>
      <c r="AL109" s="963"/>
      <c r="AM109" s="963"/>
      <c r="AN109" s="963"/>
      <c r="AO109" s="964"/>
      <c r="AP109" s="965" t="s">
        <v>434</v>
      </c>
      <c r="AQ109" s="963"/>
      <c r="AR109" s="963"/>
      <c r="AS109" s="963"/>
      <c r="AT109" s="994"/>
      <c r="AU109" s="962" t="s">
        <v>432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433</v>
      </c>
      <c r="BR109" s="963"/>
      <c r="BS109" s="963"/>
      <c r="BT109" s="963"/>
      <c r="BU109" s="964"/>
      <c r="BV109" s="965" t="s">
        <v>301</v>
      </c>
      <c r="BW109" s="963"/>
      <c r="BX109" s="963"/>
      <c r="BY109" s="963"/>
      <c r="BZ109" s="964"/>
      <c r="CA109" s="965" t="s">
        <v>300</v>
      </c>
      <c r="CB109" s="963"/>
      <c r="CC109" s="963"/>
      <c r="CD109" s="963"/>
      <c r="CE109" s="964"/>
      <c r="CF109" s="1001" t="s">
        <v>434</v>
      </c>
      <c r="CG109" s="1001"/>
      <c r="CH109" s="1001"/>
      <c r="CI109" s="1001"/>
      <c r="CJ109" s="1001"/>
      <c r="CK109" s="965" t="s">
        <v>435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433</v>
      </c>
      <c r="DH109" s="963"/>
      <c r="DI109" s="963"/>
      <c r="DJ109" s="963"/>
      <c r="DK109" s="964"/>
      <c r="DL109" s="965" t="s">
        <v>301</v>
      </c>
      <c r="DM109" s="963"/>
      <c r="DN109" s="963"/>
      <c r="DO109" s="963"/>
      <c r="DP109" s="964"/>
      <c r="DQ109" s="965" t="s">
        <v>300</v>
      </c>
      <c r="DR109" s="963"/>
      <c r="DS109" s="963"/>
      <c r="DT109" s="963"/>
      <c r="DU109" s="964"/>
      <c r="DV109" s="965" t="s">
        <v>434</v>
      </c>
      <c r="DW109" s="963"/>
      <c r="DX109" s="963"/>
      <c r="DY109" s="963"/>
      <c r="DZ109" s="994"/>
    </row>
    <row r="110" spans="1:131" s="226" customFormat="1" ht="26.25" customHeight="1" x14ac:dyDescent="0.2">
      <c r="A110" s="865" t="s">
        <v>436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1481950</v>
      </c>
      <c r="AB110" s="956"/>
      <c r="AC110" s="956"/>
      <c r="AD110" s="956"/>
      <c r="AE110" s="957"/>
      <c r="AF110" s="958">
        <v>1477688</v>
      </c>
      <c r="AG110" s="956"/>
      <c r="AH110" s="956"/>
      <c r="AI110" s="956"/>
      <c r="AJ110" s="957"/>
      <c r="AK110" s="958">
        <v>1506466</v>
      </c>
      <c r="AL110" s="956"/>
      <c r="AM110" s="956"/>
      <c r="AN110" s="956"/>
      <c r="AO110" s="957"/>
      <c r="AP110" s="959">
        <v>24.1</v>
      </c>
      <c r="AQ110" s="960"/>
      <c r="AR110" s="960"/>
      <c r="AS110" s="960"/>
      <c r="AT110" s="961"/>
      <c r="AU110" s="995" t="s">
        <v>66</v>
      </c>
      <c r="AV110" s="996"/>
      <c r="AW110" s="996"/>
      <c r="AX110" s="996"/>
      <c r="AY110" s="996"/>
      <c r="AZ110" s="921" t="s">
        <v>437</v>
      </c>
      <c r="BA110" s="866"/>
      <c r="BB110" s="866"/>
      <c r="BC110" s="866"/>
      <c r="BD110" s="866"/>
      <c r="BE110" s="866"/>
      <c r="BF110" s="866"/>
      <c r="BG110" s="866"/>
      <c r="BH110" s="866"/>
      <c r="BI110" s="866"/>
      <c r="BJ110" s="866"/>
      <c r="BK110" s="866"/>
      <c r="BL110" s="866"/>
      <c r="BM110" s="866"/>
      <c r="BN110" s="866"/>
      <c r="BO110" s="866"/>
      <c r="BP110" s="867"/>
      <c r="BQ110" s="922">
        <v>17113584</v>
      </c>
      <c r="BR110" s="903"/>
      <c r="BS110" s="903"/>
      <c r="BT110" s="903"/>
      <c r="BU110" s="903"/>
      <c r="BV110" s="903">
        <v>17447451</v>
      </c>
      <c r="BW110" s="903"/>
      <c r="BX110" s="903"/>
      <c r="BY110" s="903"/>
      <c r="BZ110" s="903"/>
      <c r="CA110" s="903">
        <v>17951843</v>
      </c>
      <c r="CB110" s="903"/>
      <c r="CC110" s="903"/>
      <c r="CD110" s="903"/>
      <c r="CE110" s="903"/>
      <c r="CF110" s="927">
        <v>286.60000000000002</v>
      </c>
      <c r="CG110" s="928"/>
      <c r="CH110" s="928"/>
      <c r="CI110" s="928"/>
      <c r="CJ110" s="928"/>
      <c r="CK110" s="991" t="s">
        <v>438</v>
      </c>
      <c r="CL110" s="877"/>
      <c r="CM110" s="952" t="s">
        <v>439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392</v>
      </c>
      <c r="DH110" s="903"/>
      <c r="DI110" s="903"/>
      <c r="DJ110" s="903"/>
      <c r="DK110" s="903"/>
      <c r="DL110" s="903" t="s">
        <v>392</v>
      </c>
      <c r="DM110" s="903"/>
      <c r="DN110" s="903"/>
      <c r="DO110" s="903"/>
      <c r="DP110" s="903"/>
      <c r="DQ110" s="903" t="s">
        <v>392</v>
      </c>
      <c r="DR110" s="903"/>
      <c r="DS110" s="903"/>
      <c r="DT110" s="903"/>
      <c r="DU110" s="903"/>
      <c r="DV110" s="904" t="s">
        <v>440</v>
      </c>
      <c r="DW110" s="904"/>
      <c r="DX110" s="904"/>
      <c r="DY110" s="904"/>
      <c r="DZ110" s="905"/>
    </row>
    <row r="111" spans="1:131" s="226" customFormat="1" ht="26.25" customHeight="1" x14ac:dyDescent="0.2">
      <c r="A111" s="832" t="s">
        <v>441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442</v>
      </c>
      <c r="AB111" s="984"/>
      <c r="AC111" s="984"/>
      <c r="AD111" s="984"/>
      <c r="AE111" s="985"/>
      <c r="AF111" s="986" t="s">
        <v>392</v>
      </c>
      <c r="AG111" s="984"/>
      <c r="AH111" s="984"/>
      <c r="AI111" s="984"/>
      <c r="AJ111" s="985"/>
      <c r="AK111" s="986" t="s">
        <v>440</v>
      </c>
      <c r="AL111" s="984"/>
      <c r="AM111" s="984"/>
      <c r="AN111" s="984"/>
      <c r="AO111" s="985"/>
      <c r="AP111" s="987" t="s">
        <v>392</v>
      </c>
      <c r="AQ111" s="988"/>
      <c r="AR111" s="988"/>
      <c r="AS111" s="988"/>
      <c r="AT111" s="989"/>
      <c r="AU111" s="997"/>
      <c r="AV111" s="998"/>
      <c r="AW111" s="998"/>
      <c r="AX111" s="998"/>
      <c r="AY111" s="998"/>
      <c r="AZ111" s="873" t="s">
        <v>443</v>
      </c>
      <c r="BA111" s="808"/>
      <c r="BB111" s="808"/>
      <c r="BC111" s="808"/>
      <c r="BD111" s="808"/>
      <c r="BE111" s="808"/>
      <c r="BF111" s="808"/>
      <c r="BG111" s="808"/>
      <c r="BH111" s="808"/>
      <c r="BI111" s="808"/>
      <c r="BJ111" s="808"/>
      <c r="BK111" s="808"/>
      <c r="BL111" s="808"/>
      <c r="BM111" s="808"/>
      <c r="BN111" s="808"/>
      <c r="BO111" s="808"/>
      <c r="BP111" s="809"/>
      <c r="BQ111" s="874">
        <v>651012</v>
      </c>
      <c r="BR111" s="875"/>
      <c r="BS111" s="875"/>
      <c r="BT111" s="875"/>
      <c r="BU111" s="875"/>
      <c r="BV111" s="875">
        <v>548398</v>
      </c>
      <c r="BW111" s="875"/>
      <c r="BX111" s="875"/>
      <c r="BY111" s="875"/>
      <c r="BZ111" s="875"/>
      <c r="CA111" s="875">
        <v>459065</v>
      </c>
      <c r="CB111" s="875"/>
      <c r="CC111" s="875"/>
      <c r="CD111" s="875"/>
      <c r="CE111" s="875"/>
      <c r="CF111" s="936">
        <v>7.3</v>
      </c>
      <c r="CG111" s="937"/>
      <c r="CH111" s="937"/>
      <c r="CI111" s="937"/>
      <c r="CJ111" s="937"/>
      <c r="CK111" s="992"/>
      <c r="CL111" s="879"/>
      <c r="CM111" s="882" t="s">
        <v>444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440</v>
      </c>
      <c r="DH111" s="875"/>
      <c r="DI111" s="875"/>
      <c r="DJ111" s="875"/>
      <c r="DK111" s="875"/>
      <c r="DL111" s="875" t="s">
        <v>440</v>
      </c>
      <c r="DM111" s="875"/>
      <c r="DN111" s="875"/>
      <c r="DO111" s="875"/>
      <c r="DP111" s="875"/>
      <c r="DQ111" s="875" t="s">
        <v>392</v>
      </c>
      <c r="DR111" s="875"/>
      <c r="DS111" s="875"/>
      <c r="DT111" s="875"/>
      <c r="DU111" s="875"/>
      <c r="DV111" s="852" t="s">
        <v>392</v>
      </c>
      <c r="DW111" s="852"/>
      <c r="DX111" s="852"/>
      <c r="DY111" s="852"/>
      <c r="DZ111" s="853"/>
    </row>
    <row r="112" spans="1:131" s="226" customFormat="1" ht="26.25" customHeight="1" x14ac:dyDescent="0.2">
      <c r="A112" s="977" t="s">
        <v>445</v>
      </c>
      <c r="B112" s="978"/>
      <c r="C112" s="808" t="s">
        <v>446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392</v>
      </c>
      <c r="AB112" s="838"/>
      <c r="AC112" s="838"/>
      <c r="AD112" s="838"/>
      <c r="AE112" s="839"/>
      <c r="AF112" s="840" t="s">
        <v>392</v>
      </c>
      <c r="AG112" s="838"/>
      <c r="AH112" s="838"/>
      <c r="AI112" s="838"/>
      <c r="AJ112" s="839"/>
      <c r="AK112" s="840" t="s">
        <v>392</v>
      </c>
      <c r="AL112" s="838"/>
      <c r="AM112" s="838"/>
      <c r="AN112" s="838"/>
      <c r="AO112" s="839"/>
      <c r="AP112" s="885" t="s">
        <v>392</v>
      </c>
      <c r="AQ112" s="886"/>
      <c r="AR112" s="886"/>
      <c r="AS112" s="886"/>
      <c r="AT112" s="887"/>
      <c r="AU112" s="997"/>
      <c r="AV112" s="998"/>
      <c r="AW112" s="998"/>
      <c r="AX112" s="998"/>
      <c r="AY112" s="998"/>
      <c r="AZ112" s="873" t="s">
        <v>447</v>
      </c>
      <c r="BA112" s="808"/>
      <c r="BB112" s="808"/>
      <c r="BC112" s="808"/>
      <c r="BD112" s="808"/>
      <c r="BE112" s="808"/>
      <c r="BF112" s="808"/>
      <c r="BG112" s="808"/>
      <c r="BH112" s="808"/>
      <c r="BI112" s="808"/>
      <c r="BJ112" s="808"/>
      <c r="BK112" s="808"/>
      <c r="BL112" s="808"/>
      <c r="BM112" s="808"/>
      <c r="BN112" s="808"/>
      <c r="BO112" s="808"/>
      <c r="BP112" s="809"/>
      <c r="BQ112" s="874">
        <v>4297296</v>
      </c>
      <c r="BR112" s="875"/>
      <c r="BS112" s="875"/>
      <c r="BT112" s="875"/>
      <c r="BU112" s="875"/>
      <c r="BV112" s="875">
        <v>4305693</v>
      </c>
      <c r="BW112" s="875"/>
      <c r="BX112" s="875"/>
      <c r="BY112" s="875"/>
      <c r="BZ112" s="875"/>
      <c r="CA112" s="875">
        <v>4517720</v>
      </c>
      <c r="CB112" s="875"/>
      <c r="CC112" s="875"/>
      <c r="CD112" s="875"/>
      <c r="CE112" s="875"/>
      <c r="CF112" s="936">
        <v>72.099999999999994</v>
      </c>
      <c r="CG112" s="937"/>
      <c r="CH112" s="937"/>
      <c r="CI112" s="937"/>
      <c r="CJ112" s="937"/>
      <c r="CK112" s="992"/>
      <c r="CL112" s="879"/>
      <c r="CM112" s="882" t="s">
        <v>448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392</v>
      </c>
      <c r="DH112" s="875"/>
      <c r="DI112" s="875"/>
      <c r="DJ112" s="875"/>
      <c r="DK112" s="875"/>
      <c r="DL112" s="875" t="s">
        <v>392</v>
      </c>
      <c r="DM112" s="875"/>
      <c r="DN112" s="875"/>
      <c r="DO112" s="875"/>
      <c r="DP112" s="875"/>
      <c r="DQ112" s="875" t="s">
        <v>440</v>
      </c>
      <c r="DR112" s="875"/>
      <c r="DS112" s="875"/>
      <c r="DT112" s="875"/>
      <c r="DU112" s="875"/>
      <c r="DV112" s="852" t="s">
        <v>442</v>
      </c>
      <c r="DW112" s="852"/>
      <c r="DX112" s="852"/>
      <c r="DY112" s="852"/>
      <c r="DZ112" s="853"/>
    </row>
    <row r="113" spans="1:130" s="226" customFormat="1" ht="26.25" customHeight="1" x14ac:dyDescent="0.2">
      <c r="A113" s="979"/>
      <c r="B113" s="980"/>
      <c r="C113" s="808" t="s">
        <v>449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272707</v>
      </c>
      <c r="AB113" s="984"/>
      <c r="AC113" s="984"/>
      <c r="AD113" s="984"/>
      <c r="AE113" s="985"/>
      <c r="AF113" s="986">
        <v>302184</v>
      </c>
      <c r="AG113" s="984"/>
      <c r="AH113" s="984"/>
      <c r="AI113" s="984"/>
      <c r="AJ113" s="985"/>
      <c r="AK113" s="986">
        <v>351673</v>
      </c>
      <c r="AL113" s="984"/>
      <c r="AM113" s="984"/>
      <c r="AN113" s="984"/>
      <c r="AO113" s="985"/>
      <c r="AP113" s="987">
        <v>5.6</v>
      </c>
      <c r="AQ113" s="988"/>
      <c r="AR113" s="988"/>
      <c r="AS113" s="988"/>
      <c r="AT113" s="989"/>
      <c r="AU113" s="997"/>
      <c r="AV113" s="998"/>
      <c r="AW113" s="998"/>
      <c r="AX113" s="998"/>
      <c r="AY113" s="998"/>
      <c r="AZ113" s="873" t="s">
        <v>450</v>
      </c>
      <c r="BA113" s="808"/>
      <c r="BB113" s="808"/>
      <c r="BC113" s="808"/>
      <c r="BD113" s="808"/>
      <c r="BE113" s="808"/>
      <c r="BF113" s="808"/>
      <c r="BG113" s="808"/>
      <c r="BH113" s="808"/>
      <c r="BI113" s="808"/>
      <c r="BJ113" s="808"/>
      <c r="BK113" s="808"/>
      <c r="BL113" s="808"/>
      <c r="BM113" s="808"/>
      <c r="BN113" s="808"/>
      <c r="BO113" s="808"/>
      <c r="BP113" s="809"/>
      <c r="BQ113" s="874">
        <v>830291</v>
      </c>
      <c r="BR113" s="875"/>
      <c r="BS113" s="875"/>
      <c r="BT113" s="875"/>
      <c r="BU113" s="875"/>
      <c r="BV113" s="875">
        <v>813038</v>
      </c>
      <c r="BW113" s="875"/>
      <c r="BX113" s="875"/>
      <c r="BY113" s="875"/>
      <c r="BZ113" s="875"/>
      <c r="CA113" s="875">
        <v>794500</v>
      </c>
      <c r="CB113" s="875"/>
      <c r="CC113" s="875"/>
      <c r="CD113" s="875"/>
      <c r="CE113" s="875"/>
      <c r="CF113" s="936">
        <v>12.7</v>
      </c>
      <c r="CG113" s="937"/>
      <c r="CH113" s="937"/>
      <c r="CI113" s="937"/>
      <c r="CJ113" s="937"/>
      <c r="CK113" s="992"/>
      <c r="CL113" s="879"/>
      <c r="CM113" s="882" t="s">
        <v>451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392</v>
      </c>
      <c r="DH113" s="838"/>
      <c r="DI113" s="838"/>
      <c r="DJ113" s="838"/>
      <c r="DK113" s="839"/>
      <c r="DL113" s="840" t="s">
        <v>392</v>
      </c>
      <c r="DM113" s="838"/>
      <c r="DN113" s="838"/>
      <c r="DO113" s="838"/>
      <c r="DP113" s="839"/>
      <c r="DQ113" s="840" t="s">
        <v>392</v>
      </c>
      <c r="DR113" s="838"/>
      <c r="DS113" s="838"/>
      <c r="DT113" s="838"/>
      <c r="DU113" s="839"/>
      <c r="DV113" s="885" t="s">
        <v>440</v>
      </c>
      <c r="DW113" s="886"/>
      <c r="DX113" s="886"/>
      <c r="DY113" s="886"/>
      <c r="DZ113" s="887"/>
    </row>
    <row r="114" spans="1:130" s="226" customFormat="1" ht="26.25" customHeight="1" x14ac:dyDescent="0.2">
      <c r="A114" s="979"/>
      <c r="B114" s="980"/>
      <c r="C114" s="808" t="s">
        <v>452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56017</v>
      </c>
      <c r="AB114" s="838"/>
      <c r="AC114" s="838"/>
      <c r="AD114" s="838"/>
      <c r="AE114" s="839"/>
      <c r="AF114" s="840">
        <v>57463</v>
      </c>
      <c r="AG114" s="838"/>
      <c r="AH114" s="838"/>
      <c r="AI114" s="838"/>
      <c r="AJ114" s="839"/>
      <c r="AK114" s="840">
        <v>66539</v>
      </c>
      <c r="AL114" s="838"/>
      <c r="AM114" s="838"/>
      <c r="AN114" s="838"/>
      <c r="AO114" s="839"/>
      <c r="AP114" s="885">
        <v>1.1000000000000001</v>
      </c>
      <c r="AQ114" s="886"/>
      <c r="AR114" s="886"/>
      <c r="AS114" s="886"/>
      <c r="AT114" s="887"/>
      <c r="AU114" s="997"/>
      <c r="AV114" s="998"/>
      <c r="AW114" s="998"/>
      <c r="AX114" s="998"/>
      <c r="AY114" s="998"/>
      <c r="AZ114" s="873" t="s">
        <v>453</v>
      </c>
      <c r="BA114" s="808"/>
      <c r="BB114" s="808"/>
      <c r="BC114" s="808"/>
      <c r="BD114" s="808"/>
      <c r="BE114" s="808"/>
      <c r="BF114" s="808"/>
      <c r="BG114" s="808"/>
      <c r="BH114" s="808"/>
      <c r="BI114" s="808"/>
      <c r="BJ114" s="808"/>
      <c r="BK114" s="808"/>
      <c r="BL114" s="808"/>
      <c r="BM114" s="808"/>
      <c r="BN114" s="808"/>
      <c r="BO114" s="808"/>
      <c r="BP114" s="809"/>
      <c r="BQ114" s="874">
        <v>1434335</v>
      </c>
      <c r="BR114" s="875"/>
      <c r="BS114" s="875"/>
      <c r="BT114" s="875"/>
      <c r="BU114" s="875"/>
      <c r="BV114" s="875">
        <v>1417986</v>
      </c>
      <c r="BW114" s="875"/>
      <c r="BX114" s="875"/>
      <c r="BY114" s="875"/>
      <c r="BZ114" s="875"/>
      <c r="CA114" s="875">
        <v>1414894</v>
      </c>
      <c r="CB114" s="875"/>
      <c r="CC114" s="875"/>
      <c r="CD114" s="875"/>
      <c r="CE114" s="875"/>
      <c r="CF114" s="936">
        <v>22.6</v>
      </c>
      <c r="CG114" s="937"/>
      <c r="CH114" s="937"/>
      <c r="CI114" s="937"/>
      <c r="CJ114" s="937"/>
      <c r="CK114" s="992"/>
      <c r="CL114" s="879"/>
      <c r="CM114" s="882" t="s">
        <v>454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392</v>
      </c>
      <c r="DH114" s="838"/>
      <c r="DI114" s="838"/>
      <c r="DJ114" s="838"/>
      <c r="DK114" s="839"/>
      <c r="DL114" s="840" t="s">
        <v>440</v>
      </c>
      <c r="DM114" s="838"/>
      <c r="DN114" s="838"/>
      <c r="DO114" s="838"/>
      <c r="DP114" s="839"/>
      <c r="DQ114" s="840" t="s">
        <v>455</v>
      </c>
      <c r="DR114" s="838"/>
      <c r="DS114" s="838"/>
      <c r="DT114" s="838"/>
      <c r="DU114" s="839"/>
      <c r="DV114" s="885" t="s">
        <v>392</v>
      </c>
      <c r="DW114" s="886"/>
      <c r="DX114" s="886"/>
      <c r="DY114" s="886"/>
      <c r="DZ114" s="887"/>
    </row>
    <row r="115" spans="1:130" s="226" customFormat="1" ht="26.25" customHeight="1" x14ac:dyDescent="0.2">
      <c r="A115" s="979"/>
      <c r="B115" s="980"/>
      <c r="C115" s="808" t="s">
        <v>456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124038</v>
      </c>
      <c r="AB115" s="984"/>
      <c r="AC115" s="984"/>
      <c r="AD115" s="984"/>
      <c r="AE115" s="985"/>
      <c r="AF115" s="986">
        <v>99774</v>
      </c>
      <c r="AG115" s="984"/>
      <c r="AH115" s="984"/>
      <c r="AI115" s="984"/>
      <c r="AJ115" s="985"/>
      <c r="AK115" s="986">
        <v>89333</v>
      </c>
      <c r="AL115" s="984"/>
      <c r="AM115" s="984"/>
      <c r="AN115" s="984"/>
      <c r="AO115" s="985"/>
      <c r="AP115" s="987">
        <v>1.4</v>
      </c>
      <c r="AQ115" s="988"/>
      <c r="AR115" s="988"/>
      <c r="AS115" s="988"/>
      <c r="AT115" s="989"/>
      <c r="AU115" s="997"/>
      <c r="AV115" s="998"/>
      <c r="AW115" s="998"/>
      <c r="AX115" s="998"/>
      <c r="AY115" s="998"/>
      <c r="AZ115" s="873" t="s">
        <v>457</v>
      </c>
      <c r="BA115" s="808"/>
      <c r="BB115" s="808"/>
      <c r="BC115" s="808"/>
      <c r="BD115" s="808"/>
      <c r="BE115" s="808"/>
      <c r="BF115" s="808"/>
      <c r="BG115" s="808"/>
      <c r="BH115" s="808"/>
      <c r="BI115" s="808"/>
      <c r="BJ115" s="808"/>
      <c r="BK115" s="808"/>
      <c r="BL115" s="808"/>
      <c r="BM115" s="808"/>
      <c r="BN115" s="808"/>
      <c r="BO115" s="808"/>
      <c r="BP115" s="809"/>
      <c r="BQ115" s="874" t="s">
        <v>392</v>
      </c>
      <c r="BR115" s="875"/>
      <c r="BS115" s="875"/>
      <c r="BT115" s="875"/>
      <c r="BU115" s="875"/>
      <c r="BV115" s="875" t="s">
        <v>392</v>
      </c>
      <c r="BW115" s="875"/>
      <c r="BX115" s="875"/>
      <c r="BY115" s="875"/>
      <c r="BZ115" s="875"/>
      <c r="CA115" s="875" t="s">
        <v>392</v>
      </c>
      <c r="CB115" s="875"/>
      <c r="CC115" s="875"/>
      <c r="CD115" s="875"/>
      <c r="CE115" s="875"/>
      <c r="CF115" s="936" t="s">
        <v>440</v>
      </c>
      <c r="CG115" s="937"/>
      <c r="CH115" s="937"/>
      <c r="CI115" s="937"/>
      <c r="CJ115" s="937"/>
      <c r="CK115" s="992"/>
      <c r="CL115" s="879"/>
      <c r="CM115" s="873" t="s">
        <v>458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4619</v>
      </c>
      <c r="DH115" s="838"/>
      <c r="DI115" s="838"/>
      <c r="DJ115" s="838"/>
      <c r="DK115" s="839"/>
      <c r="DL115" s="840" t="s">
        <v>440</v>
      </c>
      <c r="DM115" s="838"/>
      <c r="DN115" s="838"/>
      <c r="DO115" s="838"/>
      <c r="DP115" s="839"/>
      <c r="DQ115" s="840" t="s">
        <v>392</v>
      </c>
      <c r="DR115" s="838"/>
      <c r="DS115" s="838"/>
      <c r="DT115" s="838"/>
      <c r="DU115" s="839"/>
      <c r="DV115" s="885" t="s">
        <v>440</v>
      </c>
      <c r="DW115" s="886"/>
      <c r="DX115" s="886"/>
      <c r="DY115" s="886"/>
      <c r="DZ115" s="887"/>
    </row>
    <row r="116" spans="1:130" s="226" customFormat="1" ht="26.25" customHeight="1" x14ac:dyDescent="0.2">
      <c r="A116" s="981"/>
      <c r="B116" s="982"/>
      <c r="C116" s="941" t="s">
        <v>459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440</v>
      </c>
      <c r="AB116" s="838"/>
      <c r="AC116" s="838"/>
      <c r="AD116" s="838"/>
      <c r="AE116" s="839"/>
      <c r="AF116" s="840" t="s">
        <v>392</v>
      </c>
      <c r="AG116" s="838"/>
      <c r="AH116" s="838"/>
      <c r="AI116" s="838"/>
      <c r="AJ116" s="839"/>
      <c r="AK116" s="840" t="s">
        <v>392</v>
      </c>
      <c r="AL116" s="838"/>
      <c r="AM116" s="838"/>
      <c r="AN116" s="838"/>
      <c r="AO116" s="839"/>
      <c r="AP116" s="885" t="s">
        <v>440</v>
      </c>
      <c r="AQ116" s="886"/>
      <c r="AR116" s="886"/>
      <c r="AS116" s="886"/>
      <c r="AT116" s="887"/>
      <c r="AU116" s="997"/>
      <c r="AV116" s="998"/>
      <c r="AW116" s="998"/>
      <c r="AX116" s="998"/>
      <c r="AY116" s="998"/>
      <c r="AZ116" s="924" t="s">
        <v>460</v>
      </c>
      <c r="BA116" s="925"/>
      <c r="BB116" s="925"/>
      <c r="BC116" s="925"/>
      <c r="BD116" s="925"/>
      <c r="BE116" s="925"/>
      <c r="BF116" s="925"/>
      <c r="BG116" s="925"/>
      <c r="BH116" s="925"/>
      <c r="BI116" s="925"/>
      <c r="BJ116" s="925"/>
      <c r="BK116" s="925"/>
      <c r="BL116" s="925"/>
      <c r="BM116" s="925"/>
      <c r="BN116" s="925"/>
      <c r="BO116" s="925"/>
      <c r="BP116" s="926"/>
      <c r="BQ116" s="874" t="s">
        <v>392</v>
      </c>
      <c r="BR116" s="875"/>
      <c r="BS116" s="875"/>
      <c r="BT116" s="875"/>
      <c r="BU116" s="875"/>
      <c r="BV116" s="875" t="s">
        <v>442</v>
      </c>
      <c r="BW116" s="875"/>
      <c r="BX116" s="875"/>
      <c r="BY116" s="875"/>
      <c r="BZ116" s="875"/>
      <c r="CA116" s="875" t="s">
        <v>440</v>
      </c>
      <c r="CB116" s="875"/>
      <c r="CC116" s="875"/>
      <c r="CD116" s="875"/>
      <c r="CE116" s="875"/>
      <c r="CF116" s="936" t="s">
        <v>392</v>
      </c>
      <c r="CG116" s="937"/>
      <c r="CH116" s="937"/>
      <c r="CI116" s="937"/>
      <c r="CJ116" s="937"/>
      <c r="CK116" s="992"/>
      <c r="CL116" s="879"/>
      <c r="CM116" s="882" t="s">
        <v>461</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442</v>
      </c>
      <c r="DH116" s="838"/>
      <c r="DI116" s="838"/>
      <c r="DJ116" s="838"/>
      <c r="DK116" s="839"/>
      <c r="DL116" s="840" t="s">
        <v>392</v>
      </c>
      <c r="DM116" s="838"/>
      <c r="DN116" s="838"/>
      <c r="DO116" s="838"/>
      <c r="DP116" s="839"/>
      <c r="DQ116" s="840" t="s">
        <v>440</v>
      </c>
      <c r="DR116" s="838"/>
      <c r="DS116" s="838"/>
      <c r="DT116" s="838"/>
      <c r="DU116" s="839"/>
      <c r="DV116" s="885" t="s">
        <v>392</v>
      </c>
      <c r="DW116" s="886"/>
      <c r="DX116" s="886"/>
      <c r="DY116" s="886"/>
      <c r="DZ116" s="887"/>
    </row>
    <row r="117" spans="1:130" s="226" customFormat="1" ht="26.25" customHeight="1" x14ac:dyDescent="0.2">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462</v>
      </c>
      <c r="Z117" s="964"/>
      <c r="AA117" s="969">
        <v>1934712</v>
      </c>
      <c r="AB117" s="970"/>
      <c r="AC117" s="970"/>
      <c r="AD117" s="970"/>
      <c r="AE117" s="971"/>
      <c r="AF117" s="972">
        <v>1937109</v>
      </c>
      <c r="AG117" s="970"/>
      <c r="AH117" s="970"/>
      <c r="AI117" s="970"/>
      <c r="AJ117" s="971"/>
      <c r="AK117" s="972">
        <v>2014011</v>
      </c>
      <c r="AL117" s="970"/>
      <c r="AM117" s="970"/>
      <c r="AN117" s="970"/>
      <c r="AO117" s="971"/>
      <c r="AP117" s="973"/>
      <c r="AQ117" s="974"/>
      <c r="AR117" s="974"/>
      <c r="AS117" s="974"/>
      <c r="AT117" s="975"/>
      <c r="AU117" s="997"/>
      <c r="AV117" s="998"/>
      <c r="AW117" s="998"/>
      <c r="AX117" s="998"/>
      <c r="AY117" s="998"/>
      <c r="AZ117" s="924" t="s">
        <v>463</v>
      </c>
      <c r="BA117" s="925"/>
      <c r="BB117" s="925"/>
      <c r="BC117" s="925"/>
      <c r="BD117" s="925"/>
      <c r="BE117" s="925"/>
      <c r="BF117" s="925"/>
      <c r="BG117" s="925"/>
      <c r="BH117" s="925"/>
      <c r="BI117" s="925"/>
      <c r="BJ117" s="925"/>
      <c r="BK117" s="925"/>
      <c r="BL117" s="925"/>
      <c r="BM117" s="925"/>
      <c r="BN117" s="925"/>
      <c r="BO117" s="925"/>
      <c r="BP117" s="926"/>
      <c r="BQ117" s="874" t="s">
        <v>440</v>
      </c>
      <c r="BR117" s="875"/>
      <c r="BS117" s="875"/>
      <c r="BT117" s="875"/>
      <c r="BU117" s="875"/>
      <c r="BV117" s="875" t="s">
        <v>440</v>
      </c>
      <c r="BW117" s="875"/>
      <c r="BX117" s="875"/>
      <c r="BY117" s="875"/>
      <c r="BZ117" s="875"/>
      <c r="CA117" s="875" t="s">
        <v>440</v>
      </c>
      <c r="CB117" s="875"/>
      <c r="CC117" s="875"/>
      <c r="CD117" s="875"/>
      <c r="CE117" s="875"/>
      <c r="CF117" s="936" t="s">
        <v>442</v>
      </c>
      <c r="CG117" s="937"/>
      <c r="CH117" s="937"/>
      <c r="CI117" s="937"/>
      <c r="CJ117" s="937"/>
      <c r="CK117" s="992"/>
      <c r="CL117" s="879"/>
      <c r="CM117" s="882" t="s">
        <v>464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440</v>
      </c>
      <c r="DH117" s="838"/>
      <c r="DI117" s="838"/>
      <c r="DJ117" s="838"/>
      <c r="DK117" s="839"/>
      <c r="DL117" s="840" t="s">
        <v>442</v>
      </c>
      <c r="DM117" s="838"/>
      <c r="DN117" s="838"/>
      <c r="DO117" s="838"/>
      <c r="DP117" s="839"/>
      <c r="DQ117" s="840" t="s">
        <v>442</v>
      </c>
      <c r="DR117" s="838"/>
      <c r="DS117" s="838"/>
      <c r="DT117" s="838"/>
      <c r="DU117" s="839"/>
      <c r="DV117" s="885" t="s">
        <v>392</v>
      </c>
      <c r="DW117" s="886"/>
      <c r="DX117" s="886"/>
      <c r="DY117" s="886"/>
      <c r="DZ117" s="887"/>
    </row>
    <row r="118" spans="1:130" s="226" customFormat="1" ht="26.25" customHeight="1" x14ac:dyDescent="0.2">
      <c r="A118" s="962" t="s">
        <v>435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433</v>
      </c>
      <c r="AB118" s="963"/>
      <c r="AC118" s="963"/>
      <c r="AD118" s="963"/>
      <c r="AE118" s="964"/>
      <c r="AF118" s="965" t="s">
        <v>301</v>
      </c>
      <c r="AG118" s="963"/>
      <c r="AH118" s="963"/>
      <c r="AI118" s="963"/>
      <c r="AJ118" s="964"/>
      <c r="AK118" s="965" t="s">
        <v>300</v>
      </c>
      <c r="AL118" s="963"/>
      <c r="AM118" s="963"/>
      <c r="AN118" s="963"/>
      <c r="AO118" s="964"/>
      <c r="AP118" s="966" t="s">
        <v>434</v>
      </c>
      <c r="AQ118" s="967"/>
      <c r="AR118" s="967"/>
      <c r="AS118" s="967"/>
      <c r="AT118" s="968"/>
      <c r="AU118" s="997"/>
      <c r="AV118" s="998"/>
      <c r="AW118" s="998"/>
      <c r="AX118" s="998"/>
      <c r="AY118" s="998"/>
      <c r="AZ118" s="940" t="s">
        <v>465</v>
      </c>
      <c r="BA118" s="941"/>
      <c r="BB118" s="941"/>
      <c r="BC118" s="941"/>
      <c r="BD118" s="941"/>
      <c r="BE118" s="941"/>
      <c r="BF118" s="941"/>
      <c r="BG118" s="941"/>
      <c r="BH118" s="941"/>
      <c r="BI118" s="941"/>
      <c r="BJ118" s="941"/>
      <c r="BK118" s="941"/>
      <c r="BL118" s="941"/>
      <c r="BM118" s="941"/>
      <c r="BN118" s="941"/>
      <c r="BO118" s="941"/>
      <c r="BP118" s="942"/>
      <c r="BQ118" s="943" t="s">
        <v>392</v>
      </c>
      <c r="BR118" s="906"/>
      <c r="BS118" s="906"/>
      <c r="BT118" s="906"/>
      <c r="BU118" s="906"/>
      <c r="BV118" s="906" t="s">
        <v>440</v>
      </c>
      <c r="BW118" s="906"/>
      <c r="BX118" s="906"/>
      <c r="BY118" s="906"/>
      <c r="BZ118" s="906"/>
      <c r="CA118" s="906" t="s">
        <v>440</v>
      </c>
      <c r="CB118" s="906"/>
      <c r="CC118" s="906"/>
      <c r="CD118" s="906"/>
      <c r="CE118" s="906"/>
      <c r="CF118" s="936" t="s">
        <v>440</v>
      </c>
      <c r="CG118" s="937"/>
      <c r="CH118" s="937"/>
      <c r="CI118" s="937"/>
      <c r="CJ118" s="937"/>
      <c r="CK118" s="992"/>
      <c r="CL118" s="879"/>
      <c r="CM118" s="882" t="s">
        <v>466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440</v>
      </c>
      <c r="DH118" s="838"/>
      <c r="DI118" s="838"/>
      <c r="DJ118" s="838"/>
      <c r="DK118" s="839"/>
      <c r="DL118" s="840" t="s">
        <v>442</v>
      </c>
      <c r="DM118" s="838"/>
      <c r="DN118" s="838"/>
      <c r="DO118" s="838"/>
      <c r="DP118" s="839"/>
      <c r="DQ118" s="840" t="s">
        <v>440</v>
      </c>
      <c r="DR118" s="838"/>
      <c r="DS118" s="838"/>
      <c r="DT118" s="838"/>
      <c r="DU118" s="839"/>
      <c r="DV118" s="885" t="s">
        <v>440</v>
      </c>
      <c r="DW118" s="886"/>
      <c r="DX118" s="886"/>
      <c r="DY118" s="886"/>
      <c r="DZ118" s="887"/>
    </row>
    <row r="119" spans="1:130" s="226" customFormat="1" ht="26.25" customHeight="1" x14ac:dyDescent="0.2">
      <c r="A119" s="876" t="s">
        <v>438</v>
      </c>
      <c r="B119" s="877"/>
      <c r="C119" s="952" t="s">
        <v>439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442</v>
      </c>
      <c r="AB119" s="956"/>
      <c r="AC119" s="956"/>
      <c r="AD119" s="956"/>
      <c r="AE119" s="957"/>
      <c r="AF119" s="958" t="s">
        <v>442</v>
      </c>
      <c r="AG119" s="956"/>
      <c r="AH119" s="956"/>
      <c r="AI119" s="956"/>
      <c r="AJ119" s="957"/>
      <c r="AK119" s="958" t="s">
        <v>442</v>
      </c>
      <c r="AL119" s="956"/>
      <c r="AM119" s="956"/>
      <c r="AN119" s="956"/>
      <c r="AO119" s="957"/>
      <c r="AP119" s="959" t="s">
        <v>442</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467</v>
      </c>
      <c r="BP119" s="939"/>
      <c r="BQ119" s="943">
        <v>24326518</v>
      </c>
      <c r="BR119" s="906"/>
      <c r="BS119" s="906"/>
      <c r="BT119" s="906"/>
      <c r="BU119" s="906"/>
      <c r="BV119" s="906">
        <v>24532566</v>
      </c>
      <c r="BW119" s="906"/>
      <c r="BX119" s="906"/>
      <c r="BY119" s="906"/>
      <c r="BZ119" s="906"/>
      <c r="CA119" s="906">
        <v>25138022</v>
      </c>
      <c r="CB119" s="906"/>
      <c r="CC119" s="906"/>
      <c r="CD119" s="906"/>
      <c r="CE119" s="906"/>
      <c r="CF119" s="804"/>
      <c r="CG119" s="805"/>
      <c r="CH119" s="805"/>
      <c r="CI119" s="805"/>
      <c r="CJ119" s="895"/>
      <c r="CK119" s="993"/>
      <c r="CL119" s="881"/>
      <c r="CM119" s="899" t="s">
        <v>468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646393</v>
      </c>
      <c r="DH119" s="821"/>
      <c r="DI119" s="821"/>
      <c r="DJ119" s="821"/>
      <c r="DK119" s="822"/>
      <c r="DL119" s="823">
        <v>548398</v>
      </c>
      <c r="DM119" s="821"/>
      <c r="DN119" s="821"/>
      <c r="DO119" s="821"/>
      <c r="DP119" s="822"/>
      <c r="DQ119" s="823">
        <v>459065</v>
      </c>
      <c r="DR119" s="821"/>
      <c r="DS119" s="821"/>
      <c r="DT119" s="821"/>
      <c r="DU119" s="822"/>
      <c r="DV119" s="909">
        <v>7.3</v>
      </c>
      <c r="DW119" s="910"/>
      <c r="DX119" s="910"/>
      <c r="DY119" s="910"/>
      <c r="DZ119" s="911"/>
    </row>
    <row r="120" spans="1:130" s="226" customFormat="1" ht="26.25" customHeight="1" x14ac:dyDescent="0.2">
      <c r="A120" s="878"/>
      <c r="B120" s="879"/>
      <c r="C120" s="882" t="s">
        <v>444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440</v>
      </c>
      <c r="AB120" s="838"/>
      <c r="AC120" s="838"/>
      <c r="AD120" s="838"/>
      <c r="AE120" s="839"/>
      <c r="AF120" s="840" t="s">
        <v>440</v>
      </c>
      <c r="AG120" s="838"/>
      <c r="AH120" s="838"/>
      <c r="AI120" s="838"/>
      <c r="AJ120" s="839"/>
      <c r="AK120" s="840" t="s">
        <v>392</v>
      </c>
      <c r="AL120" s="838"/>
      <c r="AM120" s="838"/>
      <c r="AN120" s="838"/>
      <c r="AO120" s="839"/>
      <c r="AP120" s="885" t="s">
        <v>442</v>
      </c>
      <c r="AQ120" s="886"/>
      <c r="AR120" s="886"/>
      <c r="AS120" s="886"/>
      <c r="AT120" s="887"/>
      <c r="AU120" s="944" t="s">
        <v>469</v>
      </c>
      <c r="AV120" s="945"/>
      <c r="AW120" s="945"/>
      <c r="AX120" s="945"/>
      <c r="AY120" s="946"/>
      <c r="AZ120" s="921" t="s">
        <v>470</v>
      </c>
      <c r="BA120" s="866"/>
      <c r="BB120" s="866"/>
      <c r="BC120" s="866"/>
      <c r="BD120" s="866"/>
      <c r="BE120" s="866"/>
      <c r="BF120" s="866"/>
      <c r="BG120" s="866"/>
      <c r="BH120" s="866"/>
      <c r="BI120" s="866"/>
      <c r="BJ120" s="866"/>
      <c r="BK120" s="866"/>
      <c r="BL120" s="866"/>
      <c r="BM120" s="866"/>
      <c r="BN120" s="866"/>
      <c r="BO120" s="866"/>
      <c r="BP120" s="867"/>
      <c r="BQ120" s="922">
        <v>3684673</v>
      </c>
      <c r="BR120" s="903"/>
      <c r="BS120" s="903"/>
      <c r="BT120" s="903"/>
      <c r="BU120" s="903"/>
      <c r="BV120" s="903">
        <v>3842873</v>
      </c>
      <c r="BW120" s="903"/>
      <c r="BX120" s="903"/>
      <c r="BY120" s="903"/>
      <c r="BZ120" s="903"/>
      <c r="CA120" s="903">
        <v>4287107</v>
      </c>
      <c r="CB120" s="903"/>
      <c r="CC120" s="903"/>
      <c r="CD120" s="903"/>
      <c r="CE120" s="903"/>
      <c r="CF120" s="927">
        <v>68.5</v>
      </c>
      <c r="CG120" s="928"/>
      <c r="CH120" s="928"/>
      <c r="CI120" s="928"/>
      <c r="CJ120" s="928"/>
      <c r="CK120" s="929" t="s">
        <v>471</v>
      </c>
      <c r="CL120" s="913"/>
      <c r="CM120" s="913"/>
      <c r="CN120" s="913"/>
      <c r="CO120" s="914"/>
      <c r="CP120" s="933" t="s">
        <v>472</v>
      </c>
      <c r="CQ120" s="934"/>
      <c r="CR120" s="934"/>
      <c r="CS120" s="934"/>
      <c r="CT120" s="934"/>
      <c r="CU120" s="934"/>
      <c r="CV120" s="934"/>
      <c r="CW120" s="934"/>
      <c r="CX120" s="934"/>
      <c r="CY120" s="934"/>
      <c r="CZ120" s="934"/>
      <c r="DA120" s="934"/>
      <c r="DB120" s="934"/>
      <c r="DC120" s="934"/>
      <c r="DD120" s="934"/>
      <c r="DE120" s="934"/>
      <c r="DF120" s="935"/>
      <c r="DG120" s="922">
        <v>3562679</v>
      </c>
      <c r="DH120" s="903"/>
      <c r="DI120" s="903"/>
      <c r="DJ120" s="903"/>
      <c r="DK120" s="903"/>
      <c r="DL120" s="903">
        <v>3550274</v>
      </c>
      <c r="DM120" s="903"/>
      <c r="DN120" s="903"/>
      <c r="DO120" s="903"/>
      <c r="DP120" s="903"/>
      <c r="DQ120" s="903">
        <v>3737463</v>
      </c>
      <c r="DR120" s="903"/>
      <c r="DS120" s="903"/>
      <c r="DT120" s="903"/>
      <c r="DU120" s="903"/>
      <c r="DV120" s="904">
        <v>59.7</v>
      </c>
      <c r="DW120" s="904"/>
      <c r="DX120" s="904"/>
      <c r="DY120" s="904"/>
      <c r="DZ120" s="905"/>
    </row>
    <row r="121" spans="1:130" s="226" customFormat="1" ht="26.25" customHeight="1" x14ac:dyDescent="0.2">
      <c r="A121" s="878"/>
      <c r="B121" s="879"/>
      <c r="C121" s="924" t="s">
        <v>473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440</v>
      </c>
      <c r="AB121" s="838"/>
      <c r="AC121" s="838"/>
      <c r="AD121" s="838"/>
      <c r="AE121" s="839"/>
      <c r="AF121" s="840" t="s">
        <v>440</v>
      </c>
      <c r="AG121" s="838"/>
      <c r="AH121" s="838"/>
      <c r="AI121" s="838"/>
      <c r="AJ121" s="839"/>
      <c r="AK121" s="840" t="s">
        <v>392</v>
      </c>
      <c r="AL121" s="838"/>
      <c r="AM121" s="838"/>
      <c r="AN121" s="838"/>
      <c r="AO121" s="839"/>
      <c r="AP121" s="885" t="s">
        <v>442</v>
      </c>
      <c r="AQ121" s="886"/>
      <c r="AR121" s="886"/>
      <c r="AS121" s="886"/>
      <c r="AT121" s="887"/>
      <c r="AU121" s="947"/>
      <c r="AV121" s="948"/>
      <c r="AW121" s="948"/>
      <c r="AX121" s="948"/>
      <c r="AY121" s="949"/>
      <c r="AZ121" s="873" t="s">
        <v>474</v>
      </c>
      <c r="BA121" s="808"/>
      <c r="BB121" s="808"/>
      <c r="BC121" s="808"/>
      <c r="BD121" s="808"/>
      <c r="BE121" s="808"/>
      <c r="BF121" s="808"/>
      <c r="BG121" s="808"/>
      <c r="BH121" s="808"/>
      <c r="BI121" s="808"/>
      <c r="BJ121" s="808"/>
      <c r="BK121" s="808"/>
      <c r="BL121" s="808"/>
      <c r="BM121" s="808"/>
      <c r="BN121" s="808"/>
      <c r="BO121" s="808"/>
      <c r="BP121" s="809"/>
      <c r="BQ121" s="874">
        <v>223732</v>
      </c>
      <c r="BR121" s="875"/>
      <c r="BS121" s="875"/>
      <c r="BT121" s="875"/>
      <c r="BU121" s="875"/>
      <c r="BV121" s="875">
        <v>210062</v>
      </c>
      <c r="BW121" s="875"/>
      <c r="BX121" s="875"/>
      <c r="BY121" s="875"/>
      <c r="BZ121" s="875"/>
      <c r="CA121" s="875">
        <v>196273</v>
      </c>
      <c r="CB121" s="875"/>
      <c r="CC121" s="875"/>
      <c r="CD121" s="875"/>
      <c r="CE121" s="875"/>
      <c r="CF121" s="936">
        <v>3.1</v>
      </c>
      <c r="CG121" s="937"/>
      <c r="CH121" s="937"/>
      <c r="CI121" s="937"/>
      <c r="CJ121" s="937"/>
      <c r="CK121" s="930"/>
      <c r="CL121" s="916"/>
      <c r="CM121" s="916"/>
      <c r="CN121" s="916"/>
      <c r="CO121" s="917"/>
      <c r="CP121" s="896" t="s">
        <v>475</v>
      </c>
      <c r="CQ121" s="897"/>
      <c r="CR121" s="897"/>
      <c r="CS121" s="897"/>
      <c r="CT121" s="897"/>
      <c r="CU121" s="897"/>
      <c r="CV121" s="897"/>
      <c r="CW121" s="897"/>
      <c r="CX121" s="897"/>
      <c r="CY121" s="897"/>
      <c r="CZ121" s="897"/>
      <c r="DA121" s="897"/>
      <c r="DB121" s="897"/>
      <c r="DC121" s="897"/>
      <c r="DD121" s="897"/>
      <c r="DE121" s="897"/>
      <c r="DF121" s="898"/>
      <c r="DG121" s="874">
        <v>227010</v>
      </c>
      <c r="DH121" s="875"/>
      <c r="DI121" s="875"/>
      <c r="DJ121" s="875"/>
      <c r="DK121" s="875"/>
      <c r="DL121" s="875">
        <v>289157</v>
      </c>
      <c r="DM121" s="875"/>
      <c r="DN121" s="875"/>
      <c r="DO121" s="875"/>
      <c r="DP121" s="875"/>
      <c r="DQ121" s="875">
        <v>312421</v>
      </c>
      <c r="DR121" s="875"/>
      <c r="DS121" s="875"/>
      <c r="DT121" s="875"/>
      <c r="DU121" s="875"/>
      <c r="DV121" s="852">
        <v>5</v>
      </c>
      <c r="DW121" s="852"/>
      <c r="DX121" s="852"/>
      <c r="DY121" s="852"/>
      <c r="DZ121" s="853"/>
    </row>
    <row r="122" spans="1:130" s="226" customFormat="1" ht="26.25" customHeight="1" x14ac:dyDescent="0.2">
      <c r="A122" s="878"/>
      <c r="B122" s="879"/>
      <c r="C122" s="882" t="s">
        <v>454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442</v>
      </c>
      <c r="AB122" s="838"/>
      <c r="AC122" s="838"/>
      <c r="AD122" s="838"/>
      <c r="AE122" s="839"/>
      <c r="AF122" s="840" t="s">
        <v>442</v>
      </c>
      <c r="AG122" s="838"/>
      <c r="AH122" s="838"/>
      <c r="AI122" s="838"/>
      <c r="AJ122" s="839"/>
      <c r="AK122" s="840" t="s">
        <v>392</v>
      </c>
      <c r="AL122" s="838"/>
      <c r="AM122" s="838"/>
      <c r="AN122" s="838"/>
      <c r="AO122" s="839"/>
      <c r="AP122" s="885" t="s">
        <v>442</v>
      </c>
      <c r="AQ122" s="886"/>
      <c r="AR122" s="886"/>
      <c r="AS122" s="886"/>
      <c r="AT122" s="887"/>
      <c r="AU122" s="947"/>
      <c r="AV122" s="948"/>
      <c r="AW122" s="948"/>
      <c r="AX122" s="948"/>
      <c r="AY122" s="949"/>
      <c r="AZ122" s="940" t="s">
        <v>476</v>
      </c>
      <c r="BA122" s="941"/>
      <c r="BB122" s="941"/>
      <c r="BC122" s="941"/>
      <c r="BD122" s="941"/>
      <c r="BE122" s="941"/>
      <c r="BF122" s="941"/>
      <c r="BG122" s="941"/>
      <c r="BH122" s="941"/>
      <c r="BI122" s="941"/>
      <c r="BJ122" s="941"/>
      <c r="BK122" s="941"/>
      <c r="BL122" s="941"/>
      <c r="BM122" s="941"/>
      <c r="BN122" s="941"/>
      <c r="BO122" s="941"/>
      <c r="BP122" s="942"/>
      <c r="BQ122" s="943">
        <v>16967899</v>
      </c>
      <c r="BR122" s="906"/>
      <c r="BS122" s="906"/>
      <c r="BT122" s="906"/>
      <c r="BU122" s="906"/>
      <c r="BV122" s="906">
        <v>16960297</v>
      </c>
      <c r="BW122" s="906"/>
      <c r="BX122" s="906"/>
      <c r="BY122" s="906"/>
      <c r="BZ122" s="906"/>
      <c r="CA122" s="906">
        <v>17348361</v>
      </c>
      <c r="CB122" s="906"/>
      <c r="CC122" s="906"/>
      <c r="CD122" s="906"/>
      <c r="CE122" s="906"/>
      <c r="CF122" s="907">
        <v>277</v>
      </c>
      <c r="CG122" s="908"/>
      <c r="CH122" s="908"/>
      <c r="CI122" s="908"/>
      <c r="CJ122" s="908"/>
      <c r="CK122" s="930"/>
      <c r="CL122" s="916"/>
      <c r="CM122" s="916"/>
      <c r="CN122" s="916"/>
      <c r="CO122" s="917"/>
      <c r="CP122" s="896" t="s">
        <v>477</v>
      </c>
      <c r="CQ122" s="897"/>
      <c r="CR122" s="897"/>
      <c r="CS122" s="897"/>
      <c r="CT122" s="897"/>
      <c r="CU122" s="897"/>
      <c r="CV122" s="897"/>
      <c r="CW122" s="897"/>
      <c r="CX122" s="897"/>
      <c r="CY122" s="897"/>
      <c r="CZ122" s="897"/>
      <c r="DA122" s="897"/>
      <c r="DB122" s="897"/>
      <c r="DC122" s="897"/>
      <c r="DD122" s="897"/>
      <c r="DE122" s="897"/>
      <c r="DF122" s="898"/>
      <c r="DG122" s="874">
        <v>218190</v>
      </c>
      <c r="DH122" s="875"/>
      <c r="DI122" s="875"/>
      <c r="DJ122" s="875"/>
      <c r="DK122" s="875"/>
      <c r="DL122" s="875">
        <v>181035</v>
      </c>
      <c r="DM122" s="875"/>
      <c r="DN122" s="875"/>
      <c r="DO122" s="875"/>
      <c r="DP122" s="875"/>
      <c r="DQ122" s="875">
        <v>179523</v>
      </c>
      <c r="DR122" s="875"/>
      <c r="DS122" s="875"/>
      <c r="DT122" s="875"/>
      <c r="DU122" s="875"/>
      <c r="DV122" s="852">
        <v>2.9</v>
      </c>
      <c r="DW122" s="852"/>
      <c r="DX122" s="852"/>
      <c r="DY122" s="852"/>
      <c r="DZ122" s="853"/>
    </row>
    <row r="123" spans="1:130" s="226" customFormat="1" ht="26.25" customHeight="1" x14ac:dyDescent="0.2">
      <c r="A123" s="878"/>
      <c r="B123" s="879"/>
      <c r="C123" s="882" t="s">
        <v>461</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442</v>
      </c>
      <c r="AB123" s="838"/>
      <c r="AC123" s="838"/>
      <c r="AD123" s="838"/>
      <c r="AE123" s="839"/>
      <c r="AF123" s="840" t="s">
        <v>442</v>
      </c>
      <c r="AG123" s="838"/>
      <c r="AH123" s="838"/>
      <c r="AI123" s="838"/>
      <c r="AJ123" s="839"/>
      <c r="AK123" s="840" t="s">
        <v>442</v>
      </c>
      <c r="AL123" s="838"/>
      <c r="AM123" s="838"/>
      <c r="AN123" s="838"/>
      <c r="AO123" s="839"/>
      <c r="AP123" s="885" t="s">
        <v>442</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478</v>
      </c>
      <c r="BP123" s="939"/>
      <c r="BQ123" s="893">
        <v>20876304</v>
      </c>
      <c r="BR123" s="894"/>
      <c r="BS123" s="894"/>
      <c r="BT123" s="894"/>
      <c r="BU123" s="894"/>
      <c r="BV123" s="894">
        <v>21013232</v>
      </c>
      <c r="BW123" s="894"/>
      <c r="BX123" s="894"/>
      <c r="BY123" s="894"/>
      <c r="BZ123" s="894"/>
      <c r="CA123" s="894">
        <v>21831741</v>
      </c>
      <c r="CB123" s="894"/>
      <c r="CC123" s="894"/>
      <c r="CD123" s="894"/>
      <c r="CE123" s="894"/>
      <c r="CF123" s="804"/>
      <c r="CG123" s="805"/>
      <c r="CH123" s="805"/>
      <c r="CI123" s="805"/>
      <c r="CJ123" s="895"/>
      <c r="CK123" s="930"/>
      <c r="CL123" s="916"/>
      <c r="CM123" s="916"/>
      <c r="CN123" s="916"/>
      <c r="CO123" s="917"/>
      <c r="CP123" s="896" t="s">
        <v>479</v>
      </c>
      <c r="CQ123" s="897"/>
      <c r="CR123" s="897"/>
      <c r="CS123" s="897"/>
      <c r="CT123" s="897"/>
      <c r="CU123" s="897"/>
      <c r="CV123" s="897"/>
      <c r="CW123" s="897"/>
      <c r="CX123" s="897"/>
      <c r="CY123" s="897"/>
      <c r="CZ123" s="897"/>
      <c r="DA123" s="897"/>
      <c r="DB123" s="897"/>
      <c r="DC123" s="897"/>
      <c r="DD123" s="897"/>
      <c r="DE123" s="897"/>
      <c r="DF123" s="898"/>
      <c r="DG123" s="837">
        <v>175699</v>
      </c>
      <c r="DH123" s="838"/>
      <c r="DI123" s="838"/>
      <c r="DJ123" s="838"/>
      <c r="DK123" s="839"/>
      <c r="DL123" s="840">
        <v>165691</v>
      </c>
      <c r="DM123" s="838"/>
      <c r="DN123" s="838"/>
      <c r="DO123" s="838"/>
      <c r="DP123" s="839"/>
      <c r="DQ123" s="840">
        <v>157477</v>
      </c>
      <c r="DR123" s="838"/>
      <c r="DS123" s="838"/>
      <c r="DT123" s="838"/>
      <c r="DU123" s="839"/>
      <c r="DV123" s="885">
        <v>2.5</v>
      </c>
      <c r="DW123" s="886"/>
      <c r="DX123" s="886"/>
      <c r="DY123" s="886"/>
      <c r="DZ123" s="887"/>
    </row>
    <row r="124" spans="1:130" s="226" customFormat="1" ht="26.25" customHeight="1" thickBot="1" x14ac:dyDescent="0.25">
      <c r="A124" s="878"/>
      <c r="B124" s="879"/>
      <c r="C124" s="882" t="s">
        <v>464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440</v>
      </c>
      <c r="AB124" s="838"/>
      <c r="AC124" s="838"/>
      <c r="AD124" s="838"/>
      <c r="AE124" s="839"/>
      <c r="AF124" s="840" t="s">
        <v>442</v>
      </c>
      <c r="AG124" s="838"/>
      <c r="AH124" s="838"/>
      <c r="AI124" s="838"/>
      <c r="AJ124" s="839"/>
      <c r="AK124" s="840" t="s">
        <v>442</v>
      </c>
      <c r="AL124" s="838"/>
      <c r="AM124" s="838"/>
      <c r="AN124" s="838"/>
      <c r="AO124" s="839"/>
      <c r="AP124" s="885" t="s">
        <v>442</v>
      </c>
      <c r="AQ124" s="886"/>
      <c r="AR124" s="886"/>
      <c r="AS124" s="886"/>
      <c r="AT124" s="887"/>
      <c r="AU124" s="888" t="s">
        <v>480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56.3</v>
      </c>
      <c r="BR124" s="892"/>
      <c r="BS124" s="892"/>
      <c r="BT124" s="892"/>
      <c r="BU124" s="892"/>
      <c r="BV124" s="892">
        <v>56.9</v>
      </c>
      <c r="BW124" s="892"/>
      <c r="BX124" s="892"/>
      <c r="BY124" s="892"/>
      <c r="BZ124" s="892"/>
      <c r="CA124" s="892">
        <v>52.7</v>
      </c>
      <c r="CB124" s="892"/>
      <c r="CC124" s="892"/>
      <c r="CD124" s="892"/>
      <c r="CE124" s="892"/>
      <c r="CF124" s="782"/>
      <c r="CG124" s="783"/>
      <c r="CH124" s="783"/>
      <c r="CI124" s="783"/>
      <c r="CJ124" s="923"/>
      <c r="CK124" s="931"/>
      <c r="CL124" s="931"/>
      <c r="CM124" s="931"/>
      <c r="CN124" s="931"/>
      <c r="CO124" s="932"/>
      <c r="CP124" s="896" t="s">
        <v>481</v>
      </c>
      <c r="CQ124" s="897"/>
      <c r="CR124" s="897"/>
      <c r="CS124" s="897"/>
      <c r="CT124" s="897"/>
      <c r="CU124" s="897"/>
      <c r="CV124" s="897"/>
      <c r="CW124" s="897"/>
      <c r="CX124" s="897"/>
      <c r="CY124" s="897"/>
      <c r="CZ124" s="897"/>
      <c r="DA124" s="897"/>
      <c r="DB124" s="897"/>
      <c r="DC124" s="897"/>
      <c r="DD124" s="897"/>
      <c r="DE124" s="897"/>
      <c r="DF124" s="898"/>
      <c r="DG124" s="820">
        <v>113718</v>
      </c>
      <c r="DH124" s="821"/>
      <c r="DI124" s="821"/>
      <c r="DJ124" s="821"/>
      <c r="DK124" s="822"/>
      <c r="DL124" s="823">
        <v>119536</v>
      </c>
      <c r="DM124" s="821"/>
      <c r="DN124" s="821"/>
      <c r="DO124" s="821"/>
      <c r="DP124" s="822"/>
      <c r="DQ124" s="823">
        <v>130836</v>
      </c>
      <c r="DR124" s="821"/>
      <c r="DS124" s="821"/>
      <c r="DT124" s="821"/>
      <c r="DU124" s="822"/>
      <c r="DV124" s="909">
        <v>2.1</v>
      </c>
      <c r="DW124" s="910"/>
      <c r="DX124" s="910"/>
      <c r="DY124" s="910"/>
      <c r="DZ124" s="911"/>
    </row>
    <row r="125" spans="1:130" s="226" customFormat="1" ht="26.25" customHeight="1" x14ac:dyDescent="0.2">
      <c r="A125" s="878"/>
      <c r="B125" s="879"/>
      <c r="C125" s="882" t="s">
        <v>466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222</v>
      </c>
      <c r="AB125" s="838"/>
      <c r="AC125" s="838"/>
      <c r="AD125" s="838"/>
      <c r="AE125" s="839"/>
      <c r="AF125" s="840" t="s">
        <v>392</v>
      </c>
      <c r="AG125" s="838"/>
      <c r="AH125" s="838"/>
      <c r="AI125" s="838"/>
      <c r="AJ125" s="839"/>
      <c r="AK125" s="840" t="s">
        <v>392</v>
      </c>
      <c r="AL125" s="838"/>
      <c r="AM125" s="838"/>
      <c r="AN125" s="838"/>
      <c r="AO125" s="839"/>
      <c r="AP125" s="885" t="s">
        <v>222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482</v>
      </c>
      <c r="CL125" s="913"/>
      <c r="CM125" s="913"/>
      <c r="CN125" s="913"/>
      <c r="CO125" s="914"/>
      <c r="CP125" s="921" t="s">
        <v>483</v>
      </c>
      <c r="CQ125" s="866"/>
      <c r="CR125" s="866"/>
      <c r="CS125" s="866"/>
      <c r="CT125" s="866"/>
      <c r="CU125" s="866"/>
      <c r="CV125" s="866"/>
      <c r="CW125" s="866"/>
      <c r="CX125" s="866"/>
      <c r="CY125" s="866"/>
      <c r="CZ125" s="866"/>
      <c r="DA125" s="866"/>
      <c r="DB125" s="866"/>
      <c r="DC125" s="866"/>
      <c r="DD125" s="866"/>
      <c r="DE125" s="866"/>
      <c r="DF125" s="867"/>
      <c r="DG125" s="922" t="s">
        <v>484</v>
      </c>
      <c r="DH125" s="903"/>
      <c r="DI125" s="903"/>
      <c r="DJ125" s="903"/>
      <c r="DK125" s="903"/>
      <c r="DL125" s="903" t="s">
        <v>485</v>
      </c>
      <c r="DM125" s="903"/>
      <c r="DN125" s="903"/>
      <c r="DO125" s="903"/>
      <c r="DP125" s="903"/>
      <c r="DQ125" s="903" t="s">
        <v>484</v>
      </c>
      <c r="DR125" s="903"/>
      <c r="DS125" s="903"/>
      <c r="DT125" s="903"/>
      <c r="DU125" s="903"/>
      <c r="DV125" s="904" t="s">
        <v>486</v>
      </c>
      <c r="DW125" s="904"/>
      <c r="DX125" s="904"/>
      <c r="DY125" s="904"/>
      <c r="DZ125" s="905"/>
    </row>
    <row r="126" spans="1:130" s="226" customFormat="1" ht="26.25" customHeight="1" thickBot="1" x14ac:dyDescent="0.25">
      <c r="A126" s="878"/>
      <c r="B126" s="879"/>
      <c r="C126" s="882" t="s">
        <v>468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116253</v>
      </c>
      <c r="AB126" s="838"/>
      <c r="AC126" s="838"/>
      <c r="AD126" s="838"/>
      <c r="AE126" s="839"/>
      <c r="AF126" s="840">
        <v>92755</v>
      </c>
      <c r="AG126" s="838"/>
      <c r="AH126" s="838"/>
      <c r="AI126" s="838"/>
      <c r="AJ126" s="839"/>
      <c r="AK126" s="840">
        <v>83078</v>
      </c>
      <c r="AL126" s="838"/>
      <c r="AM126" s="838"/>
      <c r="AN126" s="838"/>
      <c r="AO126" s="839"/>
      <c r="AP126" s="885">
        <v>1.3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487</v>
      </c>
      <c r="CQ126" s="808"/>
      <c r="CR126" s="808"/>
      <c r="CS126" s="808"/>
      <c r="CT126" s="808"/>
      <c r="CU126" s="808"/>
      <c r="CV126" s="808"/>
      <c r="CW126" s="808"/>
      <c r="CX126" s="808"/>
      <c r="CY126" s="808"/>
      <c r="CZ126" s="808"/>
      <c r="DA126" s="808"/>
      <c r="DB126" s="808"/>
      <c r="DC126" s="808"/>
      <c r="DD126" s="808"/>
      <c r="DE126" s="808"/>
      <c r="DF126" s="809"/>
      <c r="DG126" s="874" t="s">
        <v>486</v>
      </c>
      <c r="DH126" s="875"/>
      <c r="DI126" s="875"/>
      <c r="DJ126" s="875"/>
      <c r="DK126" s="875"/>
      <c r="DL126" s="875" t="s">
        <v>488</v>
      </c>
      <c r="DM126" s="875"/>
      <c r="DN126" s="875"/>
      <c r="DO126" s="875"/>
      <c r="DP126" s="875"/>
      <c r="DQ126" s="875" t="s">
        <v>222</v>
      </c>
      <c r="DR126" s="875"/>
      <c r="DS126" s="875"/>
      <c r="DT126" s="875"/>
      <c r="DU126" s="875"/>
      <c r="DV126" s="852" t="s">
        <v>222</v>
      </c>
      <c r="DW126" s="852"/>
      <c r="DX126" s="852"/>
      <c r="DY126" s="852"/>
      <c r="DZ126" s="853"/>
    </row>
    <row r="127" spans="1:130" s="226" customFormat="1" ht="26.25" customHeight="1" x14ac:dyDescent="0.2">
      <c r="A127" s="880"/>
      <c r="B127" s="881"/>
      <c r="C127" s="899" t="s">
        <v>489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7785</v>
      </c>
      <c r="AB127" s="838"/>
      <c r="AC127" s="838"/>
      <c r="AD127" s="838"/>
      <c r="AE127" s="839"/>
      <c r="AF127" s="840">
        <v>7019</v>
      </c>
      <c r="AG127" s="838"/>
      <c r="AH127" s="838"/>
      <c r="AI127" s="838"/>
      <c r="AJ127" s="839"/>
      <c r="AK127" s="840">
        <v>6255</v>
      </c>
      <c r="AL127" s="838"/>
      <c r="AM127" s="838"/>
      <c r="AN127" s="838"/>
      <c r="AO127" s="839"/>
      <c r="AP127" s="885">
        <v>0.1</v>
      </c>
      <c r="AQ127" s="886"/>
      <c r="AR127" s="886"/>
      <c r="AS127" s="886"/>
      <c r="AT127" s="887"/>
      <c r="AU127" s="262"/>
      <c r="AV127" s="262"/>
      <c r="AW127" s="262"/>
      <c r="AX127" s="902" t="s">
        <v>490</v>
      </c>
      <c r="AY127" s="870"/>
      <c r="AZ127" s="870"/>
      <c r="BA127" s="870"/>
      <c r="BB127" s="870"/>
      <c r="BC127" s="870"/>
      <c r="BD127" s="870"/>
      <c r="BE127" s="871"/>
      <c r="BF127" s="869" t="s">
        <v>491</v>
      </c>
      <c r="BG127" s="870"/>
      <c r="BH127" s="870"/>
      <c r="BI127" s="870"/>
      <c r="BJ127" s="870"/>
      <c r="BK127" s="870"/>
      <c r="BL127" s="871"/>
      <c r="BM127" s="869" t="s">
        <v>492</v>
      </c>
      <c r="BN127" s="870"/>
      <c r="BO127" s="870"/>
      <c r="BP127" s="870"/>
      <c r="BQ127" s="870"/>
      <c r="BR127" s="870"/>
      <c r="BS127" s="871"/>
      <c r="BT127" s="869" t="s">
        <v>493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494</v>
      </c>
      <c r="CQ127" s="808"/>
      <c r="CR127" s="808"/>
      <c r="CS127" s="808"/>
      <c r="CT127" s="808"/>
      <c r="CU127" s="808"/>
      <c r="CV127" s="808"/>
      <c r="CW127" s="808"/>
      <c r="CX127" s="808"/>
      <c r="CY127" s="808"/>
      <c r="CZ127" s="808"/>
      <c r="DA127" s="808"/>
      <c r="DB127" s="808"/>
      <c r="DC127" s="808"/>
      <c r="DD127" s="808"/>
      <c r="DE127" s="808"/>
      <c r="DF127" s="809"/>
      <c r="DG127" s="874" t="s">
        <v>495</v>
      </c>
      <c r="DH127" s="875"/>
      <c r="DI127" s="875"/>
      <c r="DJ127" s="875"/>
      <c r="DK127" s="875"/>
      <c r="DL127" s="875" t="s">
        <v>484</v>
      </c>
      <c r="DM127" s="875"/>
      <c r="DN127" s="875"/>
      <c r="DO127" s="875"/>
      <c r="DP127" s="875"/>
      <c r="DQ127" s="875" t="s">
        <v>496</v>
      </c>
      <c r="DR127" s="875"/>
      <c r="DS127" s="875"/>
      <c r="DT127" s="875"/>
      <c r="DU127" s="875"/>
      <c r="DV127" s="852" t="s">
        <v>485</v>
      </c>
      <c r="DW127" s="852"/>
      <c r="DX127" s="852"/>
      <c r="DY127" s="852"/>
      <c r="DZ127" s="853"/>
    </row>
    <row r="128" spans="1:130" s="226" customFormat="1" ht="26.25" customHeight="1" thickBot="1" x14ac:dyDescent="0.25">
      <c r="A128" s="854" t="s">
        <v>497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498</v>
      </c>
      <c r="X128" s="856"/>
      <c r="Y128" s="856"/>
      <c r="Z128" s="857"/>
      <c r="AA128" s="858">
        <v>15072</v>
      </c>
      <c r="AB128" s="859"/>
      <c r="AC128" s="859"/>
      <c r="AD128" s="859"/>
      <c r="AE128" s="860"/>
      <c r="AF128" s="861">
        <v>18269</v>
      </c>
      <c r="AG128" s="859"/>
      <c r="AH128" s="859"/>
      <c r="AI128" s="859"/>
      <c r="AJ128" s="860"/>
      <c r="AK128" s="861">
        <v>17548</v>
      </c>
      <c r="AL128" s="859"/>
      <c r="AM128" s="859"/>
      <c r="AN128" s="859"/>
      <c r="AO128" s="860"/>
      <c r="AP128" s="862"/>
      <c r="AQ128" s="863"/>
      <c r="AR128" s="863"/>
      <c r="AS128" s="863"/>
      <c r="AT128" s="864"/>
      <c r="AU128" s="262"/>
      <c r="AV128" s="262"/>
      <c r="AW128" s="262"/>
      <c r="AX128" s="865" t="s">
        <v>499</v>
      </c>
      <c r="AY128" s="866"/>
      <c r="AZ128" s="866"/>
      <c r="BA128" s="866"/>
      <c r="BB128" s="866"/>
      <c r="BC128" s="866"/>
      <c r="BD128" s="866"/>
      <c r="BE128" s="867"/>
      <c r="BF128" s="844" t="s">
        <v>486</v>
      </c>
      <c r="BG128" s="845"/>
      <c r="BH128" s="845"/>
      <c r="BI128" s="845"/>
      <c r="BJ128" s="845"/>
      <c r="BK128" s="845"/>
      <c r="BL128" s="868"/>
      <c r="BM128" s="844">
        <v>13.83</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500</v>
      </c>
      <c r="CQ128" s="786"/>
      <c r="CR128" s="786"/>
      <c r="CS128" s="786"/>
      <c r="CT128" s="786"/>
      <c r="CU128" s="786"/>
      <c r="CV128" s="786"/>
      <c r="CW128" s="786"/>
      <c r="CX128" s="786"/>
      <c r="CY128" s="786"/>
      <c r="CZ128" s="786"/>
      <c r="DA128" s="786"/>
      <c r="DB128" s="786"/>
      <c r="DC128" s="786"/>
      <c r="DD128" s="786"/>
      <c r="DE128" s="786"/>
      <c r="DF128" s="787"/>
      <c r="DG128" s="848" t="s">
        <v>501</v>
      </c>
      <c r="DH128" s="849"/>
      <c r="DI128" s="849"/>
      <c r="DJ128" s="849"/>
      <c r="DK128" s="849"/>
      <c r="DL128" s="849" t="s">
        <v>222</v>
      </c>
      <c r="DM128" s="849"/>
      <c r="DN128" s="849"/>
      <c r="DO128" s="849"/>
      <c r="DP128" s="849"/>
      <c r="DQ128" s="849" t="s">
        <v>502</v>
      </c>
      <c r="DR128" s="849"/>
      <c r="DS128" s="849"/>
      <c r="DT128" s="849"/>
      <c r="DU128" s="849"/>
      <c r="DV128" s="850" t="s">
        <v>501</v>
      </c>
      <c r="DW128" s="850"/>
      <c r="DX128" s="850"/>
      <c r="DY128" s="850"/>
      <c r="DZ128" s="851"/>
    </row>
    <row r="129" spans="1:131" s="226" customFormat="1" ht="26.25" customHeight="1" x14ac:dyDescent="0.2">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503</v>
      </c>
      <c r="X129" s="835"/>
      <c r="Y129" s="835"/>
      <c r="Z129" s="836"/>
      <c r="AA129" s="837">
        <v>7490289</v>
      </c>
      <c r="AB129" s="838"/>
      <c r="AC129" s="838"/>
      <c r="AD129" s="838"/>
      <c r="AE129" s="839"/>
      <c r="AF129" s="840">
        <v>7562358</v>
      </c>
      <c r="AG129" s="838"/>
      <c r="AH129" s="838"/>
      <c r="AI129" s="838"/>
      <c r="AJ129" s="839"/>
      <c r="AK129" s="840">
        <v>7699334</v>
      </c>
      <c r="AL129" s="838"/>
      <c r="AM129" s="838"/>
      <c r="AN129" s="838"/>
      <c r="AO129" s="839"/>
      <c r="AP129" s="841"/>
      <c r="AQ129" s="842"/>
      <c r="AR129" s="842"/>
      <c r="AS129" s="842"/>
      <c r="AT129" s="843"/>
      <c r="AU129" s="264"/>
      <c r="AV129" s="264"/>
      <c r="AW129" s="264"/>
      <c r="AX129" s="807" t="s">
        <v>504</v>
      </c>
      <c r="AY129" s="808"/>
      <c r="AZ129" s="808"/>
      <c r="BA129" s="808"/>
      <c r="BB129" s="808"/>
      <c r="BC129" s="808"/>
      <c r="BD129" s="808"/>
      <c r="BE129" s="809"/>
      <c r="BF129" s="827" t="s">
        <v>485</v>
      </c>
      <c r="BG129" s="828"/>
      <c r="BH129" s="828"/>
      <c r="BI129" s="828"/>
      <c r="BJ129" s="828"/>
      <c r="BK129" s="828"/>
      <c r="BL129" s="829"/>
      <c r="BM129" s="827">
        <v>18.829999999999998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832" t="s">
        <v>505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506</v>
      </c>
      <c r="X130" s="835"/>
      <c r="Y130" s="835"/>
      <c r="Z130" s="836"/>
      <c r="AA130" s="837">
        <v>1372367</v>
      </c>
      <c r="AB130" s="838"/>
      <c r="AC130" s="838"/>
      <c r="AD130" s="838"/>
      <c r="AE130" s="839"/>
      <c r="AF130" s="840">
        <v>1380724</v>
      </c>
      <c r="AG130" s="838"/>
      <c r="AH130" s="838"/>
      <c r="AI130" s="838"/>
      <c r="AJ130" s="839"/>
      <c r="AK130" s="840">
        <v>1436381</v>
      </c>
      <c r="AL130" s="838"/>
      <c r="AM130" s="838"/>
      <c r="AN130" s="838"/>
      <c r="AO130" s="839"/>
      <c r="AP130" s="841"/>
      <c r="AQ130" s="842"/>
      <c r="AR130" s="842"/>
      <c r="AS130" s="842"/>
      <c r="AT130" s="843"/>
      <c r="AU130" s="264"/>
      <c r="AV130" s="264"/>
      <c r="AW130" s="264"/>
      <c r="AX130" s="807" t="s">
        <v>507</v>
      </c>
      <c r="AY130" s="808"/>
      <c r="AZ130" s="808"/>
      <c r="BA130" s="808"/>
      <c r="BB130" s="808"/>
      <c r="BC130" s="808"/>
      <c r="BD130" s="808"/>
      <c r="BE130" s="809"/>
      <c r="BF130" s="810">
        <v>8.8000000000000007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508</v>
      </c>
      <c r="X131" s="818"/>
      <c r="Y131" s="818"/>
      <c r="Z131" s="819"/>
      <c r="AA131" s="820">
        <v>6117922</v>
      </c>
      <c r="AB131" s="821"/>
      <c r="AC131" s="821"/>
      <c r="AD131" s="821"/>
      <c r="AE131" s="822"/>
      <c r="AF131" s="823">
        <v>6181634</v>
      </c>
      <c r="AG131" s="821"/>
      <c r="AH131" s="821"/>
      <c r="AI131" s="821"/>
      <c r="AJ131" s="822"/>
      <c r="AK131" s="823">
        <v>6262953</v>
      </c>
      <c r="AL131" s="821"/>
      <c r="AM131" s="821"/>
      <c r="AN131" s="821"/>
      <c r="AO131" s="822"/>
      <c r="AP131" s="824"/>
      <c r="AQ131" s="825"/>
      <c r="AR131" s="825"/>
      <c r="AS131" s="825"/>
      <c r="AT131" s="826"/>
      <c r="AU131" s="264"/>
      <c r="AV131" s="264"/>
      <c r="AW131" s="264"/>
      <c r="AX131" s="785" t="s">
        <v>509</v>
      </c>
      <c r="AY131" s="786"/>
      <c r="AZ131" s="786"/>
      <c r="BA131" s="786"/>
      <c r="BB131" s="786"/>
      <c r="BC131" s="786"/>
      <c r="BD131" s="786"/>
      <c r="BE131" s="787"/>
      <c r="BF131" s="788">
        <v>52.7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794" t="s">
        <v>510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511</v>
      </c>
      <c r="W132" s="798"/>
      <c r="X132" s="798"/>
      <c r="Y132" s="798"/>
      <c r="Z132" s="799"/>
      <c r="AA132" s="800">
        <v>8.9454066270000006</v>
      </c>
      <c r="AB132" s="801"/>
      <c r="AC132" s="801"/>
      <c r="AD132" s="801"/>
      <c r="AE132" s="802"/>
      <c r="AF132" s="803">
        <v>8.7050770069999999</v>
      </c>
      <c r="AG132" s="801"/>
      <c r="AH132" s="801"/>
      <c r="AI132" s="801"/>
      <c r="AJ132" s="802"/>
      <c r="AK132" s="803">
        <v>8.9427782709999999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512</v>
      </c>
      <c r="W133" s="777"/>
      <c r="X133" s="777"/>
      <c r="Y133" s="777"/>
      <c r="Z133" s="778"/>
      <c r="AA133" s="779">
        <v>9.8000000000000007</v>
      </c>
      <c r="AB133" s="780"/>
      <c r="AC133" s="780"/>
      <c r="AD133" s="780"/>
      <c r="AE133" s="781"/>
      <c r="AF133" s="779">
        <v>8.9</v>
      </c>
      <c r="AG133" s="780"/>
      <c r="AH133" s="780"/>
      <c r="AI133" s="780"/>
      <c r="AJ133" s="781"/>
      <c r="AK133" s="779">
        <v>8.8000000000000007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37ac3ZQFGlqe0JnbW+e6yWiRAWY2Km70QtxbLqHrD3GRiW2CQmJ+c0vn/CmK8MG70xDR3s2vtt8GPq453Ib0Sw==" saltValue="nmOYRLqTe4roegjMqEm3z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513</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1Db5uVKZKoLGUtbPBnLj6mEwNM4ayWqObzpqlXnAC1p/XJ2evZnEqn8A/4TNIzasHjNFb67R/xxkGihC08IOhQ==" saltValue="dXfiBt8Yqr0N7tzRh/CX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7" zoomScale="75" zoomScaleNormal="75"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uIUD3PAn3JuGEaqWplr361Ksccl7c0ZF2HOKnM8XV8n+zPG7lRdeilgtFRFSTqH50cSdQT/kkS+HgpkWDBFBTQ==" saltValue="bC1v5fFaVjKsDFXTklgor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514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515</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516</v>
      </c>
      <c r="AP7" s="283"/>
      <c r="AQ7" s="284" t="s">
        <v>517</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518</v>
      </c>
      <c r="AQ8" s="290" t="s">
        <v>519</v>
      </c>
      <c r="AR8" s="291" t="s">
        <v>520</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521</v>
      </c>
      <c r="AL9" s="1207"/>
      <c r="AM9" s="1207"/>
      <c r="AN9" s="1208"/>
      <c r="AO9" s="292">
        <v>1505743</v>
      </c>
      <c r="AP9" s="292">
        <v>56782</v>
      </c>
      <c r="AQ9" s="293">
        <v>55995</v>
      </c>
      <c r="AR9" s="294">
        <v>1.4</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522</v>
      </c>
      <c r="AL10" s="1207"/>
      <c r="AM10" s="1207"/>
      <c r="AN10" s="1208"/>
      <c r="AO10" s="295">
        <v>358900</v>
      </c>
      <c r="AP10" s="295">
        <v>13534</v>
      </c>
      <c r="AQ10" s="296">
        <v>5813</v>
      </c>
      <c r="AR10" s="297">
        <v>132.80000000000001</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523</v>
      </c>
      <c r="AL11" s="1207"/>
      <c r="AM11" s="1207"/>
      <c r="AN11" s="1208"/>
      <c r="AO11" s="295">
        <v>387339</v>
      </c>
      <c r="AP11" s="295">
        <v>14607</v>
      </c>
      <c r="AQ11" s="296">
        <v>8381</v>
      </c>
      <c r="AR11" s="297">
        <v>74.3</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524</v>
      </c>
      <c r="AL12" s="1207"/>
      <c r="AM12" s="1207"/>
      <c r="AN12" s="1208"/>
      <c r="AO12" s="295" t="s">
        <v>525</v>
      </c>
      <c r="AP12" s="295" t="s">
        <v>525</v>
      </c>
      <c r="AQ12" s="296">
        <v>170</v>
      </c>
      <c r="AR12" s="297" t="s">
        <v>525</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526</v>
      </c>
      <c r="AL13" s="1207"/>
      <c r="AM13" s="1207"/>
      <c r="AN13" s="1208"/>
      <c r="AO13" s="295" t="s">
        <v>525</v>
      </c>
      <c r="AP13" s="295" t="s">
        <v>525</v>
      </c>
      <c r="AQ13" s="296">
        <v>1</v>
      </c>
      <c r="AR13" s="297" t="s">
        <v>525</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527</v>
      </c>
      <c r="AL14" s="1207"/>
      <c r="AM14" s="1207"/>
      <c r="AN14" s="1208"/>
      <c r="AO14" s="295">
        <v>42371</v>
      </c>
      <c r="AP14" s="295">
        <v>1598</v>
      </c>
      <c r="AQ14" s="296">
        <v>2724</v>
      </c>
      <c r="AR14" s="297">
        <v>-41.3</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528</v>
      </c>
      <c r="AL15" s="1207"/>
      <c r="AM15" s="1207"/>
      <c r="AN15" s="1208"/>
      <c r="AO15" s="295">
        <v>37274</v>
      </c>
      <c r="AP15" s="295">
        <v>1406</v>
      </c>
      <c r="AQ15" s="296">
        <v>1180</v>
      </c>
      <c r="AR15" s="297">
        <v>19.2</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529</v>
      </c>
      <c r="AL16" s="1210"/>
      <c r="AM16" s="1210"/>
      <c r="AN16" s="1211"/>
      <c r="AO16" s="295">
        <v>-118433</v>
      </c>
      <c r="AP16" s="295">
        <v>-4466</v>
      </c>
      <c r="AQ16" s="296">
        <v>-5022</v>
      </c>
      <c r="AR16" s="297">
        <v>-11.1</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2213194</v>
      </c>
      <c r="AP17" s="295">
        <v>83460</v>
      </c>
      <c r="AQ17" s="296">
        <v>69242</v>
      </c>
      <c r="AR17" s="297">
        <v>20.5</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530</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531</v>
      </c>
      <c r="AP20" s="303" t="s">
        <v>532</v>
      </c>
      <c r="AQ20" s="304" t="s">
        <v>533</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534</v>
      </c>
      <c r="AL21" s="1204"/>
      <c r="AM21" s="1204"/>
      <c r="AN21" s="1205"/>
      <c r="AO21" s="307">
        <v>7.24</v>
      </c>
      <c r="AP21" s="308">
        <v>6.42</v>
      </c>
      <c r="AQ21" s="309">
        <v>0.82</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535</v>
      </c>
      <c r="AL22" s="1204"/>
      <c r="AM22" s="1204"/>
      <c r="AN22" s="1205"/>
      <c r="AO22" s="312">
        <v>95.9</v>
      </c>
      <c r="AP22" s="313">
        <v>97.3</v>
      </c>
      <c r="AQ22" s="314">
        <v>-1.4</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536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537</v>
      </c>
      <c r="AO27" s="273"/>
      <c r="AP27" s="273"/>
      <c r="AQ27" s="273"/>
      <c r="AR27" s="273"/>
      <c r="AS27" s="273"/>
      <c r="AT27" s="273"/>
    </row>
    <row r="28" spans="1:46" ht="16.2" x14ac:dyDescent="0.2">
      <c r="A28" s="274" t="s">
        <v>538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539</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516</v>
      </c>
      <c r="AP30" s="283"/>
      <c r="AQ30" s="284" t="s">
        <v>517</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518</v>
      </c>
      <c r="AQ31" s="290" t="s">
        <v>519</v>
      </c>
      <c r="AR31" s="291" t="s">
        <v>520</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540</v>
      </c>
      <c r="AL32" s="1195"/>
      <c r="AM32" s="1195"/>
      <c r="AN32" s="1196"/>
      <c r="AO32" s="322">
        <v>1506466</v>
      </c>
      <c r="AP32" s="322">
        <v>56809</v>
      </c>
      <c r="AQ32" s="323">
        <v>31321</v>
      </c>
      <c r="AR32" s="324">
        <v>81.400000000000006</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541</v>
      </c>
      <c r="AL33" s="1195"/>
      <c r="AM33" s="1195"/>
      <c r="AN33" s="1196"/>
      <c r="AO33" s="322" t="s">
        <v>525</v>
      </c>
      <c r="AP33" s="322" t="s">
        <v>525</v>
      </c>
      <c r="AQ33" s="323" t="s">
        <v>525</v>
      </c>
      <c r="AR33" s="324" t="s">
        <v>525</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542</v>
      </c>
      <c r="AL34" s="1195"/>
      <c r="AM34" s="1195"/>
      <c r="AN34" s="1196"/>
      <c r="AO34" s="322" t="s">
        <v>525</v>
      </c>
      <c r="AP34" s="322" t="s">
        <v>525</v>
      </c>
      <c r="AQ34" s="323" t="s">
        <v>525</v>
      </c>
      <c r="AR34" s="324" t="s">
        <v>525</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543</v>
      </c>
      <c r="AL35" s="1195"/>
      <c r="AM35" s="1195"/>
      <c r="AN35" s="1196"/>
      <c r="AO35" s="322">
        <v>351673</v>
      </c>
      <c r="AP35" s="322">
        <v>13262</v>
      </c>
      <c r="AQ35" s="323">
        <v>9685</v>
      </c>
      <c r="AR35" s="324">
        <v>36.9</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544</v>
      </c>
      <c r="AL36" s="1195"/>
      <c r="AM36" s="1195"/>
      <c r="AN36" s="1196"/>
      <c r="AO36" s="322">
        <v>66539</v>
      </c>
      <c r="AP36" s="322">
        <v>2509</v>
      </c>
      <c r="AQ36" s="323">
        <v>2454</v>
      </c>
      <c r="AR36" s="324">
        <v>2.2000000000000002</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545</v>
      </c>
      <c r="AL37" s="1195"/>
      <c r="AM37" s="1195"/>
      <c r="AN37" s="1196"/>
      <c r="AO37" s="322">
        <v>89333</v>
      </c>
      <c r="AP37" s="322">
        <v>3369</v>
      </c>
      <c r="AQ37" s="323">
        <v>1182</v>
      </c>
      <c r="AR37" s="324">
        <v>185</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546</v>
      </c>
      <c r="AL38" s="1198"/>
      <c r="AM38" s="1198"/>
      <c r="AN38" s="1199"/>
      <c r="AO38" s="325" t="s">
        <v>525</v>
      </c>
      <c r="AP38" s="325" t="s">
        <v>525</v>
      </c>
      <c r="AQ38" s="326">
        <v>1</v>
      </c>
      <c r="AR38" s="314" t="s">
        <v>525</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547</v>
      </c>
      <c r="AL39" s="1198"/>
      <c r="AM39" s="1198"/>
      <c r="AN39" s="1199"/>
      <c r="AO39" s="322">
        <v>-17548</v>
      </c>
      <c r="AP39" s="322">
        <v>-662</v>
      </c>
      <c r="AQ39" s="323">
        <v>-3213</v>
      </c>
      <c r="AR39" s="324">
        <v>-79.400000000000006</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548</v>
      </c>
      <c r="AL40" s="1195"/>
      <c r="AM40" s="1195"/>
      <c r="AN40" s="1196"/>
      <c r="AO40" s="322">
        <v>-1436381</v>
      </c>
      <c r="AP40" s="322">
        <v>-54166</v>
      </c>
      <c r="AQ40" s="323">
        <v>-28480</v>
      </c>
      <c r="AR40" s="324">
        <v>90.2</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560082</v>
      </c>
      <c r="AP41" s="322">
        <v>21121</v>
      </c>
      <c r="AQ41" s="323">
        <v>12950</v>
      </c>
      <c r="AR41" s="324">
        <v>63.1</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549</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550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551</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516</v>
      </c>
      <c r="AN49" s="1189" t="s">
        <v>552</v>
      </c>
      <c r="AO49" s="1190"/>
      <c r="AP49" s="1190"/>
      <c r="AQ49" s="1190"/>
      <c r="AR49" s="1191"/>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553</v>
      </c>
      <c r="AO50" s="339" t="s">
        <v>554</v>
      </c>
      <c r="AP50" s="340" t="s">
        <v>555</v>
      </c>
      <c r="AQ50" s="341" t="s">
        <v>556</v>
      </c>
      <c r="AR50" s="342" t="s">
        <v>557</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558</v>
      </c>
      <c r="AL51" s="335"/>
      <c r="AM51" s="343">
        <v>991624</v>
      </c>
      <c r="AN51" s="344">
        <v>37603</v>
      </c>
      <c r="AO51" s="345">
        <v>-38.6</v>
      </c>
      <c r="AP51" s="346">
        <v>53270</v>
      </c>
      <c r="AQ51" s="347">
        <v>13.8</v>
      </c>
      <c r="AR51" s="348">
        <v>-52.4</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559</v>
      </c>
      <c r="AM52" s="351">
        <v>845139</v>
      </c>
      <c r="AN52" s="352">
        <v>32048</v>
      </c>
      <c r="AO52" s="353">
        <v>-11.2</v>
      </c>
      <c r="AP52" s="354">
        <v>24316</v>
      </c>
      <c r="AQ52" s="355">
        <v>0.8</v>
      </c>
      <c r="AR52" s="356">
        <v>-12</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560</v>
      </c>
      <c r="AL53" s="335"/>
      <c r="AM53" s="343">
        <v>1410783</v>
      </c>
      <c r="AN53" s="344">
        <v>53231</v>
      </c>
      <c r="AO53" s="345">
        <v>41.6</v>
      </c>
      <c r="AP53" s="346">
        <v>53292</v>
      </c>
      <c r="AQ53" s="347">
        <v>0</v>
      </c>
      <c r="AR53" s="348">
        <v>41.6</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559</v>
      </c>
      <c r="AM54" s="351">
        <v>1159150</v>
      </c>
      <c r="AN54" s="352">
        <v>43737</v>
      </c>
      <c r="AO54" s="353">
        <v>36.5</v>
      </c>
      <c r="AP54" s="354">
        <v>28900</v>
      </c>
      <c r="AQ54" s="355">
        <v>18.899999999999999</v>
      </c>
      <c r="AR54" s="356">
        <v>17.600000000000001</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561</v>
      </c>
      <c r="AL55" s="335"/>
      <c r="AM55" s="343">
        <v>1444505</v>
      </c>
      <c r="AN55" s="344">
        <v>54444</v>
      </c>
      <c r="AO55" s="345">
        <v>2.2999999999999998</v>
      </c>
      <c r="AP55" s="346">
        <v>49919</v>
      </c>
      <c r="AQ55" s="347">
        <v>-6.3</v>
      </c>
      <c r="AR55" s="348">
        <v>8.6</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559</v>
      </c>
      <c r="AM56" s="351">
        <v>959573</v>
      </c>
      <c r="AN56" s="352">
        <v>36167</v>
      </c>
      <c r="AO56" s="353">
        <v>-17.3</v>
      </c>
      <c r="AP56" s="354">
        <v>26398</v>
      </c>
      <c r="AQ56" s="355">
        <v>-8.6999999999999993</v>
      </c>
      <c r="AR56" s="356">
        <v>-8.6</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562</v>
      </c>
      <c r="AL57" s="335"/>
      <c r="AM57" s="343">
        <v>1887077</v>
      </c>
      <c r="AN57" s="344">
        <v>71063</v>
      </c>
      <c r="AO57" s="345">
        <v>30.5</v>
      </c>
      <c r="AP57" s="346">
        <v>47738</v>
      </c>
      <c r="AQ57" s="347">
        <v>-4.4000000000000004</v>
      </c>
      <c r="AR57" s="348">
        <v>34.9</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559</v>
      </c>
      <c r="AM58" s="351">
        <v>1268575</v>
      </c>
      <c r="AN58" s="352">
        <v>47772</v>
      </c>
      <c r="AO58" s="353">
        <v>32.1</v>
      </c>
      <c r="AP58" s="354">
        <v>24937</v>
      </c>
      <c r="AQ58" s="355">
        <v>-5.5</v>
      </c>
      <c r="AR58" s="356">
        <v>37.6</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563</v>
      </c>
      <c r="AL59" s="335"/>
      <c r="AM59" s="343">
        <v>2010341</v>
      </c>
      <c r="AN59" s="344">
        <v>75810</v>
      </c>
      <c r="AO59" s="345">
        <v>6.7</v>
      </c>
      <c r="AP59" s="346">
        <v>52191</v>
      </c>
      <c r="AQ59" s="347">
        <v>9.3000000000000007</v>
      </c>
      <c r="AR59" s="348">
        <v>-2.6</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559</v>
      </c>
      <c r="AM60" s="351">
        <v>1528807</v>
      </c>
      <c r="AN60" s="352">
        <v>57652</v>
      </c>
      <c r="AO60" s="353">
        <v>20.7</v>
      </c>
      <c r="AP60" s="354">
        <v>24843</v>
      </c>
      <c r="AQ60" s="355">
        <v>-0.4</v>
      </c>
      <c r="AR60" s="356">
        <v>21.1</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564</v>
      </c>
      <c r="AL61" s="357"/>
      <c r="AM61" s="358">
        <v>1548866</v>
      </c>
      <c r="AN61" s="359">
        <v>58430</v>
      </c>
      <c r="AO61" s="360">
        <v>8.5</v>
      </c>
      <c r="AP61" s="361">
        <v>51282</v>
      </c>
      <c r="AQ61" s="362">
        <v>2.5</v>
      </c>
      <c r="AR61" s="348">
        <v>6</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559</v>
      </c>
      <c r="AM62" s="351">
        <v>1152249</v>
      </c>
      <c r="AN62" s="352">
        <v>43475</v>
      </c>
      <c r="AO62" s="353">
        <v>12.2</v>
      </c>
      <c r="AP62" s="354">
        <v>25879</v>
      </c>
      <c r="AQ62" s="355">
        <v>1</v>
      </c>
      <c r="AR62" s="356">
        <v>11.2</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7aR0izndUpjUoI/p5c3eOa2SEYLdJcARSvP9cG74RYMqRIMhwSVy8HZh0h9gfFPz/SWdjGeOIWQlO+zR1VyPcQ==" saltValue="d4JYo9kIhB6/62R0hO7Hp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566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BsG+NLtpTbVDSa4Ru8EbLdbrSWs46OfpTUpQsaIJ35C0KGoweictfVr9M1OKgCmDz8FWPi+F9JaiZ1F8+SMYlA==" saltValue="x112hDgP9ywIGQ9dGdCs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567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QDTIG+5/lLnFAkDhRz9kTYuvlt6obNpU+hKM8KhMvQyHF148WFaAr3Ot+lf9xyQWXRWEIdGkpcAkmS0XrJjA4w==" saltValue="4GmO/B1MnFXccTTdh792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2">
      <c r="B47" s="10"/>
      <c r="C47" s="1212" t="s">
        <v>3</v>
      </c>
      <c r="D47" s="1212"/>
      <c r="E47" s="1213"/>
      <c r="F47" s="11">
        <v>19.5</v>
      </c>
      <c r="G47" s="12">
        <v>20.97</v>
      </c>
      <c r="H47" s="12">
        <v>20.77</v>
      </c>
      <c r="I47" s="12">
        <v>20.58</v>
      </c>
      <c r="J47" s="13">
        <v>20.239999999999998</v>
      </c>
    </row>
    <row r="48" spans="2:10" ht="57.75" customHeight="1" x14ac:dyDescent="0.2">
      <c r="B48" s="14"/>
      <c r="C48" s="1214" t="s">
        <v>4</v>
      </c>
      <c r="D48" s="1214"/>
      <c r="E48" s="1215"/>
      <c r="F48" s="15">
        <v>8.64</v>
      </c>
      <c r="G48" s="16">
        <v>6.96</v>
      </c>
      <c r="H48" s="16">
        <v>9.1</v>
      </c>
      <c r="I48" s="16">
        <v>10.76</v>
      </c>
      <c r="J48" s="17">
        <v>13.74</v>
      </c>
    </row>
    <row r="49" spans="2:10" ht="57.75" customHeight="1" thickBot="1" x14ac:dyDescent="0.25">
      <c r="B49" s="18"/>
      <c r="C49" s="1216" t="s">
        <v>5</v>
      </c>
      <c r="D49" s="1216"/>
      <c r="E49" s="1217"/>
      <c r="F49" s="19">
        <v>3.84</v>
      </c>
      <c r="G49" s="20" t="s">
        <v>573</v>
      </c>
      <c r="H49" s="20">
        <v>2.2200000000000002</v>
      </c>
      <c r="I49" s="20">
        <v>1.76</v>
      </c>
      <c r="J49" s="21">
        <v>3.19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p0nswRgwgvF+USn6uEdKs0mj4H9qAHTaqkymXTbA39tfk5v9uF9cQkqUxFRtPBCjXzpO2SoHeGC21UbjB6xPAw==" saltValue="3ho/ajIQs/pulAWr6y/p2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2019-10-28T11:05:45Z</cp:lastPrinted>
  <dcterms:created xsi:type="dcterms:W3CDTF">2019-02-14T02:50:12Z</dcterms:created>
  <dcterms:modified xsi:type="dcterms:W3CDTF">2019-10-28T11:05:49Z</dcterms:modified>
  <cp:category/>
</cp:coreProperties>
</file>